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1140" tabRatio="500" activeTab="5"/>
  </bookViews>
  <sheets>
    <sheet name="怪物属性偏向" sheetId="15" r:id="rId1"/>
    <sheet name="阵型随机表" sheetId="24" r:id="rId2"/>
    <sheet name="关卡设计" sheetId="23" r:id="rId3"/>
    <sheet name="战斗场景配置" sheetId="22" r:id="rId4"/>
    <sheet name="炎界远征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16" l="1"/>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E5" i="16"/>
  <c r="D5" i="16"/>
  <c r="C5" i="16"/>
  <c r="G6" i="18"/>
  <c r="H6" i="18"/>
  <c r="I6" i="18"/>
  <c r="J6" i="18"/>
  <c r="K6" i="18"/>
  <c r="L6" i="18"/>
  <c r="M6" i="18"/>
  <c r="G7" i="18"/>
  <c r="H7" i="18"/>
  <c r="I7" i="18"/>
  <c r="J7" i="18"/>
  <c r="K7" i="18"/>
  <c r="L7" i="18"/>
  <c r="M7" i="18"/>
  <c r="G8" i="18"/>
  <c r="H8" i="18"/>
  <c r="I8" i="18"/>
  <c r="J8" i="18"/>
  <c r="K8" i="18"/>
  <c r="L8" i="18"/>
  <c r="M8" i="18"/>
  <c r="G9" i="18"/>
  <c r="H9" i="18"/>
  <c r="I9" i="18"/>
  <c r="J9" i="18"/>
  <c r="K9" i="18"/>
  <c r="L9" i="18"/>
  <c r="M9" i="18"/>
  <c r="G10" i="18"/>
  <c r="H10" i="18"/>
  <c r="I10" i="18"/>
  <c r="J10" i="18"/>
  <c r="K10" i="18"/>
  <c r="L10" i="18"/>
  <c r="M10" i="18"/>
  <c r="G11" i="18"/>
  <c r="H11" i="18"/>
  <c r="I11" i="18"/>
  <c r="J11" i="18"/>
  <c r="K11" i="18"/>
  <c r="L11" i="18"/>
  <c r="M11" i="18"/>
  <c r="G12" i="18"/>
  <c r="H12" i="18"/>
  <c r="I12" i="18"/>
  <c r="J12" i="18"/>
  <c r="K12" i="18"/>
  <c r="L12" i="18"/>
  <c r="M12" i="18"/>
  <c r="G13" i="18"/>
  <c r="H13" i="18"/>
  <c r="I13" i="18"/>
  <c r="J13" i="18"/>
  <c r="K13" i="18"/>
  <c r="L13" i="18"/>
  <c r="M13" i="18"/>
  <c r="G14" i="18"/>
  <c r="H14" i="18"/>
  <c r="I14" i="18"/>
  <c r="J14" i="18"/>
  <c r="K14" i="18"/>
  <c r="L14" i="18"/>
  <c r="M14" i="18"/>
  <c r="G15" i="18"/>
  <c r="H15" i="18"/>
  <c r="I15" i="18"/>
  <c r="J15" i="18"/>
  <c r="K15" i="18"/>
  <c r="L15" i="18"/>
  <c r="M15" i="18"/>
  <c r="G16" i="18"/>
  <c r="H16" i="18"/>
  <c r="I16" i="18"/>
  <c r="J16" i="18"/>
  <c r="K16" i="18"/>
  <c r="L16" i="18"/>
  <c r="M16" i="18"/>
  <c r="G17" i="18"/>
  <c r="H17" i="18"/>
  <c r="I17" i="18"/>
  <c r="J17" i="18"/>
  <c r="K17" i="18"/>
  <c r="L17" i="18"/>
  <c r="M17" i="18"/>
  <c r="G18" i="18"/>
  <c r="H18" i="18"/>
  <c r="I18" i="18"/>
  <c r="J18" i="18"/>
  <c r="K18" i="18"/>
  <c r="L18" i="18"/>
  <c r="M18" i="18"/>
  <c r="G19" i="18"/>
  <c r="H19" i="18"/>
  <c r="I19" i="18"/>
  <c r="J19" i="18"/>
  <c r="K19" i="18"/>
  <c r="L19" i="18"/>
  <c r="M19" i="18"/>
  <c r="G20" i="18"/>
  <c r="H20" i="18"/>
  <c r="I20" i="18"/>
  <c r="J20" i="18"/>
  <c r="K20" i="18"/>
  <c r="L20" i="18"/>
  <c r="M20" i="18"/>
  <c r="G21" i="18"/>
  <c r="H21" i="18"/>
  <c r="I21" i="18"/>
  <c r="J21" i="18"/>
  <c r="K21" i="18"/>
  <c r="L21" i="18"/>
  <c r="M21" i="18"/>
  <c r="G22" i="18"/>
  <c r="H22" i="18"/>
  <c r="I22" i="18"/>
  <c r="J22" i="18"/>
  <c r="K22" i="18"/>
  <c r="L22" i="18"/>
  <c r="M22" i="18"/>
  <c r="G23" i="18"/>
  <c r="H23" i="18"/>
  <c r="I23" i="18"/>
  <c r="J23" i="18"/>
  <c r="K23" i="18"/>
  <c r="L23" i="18"/>
  <c r="M23" i="18"/>
  <c r="G24" i="18"/>
  <c r="H24" i="18"/>
  <c r="I24" i="18"/>
  <c r="J24" i="18"/>
  <c r="K24" i="18"/>
  <c r="L24" i="18"/>
  <c r="M24" i="18"/>
  <c r="G25" i="18"/>
  <c r="H25" i="18"/>
  <c r="I25" i="18"/>
  <c r="J25" i="18"/>
  <c r="K25" i="18"/>
  <c r="L25" i="18"/>
  <c r="M25" i="18"/>
  <c r="G26" i="18"/>
  <c r="H26" i="18"/>
  <c r="I26" i="18"/>
  <c r="J26" i="18"/>
  <c r="K26" i="18"/>
  <c r="L26" i="18"/>
  <c r="M26" i="18"/>
  <c r="G27" i="18"/>
  <c r="H27" i="18"/>
  <c r="I27" i="18"/>
  <c r="J27" i="18"/>
  <c r="K27" i="18"/>
  <c r="L27" i="18"/>
  <c r="M27" i="18"/>
  <c r="G28" i="18"/>
  <c r="H28" i="18"/>
  <c r="I28" i="18"/>
  <c r="J28" i="18"/>
  <c r="K28" i="18"/>
  <c r="L28" i="18"/>
  <c r="M28" i="18"/>
  <c r="G29" i="18"/>
  <c r="H29" i="18"/>
  <c r="I29" i="18"/>
  <c r="J29" i="18"/>
  <c r="K29" i="18"/>
  <c r="L29" i="18"/>
  <c r="M29" i="18"/>
  <c r="G30" i="18"/>
  <c r="H30" i="18"/>
  <c r="I30" i="18"/>
  <c r="J30" i="18"/>
  <c r="K30" i="18"/>
  <c r="L30" i="18"/>
  <c r="M30" i="18"/>
  <c r="G31" i="18"/>
  <c r="H31" i="18"/>
  <c r="I31" i="18"/>
  <c r="J31" i="18"/>
  <c r="K31" i="18"/>
  <c r="L31" i="18"/>
  <c r="M31" i="18"/>
  <c r="G32" i="18"/>
  <c r="H32" i="18"/>
  <c r="I32" i="18"/>
  <c r="J32" i="18"/>
  <c r="K32" i="18"/>
  <c r="L32" i="18"/>
  <c r="M32" i="18"/>
  <c r="G33" i="18"/>
  <c r="H33" i="18"/>
  <c r="I33" i="18"/>
  <c r="J33" i="18"/>
  <c r="K33" i="18"/>
  <c r="L33" i="18"/>
  <c r="M33" i="18"/>
  <c r="G34" i="18"/>
  <c r="H34" i="18"/>
  <c r="I34" i="18"/>
  <c r="J34" i="18"/>
  <c r="K34" i="18"/>
  <c r="L34" i="18"/>
  <c r="M34" i="18"/>
  <c r="G35" i="18"/>
  <c r="H35" i="18"/>
  <c r="I35" i="18"/>
  <c r="J35" i="18"/>
  <c r="K35" i="18"/>
  <c r="L35" i="18"/>
  <c r="M35" i="18"/>
  <c r="G36" i="18"/>
  <c r="H36" i="18"/>
  <c r="I36" i="18"/>
  <c r="J36" i="18"/>
  <c r="K36" i="18"/>
  <c r="L36" i="18"/>
  <c r="M36" i="18"/>
  <c r="G37" i="18"/>
  <c r="H37" i="18"/>
  <c r="I37" i="18"/>
  <c r="J37" i="18"/>
  <c r="K37" i="18"/>
  <c r="L37" i="18"/>
  <c r="M37" i="18"/>
  <c r="G38" i="18"/>
  <c r="H38" i="18"/>
  <c r="I38" i="18"/>
  <c r="J38" i="18"/>
  <c r="K38" i="18"/>
  <c r="L38" i="18"/>
  <c r="M38" i="18"/>
  <c r="G39" i="18"/>
  <c r="H39" i="18"/>
  <c r="I39" i="18"/>
  <c r="J39" i="18"/>
  <c r="K39" i="18"/>
  <c r="L39" i="18"/>
  <c r="M39" i="18"/>
  <c r="G40" i="18"/>
  <c r="H40" i="18"/>
  <c r="I40" i="18"/>
  <c r="J40" i="18"/>
  <c r="K40" i="18"/>
  <c r="L40" i="18"/>
  <c r="M40" i="18"/>
  <c r="G41" i="18"/>
  <c r="H41" i="18"/>
  <c r="I41" i="18"/>
  <c r="J41" i="18"/>
  <c r="K41" i="18"/>
  <c r="L41" i="18"/>
  <c r="M41" i="18"/>
  <c r="G42" i="18"/>
  <c r="H42" i="18"/>
  <c r="I42" i="18"/>
  <c r="J42" i="18"/>
  <c r="K42" i="18"/>
  <c r="L42" i="18"/>
  <c r="M42" i="18"/>
  <c r="G43" i="18"/>
  <c r="H43" i="18"/>
  <c r="I43" i="18"/>
  <c r="J43" i="18"/>
  <c r="K43" i="18"/>
  <c r="L43" i="18"/>
  <c r="M43" i="18"/>
  <c r="G44" i="18"/>
  <c r="H44" i="18"/>
  <c r="I44" i="18"/>
  <c r="J44" i="18"/>
  <c r="K44" i="18"/>
  <c r="L44" i="18"/>
  <c r="M44" i="18"/>
  <c r="G45" i="18"/>
  <c r="H45" i="18"/>
  <c r="I45" i="18"/>
  <c r="J45" i="18"/>
  <c r="K45" i="18"/>
  <c r="L45" i="18"/>
  <c r="M45" i="18"/>
  <c r="G46" i="18"/>
  <c r="H46" i="18"/>
  <c r="I46" i="18"/>
  <c r="J46" i="18"/>
  <c r="K46" i="18"/>
  <c r="L46" i="18"/>
  <c r="M46" i="18"/>
  <c r="G47" i="18"/>
  <c r="H47" i="18"/>
  <c r="I47" i="18"/>
  <c r="J47" i="18"/>
  <c r="K47" i="18"/>
  <c r="L47" i="18"/>
  <c r="M47" i="18"/>
  <c r="G48" i="18"/>
  <c r="H48" i="18"/>
  <c r="I48" i="18"/>
  <c r="J48" i="18"/>
  <c r="K48" i="18"/>
  <c r="L48" i="18"/>
  <c r="M48" i="18"/>
  <c r="G49" i="18"/>
  <c r="H49" i="18"/>
  <c r="I49" i="18"/>
  <c r="J49" i="18"/>
  <c r="K49" i="18"/>
  <c r="L49" i="18"/>
  <c r="M49" i="18"/>
  <c r="G50" i="18"/>
  <c r="H50" i="18"/>
  <c r="I50" i="18"/>
  <c r="J50" i="18"/>
  <c r="K50" i="18"/>
  <c r="L50" i="18"/>
  <c r="M50" i="18"/>
  <c r="G51" i="18"/>
  <c r="H51" i="18"/>
  <c r="I51" i="18"/>
  <c r="J51" i="18"/>
  <c r="K51" i="18"/>
  <c r="L51" i="18"/>
  <c r="M51" i="18"/>
  <c r="G52" i="18"/>
  <c r="H52" i="18"/>
  <c r="I52" i="18"/>
  <c r="J52" i="18"/>
  <c r="K52" i="18"/>
  <c r="L52" i="18"/>
  <c r="M52" i="18"/>
  <c r="G53" i="18"/>
  <c r="H53" i="18"/>
  <c r="I53" i="18"/>
  <c r="J53" i="18"/>
  <c r="K53" i="18"/>
  <c r="L53" i="18"/>
  <c r="M53" i="18"/>
  <c r="G54" i="18"/>
  <c r="H54" i="18"/>
  <c r="I54" i="18"/>
  <c r="J54" i="18"/>
  <c r="K54" i="18"/>
  <c r="L54" i="18"/>
  <c r="M54" i="18"/>
  <c r="G55" i="18"/>
  <c r="H55" i="18"/>
  <c r="I55" i="18"/>
  <c r="J55" i="18"/>
  <c r="K55" i="18"/>
  <c r="L55" i="18"/>
  <c r="M55" i="18"/>
  <c r="G56" i="18"/>
  <c r="H56" i="18"/>
  <c r="I56" i="18"/>
  <c r="J56" i="18"/>
  <c r="K56" i="18"/>
  <c r="L56" i="18"/>
  <c r="M56" i="18"/>
  <c r="G57" i="18"/>
  <c r="H57" i="18"/>
  <c r="I57" i="18"/>
  <c r="J57" i="18"/>
  <c r="K57" i="18"/>
  <c r="L57" i="18"/>
  <c r="M57" i="18"/>
  <c r="G58" i="18"/>
  <c r="H58" i="18"/>
  <c r="I58" i="18"/>
  <c r="J58" i="18"/>
  <c r="K58" i="18"/>
  <c r="L58" i="18"/>
  <c r="M58" i="18"/>
  <c r="G59" i="18"/>
  <c r="H59" i="18"/>
  <c r="I59" i="18"/>
  <c r="J59" i="18"/>
  <c r="K59" i="18"/>
  <c r="L59" i="18"/>
  <c r="M59" i="18"/>
  <c r="G60" i="18"/>
  <c r="H60" i="18"/>
  <c r="I60" i="18"/>
  <c r="J60" i="18"/>
  <c r="K60" i="18"/>
  <c r="L60" i="18"/>
  <c r="M60" i="18"/>
  <c r="G61" i="18"/>
  <c r="H61" i="18"/>
  <c r="I61" i="18"/>
  <c r="J61" i="18"/>
  <c r="K61" i="18"/>
  <c r="L61" i="18"/>
  <c r="M61" i="18"/>
  <c r="G62" i="18"/>
  <c r="H62" i="18"/>
  <c r="I62" i="18"/>
  <c r="J62" i="18"/>
  <c r="K62" i="18"/>
  <c r="L62" i="18"/>
  <c r="M62" i="18"/>
  <c r="G63" i="18"/>
  <c r="H63" i="18"/>
  <c r="I63" i="18"/>
  <c r="J63" i="18"/>
  <c r="K63" i="18"/>
  <c r="L63" i="18"/>
  <c r="M63" i="18"/>
  <c r="G64" i="18"/>
  <c r="H64" i="18"/>
  <c r="I64" i="18"/>
  <c r="J64" i="18"/>
  <c r="K64" i="18"/>
  <c r="L64" i="18"/>
  <c r="M64" i="18"/>
  <c r="G65" i="18"/>
  <c r="H65" i="18"/>
  <c r="I65" i="18"/>
  <c r="J65" i="18"/>
  <c r="K65" i="18"/>
  <c r="L65" i="18"/>
  <c r="M65" i="18"/>
  <c r="G66" i="18"/>
  <c r="H66" i="18"/>
  <c r="I66" i="18"/>
  <c r="J66" i="18"/>
  <c r="K66" i="18"/>
  <c r="L66" i="18"/>
  <c r="M66" i="18"/>
  <c r="G67" i="18"/>
  <c r="H67" i="18"/>
  <c r="I67" i="18"/>
  <c r="J67" i="18"/>
  <c r="K67" i="18"/>
  <c r="L67" i="18"/>
  <c r="M67" i="18"/>
  <c r="G68" i="18"/>
  <c r="H68" i="18"/>
  <c r="I68" i="18"/>
  <c r="J68" i="18"/>
  <c r="K68" i="18"/>
  <c r="L68" i="18"/>
  <c r="M68" i="18"/>
  <c r="G69" i="18"/>
  <c r="H69" i="18"/>
  <c r="I69" i="18"/>
  <c r="J69" i="18"/>
  <c r="K69" i="18"/>
  <c r="L69" i="18"/>
  <c r="M69" i="18"/>
  <c r="G70" i="18"/>
  <c r="H70" i="18"/>
  <c r="I70" i="18"/>
  <c r="J70" i="18"/>
  <c r="K70" i="18"/>
  <c r="L70" i="18"/>
  <c r="M70" i="18"/>
  <c r="G71" i="18"/>
  <c r="H71" i="18"/>
  <c r="I71" i="18"/>
  <c r="J71" i="18"/>
  <c r="K71" i="18"/>
  <c r="L71" i="18"/>
  <c r="M71" i="18"/>
  <c r="G72" i="18"/>
  <c r="H72" i="18"/>
  <c r="I72" i="18"/>
  <c r="J72" i="18"/>
  <c r="K72" i="18"/>
  <c r="L72" i="18"/>
  <c r="M72" i="18"/>
  <c r="G73" i="18"/>
  <c r="H73" i="18"/>
  <c r="I73" i="18"/>
  <c r="J73" i="18"/>
  <c r="K73" i="18"/>
  <c r="L73" i="18"/>
  <c r="M73" i="18"/>
  <c r="G74" i="18"/>
  <c r="H74" i="18"/>
  <c r="I74" i="18"/>
  <c r="J74" i="18"/>
  <c r="K74" i="18"/>
  <c r="L74" i="18"/>
  <c r="M74" i="18"/>
  <c r="G75" i="18"/>
  <c r="H75" i="18"/>
  <c r="I75" i="18"/>
  <c r="J75" i="18"/>
  <c r="K75" i="18"/>
  <c r="L75" i="18"/>
  <c r="M75" i="18"/>
  <c r="G76" i="18"/>
  <c r="H76" i="18"/>
  <c r="I76" i="18"/>
  <c r="J76" i="18"/>
  <c r="K76" i="18"/>
  <c r="L76" i="18"/>
  <c r="M76" i="18"/>
  <c r="G77" i="18"/>
  <c r="H77" i="18"/>
  <c r="I77" i="18"/>
  <c r="J77" i="18"/>
  <c r="K77" i="18"/>
  <c r="L77" i="18"/>
  <c r="M77" i="18"/>
  <c r="G78" i="18"/>
  <c r="H78" i="18"/>
  <c r="I78" i="18"/>
  <c r="J78" i="18"/>
  <c r="K78" i="18"/>
  <c r="L78" i="18"/>
  <c r="M78" i="18"/>
  <c r="G79" i="18"/>
  <c r="H79" i="18"/>
  <c r="I79" i="18"/>
  <c r="J79" i="18"/>
  <c r="K79" i="18"/>
  <c r="L79" i="18"/>
  <c r="M79" i="18"/>
  <c r="G80" i="18"/>
  <c r="H80" i="18"/>
  <c r="I80" i="18"/>
  <c r="J80" i="18"/>
  <c r="K80" i="18"/>
  <c r="L80" i="18"/>
  <c r="M80" i="18"/>
  <c r="G81" i="18"/>
  <c r="H81" i="18"/>
  <c r="I81" i="18"/>
  <c r="J81" i="18"/>
  <c r="K81" i="18"/>
  <c r="L81" i="18"/>
  <c r="M81" i="18"/>
  <c r="G82" i="18"/>
  <c r="H82" i="18"/>
  <c r="I82" i="18"/>
  <c r="J82" i="18"/>
  <c r="K82" i="18"/>
  <c r="L82" i="18"/>
  <c r="M82" i="18"/>
  <c r="G83" i="18"/>
  <c r="H83" i="18"/>
  <c r="I83" i="18"/>
  <c r="J83" i="18"/>
  <c r="K83" i="18"/>
  <c r="L83" i="18"/>
  <c r="M83" i="18"/>
  <c r="G84" i="18"/>
  <c r="H84" i="18"/>
  <c r="I84" i="18"/>
  <c r="J84" i="18"/>
  <c r="K84" i="18"/>
  <c r="L84" i="18"/>
  <c r="M84" i="18"/>
  <c r="G85" i="18"/>
  <c r="H85" i="18"/>
  <c r="I85" i="18"/>
  <c r="J85" i="18"/>
  <c r="K85" i="18"/>
  <c r="L85" i="18"/>
  <c r="M85" i="18"/>
  <c r="G86" i="18"/>
  <c r="H86" i="18"/>
  <c r="I86" i="18"/>
  <c r="J86" i="18"/>
  <c r="K86" i="18"/>
  <c r="L86" i="18"/>
  <c r="M86" i="18"/>
  <c r="G87" i="18"/>
  <c r="H87" i="18"/>
  <c r="I87" i="18"/>
  <c r="J87" i="18"/>
  <c r="K87" i="18"/>
  <c r="L87" i="18"/>
  <c r="M87" i="18"/>
  <c r="G88" i="18"/>
  <c r="H88" i="18"/>
  <c r="I88" i="18"/>
  <c r="J88" i="18"/>
  <c r="K88" i="18"/>
  <c r="L88" i="18"/>
  <c r="M88" i="18"/>
  <c r="G89" i="18"/>
  <c r="H89" i="18"/>
  <c r="I89" i="18"/>
  <c r="J89" i="18"/>
  <c r="K89" i="18"/>
  <c r="L89" i="18"/>
  <c r="M89" i="18"/>
  <c r="G90" i="18"/>
  <c r="H90" i="18"/>
  <c r="I90" i="18"/>
  <c r="J90" i="18"/>
  <c r="K90" i="18"/>
  <c r="L90" i="18"/>
  <c r="M90" i="18"/>
  <c r="G91" i="18"/>
  <c r="H91" i="18"/>
  <c r="I91" i="18"/>
  <c r="J91" i="18"/>
  <c r="K91" i="18"/>
  <c r="L91" i="18"/>
  <c r="M91" i="18"/>
  <c r="G92" i="18"/>
  <c r="H92" i="18"/>
  <c r="I92" i="18"/>
  <c r="J92" i="18"/>
  <c r="K92" i="18"/>
  <c r="L92" i="18"/>
  <c r="M92" i="18"/>
  <c r="G93" i="18"/>
  <c r="H93" i="18"/>
  <c r="I93" i="18"/>
  <c r="J93" i="18"/>
  <c r="K93" i="18"/>
  <c r="L93" i="18"/>
  <c r="M93" i="18"/>
  <c r="G94" i="18"/>
  <c r="H94" i="18"/>
  <c r="I94" i="18"/>
  <c r="J94" i="18"/>
  <c r="K94" i="18"/>
  <c r="L94" i="18"/>
  <c r="M94" i="18"/>
  <c r="G95" i="18"/>
  <c r="H95" i="18"/>
  <c r="I95" i="18"/>
  <c r="J95" i="18"/>
  <c r="K95" i="18"/>
  <c r="L95" i="18"/>
  <c r="M95" i="18"/>
  <c r="G96" i="18"/>
  <c r="H96" i="18"/>
  <c r="I96" i="18"/>
  <c r="J96" i="18"/>
  <c r="K96" i="18"/>
  <c r="L96" i="18"/>
  <c r="M96" i="18"/>
  <c r="G97" i="18"/>
  <c r="H97" i="18"/>
  <c r="I97" i="18"/>
  <c r="J97" i="18"/>
  <c r="K97" i="18"/>
  <c r="L97" i="18"/>
  <c r="M97" i="18"/>
  <c r="G98" i="18"/>
  <c r="H98" i="18"/>
  <c r="I98" i="18"/>
  <c r="J98" i="18"/>
  <c r="K98" i="18"/>
  <c r="L98" i="18"/>
  <c r="M98" i="18"/>
  <c r="G99" i="18"/>
  <c r="H99" i="18"/>
  <c r="I99" i="18"/>
  <c r="J99" i="18"/>
  <c r="K99" i="18"/>
  <c r="L99" i="18"/>
  <c r="M99" i="18"/>
  <c r="G100" i="18"/>
  <c r="H100" i="18"/>
  <c r="I100" i="18"/>
  <c r="J100" i="18"/>
  <c r="K100" i="18"/>
  <c r="L100" i="18"/>
  <c r="M100" i="18"/>
  <c r="G101" i="18"/>
  <c r="H101" i="18"/>
  <c r="I101" i="18"/>
  <c r="J101" i="18"/>
  <c r="K101" i="18"/>
  <c r="L101" i="18"/>
  <c r="M101" i="18"/>
  <c r="G102" i="18"/>
  <c r="H102" i="18"/>
  <c r="I102" i="18"/>
  <c r="J102" i="18"/>
  <c r="K102" i="18"/>
  <c r="L102" i="18"/>
  <c r="M102" i="18"/>
  <c r="G103" i="18"/>
  <c r="H103" i="18"/>
  <c r="I103" i="18"/>
  <c r="J103" i="18"/>
  <c r="K103" i="18"/>
  <c r="L103" i="18"/>
  <c r="M103" i="18"/>
  <c r="G104" i="18"/>
  <c r="H104" i="18"/>
  <c r="I104" i="18"/>
  <c r="J104" i="18"/>
  <c r="K104" i="18"/>
  <c r="L104" i="18"/>
  <c r="M104" i="18"/>
  <c r="G105" i="18"/>
  <c r="H105" i="18"/>
  <c r="I105" i="18"/>
  <c r="J105" i="18"/>
  <c r="K105" i="18"/>
  <c r="L105" i="18"/>
  <c r="M105" i="18"/>
  <c r="G106" i="18"/>
  <c r="H106" i="18"/>
  <c r="I106" i="18"/>
  <c r="J106" i="18"/>
  <c r="K106" i="18"/>
  <c r="L106" i="18"/>
  <c r="M106" i="18"/>
  <c r="G107" i="18"/>
  <c r="H107" i="18"/>
  <c r="I107" i="18"/>
  <c r="J107" i="18"/>
  <c r="K107" i="18"/>
  <c r="L107" i="18"/>
  <c r="M107" i="18"/>
  <c r="G108" i="18"/>
  <c r="H108" i="18"/>
  <c r="I108" i="18"/>
  <c r="J108" i="18"/>
  <c r="K108" i="18"/>
  <c r="L108" i="18"/>
  <c r="M108" i="18"/>
  <c r="G109" i="18"/>
  <c r="H109" i="18"/>
  <c r="I109" i="18"/>
  <c r="J109" i="18"/>
  <c r="K109" i="18"/>
  <c r="L109" i="18"/>
  <c r="M109" i="18"/>
  <c r="G110" i="18"/>
  <c r="H110" i="18"/>
  <c r="I110" i="18"/>
  <c r="J110" i="18"/>
  <c r="K110" i="18"/>
  <c r="L110" i="18"/>
  <c r="M110" i="18"/>
  <c r="G111" i="18"/>
  <c r="H111" i="18"/>
  <c r="I111" i="18"/>
  <c r="J111" i="18"/>
  <c r="K111" i="18"/>
  <c r="L111" i="18"/>
  <c r="M111" i="18"/>
  <c r="G112" i="18"/>
  <c r="H112" i="18"/>
  <c r="I112" i="18"/>
  <c r="J112" i="18"/>
  <c r="K112" i="18"/>
  <c r="L112" i="18"/>
  <c r="M112" i="18"/>
  <c r="G113" i="18"/>
  <c r="H113" i="18"/>
  <c r="I113" i="18"/>
  <c r="J113" i="18"/>
  <c r="K113" i="18"/>
  <c r="L113" i="18"/>
  <c r="M113" i="18"/>
  <c r="G114" i="18"/>
  <c r="H114" i="18"/>
  <c r="I114" i="18"/>
  <c r="J114" i="18"/>
  <c r="K114" i="18"/>
  <c r="L114" i="18"/>
  <c r="M114" i="18"/>
  <c r="G115" i="18"/>
  <c r="H115" i="18"/>
  <c r="I115" i="18"/>
  <c r="J115" i="18"/>
  <c r="K115" i="18"/>
  <c r="L115" i="18"/>
  <c r="M115" i="18"/>
  <c r="G116" i="18"/>
  <c r="H116" i="18"/>
  <c r="I116" i="18"/>
  <c r="J116" i="18"/>
  <c r="K116" i="18"/>
  <c r="L116" i="18"/>
  <c r="M116" i="18"/>
  <c r="G117" i="18"/>
  <c r="H117" i="18"/>
  <c r="I117" i="18"/>
  <c r="J117" i="18"/>
  <c r="K117" i="18"/>
  <c r="L117" i="18"/>
  <c r="M117" i="18"/>
  <c r="G118" i="18"/>
  <c r="H118" i="18"/>
  <c r="I118" i="18"/>
  <c r="J118" i="18"/>
  <c r="K118" i="18"/>
  <c r="L118" i="18"/>
  <c r="M118" i="18"/>
  <c r="G119" i="18"/>
  <c r="H119" i="18"/>
  <c r="I119" i="18"/>
  <c r="J119" i="18"/>
  <c r="K119" i="18"/>
  <c r="L119" i="18"/>
  <c r="M119" i="18"/>
  <c r="G120" i="18"/>
  <c r="H120" i="18"/>
  <c r="I120" i="18"/>
  <c r="J120" i="18"/>
  <c r="K120" i="18"/>
  <c r="L120" i="18"/>
  <c r="M120" i="18"/>
  <c r="G121" i="18"/>
  <c r="H121" i="18"/>
  <c r="I121" i="18"/>
  <c r="J121" i="18"/>
  <c r="K121" i="18"/>
  <c r="L121" i="18"/>
  <c r="M121" i="18"/>
  <c r="G122" i="18"/>
  <c r="H122" i="18"/>
  <c r="I122" i="18"/>
  <c r="J122" i="18"/>
  <c r="K122" i="18"/>
  <c r="L122" i="18"/>
  <c r="M122" i="18"/>
  <c r="G123" i="18"/>
  <c r="H123" i="18"/>
  <c r="I123" i="18"/>
  <c r="J123" i="18"/>
  <c r="K123" i="18"/>
  <c r="L123" i="18"/>
  <c r="M123" i="18"/>
  <c r="G124" i="18"/>
  <c r="H124" i="18"/>
  <c r="I124" i="18"/>
  <c r="J124" i="18"/>
  <c r="K124" i="18"/>
  <c r="L124" i="18"/>
  <c r="M124" i="18"/>
  <c r="G125" i="18"/>
  <c r="H125" i="18"/>
  <c r="I125" i="18"/>
  <c r="J125" i="18"/>
  <c r="K125" i="18"/>
  <c r="L125" i="18"/>
  <c r="M125" i="18"/>
  <c r="G126" i="18"/>
  <c r="H126" i="18"/>
  <c r="I126" i="18"/>
  <c r="J126" i="18"/>
  <c r="K126" i="18"/>
  <c r="L126" i="18"/>
  <c r="M126" i="18"/>
  <c r="G127" i="18"/>
  <c r="H127" i="18"/>
  <c r="I127" i="18"/>
  <c r="J127" i="18"/>
  <c r="K127" i="18"/>
  <c r="L127" i="18"/>
  <c r="M127" i="18"/>
  <c r="G128" i="18"/>
  <c r="H128" i="18"/>
  <c r="I128" i="18"/>
  <c r="J128" i="18"/>
  <c r="K128" i="18"/>
  <c r="L128" i="18"/>
  <c r="M128" i="18"/>
  <c r="G129" i="18"/>
  <c r="H129" i="18"/>
  <c r="I129" i="18"/>
  <c r="J129" i="18"/>
  <c r="K129" i="18"/>
  <c r="L129" i="18"/>
  <c r="M129" i="18"/>
  <c r="G130" i="18"/>
  <c r="H130" i="18"/>
  <c r="I130" i="18"/>
  <c r="J130" i="18"/>
  <c r="K130" i="18"/>
  <c r="L130" i="18"/>
  <c r="M130" i="18"/>
  <c r="G131" i="18"/>
  <c r="H131" i="18"/>
  <c r="I131" i="18"/>
  <c r="J131" i="18"/>
  <c r="K131" i="18"/>
  <c r="L131" i="18"/>
  <c r="M131" i="18"/>
  <c r="G132" i="18"/>
  <c r="H132" i="18"/>
  <c r="I132" i="18"/>
  <c r="J132" i="18"/>
  <c r="K132" i="18"/>
  <c r="L132" i="18"/>
  <c r="M132" i="18"/>
  <c r="G133" i="18"/>
  <c r="H133" i="18"/>
  <c r="I133" i="18"/>
  <c r="J133" i="18"/>
  <c r="K133" i="18"/>
  <c r="L133" i="18"/>
  <c r="M133" i="18"/>
  <c r="G134" i="18"/>
  <c r="H134" i="18"/>
  <c r="I134" i="18"/>
  <c r="J134" i="18"/>
  <c r="K134" i="18"/>
  <c r="L134" i="18"/>
  <c r="M134" i="18"/>
  <c r="G135" i="18"/>
  <c r="H135" i="18"/>
  <c r="I135" i="18"/>
  <c r="J135" i="18"/>
  <c r="K135" i="18"/>
  <c r="L135" i="18"/>
  <c r="M135" i="18"/>
  <c r="G136" i="18"/>
  <c r="H136" i="18"/>
  <c r="I136" i="18"/>
  <c r="J136" i="18"/>
  <c r="K136" i="18"/>
  <c r="L136" i="18"/>
  <c r="M136" i="18"/>
  <c r="G137" i="18"/>
  <c r="H137" i="18"/>
  <c r="I137" i="18"/>
  <c r="J137" i="18"/>
  <c r="K137" i="18"/>
  <c r="L137" i="18"/>
  <c r="M137" i="18"/>
  <c r="G138" i="18"/>
  <c r="H138" i="18"/>
  <c r="I138" i="18"/>
  <c r="J138" i="18"/>
  <c r="K138" i="18"/>
  <c r="L138" i="18"/>
  <c r="M138" i="18"/>
  <c r="G139" i="18"/>
  <c r="H139" i="18"/>
  <c r="I139" i="18"/>
  <c r="J139" i="18"/>
  <c r="K139" i="18"/>
  <c r="L139" i="18"/>
  <c r="M139" i="18"/>
  <c r="G140" i="18"/>
  <c r="H140" i="18"/>
  <c r="I140" i="18"/>
  <c r="J140" i="18"/>
  <c r="K140" i="18"/>
  <c r="L140" i="18"/>
  <c r="M140" i="18"/>
  <c r="G141" i="18"/>
  <c r="H141" i="18"/>
  <c r="I141" i="18"/>
  <c r="J141" i="18"/>
  <c r="K141" i="18"/>
  <c r="L141" i="18"/>
  <c r="M141" i="18"/>
  <c r="G142" i="18"/>
  <c r="H142" i="18"/>
  <c r="I142" i="18"/>
  <c r="J142" i="18"/>
  <c r="K142" i="18"/>
  <c r="L142" i="18"/>
  <c r="M142" i="18"/>
  <c r="G143" i="18"/>
  <c r="H143" i="18"/>
  <c r="I143" i="18"/>
  <c r="J143" i="18"/>
  <c r="K143" i="18"/>
  <c r="L143" i="18"/>
  <c r="M143" i="18"/>
  <c r="G144" i="18"/>
  <c r="H144" i="18"/>
  <c r="I144" i="18"/>
  <c r="J144" i="18"/>
  <c r="K144" i="18"/>
  <c r="L144" i="18"/>
  <c r="M144" i="18"/>
  <c r="G145" i="18"/>
  <c r="H145" i="18"/>
  <c r="I145" i="18"/>
  <c r="J145" i="18"/>
  <c r="K145" i="18"/>
  <c r="L145" i="18"/>
  <c r="M145" i="18"/>
  <c r="G146" i="18"/>
  <c r="H146" i="18"/>
  <c r="I146" i="18"/>
  <c r="J146" i="18"/>
  <c r="K146" i="18"/>
  <c r="L146" i="18"/>
  <c r="M146" i="18"/>
  <c r="G147" i="18"/>
  <c r="H147" i="18"/>
  <c r="I147" i="18"/>
  <c r="J147" i="18"/>
  <c r="K147" i="18"/>
  <c r="L147" i="18"/>
  <c r="M147" i="18"/>
  <c r="G148" i="18"/>
  <c r="H148" i="18"/>
  <c r="I148" i="18"/>
  <c r="J148" i="18"/>
  <c r="K148" i="18"/>
  <c r="L148" i="18"/>
  <c r="M148" i="18"/>
  <c r="G149" i="18"/>
  <c r="H149" i="18"/>
  <c r="I149" i="18"/>
  <c r="J149" i="18"/>
  <c r="K149" i="18"/>
  <c r="L149" i="18"/>
  <c r="M149" i="18"/>
  <c r="G150" i="18"/>
  <c r="H150" i="18"/>
  <c r="I150" i="18"/>
  <c r="J150" i="18"/>
  <c r="K150" i="18"/>
  <c r="L150" i="18"/>
  <c r="M150" i="18"/>
  <c r="G151" i="18"/>
  <c r="H151" i="18"/>
  <c r="I151" i="18"/>
  <c r="J151" i="18"/>
  <c r="K151" i="18"/>
  <c r="L151" i="18"/>
  <c r="M151" i="18"/>
  <c r="G152" i="18"/>
  <c r="H152" i="18"/>
  <c r="I152" i="18"/>
  <c r="J152" i="18"/>
  <c r="K152" i="18"/>
  <c r="L152" i="18"/>
  <c r="M152" i="18"/>
  <c r="G153" i="18"/>
  <c r="H153" i="18"/>
  <c r="I153" i="18"/>
  <c r="J153" i="18"/>
  <c r="K153" i="18"/>
  <c r="L153" i="18"/>
  <c r="M153" i="18"/>
  <c r="G154" i="18"/>
  <c r="H154" i="18"/>
  <c r="I154" i="18"/>
  <c r="J154" i="18"/>
  <c r="K154" i="18"/>
  <c r="L154" i="18"/>
  <c r="M154" i="18"/>
  <c r="G155" i="18"/>
  <c r="H155" i="18"/>
  <c r="I155" i="18"/>
  <c r="J155" i="18"/>
  <c r="K155" i="18"/>
  <c r="L155" i="18"/>
  <c r="M155" i="18"/>
  <c r="G156" i="18"/>
  <c r="H156" i="18"/>
  <c r="I156" i="18"/>
  <c r="J156" i="18"/>
  <c r="K156" i="18"/>
  <c r="L156" i="18"/>
  <c r="M156" i="18"/>
  <c r="G157" i="18"/>
  <c r="H157" i="18"/>
  <c r="I157" i="18"/>
  <c r="J157" i="18"/>
  <c r="K157" i="18"/>
  <c r="L157" i="18"/>
  <c r="M157" i="18"/>
  <c r="G158" i="18"/>
  <c r="H158" i="18"/>
  <c r="I158" i="18"/>
  <c r="J158" i="18"/>
  <c r="K158" i="18"/>
  <c r="L158" i="18"/>
  <c r="M158" i="18"/>
  <c r="G159" i="18"/>
  <c r="H159" i="18"/>
  <c r="I159" i="18"/>
  <c r="J159" i="18"/>
  <c r="K159" i="18"/>
  <c r="L159" i="18"/>
  <c r="M159" i="18"/>
  <c r="G160" i="18"/>
  <c r="H160" i="18"/>
  <c r="I160" i="18"/>
  <c r="J160" i="18"/>
  <c r="K160" i="18"/>
  <c r="L160" i="18"/>
  <c r="M160" i="18"/>
  <c r="G161" i="18"/>
  <c r="H161" i="18"/>
  <c r="I161" i="18"/>
  <c r="J161" i="18"/>
  <c r="K161" i="18"/>
  <c r="L161" i="18"/>
  <c r="M161" i="18"/>
  <c r="G162" i="18"/>
  <c r="H162" i="18"/>
  <c r="I162" i="18"/>
  <c r="J162" i="18"/>
  <c r="K162" i="18"/>
  <c r="L162" i="18"/>
  <c r="M162" i="18"/>
  <c r="G163" i="18"/>
  <c r="H163" i="18"/>
  <c r="I163" i="18"/>
  <c r="J163" i="18"/>
  <c r="K163" i="18"/>
  <c r="L163" i="18"/>
  <c r="M163" i="18"/>
  <c r="G164" i="18"/>
  <c r="H164" i="18"/>
  <c r="I164" i="18"/>
  <c r="J164" i="18"/>
  <c r="K164" i="18"/>
  <c r="L164" i="18"/>
  <c r="M164" i="18"/>
  <c r="G165" i="18"/>
  <c r="H165" i="18"/>
  <c r="I165" i="18"/>
  <c r="J165" i="18"/>
  <c r="K165" i="18"/>
  <c r="L165" i="18"/>
  <c r="M165" i="18"/>
  <c r="G166" i="18"/>
  <c r="H166" i="18"/>
  <c r="I166" i="18"/>
  <c r="J166" i="18"/>
  <c r="K166" i="18"/>
  <c r="L166" i="18"/>
  <c r="M166" i="18"/>
  <c r="G167" i="18"/>
  <c r="H167" i="18"/>
  <c r="I167" i="18"/>
  <c r="J167" i="18"/>
  <c r="K167" i="18"/>
  <c r="L167" i="18"/>
  <c r="M167" i="18"/>
  <c r="G168" i="18"/>
  <c r="H168" i="18"/>
  <c r="I168" i="18"/>
  <c r="J168" i="18"/>
  <c r="K168" i="18"/>
  <c r="L168" i="18"/>
  <c r="M168" i="18"/>
  <c r="G169" i="18"/>
  <c r="H169" i="18"/>
  <c r="I169" i="18"/>
  <c r="J169" i="18"/>
  <c r="K169" i="18"/>
  <c r="L169" i="18"/>
  <c r="M169" i="18"/>
  <c r="G170" i="18"/>
  <c r="H170" i="18"/>
  <c r="I170" i="18"/>
  <c r="J170" i="18"/>
  <c r="K170" i="18"/>
  <c r="L170" i="18"/>
  <c r="M170" i="18"/>
  <c r="G171" i="18"/>
  <c r="H171" i="18"/>
  <c r="I171" i="18"/>
  <c r="J171" i="18"/>
  <c r="K171" i="18"/>
  <c r="L171" i="18"/>
  <c r="M171" i="18"/>
  <c r="G172" i="18"/>
  <c r="H172" i="18"/>
  <c r="I172" i="18"/>
  <c r="J172" i="18"/>
  <c r="K172" i="18"/>
  <c r="L172" i="18"/>
  <c r="M172" i="18"/>
  <c r="G173" i="18"/>
  <c r="H173" i="18"/>
  <c r="I173" i="18"/>
  <c r="J173" i="18"/>
  <c r="K173" i="18"/>
  <c r="L173" i="18"/>
  <c r="M173" i="18"/>
  <c r="G174" i="18"/>
  <c r="H174" i="18"/>
  <c r="I174" i="18"/>
  <c r="J174" i="18"/>
  <c r="K174" i="18"/>
  <c r="L174" i="18"/>
  <c r="M174" i="18"/>
  <c r="G175" i="18"/>
  <c r="H175" i="18"/>
  <c r="I175" i="18"/>
  <c r="J175" i="18"/>
  <c r="K175" i="18"/>
  <c r="L175" i="18"/>
  <c r="M175" i="18"/>
  <c r="G176" i="18"/>
  <c r="H176" i="18"/>
  <c r="I176" i="18"/>
  <c r="J176" i="18"/>
  <c r="K176" i="18"/>
  <c r="L176" i="18"/>
  <c r="M176" i="18"/>
  <c r="G177" i="18"/>
  <c r="H177" i="18"/>
  <c r="I177" i="18"/>
  <c r="J177" i="18"/>
  <c r="K177" i="18"/>
  <c r="L177" i="18"/>
  <c r="M177" i="18"/>
  <c r="G178" i="18"/>
  <c r="H178" i="18"/>
  <c r="I178" i="18"/>
  <c r="J178" i="18"/>
  <c r="K178" i="18"/>
  <c r="L178" i="18"/>
  <c r="M178" i="18"/>
  <c r="G179" i="18"/>
  <c r="H179" i="18"/>
  <c r="I179" i="18"/>
  <c r="J179" i="18"/>
  <c r="K179" i="18"/>
  <c r="L179" i="18"/>
  <c r="M179" i="18"/>
  <c r="G180" i="18"/>
  <c r="H180" i="18"/>
  <c r="I180" i="18"/>
  <c r="J180" i="18"/>
  <c r="K180" i="18"/>
  <c r="L180" i="18"/>
  <c r="M180" i="18"/>
  <c r="G181" i="18"/>
  <c r="H181" i="18"/>
  <c r="I181" i="18"/>
  <c r="J181" i="18"/>
  <c r="K181" i="18"/>
  <c r="L181" i="18"/>
  <c r="M181" i="18"/>
  <c r="G182" i="18"/>
  <c r="H182" i="18"/>
  <c r="I182" i="18"/>
  <c r="J182" i="18"/>
  <c r="K182" i="18"/>
  <c r="L182" i="18"/>
  <c r="M182" i="18"/>
  <c r="G183" i="18"/>
  <c r="H183" i="18"/>
  <c r="I183" i="18"/>
  <c r="J183" i="18"/>
  <c r="K183" i="18"/>
  <c r="L183" i="18"/>
  <c r="M183" i="18"/>
  <c r="G184" i="18"/>
  <c r="H184" i="18"/>
  <c r="I184" i="18"/>
  <c r="J184" i="18"/>
  <c r="K184" i="18"/>
  <c r="L184" i="18"/>
  <c r="M184" i="18"/>
  <c r="G185" i="18"/>
  <c r="H185" i="18"/>
  <c r="I185" i="18"/>
  <c r="J185" i="18"/>
  <c r="K185" i="18"/>
  <c r="L185" i="18"/>
  <c r="M185" i="18"/>
  <c r="G186" i="18"/>
  <c r="H186" i="18"/>
  <c r="I186" i="18"/>
  <c r="J186" i="18"/>
  <c r="K186" i="18"/>
  <c r="L186" i="18"/>
  <c r="M186" i="18"/>
  <c r="G187" i="18"/>
  <c r="H187" i="18"/>
  <c r="I187" i="18"/>
  <c r="J187" i="18"/>
  <c r="K187" i="18"/>
  <c r="L187" i="18"/>
  <c r="M187" i="18"/>
  <c r="G188" i="18"/>
  <c r="H188" i="18"/>
  <c r="I188" i="18"/>
  <c r="J188" i="18"/>
  <c r="K188" i="18"/>
  <c r="L188" i="18"/>
  <c r="M188" i="18"/>
  <c r="G189" i="18"/>
  <c r="H189" i="18"/>
  <c r="I189" i="18"/>
  <c r="J189" i="18"/>
  <c r="K189" i="18"/>
  <c r="L189" i="18"/>
  <c r="M189" i="18"/>
  <c r="G190" i="18"/>
  <c r="H190" i="18"/>
  <c r="I190" i="18"/>
  <c r="J190" i="18"/>
  <c r="K190" i="18"/>
  <c r="L190" i="18"/>
  <c r="M190" i="18"/>
  <c r="G191" i="18"/>
  <c r="H191" i="18"/>
  <c r="I191" i="18"/>
  <c r="J191" i="18"/>
  <c r="K191" i="18"/>
  <c r="L191" i="18"/>
  <c r="M191" i="18"/>
  <c r="G192" i="18"/>
  <c r="H192" i="18"/>
  <c r="I192" i="18"/>
  <c r="J192" i="18"/>
  <c r="K192" i="18"/>
  <c r="L192" i="18"/>
  <c r="M192" i="18"/>
  <c r="G193" i="18"/>
  <c r="H193" i="18"/>
  <c r="I193" i="18"/>
  <c r="J193" i="18"/>
  <c r="K193" i="18"/>
  <c r="L193" i="18"/>
  <c r="M193" i="18"/>
  <c r="G194" i="18"/>
  <c r="H194" i="18"/>
  <c r="I194" i="18"/>
  <c r="J194" i="18"/>
  <c r="K194" i="18"/>
  <c r="L194" i="18"/>
  <c r="M194" i="18"/>
  <c r="G195" i="18"/>
  <c r="H195" i="18"/>
  <c r="I195" i="18"/>
  <c r="J195" i="18"/>
  <c r="K195" i="18"/>
  <c r="L195" i="18"/>
  <c r="M195" i="18"/>
  <c r="G196" i="18"/>
  <c r="H196" i="18"/>
  <c r="I196" i="18"/>
  <c r="J196" i="18"/>
  <c r="K196" i="18"/>
  <c r="L196" i="18"/>
  <c r="M196" i="18"/>
  <c r="G197" i="18"/>
  <c r="H197" i="18"/>
  <c r="I197" i="18"/>
  <c r="J197" i="18"/>
  <c r="K197" i="18"/>
  <c r="L197" i="18"/>
  <c r="M197" i="18"/>
  <c r="G198" i="18"/>
  <c r="H198" i="18"/>
  <c r="I198" i="18"/>
  <c r="J198" i="18"/>
  <c r="K198" i="18"/>
  <c r="L198" i="18"/>
  <c r="M198" i="18"/>
  <c r="G199" i="18"/>
  <c r="H199" i="18"/>
  <c r="I199" i="18"/>
  <c r="J199" i="18"/>
  <c r="K199" i="18"/>
  <c r="L199" i="18"/>
  <c r="M199" i="18"/>
  <c r="G200" i="18"/>
  <c r="H200" i="18"/>
  <c r="I200" i="18"/>
  <c r="J200" i="18"/>
  <c r="K200" i="18"/>
  <c r="L200" i="18"/>
  <c r="M200" i="18"/>
  <c r="G201" i="18"/>
  <c r="H201" i="18"/>
  <c r="I201" i="18"/>
  <c r="J201" i="18"/>
  <c r="K201" i="18"/>
  <c r="L201" i="18"/>
  <c r="M201" i="18"/>
  <c r="G202" i="18"/>
  <c r="H202" i="18"/>
  <c r="I202" i="18"/>
  <c r="J202" i="18"/>
  <c r="K202" i="18"/>
  <c r="L202" i="18"/>
  <c r="M202" i="18"/>
  <c r="G203" i="18"/>
  <c r="H203" i="18"/>
  <c r="I203" i="18"/>
  <c r="J203" i="18"/>
  <c r="K203" i="18"/>
  <c r="L203" i="18"/>
  <c r="M203" i="18"/>
  <c r="G204" i="18"/>
  <c r="H204" i="18"/>
  <c r="I204" i="18"/>
  <c r="J204" i="18"/>
  <c r="K204" i="18"/>
  <c r="L204" i="18"/>
  <c r="M204" i="18"/>
  <c r="G205" i="18"/>
  <c r="H205" i="18"/>
  <c r="I205" i="18"/>
  <c r="J205" i="18"/>
  <c r="K205" i="18"/>
  <c r="L205" i="18"/>
  <c r="M205" i="18"/>
  <c r="G206" i="18"/>
  <c r="H206" i="18"/>
  <c r="I206" i="18"/>
  <c r="J206" i="18"/>
  <c r="K206" i="18"/>
  <c r="L206" i="18"/>
  <c r="M206" i="18"/>
  <c r="G207" i="18"/>
  <c r="H207" i="18"/>
  <c r="I207" i="18"/>
  <c r="J207" i="18"/>
  <c r="K207" i="18"/>
  <c r="L207" i="18"/>
  <c r="M207" i="18"/>
  <c r="G208" i="18"/>
  <c r="H208" i="18"/>
  <c r="I208" i="18"/>
  <c r="J208" i="18"/>
  <c r="K208" i="18"/>
  <c r="L208" i="18"/>
  <c r="M208" i="18"/>
  <c r="G209" i="18"/>
  <c r="H209" i="18"/>
  <c r="I209" i="18"/>
  <c r="J209" i="18"/>
  <c r="K209" i="18"/>
  <c r="L209" i="18"/>
  <c r="M209" i="18"/>
  <c r="G210" i="18"/>
  <c r="H210" i="18"/>
  <c r="I210" i="18"/>
  <c r="J210" i="18"/>
  <c r="K210" i="18"/>
  <c r="L210" i="18"/>
  <c r="M210" i="18"/>
  <c r="G211" i="18"/>
  <c r="H211" i="18"/>
  <c r="I211" i="18"/>
  <c r="J211" i="18"/>
  <c r="K211" i="18"/>
  <c r="L211" i="18"/>
  <c r="M211" i="18"/>
  <c r="G212" i="18"/>
  <c r="H212" i="18"/>
  <c r="I212" i="18"/>
  <c r="J212" i="18"/>
  <c r="K212" i="18"/>
  <c r="L212" i="18"/>
  <c r="M212" i="18"/>
  <c r="G213" i="18"/>
  <c r="H213" i="18"/>
  <c r="I213" i="18"/>
  <c r="J213" i="18"/>
  <c r="K213" i="18"/>
  <c r="L213" i="18"/>
  <c r="M213" i="18"/>
  <c r="G214" i="18"/>
  <c r="H214" i="18"/>
  <c r="I214" i="18"/>
  <c r="J214" i="18"/>
  <c r="K214" i="18"/>
  <c r="L214" i="18"/>
  <c r="M214" i="18"/>
  <c r="G215" i="18"/>
  <c r="H215" i="18"/>
  <c r="I215" i="18"/>
  <c r="J215" i="18"/>
  <c r="K215" i="18"/>
  <c r="L215" i="18"/>
  <c r="M215" i="18"/>
  <c r="G216" i="18"/>
  <c r="H216" i="18"/>
  <c r="I216" i="18"/>
  <c r="J216" i="18"/>
  <c r="K216" i="18"/>
  <c r="L216" i="18"/>
  <c r="M216" i="18"/>
  <c r="G217" i="18"/>
  <c r="H217" i="18"/>
  <c r="I217" i="18"/>
  <c r="J217" i="18"/>
  <c r="K217" i="18"/>
  <c r="L217" i="18"/>
  <c r="M217" i="18"/>
  <c r="G218" i="18"/>
  <c r="H218" i="18"/>
  <c r="I218" i="18"/>
  <c r="J218" i="18"/>
  <c r="K218" i="18"/>
  <c r="L218" i="18"/>
  <c r="M218" i="18"/>
  <c r="G219" i="18"/>
  <c r="H219" i="18"/>
  <c r="I219" i="18"/>
  <c r="J219" i="18"/>
  <c r="K219" i="18"/>
  <c r="L219" i="18"/>
  <c r="M219" i="18"/>
  <c r="G220" i="18"/>
  <c r="H220" i="18"/>
  <c r="I220" i="18"/>
  <c r="J220" i="18"/>
  <c r="K220" i="18"/>
  <c r="L220" i="18"/>
  <c r="M220" i="18"/>
  <c r="G221" i="18"/>
  <c r="H221" i="18"/>
  <c r="I221" i="18"/>
  <c r="J221" i="18"/>
  <c r="K221" i="18"/>
  <c r="L221" i="18"/>
  <c r="M221" i="18"/>
  <c r="G222" i="18"/>
  <c r="H222" i="18"/>
  <c r="I222" i="18"/>
  <c r="J222" i="18"/>
  <c r="K222" i="18"/>
  <c r="L222" i="18"/>
  <c r="M222" i="18"/>
  <c r="G223" i="18"/>
  <c r="H223" i="18"/>
  <c r="I223" i="18"/>
  <c r="J223" i="18"/>
  <c r="K223" i="18"/>
  <c r="L223" i="18"/>
  <c r="M223" i="18"/>
  <c r="G224" i="18"/>
  <c r="H224" i="18"/>
  <c r="I224" i="18"/>
  <c r="J224" i="18"/>
  <c r="K224" i="18"/>
  <c r="L224" i="18"/>
  <c r="M224" i="18"/>
  <c r="G225" i="18"/>
  <c r="H225" i="18"/>
  <c r="I225" i="18"/>
  <c r="J225" i="18"/>
  <c r="K225" i="18"/>
  <c r="L225" i="18"/>
  <c r="M225" i="18"/>
  <c r="G226" i="18"/>
  <c r="H226" i="18"/>
  <c r="I226" i="18"/>
  <c r="J226" i="18"/>
  <c r="K226" i="18"/>
  <c r="L226" i="18"/>
  <c r="M226" i="18"/>
  <c r="G227" i="18"/>
  <c r="H227" i="18"/>
  <c r="I227" i="18"/>
  <c r="J227" i="18"/>
  <c r="K227" i="18"/>
  <c r="L227" i="18"/>
  <c r="M227" i="18"/>
  <c r="G228" i="18"/>
  <c r="H228" i="18"/>
  <c r="I228" i="18"/>
  <c r="J228" i="18"/>
  <c r="K228" i="18"/>
  <c r="L228" i="18"/>
  <c r="M228" i="18"/>
  <c r="G229" i="18"/>
  <c r="H229" i="18"/>
  <c r="I229" i="18"/>
  <c r="J229" i="18"/>
  <c r="K229" i="18"/>
  <c r="L229" i="18"/>
  <c r="M229" i="18"/>
  <c r="G230" i="18"/>
  <c r="H230" i="18"/>
  <c r="I230" i="18"/>
  <c r="J230" i="18"/>
  <c r="K230" i="18"/>
  <c r="L230" i="18"/>
  <c r="M230" i="18"/>
  <c r="G231" i="18"/>
  <c r="H231" i="18"/>
  <c r="I231" i="18"/>
  <c r="J231" i="18"/>
  <c r="K231" i="18"/>
  <c r="L231" i="18"/>
  <c r="M231" i="18"/>
  <c r="G232" i="18"/>
  <c r="H232" i="18"/>
  <c r="I232" i="18"/>
  <c r="J232" i="18"/>
  <c r="K232" i="18"/>
  <c r="L232" i="18"/>
  <c r="M232" i="18"/>
  <c r="G233" i="18"/>
  <c r="H233" i="18"/>
  <c r="I233" i="18"/>
  <c r="J233" i="18"/>
  <c r="K233" i="18"/>
  <c r="L233" i="18"/>
  <c r="M233" i="18"/>
  <c r="G234" i="18"/>
  <c r="H234" i="18"/>
  <c r="I234" i="18"/>
  <c r="J234" i="18"/>
  <c r="K234" i="18"/>
  <c r="L234" i="18"/>
  <c r="M234" i="18"/>
  <c r="G235" i="18"/>
  <c r="H235" i="18"/>
  <c r="I235" i="18"/>
  <c r="J235" i="18"/>
  <c r="K235" i="18"/>
  <c r="L235" i="18"/>
  <c r="M235" i="18"/>
  <c r="G236" i="18"/>
  <c r="H236" i="18"/>
  <c r="I236" i="18"/>
  <c r="J236" i="18"/>
  <c r="K236" i="18"/>
  <c r="L236" i="18"/>
  <c r="M236" i="18"/>
  <c r="G237" i="18"/>
  <c r="H237" i="18"/>
  <c r="I237" i="18"/>
  <c r="J237" i="18"/>
  <c r="K237" i="18"/>
  <c r="L237" i="18"/>
  <c r="M237" i="18"/>
  <c r="G238" i="18"/>
  <c r="H238" i="18"/>
  <c r="I238" i="18"/>
  <c r="J238" i="18"/>
  <c r="K238" i="18"/>
  <c r="L238" i="18"/>
  <c r="M238" i="18"/>
  <c r="G239" i="18"/>
  <c r="H239" i="18"/>
  <c r="I239" i="18"/>
  <c r="J239" i="18"/>
  <c r="K239" i="18"/>
  <c r="L239" i="18"/>
  <c r="M239" i="18"/>
  <c r="G240" i="18"/>
  <c r="H240" i="18"/>
  <c r="I240" i="18"/>
  <c r="J240" i="18"/>
  <c r="K240" i="18"/>
  <c r="L240" i="18"/>
  <c r="M240" i="18"/>
  <c r="G241" i="18"/>
  <c r="H241" i="18"/>
  <c r="I241" i="18"/>
  <c r="J241" i="18"/>
  <c r="K241" i="18"/>
  <c r="L241" i="18"/>
  <c r="M241" i="18"/>
  <c r="G242" i="18"/>
  <c r="H242" i="18"/>
  <c r="I242" i="18"/>
  <c r="J242" i="18"/>
  <c r="K242" i="18"/>
  <c r="L242" i="18"/>
  <c r="M242" i="18"/>
  <c r="G243" i="18"/>
  <c r="H243" i="18"/>
  <c r="I243" i="18"/>
  <c r="J243" i="18"/>
  <c r="K243" i="18"/>
  <c r="L243" i="18"/>
  <c r="M243" i="18"/>
  <c r="G244" i="18"/>
  <c r="H244" i="18"/>
  <c r="I244" i="18"/>
  <c r="J244" i="18"/>
  <c r="K244" i="18"/>
  <c r="L244" i="18"/>
  <c r="M244" i="18"/>
  <c r="G245" i="18"/>
  <c r="H245" i="18"/>
  <c r="I245" i="18"/>
  <c r="J245" i="18"/>
  <c r="K245" i="18"/>
  <c r="L245" i="18"/>
  <c r="M245" i="18"/>
  <c r="G246" i="18"/>
  <c r="H246" i="18"/>
  <c r="I246" i="18"/>
  <c r="J246" i="18"/>
  <c r="K246" i="18"/>
  <c r="L246" i="18"/>
  <c r="M246" i="18"/>
  <c r="G247" i="18"/>
  <c r="H247" i="18"/>
  <c r="I247" i="18"/>
  <c r="J247" i="18"/>
  <c r="K247" i="18"/>
  <c r="L247" i="18"/>
  <c r="M247" i="18"/>
  <c r="G248" i="18"/>
  <c r="H248" i="18"/>
  <c r="I248" i="18"/>
  <c r="J248" i="18"/>
  <c r="K248" i="18"/>
  <c r="L248" i="18"/>
  <c r="M248" i="18"/>
  <c r="G249" i="18"/>
  <c r="H249" i="18"/>
  <c r="I249" i="18"/>
  <c r="J249" i="18"/>
  <c r="K249" i="18"/>
  <c r="L249" i="18"/>
  <c r="M249" i="18"/>
  <c r="G250" i="18"/>
  <c r="H250" i="18"/>
  <c r="I250" i="18"/>
  <c r="J250" i="18"/>
  <c r="K250" i="18"/>
  <c r="L250" i="18"/>
  <c r="M250" i="18"/>
  <c r="G251" i="18"/>
  <c r="H251" i="18"/>
  <c r="I251" i="18"/>
  <c r="J251" i="18"/>
  <c r="K251" i="18"/>
  <c r="L251" i="18"/>
  <c r="M251" i="18"/>
  <c r="G252" i="18"/>
  <c r="H252" i="18"/>
  <c r="I252" i="18"/>
  <c r="J252" i="18"/>
  <c r="K252" i="18"/>
  <c r="L252" i="18"/>
  <c r="M252" i="18"/>
  <c r="G253" i="18"/>
  <c r="H253" i="18"/>
  <c r="I253" i="18"/>
  <c r="J253" i="18"/>
  <c r="K253" i="18"/>
  <c r="L253" i="18"/>
  <c r="M253" i="18"/>
  <c r="G254" i="18"/>
  <c r="H254" i="18"/>
  <c r="I254" i="18"/>
  <c r="J254" i="18"/>
  <c r="K254" i="18"/>
  <c r="L254" i="18"/>
  <c r="M254" i="18"/>
  <c r="G255" i="18"/>
  <c r="H255" i="18"/>
  <c r="I255" i="18"/>
  <c r="J255" i="18"/>
  <c r="K255" i="18"/>
  <c r="L255" i="18"/>
  <c r="M255" i="18"/>
  <c r="G256" i="18"/>
  <c r="H256" i="18"/>
  <c r="I256" i="18"/>
  <c r="J256" i="18"/>
  <c r="K256" i="18"/>
  <c r="L256" i="18"/>
  <c r="M256" i="18"/>
  <c r="G257" i="18"/>
  <c r="H257" i="18"/>
  <c r="I257" i="18"/>
  <c r="J257" i="18"/>
  <c r="K257" i="18"/>
  <c r="L257" i="18"/>
  <c r="M257" i="18"/>
  <c r="G258" i="18"/>
  <c r="H258" i="18"/>
  <c r="I258" i="18"/>
  <c r="J258" i="18"/>
  <c r="K258" i="18"/>
  <c r="L258" i="18"/>
  <c r="M258" i="18"/>
  <c r="G259" i="18"/>
  <c r="H259" i="18"/>
  <c r="I259" i="18"/>
  <c r="J259" i="18"/>
  <c r="K259" i="18"/>
  <c r="L259" i="18"/>
  <c r="M259" i="18"/>
  <c r="G260" i="18"/>
  <c r="H260" i="18"/>
  <c r="I260" i="18"/>
  <c r="J260" i="18"/>
  <c r="K260" i="18"/>
  <c r="L260" i="18"/>
  <c r="M260" i="18"/>
  <c r="G261" i="18"/>
  <c r="H261" i="18"/>
  <c r="I261" i="18"/>
  <c r="J261" i="18"/>
  <c r="K261" i="18"/>
  <c r="L261" i="18"/>
  <c r="M261" i="18"/>
  <c r="G262" i="18"/>
  <c r="H262" i="18"/>
  <c r="I262" i="18"/>
  <c r="J262" i="18"/>
  <c r="K262" i="18"/>
  <c r="L262" i="18"/>
  <c r="M262" i="18"/>
  <c r="G263" i="18"/>
  <c r="H263" i="18"/>
  <c r="I263" i="18"/>
  <c r="J263" i="18"/>
  <c r="K263" i="18"/>
  <c r="L263" i="18"/>
  <c r="M263" i="18"/>
  <c r="G264" i="18"/>
  <c r="H264" i="18"/>
  <c r="I264" i="18"/>
  <c r="J264" i="18"/>
  <c r="K264" i="18"/>
  <c r="L264" i="18"/>
  <c r="M264" i="18"/>
  <c r="G265" i="18"/>
  <c r="H265" i="18"/>
  <c r="I265" i="18"/>
  <c r="J265" i="18"/>
  <c r="K265" i="18"/>
  <c r="L265" i="18"/>
  <c r="M265" i="18"/>
  <c r="G266" i="18"/>
  <c r="H266" i="18"/>
  <c r="I266" i="18"/>
  <c r="J266" i="18"/>
  <c r="K266" i="18"/>
  <c r="L266" i="18"/>
  <c r="M266" i="18"/>
  <c r="G267" i="18"/>
  <c r="H267" i="18"/>
  <c r="I267" i="18"/>
  <c r="J267" i="18"/>
  <c r="K267" i="18"/>
  <c r="L267" i="18"/>
  <c r="M267" i="18"/>
  <c r="G268" i="18"/>
  <c r="H268" i="18"/>
  <c r="I268" i="18"/>
  <c r="J268" i="18"/>
  <c r="K268" i="18"/>
  <c r="L268" i="18"/>
  <c r="M268" i="18"/>
  <c r="G269" i="18"/>
  <c r="H269" i="18"/>
  <c r="I269" i="18"/>
  <c r="J269" i="18"/>
  <c r="K269" i="18"/>
  <c r="L269" i="18"/>
  <c r="M269" i="18"/>
  <c r="G270" i="18"/>
  <c r="H270" i="18"/>
  <c r="I270" i="18"/>
  <c r="J270" i="18"/>
  <c r="K270" i="18"/>
  <c r="L270" i="18"/>
  <c r="M270" i="18"/>
  <c r="G271" i="18"/>
  <c r="H271" i="18"/>
  <c r="I271" i="18"/>
  <c r="J271" i="18"/>
  <c r="K271" i="18"/>
  <c r="L271" i="18"/>
  <c r="M271" i="18"/>
  <c r="G272" i="18"/>
  <c r="H272" i="18"/>
  <c r="I272" i="18"/>
  <c r="J272" i="18"/>
  <c r="K272" i="18"/>
  <c r="L272" i="18"/>
  <c r="M272" i="18"/>
  <c r="G273" i="18"/>
  <c r="H273" i="18"/>
  <c r="I273" i="18"/>
  <c r="J273" i="18"/>
  <c r="K273" i="18"/>
  <c r="L273" i="18"/>
  <c r="M273" i="18"/>
  <c r="G274" i="18"/>
  <c r="H274" i="18"/>
  <c r="I274" i="18"/>
  <c r="J274" i="18"/>
  <c r="K274" i="18"/>
  <c r="L274" i="18"/>
  <c r="M274" i="18"/>
  <c r="G275" i="18"/>
  <c r="H275" i="18"/>
  <c r="I275" i="18"/>
  <c r="J275" i="18"/>
  <c r="K275" i="18"/>
  <c r="L275" i="18"/>
  <c r="M275" i="18"/>
  <c r="G276" i="18"/>
  <c r="H276" i="18"/>
  <c r="I276" i="18"/>
  <c r="J276" i="18"/>
  <c r="K276" i="18"/>
  <c r="L276" i="18"/>
  <c r="M276" i="18"/>
  <c r="G277" i="18"/>
  <c r="H277" i="18"/>
  <c r="I277" i="18"/>
  <c r="J277" i="18"/>
  <c r="K277" i="18"/>
  <c r="L277" i="18"/>
  <c r="M277" i="18"/>
  <c r="G278" i="18"/>
  <c r="H278" i="18"/>
  <c r="I278" i="18"/>
  <c r="J278" i="18"/>
  <c r="K278" i="18"/>
  <c r="L278" i="18"/>
  <c r="M278" i="18"/>
  <c r="G279" i="18"/>
  <c r="H279" i="18"/>
  <c r="I279" i="18"/>
  <c r="J279" i="18"/>
  <c r="K279" i="18"/>
  <c r="L279" i="18"/>
  <c r="M279" i="18"/>
  <c r="G280" i="18"/>
  <c r="H280" i="18"/>
  <c r="I280" i="18"/>
  <c r="J280" i="18"/>
  <c r="K280" i="18"/>
  <c r="L280" i="18"/>
  <c r="M280" i="18"/>
  <c r="G281" i="18"/>
  <c r="H281" i="18"/>
  <c r="I281" i="18"/>
  <c r="J281" i="18"/>
  <c r="K281" i="18"/>
  <c r="L281" i="18"/>
  <c r="M281" i="18"/>
  <c r="G282" i="18"/>
  <c r="H282" i="18"/>
  <c r="I282" i="18"/>
  <c r="J282" i="18"/>
  <c r="K282" i="18"/>
  <c r="L282" i="18"/>
  <c r="M282" i="18"/>
  <c r="G283" i="18"/>
  <c r="H283" i="18"/>
  <c r="I283" i="18"/>
  <c r="J283" i="18"/>
  <c r="K283" i="18"/>
  <c r="L283" i="18"/>
  <c r="M283" i="18"/>
  <c r="G284" i="18"/>
  <c r="H284" i="18"/>
  <c r="I284" i="18"/>
  <c r="J284" i="18"/>
  <c r="K284" i="18"/>
  <c r="L284" i="18"/>
  <c r="M284" i="18"/>
  <c r="G285" i="18"/>
  <c r="H285" i="18"/>
  <c r="I285" i="18"/>
  <c r="J285" i="18"/>
  <c r="K285" i="18"/>
  <c r="L285" i="18"/>
  <c r="M285" i="18"/>
  <c r="G286" i="18"/>
  <c r="H286" i="18"/>
  <c r="I286" i="18"/>
  <c r="J286" i="18"/>
  <c r="K286" i="18"/>
  <c r="L286" i="18"/>
  <c r="M286" i="18"/>
  <c r="G287" i="18"/>
  <c r="H287" i="18"/>
  <c r="I287" i="18"/>
  <c r="J287" i="18"/>
  <c r="K287" i="18"/>
  <c r="L287" i="18"/>
  <c r="M287" i="18"/>
  <c r="G288" i="18"/>
  <c r="H288" i="18"/>
  <c r="I288" i="18"/>
  <c r="J288" i="18"/>
  <c r="K288" i="18"/>
  <c r="L288" i="18"/>
  <c r="M288" i="18"/>
  <c r="G289" i="18"/>
  <c r="H289" i="18"/>
  <c r="I289" i="18"/>
  <c r="J289" i="18"/>
  <c r="K289" i="18"/>
  <c r="L289" i="18"/>
  <c r="M289" i="18"/>
  <c r="G290" i="18"/>
  <c r="H290" i="18"/>
  <c r="I290" i="18"/>
  <c r="J290" i="18"/>
  <c r="K290" i="18"/>
  <c r="L290" i="18"/>
  <c r="M290" i="18"/>
  <c r="G291" i="18"/>
  <c r="H291" i="18"/>
  <c r="I291" i="18"/>
  <c r="J291" i="18"/>
  <c r="K291" i="18"/>
  <c r="L291" i="18"/>
  <c r="M291" i="18"/>
  <c r="G292" i="18"/>
  <c r="H292" i="18"/>
  <c r="I292" i="18"/>
  <c r="J292" i="18"/>
  <c r="K292" i="18"/>
  <c r="L292" i="18"/>
  <c r="M292" i="18"/>
  <c r="G293" i="18"/>
  <c r="H293" i="18"/>
  <c r="I293" i="18"/>
  <c r="J293" i="18"/>
  <c r="K293" i="18"/>
  <c r="L293" i="18"/>
  <c r="M293" i="18"/>
  <c r="G294" i="18"/>
  <c r="H294" i="18"/>
  <c r="I294" i="18"/>
  <c r="J294" i="18"/>
  <c r="K294" i="18"/>
  <c r="L294" i="18"/>
  <c r="M294" i="18"/>
  <c r="G295" i="18"/>
  <c r="H295" i="18"/>
  <c r="I295" i="18"/>
  <c r="J295" i="18"/>
  <c r="K295" i="18"/>
  <c r="L295" i="18"/>
  <c r="M295" i="18"/>
  <c r="G296" i="18"/>
  <c r="H296" i="18"/>
  <c r="I296" i="18"/>
  <c r="J296" i="18"/>
  <c r="K296" i="18"/>
  <c r="L296" i="18"/>
  <c r="M296" i="18"/>
  <c r="G297" i="18"/>
  <c r="H297" i="18"/>
  <c r="I297" i="18"/>
  <c r="J297" i="18"/>
  <c r="K297" i="18"/>
  <c r="L297" i="18"/>
  <c r="M297" i="18"/>
  <c r="G298" i="18"/>
  <c r="H298" i="18"/>
  <c r="I298" i="18"/>
  <c r="J298" i="18"/>
  <c r="K298" i="18"/>
  <c r="L298" i="18"/>
  <c r="M298" i="18"/>
  <c r="G299" i="18"/>
  <c r="H299" i="18"/>
  <c r="I299" i="18"/>
  <c r="J299" i="18"/>
  <c r="K299" i="18"/>
  <c r="L299" i="18"/>
  <c r="M299" i="18"/>
  <c r="G300" i="18"/>
  <c r="H300" i="18"/>
  <c r="I300" i="18"/>
  <c r="J300" i="18"/>
  <c r="K300" i="18"/>
  <c r="L300" i="18"/>
  <c r="M300" i="18"/>
  <c r="G301" i="18"/>
  <c r="H301" i="18"/>
  <c r="I301" i="18"/>
  <c r="J301" i="18"/>
  <c r="K301" i="18"/>
  <c r="L301" i="18"/>
  <c r="M301" i="18"/>
  <c r="G302" i="18"/>
  <c r="H302" i="18"/>
  <c r="I302" i="18"/>
  <c r="J302" i="18"/>
  <c r="K302" i="18"/>
  <c r="L302" i="18"/>
  <c r="M302" i="18"/>
  <c r="G303" i="18"/>
  <c r="H303" i="18"/>
  <c r="I303" i="18"/>
  <c r="J303" i="18"/>
  <c r="K303" i="18"/>
  <c r="L303" i="18"/>
  <c r="M303" i="18"/>
  <c r="G304" i="18"/>
  <c r="H304" i="18"/>
  <c r="I304" i="18"/>
  <c r="J304" i="18"/>
  <c r="K304" i="18"/>
  <c r="L304" i="18"/>
  <c r="M304" i="18"/>
  <c r="G305" i="18"/>
  <c r="H305" i="18"/>
  <c r="I305" i="18"/>
  <c r="J305" i="18"/>
  <c r="K305" i="18"/>
  <c r="L305" i="18"/>
  <c r="M305" i="18"/>
  <c r="G306" i="18"/>
  <c r="H306" i="18"/>
  <c r="I306" i="18"/>
  <c r="J306" i="18"/>
  <c r="K306" i="18"/>
  <c r="L306" i="18"/>
  <c r="M306" i="18"/>
  <c r="G307" i="18"/>
  <c r="H307" i="18"/>
  <c r="I307" i="18"/>
  <c r="J307" i="18"/>
  <c r="K307" i="18"/>
  <c r="L307" i="18"/>
  <c r="M307" i="18"/>
  <c r="G308" i="18"/>
  <c r="H308" i="18"/>
  <c r="I308" i="18"/>
  <c r="J308" i="18"/>
  <c r="K308" i="18"/>
  <c r="L308" i="18"/>
  <c r="M308" i="18"/>
  <c r="G309" i="18"/>
  <c r="H309" i="18"/>
  <c r="I309" i="18"/>
  <c r="J309" i="18"/>
  <c r="K309" i="18"/>
  <c r="L309" i="18"/>
  <c r="M309" i="18"/>
  <c r="G310" i="18"/>
  <c r="H310" i="18"/>
  <c r="I310" i="18"/>
  <c r="J310" i="18"/>
  <c r="K310" i="18"/>
  <c r="L310" i="18"/>
  <c r="M310" i="18"/>
  <c r="G311" i="18"/>
  <c r="H311" i="18"/>
  <c r="I311" i="18"/>
  <c r="J311" i="18"/>
  <c r="K311" i="18"/>
  <c r="L311" i="18"/>
  <c r="M311" i="18"/>
  <c r="G312" i="18"/>
  <c r="H312" i="18"/>
  <c r="I312" i="18"/>
  <c r="J312" i="18"/>
  <c r="K312" i="18"/>
  <c r="L312" i="18"/>
  <c r="M312" i="18"/>
  <c r="G313" i="18"/>
  <c r="H313" i="18"/>
  <c r="I313" i="18"/>
  <c r="J313" i="18"/>
  <c r="K313" i="18"/>
  <c r="L313" i="18"/>
  <c r="M313" i="18"/>
  <c r="G314" i="18"/>
  <c r="H314" i="18"/>
  <c r="I314" i="18"/>
  <c r="J314" i="18"/>
  <c r="K314" i="18"/>
  <c r="L314" i="18"/>
  <c r="M314" i="18"/>
  <c r="G315" i="18"/>
  <c r="H315" i="18"/>
  <c r="I315" i="18"/>
  <c r="J315" i="18"/>
  <c r="K315" i="18"/>
  <c r="L315" i="18"/>
  <c r="M315" i="18"/>
  <c r="G316" i="18"/>
  <c r="H316" i="18"/>
  <c r="I316" i="18"/>
  <c r="J316" i="18"/>
  <c r="K316" i="18"/>
  <c r="L316" i="18"/>
  <c r="M316" i="18"/>
  <c r="G317" i="18"/>
  <c r="H317" i="18"/>
  <c r="I317" i="18"/>
  <c r="J317" i="18"/>
  <c r="K317" i="18"/>
  <c r="L317" i="18"/>
  <c r="M317" i="18"/>
  <c r="G318" i="18"/>
  <c r="H318" i="18"/>
  <c r="I318" i="18"/>
  <c r="J318" i="18"/>
  <c r="K318" i="18"/>
  <c r="L318" i="18"/>
  <c r="M318" i="18"/>
  <c r="G319" i="18"/>
  <c r="H319" i="18"/>
  <c r="I319" i="18"/>
  <c r="J319" i="18"/>
  <c r="K319" i="18"/>
  <c r="L319" i="18"/>
  <c r="M319" i="18"/>
  <c r="G320" i="18"/>
  <c r="H320" i="18"/>
  <c r="I320" i="18"/>
  <c r="J320" i="18"/>
  <c r="K320" i="18"/>
  <c r="L320" i="18"/>
  <c r="M320" i="18"/>
  <c r="G321" i="18"/>
  <c r="H321" i="18"/>
  <c r="I321" i="18"/>
  <c r="J321" i="18"/>
  <c r="K321" i="18"/>
  <c r="L321" i="18"/>
  <c r="M321" i="18"/>
  <c r="G322" i="18"/>
  <c r="H322" i="18"/>
  <c r="I322" i="18"/>
  <c r="J322" i="18"/>
  <c r="K322" i="18"/>
  <c r="L322" i="18"/>
  <c r="M322" i="18"/>
  <c r="G323" i="18"/>
  <c r="H323" i="18"/>
  <c r="I323" i="18"/>
  <c r="J323" i="18"/>
  <c r="K323" i="18"/>
  <c r="L323" i="18"/>
  <c r="M323" i="18"/>
  <c r="G324" i="18"/>
  <c r="H324" i="18"/>
  <c r="I324" i="18"/>
  <c r="J324" i="18"/>
  <c r="K324" i="18"/>
  <c r="L324" i="18"/>
  <c r="M324" i="18"/>
  <c r="G325" i="18"/>
  <c r="H325" i="18"/>
  <c r="I325" i="18"/>
  <c r="J325" i="18"/>
  <c r="K325" i="18"/>
  <c r="L325" i="18"/>
  <c r="M325" i="18"/>
  <c r="G326" i="18"/>
  <c r="H326" i="18"/>
  <c r="I326" i="18"/>
  <c r="J326" i="18"/>
  <c r="K326" i="18"/>
  <c r="L326" i="18"/>
  <c r="M326" i="18"/>
  <c r="G327" i="18"/>
  <c r="H327" i="18"/>
  <c r="I327" i="18"/>
  <c r="J327" i="18"/>
  <c r="K327" i="18"/>
  <c r="L327" i="18"/>
  <c r="M327" i="18"/>
  <c r="G328" i="18"/>
  <c r="H328" i="18"/>
  <c r="I328" i="18"/>
  <c r="J328" i="18"/>
  <c r="K328" i="18"/>
  <c r="L328" i="18"/>
  <c r="M328" i="18"/>
  <c r="G329" i="18"/>
  <c r="H329" i="18"/>
  <c r="I329" i="18"/>
  <c r="J329" i="18"/>
  <c r="K329" i="18"/>
  <c r="L329" i="18"/>
  <c r="M329" i="18"/>
  <c r="G330" i="18"/>
  <c r="H330" i="18"/>
  <c r="I330" i="18"/>
  <c r="J330" i="18"/>
  <c r="K330" i="18"/>
  <c r="L330" i="18"/>
  <c r="M330" i="18"/>
  <c r="G331" i="18"/>
  <c r="H331" i="18"/>
  <c r="I331" i="18"/>
  <c r="J331" i="18"/>
  <c r="K331" i="18"/>
  <c r="L331" i="18"/>
  <c r="M331" i="18"/>
  <c r="G332" i="18"/>
  <c r="H332" i="18"/>
  <c r="I332" i="18"/>
  <c r="J332" i="18"/>
  <c r="K332" i="18"/>
  <c r="L332" i="18"/>
  <c r="M332" i="18"/>
  <c r="G333" i="18"/>
  <c r="H333" i="18"/>
  <c r="I333" i="18"/>
  <c r="J333" i="18"/>
  <c r="K333" i="18"/>
  <c r="L333" i="18"/>
  <c r="M333" i="18"/>
  <c r="G334" i="18"/>
  <c r="H334" i="18"/>
  <c r="I334" i="18"/>
  <c r="J334" i="18"/>
  <c r="K334" i="18"/>
  <c r="L334" i="18"/>
  <c r="M334" i="18"/>
  <c r="G335" i="18"/>
  <c r="H335" i="18"/>
  <c r="I335" i="18"/>
  <c r="J335" i="18"/>
  <c r="K335" i="18"/>
  <c r="L335" i="18"/>
  <c r="M335" i="18"/>
  <c r="G336" i="18"/>
  <c r="H336" i="18"/>
  <c r="I336" i="18"/>
  <c r="J336" i="18"/>
  <c r="K336" i="18"/>
  <c r="L336" i="18"/>
  <c r="M336" i="18"/>
  <c r="G337" i="18"/>
  <c r="H337" i="18"/>
  <c r="I337" i="18"/>
  <c r="J337" i="18"/>
  <c r="K337" i="18"/>
  <c r="L337" i="18"/>
  <c r="M337" i="18"/>
  <c r="G338" i="18"/>
  <c r="H338" i="18"/>
  <c r="I338" i="18"/>
  <c r="J338" i="18"/>
  <c r="K338" i="18"/>
  <c r="L338" i="18"/>
  <c r="M338" i="18"/>
  <c r="G339" i="18"/>
  <c r="H339" i="18"/>
  <c r="I339" i="18"/>
  <c r="J339" i="18"/>
  <c r="K339" i="18"/>
  <c r="L339" i="18"/>
  <c r="M339" i="18"/>
  <c r="G340" i="18"/>
  <c r="H340" i="18"/>
  <c r="I340" i="18"/>
  <c r="J340" i="18"/>
  <c r="K340" i="18"/>
  <c r="L340" i="18"/>
  <c r="M340" i="18"/>
  <c r="G341" i="18"/>
  <c r="H341" i="18"/>
  <c r="I341" i="18"/>
  <c r="J341" i="18"/>
  <c r="K341" i="18"/>
  <c r="L341" i="18"/>
  <c r="M341" i="18"/>
  <c r="G342" i="18"/>
  <c r="H342" i="18"/>
  <c r="I342" i="18"/>
  <c r="J342" i="18"/>
  <c r="K342" i="18"/>
  <c r="L342" i="18"/>
  <c r="M342" i="18"/>
  <c r="G343" i="18"/>
  <c r="H343" i="18"/>
  <c r="I343" i="18"/>
  <c r="J343" i="18"/>
  <c r="K343" i="18"/>
  <c r="L343" i="18"/>
  <c r="M343" i="18"/>
  <c r="G344" i="18"/>
  <c r="H344" i="18"/>
  <c r="I344" i="18"/>
  <c r="J344" i="18"/>
  <c r="K344" i="18"/>
  <c r="L344" i="18"/>
  <c r="M344" i="18"/>
  <c r="G345" i="18"/>
  <c r="H345" i="18"/>
  <c r="I345" i="18"/>
  <c r="J345" i="18"/>
  <c r="K345" i="18"/>
  <c r="L345" i="18"/>
  <c r="M345" i="18"/>
  <c r="G346" i="18"/>
  <c r="H346" i="18"/>
  <c r="I346" i="18"/>
  <c r="J346" i="18"/>
  <c r="K346" i="18"/>
  <c r="L346" i="18"/>
  <c r="M346" i="18"/>
  <c r="G347" i="18"/>
  <c r="H347" i="18"/>
  <c r="I347" i="18"/>
  <c r="J347" i="18"/>
  <c r="K347" i="18"/>
  <c r="L347" i="18"/>
  <c r="M347" i="18"/>
  <c r="G348" i="18"/>
  <c r="H348" i="18"/>
  <c r="I348" i="18"/>
  <c r="J348" i="18"/>
  <c r="K348" i="18"/>
  <c r="L348" i="18"/>
  <c r="M348" i="18"/>
  <c r="G349" i="18"/>
  <c r="H349" i="18"/>
  <c r="I349" i="18"/>
  <c r="J349" i="18"/>
  <c r="K349" i="18"/>
  <c r="L349" i="18"/>
  <c r="M349" i="18"/>
  <c r="G350" i="18"/>
  <c r="H350" i="18"/>
  <c r="I350" i="18"/>
  <c r="J350" i="18"/>
  <c r="K350" i="18"/>
  <c r="L350" i="18"/>
  <c r="M350" i="18"/>
  <c r="G351" i="18"/>
  <c r="H351" i="18"/>
  <c r="I351" i="18"/>
  <c r="J351" i="18"/>
  <c r="K351" i="18"/>
  <c r="L351" i="18"/>
  <c r="M351" i="18"/>
  <c r="G352" i="18"/>
  <c r="H352" i="18"/>
  <c r="I352" i="18"/>
  <c r="J352" i="18"/>
  <c r="K352" i="18"/>
  <c r="L352" i="18"/>
  <c r="M352" i="18"/>
  <c r="G353" i="18"/>
  <c r="H353" i="18"/>
  <c r="I353" i="18"/>
  <c r="J353" i="18"/>
  <c r="K353" i="18"/>
  <c r="L353" i="18"/>
  <c r="M353" i="18"/>
  <c r="G354" i="18"/>
  <c r="H354" i="18"/>
  <c r="I354" i="18"/>
  <c r="J354" i="18"/>
  <c r="K354" i="18"/>
  <c r="L354" i="18"/>
  <c r="M354" i="18"/>
  <c r="G355" i="18"/>
  <c r="H355" i="18"/>
  <c r="I355" i="18"/>
  <c r="J355" i="18"/>
  <c r="K355" i="18"/>
  <c r="L355" i="18"/>
  <c r="M355" i="18"/>
  <c r="G356" i="18"/>
  <c r="H356" i="18"/>
  <c r="I356" i="18"/>
  <c r="J356" i="18"/>
  <c r="K356" i="18"/>
  <c r="L356" i="18"/>
  <c r="M356" i="18"/>
  <c r="G357" i="18"/>
  <c r="H357" i="18"/>
  <c r="I357" i="18"/>
  <c r="J357" i="18"/>
  <c r="K357" i="18"/>
  <c r="L357" i="18"/>
  <c r="M357" i="18"/>
  <c r="G358" i="18"/>
  <c r="H358" i="18"/>
  <c r="I358" i="18"/>
  <c r="J358" i="18"/>
  <c r="K358" i="18"/>
  <c r="L358" i="18"/>
  <c r="M358" i="18"/>
  <c r="G359" i="18"/>
  <c r="H359" i="18"/>
  <c r="I359" i="18"/>
  <c r="J359" i="18"/>
  <c r="K359" i="18"/>
  <c r="L359" i="18"/>
  <c r="M359" i="18"/>
  <c r="G360" i="18"/>
  <c r="H360" i="18"/>
  <c r="I360" i="18"/>
  <c r="J360" i="18"/>
  <c r="K360" i="18"/>
  <c r="L360" i="18"/>
  <c r="M360" i="18"/>
  <c r="G361" i="18"/>
  <c r="H361" i="18"/>
  <c r="I361" i="18"/>
  <c r="J361" i="18"/>
  <c r="K361" i="18"/>
  <c r="L361" i="18"/>
  <c r="M361" i="18"/>
  <c r="G362" i="18"/>
  <c r="H362" i="18"/>
  <c r="I362" i="18"/>
  <c r="J362" i="18"/>
  <c r="K362" i="18"/>
  <c r="L362" i="18"/>
  <c r="M362" i="18"/>
  <c r="G363" i="18"/>
  <c r="H363" i="18"/>
  <c r="I363" i="18"/>
  <c r="J363" i="18"/>
  <c r="K363" i="18"/>
  <c r="L363" i="18"/>
  <c r="M363" i="18"/>
  <c r="G364" i="18"/>
  <c r="H364" i="18"/>
  <c r="I364" i="18"/>
  <c r="J364" i="18"/>
  <c r="K364" i="18"/>
  <c r="L364" i="18"/>
  <c r="M364" i="18"/>
  <c r="G365" i="18"/>
  <c r="H365" i="18"/>
  <c r="I365" i="18"/>
  <c r="J365" i="18"/>
  <c r="K365" i="18"/>
  <c r="L365" i="18"/>
  <c r="M365" i="18"/>
  <c r="G366" i="18"/>
  <c r="H366" i="18"/>
  <c r="I366" i="18"/>
  <c r="J366" i="18"/>
  <c r="K366" i="18"/>
  <c r="L366" i="18"/>
  <c r="M366" i="18"/>
  <c r="G367" i="18"/>
  <c r="H367" i="18"/>
  <c r="I367" i="18"/>
  <c r="J367" i="18"/>
  <c r="K367" i="18"/>
  <c r="L367" i="18"/>
  <c r="M367" i="18"/>
  <c r="G368" i="18"/>
  <c r="H368" i="18"/>
  <c r="I368" i="18"/>
  <c r="J368" i="18"/>
  <c r="K368" i="18"/>
  <c r="L368" i="18"/>
  <c r="M368" i="18"/>
  <c r="G369" i="18"/>
  <c r="H369" i="18"/>
  <c r="I369" i="18"/>
  <c r="J369" i="18"/>
  <c r="K369" i="18"/>
  <c r="L369" i="18"/>
  <c r="M369" i="18"/>
  <c r="G370" i="18"/>
  <c r="H370" i="18"/>
  <c r="I370" i="18"/>
  <c r="J370" i="18"/>
  <c r="K370" i="18"/>
  <c r="L370" i="18"/>
  <c r="M370" i="18"/>
  <c r="G371" i="18"/>
  <c r="H371" i="18"/>
  <c r="I371" i="18"/>
  <c r="J371" i="18"/>
  <c r="K371" i="18"/>
  <c r="L371" i="18"/>
  <c r="M371" i="18"/>
  <c r="G372" i="18"/>
  <c r="H372" i="18"/>
  <c r="I372" i="18"/>
  <c r="J372" i="18"/>
  <c r="K372" i="18"/>
  <c r="L372" i="18"/>
  <c r="M372" i="18"/>
  <c r="G373" i="18"/>
  <c r="H373" i="18"/>
  <c r="I373" i="18"/>
  <c r="J373" i="18"/>
  <c r="K373" i="18"/>
  <c r="L373" i="18"/>
  <c r="M373" i="18"/>
  <c r="G374" i="18"/>
  <c r="H374" i="18"/>
  <c r="I374" i="18"/>
  <c r="J374" i="18"/>
  <c r="K374" i="18"/>
  <c r="L374" i="18"/>
  <c r="M374" i="18"/>
  <c r="G375" i="18"/>
  <c r="H375" i="18"/>
  <c r="I375" i="18"/>
  <c r="J375" i="18"/>
  <c r="K375" i="18"/>
  <c r="L375" i="18"/>
  <c r="M375" i="18"/>
  <c r="G376" i="18"/>
  <c r="H376" i="18"/>
  <c r="I376" i="18"/>
  <c r="J376" i="18"/>
  <c r="K376" i="18"/>
  <c r="L376" i="18"/>
  <c r="M376" i="18"/>
  <c r="G377" i="18"/>
  <c r="H377" i="18"/>
  <c r="I377" i="18"/>
  <c r="J377" i="18"/>
  <c r="K377" i="18"/>
  <c r="L377" i="18"/>
  <c r="M377" i="18"/>
  <c r="G378" i="18"/>
  <c r="H378" i="18"/>
  <c r="I378" i="18"/>
  <c r="J378" i="18"/>
  <c r="K378" i="18"/>
  <c r="L378" i="18"/>
  <c r="M378" i="18"/>
  <c r="G379" i="18"/>
  <c r="H379" i="18"/>
  <c r="I379" i="18"/>
  <c r="J379" i="18"/>
  <c r="K379" i="18"/>
  <c r="L379" i="18"/>
  <c r="M379" i="18"/>
  <c r="G380" i="18"/>
  <c r="H380" i="18"/>
  <c r="I380" i="18"/>
  <c r="J380" i="18"/>
  <c r="K380" i="18"/>
  <c r="L380" i="18"/>
  <c r="M380" i="18"/>
  <c r="G381" i="18"/>
  <c r="H381" i="18"/>
  <c r="I381" i="18"/>
  <c r="J381" i="18"/>
  <c r="K381" i="18"/>
  <c r="L381" i="18"/>
  <c r="M381" i="18"/>
  <c r="G382" i="18"/>
  <c r="H382" i="18"/>
  <c r="I382" i="18"/>
  <c r="J382" i="18"/>
  <c r="K382" i="18"/>
  <c r="L382" i="18"/>
  <c r="M382" i="18"/>
  <c r="G383" i="18"/>
  <c r="H383" i="18"/>
  <c r="I383" i="18"/>
  <c r="J383" i="18"/>
  <c r="K383" i="18"/>
  <c r="L383" i="18"/>
  <c r="M383" i="18"/>
  <c r="G384" i="18"/>
  <c r="H384" i="18"/>
  <c r="I384" i="18"/>
  <c r="J384" i="18"/>
  <c r="K384" i="18"/>
  <c r="L384" i="18"/>
  <c r="M384" i="18"/>
  <c r="G385" i="18"/>
  <c r="H385" i="18"/>
  <c r="I385" i="18"/>
  <c r="J385" i="18"/>
  <c r="K385" i="18"/>
  <c r="L385" i="18"/>
  <c r="M385" i="18"/>
  <c r="G386" i="18"/>
  <c r="H386" i="18"/>
  <c r="I386" i="18"/>
  <c r="J386" i="18"/>
  <c r="K386" i="18"/>
  <c r="L386" i="18"/>
  <c r="M386" i="18"/>
  <c r="G387" i="18"/>
  <c r="H387" i="18"/>
  <c r="I387" i="18"/>
  <c r="J387" i="18"/>
  <c r="K387" i="18"/>
  <c r="L387" i="18"/>
  <c r="M387" i="18"/>
  <c r="G388" i="18"/>
  <c r="H388" i="18"/>
  <c r="I388" i="18"/>
  <c r="J388" i="18"/>
  <c r="K388" i="18"/>
  <c r="L388" i="18"/>
  <c r="M388" i="18"/>
  <c r="G389" i="18"/>
  <c r="H389" i="18"/>
  <c r="I389" i="18"/>
  <c r="J389" i="18"/>
  <c r="K389" i="18"/>
  <c r="L389" i="18"/>
  <c r="M389" i="18"/>
  <c r="G390" i="18"/>
  <c r="H390" i="18"/>
  <c r="I390" i="18"/>
  <c r="J390" i="18"/>
  <c r="K390" i="18"/>
  <c r="L390" i="18"/>
  <c r="M390" i="18"/>
  <c r="G391" i="18"/>
  <c r="H391" i="18"/>
  <c r="I391" i="18"/>
  <c r="J391" i="18"/>
  <c r="K391" i="18"/>
  <c r="L391" i="18"/>
  <c r="M391" i="18"/>
  <c r="G392" i="18"/>
  <c r="H392" i="18"/>
  <c r="I392" i="18"/>
  <c r="J392" i="18"/>
  <c r="K392" i="18"/>
  <c r="L392" i="18"/>
  <c r="M392" i="18"/>
  <c r="G393" i="18"/>
  <c r="H393" i="18"/>
  <c r="I393" i="18"/>
  <c r="J393" i="18"/>
  <c r="K393" i="18"/>
  <c r="L393" i="18"/>
  <c r="M393" i="18"/>
  <c r="G394" i="18"/>
  <c r="H394" i="18"/>
  <c r="I394" i="18"/>
  <c r="J394" i="18"/>
  <c r="K394" i="18"/>
  <c r="L394" i="18"/>
  <c r="M394" i="18"/>
  <c r="G395" i="18"/>
  <c r="H395" i="18"/>
  <c r="I395" i="18"/>
  <c r="J395" i="18"/>
  <c r="K395" i="18"/>
  <c r="L395" i="18"/>
  <c r="M395" i="18"/>
  <c r="G396" i="18"/>
  <c r="H396" i="18"/>
  <c r="I396" i="18"/>
  <c r="J396" i="18"/>
  <c r="K396" i="18"/>
  <c r="L396" i="18"/>
  <c r="M396" i="18"/>
  <c r="G397" i="18"/>
  <c r="H397" i="18"/>
  <c r="I397" i="18"/>
  <c r="J397" i="18"/>
  <c r="K397" i="18"/>
  <c r="L397" i="18"/>
  <c r="M397" i="18"/>
  <c r="G398" i="18"/>
  <c r="H398" i="18"/>
  <c r="I398" i="18"/>
  <c r="J398" i="18"/>
  <c r="K398" i="18"/>
  <c r="L398" i="18"/>
  <c r="M398" i="18"/>
  <c r="G399" i="18"/>
  <c r="H399" i="18"/>
  <c r="I399" i="18"/>
  <c r="J399" i="18"/>
  <c r="K399" i="18"/>
  <c r="L399" i="18"/>
  <c r="M399" i="18"/>
  <c r="G400" i="18"/>
  <c r="H400" i="18"/>
  <c r="I400" i="18"/>
  <c r="J400" i="18"/>
  <c r="K400" i="18"/>
  <c r="L400" i="18"/>
  <c r="M400" i="18"/>
  <c r="G401" i="18"/>
  <c r="H401" i="18"/>
  <c r="I401" i="18"/>
  <c r="J401" i="18"/>
  <c r="K401" i="18"/>
  <c r="L401" i="18"/>
  <c r="M401" i="18"/>
  <c r="G402" i="18"/>
  <c r="H402" i="18"/>
  <c r="I402" i="18"/>
  <c r="J402" i="18"/>
  <c r="K402" i="18"/>
  <c r="L402" i="18"/>
  <c r="M402" i="18"/>
  <c r="G403" i="18"/>
  <c r="H403" i="18"/>
  <c r="I403" i="18"/>
  <c r="J403" i="18"/>
  <c r="K403" i="18"/>
  <c r="L403" i="18"/>
  <c r="M403" i="18"/>
  <c r="G404" i="18"/>
  <c r="H404" i="18"/>
  <c r="I404" i="18"/>
  <c r="J404" i="18"/>
  <c r="K404" i="18"/>
  <c r="L404" i="18"/>
  <c r="M404" i="18"/>
  <c r="G405" i="18"/>
  <c r="H405" i="18"/>
  <c r="I405" i="18"/>
  <c r="J405" i="18"/>
  <c r="K405" i="18"/>
  <c r="L405" i="18"/>
  <c r="M405" i="18"/>
  <c r="G406" i="18"/>
  <c r="H406" i="18"/>
  <c r="I406" i="18"/>
  <c r="J406" i="18"/>
  <c r="K406" i="18"/>
  <c r="L406" i="18"/>
  <c r="M406" i="18"/>
  <c r="G407" i="18"/>
  <c r="H407" i="18"/>
  <c r="I407" i="18"/>
  <c r="J407" i="18"/>
  <c r="K407" i="18"/>
  <c r="L407" i="18"/>
  <c r="M407" i="18"/>
  <c r="G408" i="18"/>
  <c r="H408" i="18"/>
  <c r="I408" i="18"/>
  <c r="J408" i="18"/>
  <c r="K408" i="18"/>
  <c r="L408" i="18"/>
  <c r="M408" i="18"/>
  <c r="G409" i="18"/>
  <c r="H409" i="18"/>
  <c r="I409" i="18"/>
  <c r="J409" i="18"/>
  <c r="K409" i="18"/>
  <c r="L409" i="18"/>
  <c r="M409" i="18"/>
  <c r="G410" i="18"/>
  <c r="H410" i="18"/>
  <c r="I410" i="18"/>
  <c r="J410" i="18"/>
  <c r="K410" i="18"/>
  <c r="L410" i="18"/>
  <c r="M410" i="18"/>
  <c r="G411" i="18"/>
  <c r="H411" i="18"/>
  <c r="I411" i="18"/>
  <c r="J411" i="18"/>
  <c r="K411" i="18"/>
  <c r="L411" i="18"/>
  <c r="M411" i="18"/>
  <c r="G412" i="18"/>
  <c r="H412" i="18"/>
  <c r="I412" i="18"/>
  <c r="J412" i="18"/>
  <c r="K412" i="18"/>
  <c r="L412" i="18"/>
  <c r="M412" i="18"/>
  <c r="G413" i="18"/>
  <c r="H413" i="18"/>
  <c r="I413" i="18"/>
  <c r="J413" i="18"/>
  <c r="K413" i="18"/>
  <c r="L413" i="18"/>
  <c r="M413" i="18"/>
  <c r="G414" i="18"/>
  <c r="H414" i="18"/>
  <c r="I414" i="18"/>
  <c r="J414" i="18"/>
  <c r="K414" i="18"/>
  <c r="L414" i="18"/>
  <c r="M414" i="18"/>
  <c r="G415" i="18"/>
  <c r="H415" i="18"/>
  <c r="I415" i="18"/>
  <c r="J415" i="18"/>
  <c r="K415" i="18"/>
  <c r="L415" i="18"/>
  <c r="M415" i="18"/>
  <c r="G416" i="18"/>
  <c r="H416" i="18"/>
  <c r="I416" i="18"/>
  <c r="J416" i="18"/>
  <c r="K416" i="18"/>
  <c r="L416" i="18"/>
  <c r="M416" i="18"/>
  <c r="G417" i="18"/>
  <c r="H417" i="18"/>
  <c r="I417" i="18"/>
  <c r="J417" i="18"/>
  <c r="K417" i="18"/>
  <c r="L417" i="18"/>
  <c r="M417" i="18"/>
  <c r="G418" i="18"/>
  <c r="H418" i="18"/>
  <c r="I418" i="18"/>
  <c r="J418" i="18"/>
  <c r="K418" i="18"/>
  <c r="L418" i="18"/>
  <c r="M418" i="18"/>
  <c r="G419" i="18"/>
  <c r="H419" i="18"/>
  <c r="I419" i="18"/>
  <c r="J419" i="18"/>
  <c r="K419" i="18"/>
  <c r="L419" i="18"/>
  <c r="M419" i="18"/>
  <c r="G420" i="18"/>
  <c r="H420" i="18"/>
  <c r="I420" i="18"/>
  <c r="J420" i="18"/>
  <c r="K420" i="18"/>
  <c r="L420" i="18"/>
  <c r="M420" i="18"/>
  <c r="G421" i="18"/>
  <c r="H421" i="18"/>
  <c r="I421" i="18"/>
  <c r="J421" i="18"/>
  <c r="K421" i="18"/>
  <c r="L421" i="18"/>
  <c r="M421" i="18"/>
  <c r="G422" i="18"/>
  <c r="H422" i="18"/>
  <c r="I422" i="18"/>
  <c r="J422" i="18"/>
  <c r="K422" i="18"/>
  <c r="L422" i="18"/>
  <c r="M422" i="18"/>
  <c r="G423" i="18"/>
  <c r="H423" i="18"/>
  <c r="I423" i="18"/>
  <c r="J423" i="18"/>
  <c r="K423" i="18"/>
  <c r="L423" i="18"/>
  <c r="M423" i="18"/>
  <c r="G424" i="18"/>
  <c r="H424" i="18"/>
  <c r="I424" i="18"/>
  <c r="J424" i="18"/>
  <c r="K424" i="18"/>
  <c r="L424" i="18"/>
  <c r="M424" i="18"/>
  <c r="G425" i="18"/>
  <c r="H425" i="18"/>
  <c r="I425" i="18"/>
  <c r="J425" i="18"/>
  <c r="K425" i="18"/>
  <c r="L425" i="18"/>
  <c r="M425" i="18"/>
  <c r="G426" i="18"/>
  <c r="H426" i="18"/>
  <c r="I426" i="18"/>
  <c r="J426" i="18"/>
  <c r="K426" i="18"/>
  <c r="L426" i="18"/>
  <c r="M426" i="18"/>
  <c r="G427" i="18"/>
  <c r="H427" i="18"/>
  <c r="I427" i="18"/>
  <c r="J427" i="18"/>
  <c r="K427" i="18"/>
  <c r="L427" i="18"/>
  <c r="M427" i="18"/>
  <c r="G428" i="18"/>
  <c r="H428" i="18"/>
  <c r="I428" i="18"/>
  <c r="J428" i="18"/>
  <c r="K428" i="18"/>
  <c r="L428" i="18"/>
  <c r="M428" i="18"/>
  <c r="G429" i="18"/>
  <c r="H429" i="18"/>
  <c r="I429" i="18"/>
  <c r="J429" i="18"/>
  <c r="K429" i="18"/>
  <c r="L429" i="18"/>
  <c r="M429" i="18"/>
  <c r="G430" i="18"/>
  <c r="H430" i="18"/>
  <c r="I430" i="18"/>
  <c r="J430" i="18"/>
  <c r="K430" i="18"/>
  <c r="L430" i="18"/>
  <c r="M430" i="18"/>
  <c r="G431" i="18"/>
  <c r="H431" i="18"/>
  <c r="I431" i="18"/>
  <c r="J431" i="18"/>
  <c r="K431" i="18"/>
  <c r="L431" i="18"/>
  <c r="M431" i="18"/>
  <c r="G432" i="18"/>
  <c r="H432" i="18"/>
  <c r="I432" i="18"/>
  <c r="J432" i="18"/>
  <c r="K432" i="18"/>
  <c r="L432" i="18"/>
  <c r="M432" i="18"/>
  <c r="G433" i="18"/>
  <c r="H433" i="18"/>
  <c r="I433" i="18"/>
  <c r="J433" i="18"/>
  <c r="K433" i="18"/>
  <c r="L433" i="18"/>
  <c r="M433" i="18"/>
  <c r="G434" i="18"/>
  <c r="H434" i="18"/>
  <c r="I434" i="18"/>
  <c r="J434" i="18"/>
  <c r="K434" i="18"/>
  <c r="L434" i="18"/>
  <c r="M434" i="18"/>
  <c r="G435" i="18"/>
  <c r="H435" i="18"/>
  <c r="I435" i="18"/>
  <c r="J435" i="18"/>
  <c r="K435" i="18"/>
  <c r="L435" i="18"/>
  <c r="M435" i="18"/>
  <c r="G436" i="18"/>
  <c r="H436" i="18"/>
  <c r="I436" i="18"/>
  <c r="J436" i="18"/>
  <c r="K436" i="18"/>
  <c r="L436" i="18"/>
  <c r="M436" i="18"/>
  <c r="G437" i="18"/>
  <c r="H437" i="18"/>
  <c r="I437" i="18"/>
  <c r="J437" i="18"/>
  <c r="K437" i="18"/>
  <c r="L437" i="18"/>
  <c r="M437" i="18"/>
  <c r="G438" i="18"/>
  <c r="H438" i="18"/>
  <c r="I438" i="18"/>
  <c r="J438" i="18"/>
  <c r="K438" i="18"/>
  <c r="L438" i="18"/>
  <c r="M438" i="18"/>
  <c r="G439" i="18"/>
  <c r="H439" i="18"/>
  <c r="I439" i="18"/>
  <c r="J439" i="18"/>
  <c r="K439" i="18"/>
  <c r="L439" i="18"/>
  <c r="M439" i="18"/>
  <c r="G440" i="18"/>
  <c r="H440" i="18"/>
  <c r="I440" i="18"/>
  <c r="J440" i="18"/>
  <c r="K440" i="18"/>
  <c r="L440" i="18"/>
  <c r="M440" i="18"/>
  <c r="G441" i="18"/>
  <c r="H441" i="18"/>
  <c r="I441" i="18"/>
  <c r="J441" i="18"/>
  <c r="K441" i="18"/>
  <c r="L441" i="18"/>
  <c r="M441" i="18"/>
  <c r="G442" i="18"/>
  <c r="H442" i="18"/>
  <c r="I442" i="18"/>
  <c r="J442" i="18"/>
  <c r="K442" i="18"/>
  <c r="L442" i="18"/>
  <c r="M442" i="18"/>
  <c r="G443" i="18"/>
  <c r="H443" i="18"/>
  <c r="I443" i="18"/>
  <c r="J443" i="18"/>
  <c r="K443" i="18"/>
  <c r="L443" i="18"/>
  <c r="M443" i="18"/>
  <c r="G444" i="18"/>
  <c r="H444" i="18"/>
  <c r="I444" i="18"/>
  <c r="J444" i="18"/>
  <c r="K444" i="18"/>
  <c r="L444" i="18"/>
  <c r="M444" i="18"/>
  <c r="G445" i="18"/>
  <c r="H445" i="18"/>
  <c r="I445" i="18"/>
  <c r="J445" i="18"/>
  <c r="K445" i="18"/>
  <c r="L445" i="18"/>
  <c r="M445" i="18"/>
  <c r="G446" i="18"/>
  <c r="H446" i="18"/>
  <c r="I446" i="18"/>
  <c r="J446" i="18"/>
  <c r="K446" i="18"/>
  <c r="L446" i="18"/>
  <c r="M446" i="18"/>
  <c r="G447" i="18"/>
  <c r="H447" i="18"/>
  <c r="I447" i="18"/>
  <c r="J447" i="18"/>
  <c r="K447" i="18"/>
  <c r="L447" i="18"/>
  <c r="M447" i="18"/>
  <c r="G448" i="18"/>
  <c r="H448" i="18"/>
  <c r="I448" i="18"/>
  <c r="J448" i="18"/>
  <c r="K448" i="18"/>
  <c r="L448" i="18"/>
  <c r="M448" i="18"/>
  <c r="G449" i="18"/>
  <c r="H449" i="18"/>
  <c r="I449" i="18"/>
  <c r="J449" i="18"/>
  <c r="K449" i="18"/>
  <c r="L449" i="18"/>
  <c r="M449" i="18"/>
  <c r="G450" i="18"/>
  <c r="H450" i="18"/>
  <c r="I450" i="18"/>
  <c r="J450" i="18"/>
  <c r="K450" i="18"/>
  <c r="L450" i="18"/>
  <c r="M450" i="18"/>
  <c r="G451" i="18"/>
  <c r="H451" i="18"/>
  <c r="I451" i="18"/>
  <c r="J451" i="18"/>
  <c r="K451" i="18"/>
  <c r="L451" i="18"/>
  <c r="M451" i="18"/>
  <c r="G452" i="18"/>
  <c r="H452" i="18"/>
  <c r="I452" i="18"/>
  <c r="J452" i="18"/>
  <c r="K452" i="18"/>
  <c r="L452" i="18"/>
  <c r="M452" i="18"/>
  <c r="G453" i="18"/>
  <c r="H453" i="18"/>
  <c r="I453" i="18"/>
  <c r="J453" i="18"/>
  <c r="K453" i="18"/>
  <c r="L453" i="18"/>
  <c r="M453" i="18"/>
  <c r="G454" i="18"/>
  <c r="H454" i="18"/>
  <c r="I454" i="18"/>
  <c r="J454" i="18"/>
  <c r="K454" i="18"/>
  <c r="L454" i="18"/>
  <c r="M454" i="18"/>
  <c r="G455" i="18"/>
  <c r="H455" i="18"/>
  <c r="I455" i="18"/>
  <c r="J455" i="18"/>
  <c r="K455" i="18"/>
  <c r="L455" i="18"/>
  <c r="M455" i="18"/>
  <c r="G456" i="18"/>
  <c r="H456" i="18"/>
  <c r="I456" i="18"/>
  <c r="J456" i="18"/>
  <c r="K456" i="18"/>
  <c r="L456" i="18"/>
  <c r="M456" i="18"/>
  <c r="G457" i="18"/>
  <c r="H457" i="18"/>
  <c r="I457" i="18"/>
  <c r="J457" i="18"/>
  <c r="K457" i="18"/>
  <c r="L457" i="18"/>
  <c r="M457" i="18"/>
  <c r="G458" i="18"/>
  <c r="H458" i="18"/>
  <c r="I458" i="18"/>
  <c r="J458" i="18"/>
  <c r="K458" i="18"/>
  <c r="L458" i="18"/>
  <c r="M458" i="18"/>
  <c r="G459" i="18"/>
  <c r="H459" i="18"/>
  <c r="I459" i="18"/>
  <c r="J459" i="18"/>
  <c r="K459" i="18"/>
  <c r="L459" i="18"/>
  <c r="M459" i="18"/>
  <c r="G460" i="18"/>
  <c r="H460" i="18"/>
  <c r="I460" i="18"/>
  <c r="J460" i="18"/>
  <c r="K460" i="18"/>
  <c r="L460" i="18"/>
  <c r="M460" i="18"/>
  <c r="G461" i="18"/>
  <c r="H461" i="18"/>
  <c r="I461" i="18"/>
  <c r="J461" i="18"/>
  <c r="K461" i="18"/>
  <c r="L461" i="18"/>
  <c r="M461" i="18"/>
  <c r="G462" i="18"/>
  <c r="H462" i="18"/>
  <c r="I462" i="18"/>
  <c r="J462" i="18"/>
  <c r="K462" i="18"/>
  <c r="L462" i="18"/>
  <c r="M462" i="18"/>
  <c r="G463" i="18"/>
  <c r="H463" i="18"/>
  <c r="I463" i="18"/>
  <c r="J463" i="18"/>
  <c r="K463" i="18"/>
  <c r="L463" i="18"/>
  <c r="M463" i="18"/>
  <c r="G464" i="18"/>
  <c r="H464" i="18"/>
  <c r="I464" i="18"/>
  <c r="J464" i="18"/>
  <c r="K464" i="18"/>
  <c r="L464" i="18"/>
  <c r="M464" i="18"/>
  <c r="G465" i="18"/>
  <c r="H465" i="18"/>
  <c r="I465" i="18"/>
  <c r="J465" i="18"/>
  <c r="K465" i="18"/>
  <c r="L465" i="18"/>
  <c r="M465" i="18"/>
  <c r="G466" i="18"/>
  <c r="H466" i="18"/>
  <c r="I466" i="18"/>
  <c r="J466" i="18"/>
  <c r="K466" i="18"/>
  <c r="L466" i="18"/>
  <c r="M466" i="18"/>
  <c r="G467" i="18"/>
  <c r="H467" i="18"/>
  <c r="I467" i="18"/>
  <c r="J467" i="18"/>
  <c r="K467" i="18"/>
  <c r="L467" i="18"/>
  <c r="M467" i="18"/>
  <c r="G468" i="18"/>
  <c r="H468" i="18"/>
  <c r="I468" i="18"/>
  <c r="J468" i="18"/>
  <c r="K468" i="18"/>
  <c r="L468" i="18"/>
  <c r="M468" i="18"/>
  <c r="G469" i="18"/>
  <c r="H469" i="18"/>
  <c r="I469" i="18"/>
  <c r="J469" i="18"/>
  <c r="K469" i="18"/>
  <c r="L469" i="18"/>
  <c r="M469" i="18"/>
  <c r="G470" i="18"/>
  <c r="H470" i="18"/>
  <c r="I470" i="18"/>
  <c r="J470" i="18"/>
  <c r="K470" i="18"/>
  <c r="L470" i="18"/>
  <c r="M470" i="18"/>
  <c r="G471" i="18"/>
  <c r="H471" i="18"/>
  <c r="I471" i="18"/>
  <c r="J471" i="18"/>
  <c r="K471" i="18"/>
  <c r="L471" i="18"/>
  <c r="M471" i="18"/>
  <c r="G472" i="18"/>
  <c r="H472" i="18"/>
  <c r="I472" i="18"/>
  <c r="J472" i="18"/>
  <c r="K472" i="18"/>
  <c r="L472" i="18"/>
  <c r="M472" i="18"/>
  <c r="G473" i="18"/>
  <c r="H473" i="18"/>
  <c r="I473" i="18"/>
  <c r="J473" i="18"/>
  <c r="K473" i="18"/>
  <c r="L473" i="18"/>
  <c r="M473" i="18"/>
  <c r="G474" i="18"/>
  <c r="H474" i="18"/>
  <c r="I474" i="18"/>
  <c r="J474" i="18"/>
  <c r="K474" i="18"/>
  <c r="L474" i="18"/>
  <c r="M474" i="18"/>
  <c r="G475" i="18"/>
  <c r="H475" i="18"/>
  <c r="I475" i="18"/>
  <c r="J475" i="18"/>
  <c r="K475" i="18"/>
  <c r="L475" i="18"/>
  <c r="M475" i="18"/>
  <c r="G476" i="18"/>
  <c r="H476" i="18"/>
  <c r="I476" i="18"/>
  <c r="J476" i="18"/>
  <c r="K476" i="18"/>
  <c r="L476" i="18"/>
  <c r="M476" i="18"/>
  <c r="G477" i="18"/>
  <c r="H477" i="18"/>
  <c r="I477" i="18"/>
  <c r="J477" i="18"/>
  <c r="K477" i="18"/>
  <c r="L477" i="18"/>
  <c r="M477" i="18"/>
  <c r="G478" i="18"/>
  <c r="H478" i="18"/>
  <c r="I478" i="18"/>
  <c r="J478" i="18"/>
  <c r="K478" i="18"/>
  <c r="L478" i="18"/>
  <c r="M478" i="18"/>
  <c r="G479" i="18"/>
  <c r="H479" i="18"/>
  <c r="I479" i="18"/>
  <c r="J479" i="18"/>
  <c r="K479" i="18"/>
  <c r="L479" i="18"/>
  <c r="M479" i="18"/>
  <c r="G480" i="18"/>
  <c r="H480" i="18"/>
  <c r="I480" i="18"/>
  <c r="J480" i="18"/>
  <c r="K480" i="18"/>
  <c r="L480" i="18"/>
  <c r="M480" i="18"/>
  <c r="G481" i="18"/>
  <c r="H481" i="18"/>
  <c r="I481" i="18"/>
  <c r="J481" i="18"/>
  <c r="K481" i="18"/>
  <c r="L481" i="18"/>
  <c r="M481" i="18"/>
  <c r="G482" i="18"/>
  <c r="H482" i="18"/>
  <c r="I482" i="18"/>
  <c r="J482" i="18"/>
  <c r="K482" i="18"/>
  <c r="L482" i="18"/>
  <c r="M482" i="18"/>
  <c r="G483" i="18"/>
  <c r="H483" i="18"/>
  <c r="I483" i="18"/>
  <c r="J483" i="18"/>
  <c r="K483" i="18"/>
  <c r="L483" i="18"/>
  <c r="M483" i="18"/>
  <c r="G484" i="18"/>
  <c r="H484" i="18"/>
  <c r="I484" i="18"/>
  <c r="J484" i="18"/>
  <c r="K484" i="18"/>
  <c r="L484" i="18"/>
  <c r="M484" i="18"/>
  <c r="G485" i="18"/>
  <c r="H485" i="18"/>
  <c r="I485" i="18"/>
  <c r="J485" i="18"/>
  <c r="K485" i="18"/>
  <c r="L485" i="18"/>
  <c r="M485" i="18"/>
  <c r="G486" i="18"/>
  <c r="H486" i="18"/>
  <c r="I486" i="18"/>
  <c r="J486" i="18"/>
  <c r="K486" i="18"/>
  <c r="L486" i="18"/>
  <c r="M486" i="18"/>
  <c r="G487" i="18"/>
  <c r="H487" i="18"/>
  <c r="I487" i="18"/>
  <c r="J487" i="18"/>
  <c r="K487" i="18"/>
  <c r="L487" i="18"/>
  <c r="M487" i="18"/>
  <c r="G488" i="18"/>
  <c r="H488" i="18"/>
  <c r="I488" i="18"/>
  <c r="J488" i="18"/>
  <c r="K488" i="18"/>
  <c r="L488" i="18"/>
  <c r="M488" i="18"/>
  <c r="G489" i="18"/>
  <c r="H489" i="18"/>
  <c r="I489" i="18"/>
  <c r="J489" i="18"/>
  <c r="K489" i="18"/>
  <c r="L489" i="18"/>
  <c r="M489" i="18"/>
  <c r="G490" i="18"/>
  <c r="H490" i="18"/>
  <c r="I490" i="18"/>
  <c r="J490" i="18"/>
  <c r="K490" i="18"/>
  <c r="L490" i="18"/>
  <c r="M490" i="18"/>
  <c r="G491" i="18"/>
  <c r="H491" i="18"/>
  <c r="I491" i="18"/>
  <c r="J491" i="18"/>
  <c r="K491" i="18"/>
  <c r="L491" i="18"/>
  <c r="M491" i="18"/>
  <c r="G492" i="18"/>
  <c r="H492" i="18"/>
  <c r="I492" i="18"/>
  <c r="J492" i="18"/>
  <c r="K492" i="18"/>
  <c r="L492" i="18"/>
  <c r="M492" i="18"/>
  <c r="G493" i="18"/>
  <c r="H493" i="18"/>
  <c r="I493" i="18"/>
  <c r="J493" i="18"/>
  <c r="K493" i="18"/>
  <c r="L493" i="18"/>
  <c r="M493" i="18"/>
  <c r="G494" i="18"/>
  <c r="H494" i="18"/>
  <c r="I494" i="18"/>
  <c r="J494" i="18"/>
  <c r="K494" i="18"/>
  <c r="L494" i="18"/>
  <c r="M494" i="18"/>
  <c r="G495" i="18"/>
  <c r="H495" i="18"/>
  <c r="I495" i="18"/>
  <c r="J495" i="18"/>
  <c r="K495" i="18"/>
  <c r="L495" i="18"/>
  <c r="M495" i="18"/>
  <c r="G496" i="18"/>
  <c r="H496" i="18"/>
  <c r="I496" i="18"/>
  <c r="J496" i="18"/>
  <c r="K496" i="18"/>
  <c r="L496" i="18"/>
  <c r="M496" i="18"/>
  <c r="G497" i="18"/>
  <c r="H497" i="18"/>
  <c r="I497" i="18"/>
  <c r="J497" i="18"/>
  <c r="K497" i="18"/>
  <c r="L497" i="18"/>
  <c r="M497" i="18"/>
  <c r="G498" i="18"/>
  <c r="H498" i="18"/>
  <c r="I498" i="18"/>
  <c r="J498" i="18"/>
  <c r="K498" i="18"/>
  <c r="L498" i="18"/>
  <c r="M498" i="18"/>
  <c r="G499" i="18"/>
  <c r="H499" i="18"/>
  <c r="I499" i="18"/>
  <c r="J499" i="18"/>
  <c r="K499" i="18"/>
  <c r="L499" i="18"/>
  <c r="M499" i="18"/>
  <c r="G500" i="18"/>
  <c r="H500" i="18"/>
  <c r="I500" i="18"/>
  <c r="J500" i="18"/>
  <c r="K500" i="18"/>
  <c r="L500" i="18"/>
  <c r="M500" i="18"/>
  <c r="G501" i="18"/>
  <c r="H501" i="18"/>
  <c r="I501" i="18"/>
  <c r="J501" i="18"/>
  <c r="K501" i="18"/>
  <c r="L501" i="18"/>
  <c r="M501" i="18"/>
  <c r="G502" i="18"/>
  <c r="H502" i="18"/>
  <c r="I502" i="18"/>
  <c r="J502" i="18"/>
  <c r="K502" i="18"/>
  <c r="L502" i="18"/>
  <c r="M502" i="18"/>
  <c r="G503" i="18"/>
  <c r="H503" i="18"/>
  <c r="I503" i="18"/>
  <c r="J503" i="18"/>
  <c r="K503" i="18"/>
  <c r="L503" i="18"/>
  <c r="M503" i="18"/>
  <c r="G5" i="18"/>
  <c r="H5" i="18"/>
  <c r="I5" i="18"/>
  <c r="J5" i="18"/>
  <c r="K5" i="18"/>
  <c r="L5" i="18"/>
  <c r="M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 i="18"/>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F469" i="12"/>
  <c r="G469" i="12"/>
  <c r="I469" i="12"/>
  <c r="J469" i="12"/>
  <c r="X469" i="12"/>
  <c r="Y469" i="12"/>
  <c r="Z470" i="12"/>
  <c r="W470" i="12"/>
  <c r="A470" i="12"/>
  <c r="F470" i="12"/>
  <c r="G470" i="12"/>
  <c r="I470" i="12"/>
  <c r="J470" i="12"/>
  <c r="X470" i="12"/>
  <c r="Y470" i="12"/>
  <c r="Z471" i="12"/>
  <c r="W471" i="12"/>
  <c r="A471" i="12"/>
  <c r="F471" i="12"/>
  <c r="G471" i="12"/>
  <c r="I471" i="12"/>
  <c r="J471" i="12"/>
  <c r="X471" i="12"/>
  <c r="Y471" i="12"/>
  <c r="Z472" i="12"/>
  <c r="W472" i="12"/>
  <c r="A472" i="12"/>
  <c r="F472" i="12"/>
  <c r="G472" i="12"/>
  <c r="I472" i="12"/>
  <c r="J472" i="12"/>
  <c r="X472" i="12"/>
  <c r="Y472" i="12"/>
  <c r="Z473" i="12"/>
  <c r="W473" i="12"/>
  <c r="A473" i="12"/>
  <c r="F473" i="12"/>
  <c r="G473" i="12"/>
  <c r="I473" i="12"/>
  <c r="J473" i="12"/>
  <c r="X473" i="12"/>
  <c r="Y473" i="12"/>
  <c r="Z474" i="12"/>
  <c r="W474" i="12"/>
  <c r="A474" i="12"/>
  <c r="F474" i="12"/>
  <c r="G474" i="12"/>
  <c r="I474" i="12"/>
  <c r="J474" i="12"/>
  <c r="X474" i="12"/>
  <c r="Y474" i="12"/>
  <c r="Z475" i="12"/>
  <c r="W475" i="12"/>
  <c r="A475" i="12"/>
  <c r="F475" i="12"/>
  <c r="G475" i="12"/>
  <c r="I475" i="12"/>
  <c r="J475" i="12"/>
  <c r="X475" i="12"/>
  <c r="Y475" i="12"/>
  <c r="Z476" i="12"/>
  <c r="W476" i="12"/>
  <c r="A476" i="12"/>
  <c r="F476" i="12"/>
  <c r="G476" i="12"/>
  <c r="I476" i="12"/>
  <c r="J476" i="12"/>
  <c r="X476" i="12"/>
  <c r="Y476" i="12"/>
  <c r="Z477" i="12"/>
  <c r="W477" i="12"/>
  <c r="A477" i="12"/>
  <c r="F477" i="12"/>
  <c r="G477" i="12"/>
  <c r="I477" i="12"/>
  <c r="J477" i="12"/>
  <c r="X477" i="12"/>
  <c r="Y477" i="12"/>
  <c r="Z478" i="12"/>
  <c r="W478" i="12"/>
  <c r="A478" i="12"/>
  <c r="F478" i="12"/>
  <c r="G478" i="12"/>
  <c r="I478" i="12"/>
  <c r="J478" i="12"/>
  <c r="X478" i="12"/>
  <c r="Y478" i="12"/>
  <c r="Z479" i="12"/>
  <c r="W479" i="12"/>
  <c r="A479" i="12"/>
  <c r="F479" i="12"/>
  <c r="G479" i="12"/>
  <c r="I479" i="12"/>
  <c r="J479" i="12"/>
  <c r="X479" i="12"/>
  <c r="Y479" i="12"/>
  <c r="Z480" i="12"/>
  <c r="W480" i="12"/>
  <c r="A480" i="12"/>
  <c r="F480" i="12"/>
  <c r="G480" i="12"/>
  <c r="I480" i="12"/>
  <c r="J480" i="12"/>
  <c r="X480" i="12"/>
  <c r="Y480" i="12"/>
  <c r="Z481" i="12"/>
  <c r="W481" i="12"/>
  <c r="A481" i="12"/>
  <c r="F481" i="12"/>
  <c r="G481" i="12"/>
  <c r="I481" i="12"/>
  <c r="J481" i="12"/>
  <c r="X481" i="12"/>
  <c r="Y481" i="12"/>
  <c r="Z482" i="12"/>
  <c r="W482" i="12"/>
  <c r="A482" i="12"/>
  <c r="F482" i="12"/>
  <c r="G482" i="12"/>
  <c r="I482" i="12"/>
  <c r="J482" i="12"/>
  <c r="X482" i="12"/>
  <c r="Y482" i="12"/>
  <c r="Z483" i="12"/>
  <c r="W483" i="12"/>
  <c r="A483" i="12"/>
  <c r="F483" i="12"/>
  <c r="G483" i="12"/>
  <c r="I483" i="12"/>
  <c r="J483" i="12"/>
  <c r="X483" i="12"/>
  <c r="Y483" i="12"/>
  <c r="Z484" i="12"/>
  <c r="W484" i="12"/>
  <c r="A484" i="12"/>
  <c r="F484" i="12"/>
  <c r="G484" i="12"/>
  <c r="I484" i="12"/>
  <c r="J484" i="12"/>
  <c r="X484" i="12"/>
  <c r="Y484" i="12"/>
  <c r="Z485" i="12"/>
  <c r="W485" i="12"/>
  <c r="A485" i="12"/>
  <c r="F485" i="12"/>
  <c r="G485" i="12"/>
  <c r="I485" i="12"/>
  <c r="J485" i="12"/>
  <c r="X485" i="12"/>
  <c r="Y485" i="12"/>
  <c r="Z486" i="12"/>
  <c r="W486" i="12"/>
  <c r="A486" i="12"/>
  <c r="F486" i="12"/>
  <c r="G486" i="12"/>
  <c r="I486" i="12"/>
  <c r="J486" i="12"/>
  <c r="X486" i="12"/>
  <c r="Y486" i="12"/>
  <c r="Z487" i="12"/>
  <c r="W487" i="12"/>
  <c r="A487" i="12"/>
  <c r="F487" i="12"/>
  <c r="G487" i="12"/>
  <c r="I487" i="12"/>
  <c r="J487" i="12"/>
  <c r="X487" i="12"/>
  <c r="Y487" i="12"/>
  <c r="Z488" i="12"/>
  <c r="W488" i="12"/>
  <c r="A488" i="12"/>
  <c r="F488" i="12"/>
  <c r="G488" i="12"/>
  <c r="I488" i="12"/>
  <c r="J488" i="12"/>
  <c r="X488" i="12"/>
  <c r="Y488" i="12"/>
  <c r="Z489" i="12"/>
  <c r="W489" i="12"/>
  <c r="A489" i="12"/>
  <c r="F489" i="12"/>
  <c r="G489" i="12"/>
  <c r="I489" i="12"/>
  <c r="J489" i="12"/>
  <c r="X489" i="12"/>
  <c r="Y489" i="12"/>
  <c r="Z490" i="12"/>
  <c r="W490" i="12"/>
  <c r="A490" i="12"/>
  <c r="F490" i="12"/>
  <c r="G490" i="12"/>
  <c r="I490" i="12"/>
  <c r="J490" i="12"/>
  <c r="X490" i="12"/>
  <c r="Y490" i="12"/>
  <c r="Z491" i="12"/>
  <c r="W491" i="12"/>
  <c r="A491" i="12"/>
  <c r="F491" i="12"/>
  <c r="G491" i="12"/>
  <c r="I491" i="12"/>
  <c r="J491" i="12"/>
  <c r="X491" i="12"/>
  <c r="Y491" i="12"/>
  <c r="Z492" i="12"/>
  <c r="W492" i="12"/>
  <c r="A492" i="12"/>
  <c r="F492" i="12"/>
  <c r="G492" i="12"/>
  <c r="I492" i="12"/>
  <c r="J492" i="12"/>
  <c r="X492" i="12"/>
  <c r="Y492" i="12"/>
  <c r="Z493" i="12"/>
  <c r="W493" i="12"/>
  <c r="A493" i="12"/>
  <c r="F493" i="12"/>
  <c r="G493" i="12"/>
  <c r="I493" i="12"/>
  <c r="J493" i="12"/>
  <c r="X493" i="12"/>
  <c r="Y493" i="12"/>
  <c r="Z494" i="12"/>
  <c r="W494" i="12"/>
  <c r="A494" i="12"/>
  <c r="F494" i="12"/>
  <c r="G494" i="12"/>
  <c r="I494" i="12"/>
  <c r="J494" i="12"/>
  <c r="X494" i="12"/>
  <c r="Y494" i="12"/>
  <c r="Z495" i="12"/>
  <c r="W495" i="12"/>
  <c r="A495" i="12"/>
  <c r="F495" i="12"/>
  <c r="G495" i="12"/>
  <c r="I495" i="12"/>
  <c r="J495" i="12"/>
  <c r="X495" i="12"/>
  <c r="Y495" i="12"/>
  <c r="Z496" i="12"/>
  <c r="W496" i="12"/>
  <c r="A496" i="12"/>
  <c r="F496" i="12"/>
  <c r="G496" i="12"/>
  <c r="I496" i="12"/>
  <c r="J496" i="12"/>
  <c r="X496" i="12"/>
  <c r="Y496" i="12"/>
  <c r="Z497" i="12"/>
  <c r="W497" i="12"/>
  <c r="A497" i="12"/>
  <c r="F497" i="12"/>
  <c r="G497" i="12"/>
  <c r="I497" i="12"/>
  <c r="J497" i="12"/>
  <c r="X497" i="12"/>
  <c r="Y497" i="12"/>
  <c r="Z498" i="12"/>
  <c r="W498" i="12"/>
  <c r="A498" i="12"/>
  <c r="F498" i="12"/>
  <c r="G498" i="12"/>
  <c r="I498" i="12"/>
  <c r="J498" i="12"/>
  <c r="X498" i="12"/>
  <c r="Y498" i="12"/>
  <c r="Z499" i="12"/>
  <c r="W499" i="12"/>
  <c r="A499" i="12"/>
  <c r="F499" i="12"/>
  <c r="G499" i="12"/>
  <c r="I499" i="12"/>
  <c r="J499" i="12"/>
  <c r="X499" i="12"/>
  <c r="Y499" i="12"/>
  <c r="Z500" i="12"/>
  <c r="W500" i="12"/>
  <c r="A500" i="12"/>
  <c r="F500" i="12"/>
  <c r="G500" i="12"/>
  <c r="I500" i="12"/>
  <c r="J500" i="12"/>
  <c r="X500" i="12"/>
  <c r="Y500" i="12"/>
  <c r="Z501" i="12"/>
  <c r="W501" i="12"/>
  <c r="A501" i="12"/>
  <c r="F501" i="12"/>
  <c r="G501" i="12"/>
  <c r="I501" i="12"/>
  <c r="J501" i="12"/>
  <c r="X501" i="12"/>
  <c r="Y501" i="12"/>
  <c r="Z502" i="12"/>
  <c r="W502" i="12"/>
  <c r="A502" i="12"/>
  <c r="F502" i="12"/>
  <c r="G502" i="12"/>
  <c r="I502" i="12"/>
  <c r="J502" i="12"/>
  <c r="X502" i="12"/>
  <c r="Y502" i="12"/>
  <c r="Z503" i="12"/>
  <c r="W503" i="12"/>
  <c r="A503" i="12"/>
  <c r="F503" i="12"/>
  <c r="G503" i="12"/>
  <c r="I503" i="12"/>
  <c r="J503" i="12"/>
  <c r="X503" i="12"/>
  <c r="Y503" i="12"/>
  <c r="Z504" i="12"/>
  <c r="W504" i="12"/>
  <c r="A504" i="12"/>
  <c r="F504" i="12"/>
  <c r="G504" i="12"/>
  <c r="I504" i="12"/>
  <c r="J504" i="12"/>
  <c r="X504" i="12"/>
  <c r="Y504" i="12"/>
  <c r="W263" i="12"/>
  <c r="A263" i="12"/>
  <c r="F263" i="12"/>
  <c r="G263" i="12"/>
  <c r="I263" i="12"/>
  <c r="J263" i="12"/>
  <c r="X263" i="12"/>
  <c r="Y263" i="12"/>
  <c r="W264" i="12"/>
  <c r="A264" i="12"/>
  <c r="F264" i="12"/>
  <c r="G264" i="12"/>
  <c r="I264" i="12"/>
  <c r="J264" i="12"/>
  <c r="X264" i="12"/>
  <c r="Y264" i="12"/>
  <c r="W265" i="12"/>
  <c r="A265" i="12"/>
  <c r="F265" i="12"/>
  <c r="G265" i="12"/>
  <c r="I265" i="12"/>
  <c r="J265" i="12"/>
  <c r="X265" i="12"/>
  <c r="Y265" i="12"/>
  <c r="W266" i="12"/>
  <c r="A266" i="12"/>
  <c r="F266" i="12"/>
  <c r="G266" i="12"/>
  <c r="I266" i="12"/>
  <c r="J266" i="12"/>
  <c r="X266" i="12"/>
  <c r="Y266" i="12"/>
  <c r="W267" i="12"/>
  <c r="A267" i="12"/>
  <c r="F267" i="12"/>
  <c r="G267" i="12"/>
  <c r="I267" i="12"/>
  <c r="J267" i="12"/>
  <c r="X267" i="12"/>
  <c r="Y267" i="12"/>
  <c r="W268" i="12"/>
  <c r="A268" i="12"/>
  <c r="F268" i="12"/>
  <c r="G268" i="12"/>
  <c r="I268" i="12"/>
  <c r="J268" i="12"/>
  <c r="X268" i="12"/>
  <c r="Y268" i="12"/>
  <c r="W269" i="12"/>
  <c r="A269" i="12"/>
  <c r="F269" i="12"/>
  <c r="G269" i="12"/>
  <c r="I269" i="12"/>
  <c r="J269" i="12"/>
  <c r="X269" i="12"/>
  <c r="Y269" i="12"/>
  <c r="W270" i="12"/>
  <c r="A270" i="12"/>
  <c r="F270" i="12"/>
  <c r="G270" i="12"/>
  <c r="I270" i="12"/>
  <c r="J270" i="12"/>
  <c r="X270" i="12"/>
  <c r="Y270" i="12"/>
  <c r="W271" i="12"/>
  <c r="A271" i="12"/>
  <c r="F271" i="12"/>
  <c r="G271" i="12"/>
  <c r="I271" i="12"/>
  <c r="J271" i="12"/>
  <c r="X271" i="12"/>
  <c r="Y271" i="12"/>
  <c r="W272" i="12"/>
  <c r="A272" i="12"/>
  <c r="F272" i="12"/>
  <c r="G272" i="12"/>
  <c r="I272" i="12"/>
  <c r="J272" i="12"/>
  <c r="X272" i="12"/>
  <c r="Y272" i="12"/>
  <c r="W273" i="12"/>
  <c r="A273" i="12"/>
  <c r="F273" i="12"/>
  <c r="G273" i="12"/>
  <c r="I273" i="12"/>
  <c r="J273" i="12"/>
  <c r="X273" i="12"/>
  <c r="Y273" i="12"/>
  <c r="W274" i="12"/>
  <c r="A274" i="12"/>
  <c r="F274" i="12"/>
  <c r="G274" i="12"/>
  <c r="I274" i="12"/>
  <c r="J274" i="12"/>
  <c r="X274" i="12"/>
  <c r="Y274" i="12"/>
  <c r="W275" i="12"/>
  <c r="A275" i="12"/>
  <c r="F275" i="12"/>
  <c r="G275" i="12"/>
  <c r="I275" i="12"/>
  <c r="J275" i="12"/>
  <c r="X275" i="12"/>
  <c r="Y275" i="12"/>
  <c r="W276" i="12"/>
  <c r="A276" i="12"/>
  <c r="F276" i="12"/>
  <c r="G276" i="12"/>
  <c r="I276" i="12"/>
  <c r="J276" i="12"/>
  <c r="X276" i="12"/>
  <c r="Y276" i="12"/>
  <c r="W277" i="12"/>
  <c r="A277" i="12"/>
  <c r="F277" i="12"/>
  <c r="G277" i="12"/>
  <c r="I277" i="12"/>
  <c r="J277" i="12"/>
  <c r="X277" i="12"/>
  <c r="Y277" i="12"/>
  <c r="W278" i="12"/>
  <c r="A278" i="12"/>
  <c r="F278" i="12"/>
  <c r="G278" i="12"/>
  <c r="I278" i="12"/>
  <c r="J278" i="12"/>
  <c r="X278" i="12"/>
  <c r="Y278" i="12"/>
  <c r="W279" i="12"/>
  <c r="A279" i="12"/>
  <c r="F279" i="12"/>
  <c r="G279" i="12"/>
  <c r="I279" i="12"/>
  <c r="J279" i="12"/>
  <c r="X279" i="12"/>
  <c r="Y279" i="12"/>
  <c r="W280" i="12"/>
  <c r="A280" i="12"/>
  <c r="F280" i="12"/>
  <c r="G280" i="12"/>
  <c r="I280" i="12"/>
  <c r="J280" i="12"/>
  <c r="X280" i="12"/>
  <c r="Y280" i="12"/>
  <c r="W281" i="12"/>
  <c r="A281" i="12"/>
  <c r="F281" i="12"/>
  <c r="G281" i="12"/>
  <c r="I281" i="12"/>
  <c r="J281" i="12"/>
  <c r="X281" i="12"/>
  <c r="Y281" i="12"/>
  <c r="W282" i="12"/>
  <c r="A282" i="12"/>
  <c r="F282" i="12"/>
  <c r="G282" i="12"/>
  <c r="I282" i="12"/>
  <c r="J282" i="12"/>
  <c r="X282" i="12"/>
  <c r="Y282" i="12"/>
  <c r="W283" i="12"/>
  <c r="A283" i="12"/>
  <c r="F283" i="12"/>
  <c r="G283" i="12"/>
  <c r="I283" i="12"/>
  <c r="J283" i="12"/>
  <c r="X283" i="12"/>
  <c r="Y283" i="12"/>
  <c r="W284" i="12"/>
  <c r="A284" i="12"/>
  <c r="F284" i="12"/>
  <c r="G284" i="12"/>
  <c r="I284" i="12"/>
  <c r="J284" i="12"/>
  <c r="X284" i="12"/>
  <c r="Y284" i="12"/>
  <c r="W285" i="12"/>
  <c r="A285" i="12"/>
  <c r="F285" i="12"/>
  <c r="G285" i="12"/>
  <c r="I285" i="12"/>
  <c r="J285" i="12"/>
  <c r="X285" i="12"/>
  <c r="Y285" i="12"/>
  <c r="W286" i="12"/>
  <c r="A286" i="12"/>
  <c r="F286" i="12"/>
  <c r="G286" i="12"/>
  <c r="I286" i="12"/>
  <c r="J286" i="12"/>
  <c r="X286" i="12"/>
  <c r="Y286" i="12"/>
  <c r="W287" i="12"/>
  <c r="A287" i="12"/>
  <c r="F287" i="12"/>
  <c r="G287" i="12"/>
  <c r="I287" i="12"/>
  <c r="J287" i="12"/>
  <c r="X287" i="12"/>
  <c r="Y287" i="12"/>
  <c r="W288" i="12"/>
  <c r="A288" i="12"/>
  <c r="F288" i="12"/>
  <c r="G288" i="12"/>
  <c r="I288" i="12"/>
  <c r="J288" i="12"/>
  <c r="X288" i="12"/>
  <c r="Y288" i="12"/>
  <c r="W289" i="12"/>
  <c r="A289" i="12"/>
  <c r="F289" i="12"/>
  <c r="G289" i="12"/>
  <c r="I289" i="12"/>
  <c r="J289" i="12"/>
  <c r="X289" i="12"/>
  <c r="Y289" i="12"/>
  <c r="W290" i="12"/>
  <c r="A290" i="12"/>
  <c r="F290" i="12"/>
  <c r="G290" i="12"/>
  <c r="I290" i="12"/>
  <c r="J290" i="12"/>
  <c r="X290" i="12"/>
  <c r="Y290" i="12"/>
  <c r="W291" i="12"/>
  <c r="A291" i="12"/>
  <c r="F291" i="12"/>
  <c r="G291" i="12"/>
  <c r="I291" i="12"/>
  <c r="J291" i="12"/>
  <c r="X291" i="12"/>
  <c r="Y291" i="12"/>
  <c r="W292" i="12"/>
  <c r="A292" i="12"/>
  <c r="F292" i="12"/>
  <c r="G292" i="12"/>
  <c r="I292" i="12"/>
  <c r="J292" i="12"/>
  <c r="X292" i="12"/>
  <c r="Y292" i="12"/>
  <c r="W293" i="12"/>
  <c r="A293" i="12"/>
  <c r="F293" i="12"/>
  <c r="G293" i="12"/>
  <c r="I293" i="12"/>
  <c r="J293" i="12"/>
  <c r="X293" i="12"/>
  <c r="Y293" i="12"/>
  <c r="W294" i="12"/>
  <c r="A294" i="12"/>
  <c r="F294" i="12"/>
  <c r="G294" i="12"/>
  <c r="I294" i="12"/>
  <c r="J294" i="12"/>
  <c r="X294" i="12"/>
  <c r="Y294" i="12"/>
  <c r="W295" i="12"/>
  <c r="A295" i="12"/>
  <c r="F295" i="12"/>
  <c r="G295" i="12"/>
  <c r="I295" i="12"/>
  <c r="J295" i="12"/>
  <c r="X295" i="12"/>
  <c r="Y295" i="12"/>
  <c r="W296" i="12"/>
  <c r="A296" i="12"/>
  <c r="F296" i="12"/>
  <c r="G296" i="12"/>
  <c r="I296" i="12"/>
  <c r="J296" i="12"/>
  <c r="X296" i="12"/>
  <c r="Y296" i="12"/>
  <c r="W297" i="12"/>
  <c r="A297" i="12"/>
  <c r="F297" i="12"/>
  <c r="G297" i="12"/>
  <c r="I297" i="12"/>
  <c r="J297" i="12"/>
  <c r="X297" i="12"/>
  <c r="Y297" i="12"/>
  <c r="W298" i="12"/>
  <c r="A298" i="12"/>
  <c r="F298" i="12"/>
  <c r="G298" i="12"/>
  <c r="I298" i="12"/>
  <c r="J298" i="12"/>
  <c r="X298" i="12"/>
  <c r="Y298" i="12"/>
  <c r="W299" i="12"/>
  <c r="A299" i="12"/>
  <c r="F299" i="12"/>
  <c r="G299" i="12"/>
  <c r="I299" i="12"/>
  <c r="J299" i="12"/>
  <c r="X299" i="12"/>
  <c r="Y299" i="12"/>
  <c r="W300" i="12"/>
  <c r="A300" i="12"/>
  <c r="F300" i="12"/>
  <c r="G300" i="12"/>
  <c r="I300" i="12"/>
  <c r="J300" i="12"/>
  <c r="X300" i="12"/>
  <c r="Y300" i="12"/>
  <c r="W301" i="12"/>
  <c r="A301" i="12"/>
  <c r="F301" i="12"/>
  <c r="G301" i="12"/>
  <c r="I301" i="12"/>
  <c r="J301" i="12"/>
  <c r="X301" i="12"/>
  <c r="Y301" i="12"/>
  <c r="W302" i="12"/>
  <c r="A302" i="12"/>
  <c r="F302" i="12"/>
  <c r="G302" i="12"/>
  <c r="I302" i="12"/>
  <c r="J302" i="12"/>
  <c r="X302" i="12"/>
  <c r="Y302" i="12"/>
  <c r="W303" i="12"/>
  <c r="A303" i="12"/>
  <c r="F303" i="12"/>
  <c r="G303" i="12"/>
  <c r="I303" i="12"/>
  <c r="J303" i="12"/>
  <c r="X303" i="12"/>
  <c r="Y303" i="12"/>
  <c r="W304" i="12"/>
  <c r="A304" i="12"/>
  <c r="F304" i="12"/>
  <c r="G304" i="12"/>
  <c r="I304" i="12"/>
  <c r="J304" i="12"/>
  <c r="X304" i="12"/>
  <c r="Y304" i="12"/>
  <c r="W305" i="12"/>
  <c r="A305" i="12"/>
  <c r="F305" i="12"/>
  <c r="G305" i="12"/>
  <c r="I305" i="12"/>
  <c r="J305" i="12"/>
  <c r="X305" i="12"/>
  <c r="Y305" i="12"/>
  <c r="W306" i="12"/>
  <c r="A306" i="12"/>
  <c r="F306" i="12"/>
  <c r="G306" i="12"/>
  <c r="I306" i="12"/>
  <c r="J306" i="12"/>
  <c r="X306" i="12"/>
  <c r="Y306" i="12"/>
  <c r="W307" i="12"/>
  <c r="A307" i="12"/>
  <c r="F307" i="12"/>
  <c r="G307" i="12"/>
  <c r="I307" i="12"/>
  <c r="J307" i="12"/>
  <c r="X307" i="12"/>
  <c r="Y307" i="12"/>
  <c r="W308" i="12"/>
  <c r="A308" i="12"/>
  <c r="F308" i="12"/>
  <c r="G308" i="12"/>
  <c r="I308" i="12"/>
  <c r="J308" i="12"/>
  <c r="X308" i="12"/>
  <c r="Y308" i="12"/>
  <c r="W309" i="12"/>
  <c r="A309" i="12"/>
  <c r="F309" i="12"/>
  <c r="G309" i="12"/>
  <c r="I309" i="12"/>
  <c r="J309" i="12"/>
  <c r="X309" i="12"/>
  <c r="Y309" i="12"/>
  <c r="W310" i="12"/>
  <c r="A310" i="12"/>
  <c r="F310" i="12"/>
  <c r="G310" i="12"/>
  <c r="I310" i="12"/>
  <c r="J310" i="12"/>
  <c r="X310" i="12"/>
  <c r="Y310" i="12"/>
  <c r="W311" i="12"/>
  <c r="A311" i="12"/>
  <c r="F311" i="12"/>
  <c r="G311" i="12"/>
  <c r="I311" i="12"/>
  <c r="J311" i="12"/>
  <c r="X311" i="12"/>
  <c r="Y311" i="12"/>
  <c r="W312" i="12"/>
  <c r="A312" i="12"/>
  <c r="F312" i="12"/>
  <c r="G312" i="12"/>
  <c r="I312" i="12"/>
  <c r="J312" i="12"/>
  <c r="X312" i="12"/>
  <c r="Y312" i="12"/>
  <c r="W313" i="12"/>
  <c r="A313" i="12"/>
  <c r="F313" i="12"/>
  <c r="G313" i="12"/>
  <c r="I313" i="12"/>
  <c r="J313" i="12"/>
  <c r="X313" i="12"/>
  <c r="Y313" i="12"/>
  <c r="W314" i="12"/>
  <c r="A314" i="12"/>
  <c r="F314" i="12"/>
  <c r="G314" i="12"/>
  <c r="I314" i="12"/>
  <c r="J314" i="12"/>
  <c r="X314" i="12"/>
  <c r="Y314" i="12"/>
  <c r="W315" i="12"/>
  <c r="A315" i="12"/>
  <c r="F315" i="12"/>
  <c r="G315" i="12"/>
  <c r="I315" i="12"/>
  <c r="J315" i="12"/>
  <c r="X315" i="12"/>
  <c r="Y315" i="12"/>
  <c r="W316" i="12"/>
  <c r="A316" i="12"/>
  <c r="F316" i="12"/>
  <c r="G316" i="12"/>
  <c r="I316" i="12"/>
  <c r="J316" i="12"/>
  <c r="X316" i="12"/>
  <c r="Y316" i="12"/>
  <c r="W317" i="12"/>
  <c r="A317" i="12"/>
  <c r="F317" i="12"/>
  <c r="G317" i="12"/>
  <c r="I317" i="12"/>
  <c r="J317" i="12"/>
  <c r="X317" i="12"/>
  <c r="Y317" i="12"/>
  <c r="W318" i="12"/>
  <c r="A318" i="12"/>
  <c r="F318" i="12"/>
  <c r="G318" i="12"/>
  <c r="I318" i="12"/>
  <c r="J318" i="12"/>
  <c r="X318" i="12"/>
  <c r="Y318" i="12"/>
  <c r="W319" i="12"/>
  <c r="A319" i="12"/>
  <c r="F319" i="12"/>
  <c r="G319" i="12"/>
  <c r="I319" i="12"/>
  <c r="J319" i="12"/>
  <c r="X319" i="12"/>
  <c r="Y319" i="12"/>
  <c r="W320" i="12"/>
  <c r="A320" i="12"/>
  <c r="F320" i="12"/>
  <c r="G320" i="12"/>
  <c r="I320" i="12"/>
  <c r="J320" i="12"/>
  <c r="X320" i="12"/>
  <c r="Y320" i="12"/>
  <c r="W321" i="12"/>
  <c r="A321" i="12"/>
  <c r="F321" i="12"/>
  <c r="G321" i="12"/>
  <c r="I321" i="12"/>
  <c r="J321" i="12"/>
  <c r="X321" i="12"/>
  <c r="Y321" i="12"/>
  <c r="W322" i="12"/>
  <c r="A322" i="12"/>
  <c r="F322" i="12"/>
  <c r="G322" i="12"/>
  <c r="I322" i="12"/>
  <c r="J322" i="12"/>
  <c r="X322" i="12"/>
  <c r="Y322" i="12"/>
  <c r="W323" i="12"/>
  <c r="A323" i="12"/>
  <c r="F323" i="12"/>
  <c r="G323" i="12"/>
  <c r="I323" i="12"/>
  <c r="J323" i="12"/>
  <c r="X323" i="12"/>
  <c r="Y323" i="12"/>
  <c r="W324" i="12"/>
  <c r="A324" i="12"/>
  <c r="F324" i="12"/>
  <c r="G324" i="12"/>
  <c r="I324" i="12"/>
  <c r="J324" i="12"/>
  <c r="X324" i="12"/>
  <c r="Y324" i="12"/>
  <c r="W325" i="12"/>
  <c r="A325" i="12"/>
  <c r="F325" i="12"/>
  <c r="G325" i="12"/>
  <c r="I325" i="12"/>
  <c r="J325" i="12"/>
  <c r="X325" i="12"/>
  <c r="Y325" i="12"/>
  <c r="W326" i="12"/>
  <c r="A326" i="12"/>
  <c r="F326" i="12"/>
  <c r="G326" i="12"/>
  <c r="I326" i="12"/>
  <c r="J326" i="12"/>
  <c r="X326" i="12"/>
  <c r="Y326" i="12"/>
  <c r="W327" i="12"/>
  <c r="A327" i="12"/>
  <c r="F327" i="12"/>
  <c r="G327" i="12"/>
  <c r="I327" i="12"/>
  <c r="J327" i="12"/>
  <c r="X327" i="12"/>
  <c r="Y327" i="12"/>
  <c r="W328" i="12"/>
  <c r="A328" i="12"/>
  <c r="F328" i="12"/>
  <c r="G328" i="12"/>
  <c r="I328" i="12"/>
  <c r="J328" i="12"/>
  <c r="X328" i="12"/>
  <c r="Y328" i="12"/>
  <c r="W329" i="12"/>
  <c r="A329" i="12"/>
  <c r="F329" i="12"/>
  <c r="G329" i="12"/>
  <c r="I329" i="12"/>
  <c r="J329" i="12"/>
  <c r="X329" i="12"/>
  <c r="Y329" i="12"/>
  <c r="W330" i="12"/>
  <c r="A330" i="12"/>
  <c r="F330" i="12"/>
  <c r="G330" i="12"/>
  <c r="I330" i="12"/>
  <c r="J330" i="12"/>
  <c r="X330" i="12"/>
  <c r="Y330" i="12"/>
  <c r="W331" i="12"/>
  <c r="A331" i="12"/>
  <c r="F331" i="12"/>
  <c r="G331" i="12"/>
  <c r="I331" i="12"/>
  <c r="J331" i="12"/>
  <c r="X331" i="12"/>
  <c r="Y331" i="12"/>
  <c r="W332" i="12"/>
  <c r="A332" i="12"/>
  <c r="F332" i="12"/>
  <c r="G332" i="12"/>
  <c r="I332" i="12"/>
  <c r="J332" i="12"/>
  <c r="X332" i="12"/>
  <c r="Y332" i="12"/>
  <c r="W333" i="12"/>
  <c r="A333" i="12"/>
  <c r="F333" i="12"/>
  <c r="G333" i="12"/>
  <c r="I333" i="12"/>
  <c r="J333" i="12"/>
  <c r="X333" i="12"/>
  <c r="Y333" i="12"/>
  <c r="W334" i="12"/>
  <c r="A334" i="12"/>
  <c r="F334" i="12"/>
  <c r="G334" i="12"/>
  <c r="I334" i="12"/>
  <c r="J334" i="12"/>
  <c r="X334" i="12"/>
  <c r="Y334" i="12"/>
  <c r="W335" i="12"/>
  <c r="A335" i="12"/>
  <c r="F335" i="12"/>
  <c r="G335" i="12"/>
  <c r="I335" i="12"/>
  <c r="J335" i="12"/>
  <c r="X335" i="12"/>
  <c r="Y335" i="12"/>
  <c r="W336" i="12"/>
  <c r="A336" i="12"/>
  <c r="F336" i="12"/>
  <c r="G336" i="12"/>
  <c r="I336" i="12"/>
  <c r="J336" i="12"/>
  <c r="X336" i="12"/>
  <c r="Y336" i="12"/>
  <c r="W337" i="12"/>
  <c r="A337" i="12"/>
  <c r="F337" i="12"/>
  <c r="G337" i="12"/>
  <c r="I337" i="12"/>
  <c r="J337" i="12"/>
  <c r="X337" i="12"/>
  <c r="Y337" i="12"/>
  <c r="W338" i="12"/>
  <c r="A338" i="12"/>
  <c r="F338" i="12"/>
  <c r="G338" i="12"/>
  <c r="I338" i="12"/>
  <c r="J338" i="12"/>
  <c r="X338" i="12"/>
  <c r="Y338" i="12"/>
  <c r="W339" i="12"/>
  <c r="A339" i="12"/>
  <c r="F339" i="12"/>
  <c r="G339" i="12"/>
  <c r="I339" i="12"/>
  <c r="J339" i="12"/>
  <c r="X339" i="12"/>
  <c r="Y339" i="12"/>
  <c r="W340" i="12"/>
  <c r="A340" i="12"/>
  <c r="F340" i="12"/>
  <c r="G340" i="12"/>
  <c r="I340" i="12"/>
  <c r="J340" i="12"/>
  <c r="X340" i="12"/>
  <c r="Y340" i="12"/>
  <c r="W341" i="12"/>
  <c r="A341" i="12"/>
  <c r="F341" i="12"/>
  <c r="G341" i="12"/>
  <c r="I341" i="12"/>
  <c r="J341" i="12"/>
  <c r="X341" i="12"/>
  <c r="Y341" i="12"/>
  <c r="W342" i="12"/>
  <c r="A342" i="12"/>
  <c r="F342" i="12"/>
  <c r="G342" i="12"/>
  <c r="I342" i="12"/>
  <c r="J342" i="12"/>
  <c r="X342" i="12"/>
  <c r="Y342" i="12"/>
  <c r="W343" i="12"/>
  <c r="A343" i="12"/>
  <c r="F343" i="12"/>
  <c r="G343" i="12"/>
  <c r="I343" i="12"/>
  <c r="J343" i="12"/>
  <c r="X343" i="12"/>
  <c r="Y343" i="12"/>
  <c r="W344" i="12"/>
  <c r="A344" i="12"/>
  <c r="F344" i="12"/>
  <c r="G344" i="12"/>
  <c r="I344" i="12"/>
  <c r="J344" i="12"/>
  <c r="X344" i="12"/>
  <c r="Y344" i="12"/>
  <c r="W345" i="12"/>
  <c r="A345" i="12"/>
  <c r="F345" i="12"/>
  <c r="G345" i="12"/>
  <c r="I345" i="12"/>
  <c r="J345" i="12"/>
  <c r="X345" i="12"/>
  <c r="Y345" i="12"/>
  <c r="W346" i="12"/>
  <c r="A346" i="12"/>
  <c r="F346" i="12"/>
  <c r="G346" i="12"/>
  <c r="I346" i="12"/>
  <c r="J346" i="12"/>
  <c r="X346" i="12"/>
  <c r="Y346" i="12"/>
  <c r="W347" i="12"/>
  <c r="A347" i="12"/>
  <c r="F347" i="12"/>
  <c r="G347" i="12"/>
  <c r="I347" i="12"/>
  <c r="J347" i="12"/>
  <c r="X347" i="12"/>
  <c r="Y347" i="12"/>
  <c r="W348" i="12"/>
  <c r="A348" i="12"/>
  <c r="F348" i="12"/>
  <c r="G348" i="12"/>
  <c r="I348" i="12"/>
  <c r="J348" i="12"/>
  <c r="X348" i="12"/>
  <c r="Y348" i="12"/>
  <c r="W349" i="12"/>
  <c r="A349" i="12"/>
  <c r="F349" i="12"/>
  <c r="G349" i="12"/>
  <c r="I349" i="12"/>
  <c r="J349" i="12"/>
  <c r="X349" i="12"/>
  <c r="Y349" i="12"/>
  <c r="W350" i="12"/>
  <c r="A350" i="12"/>
  <c r="F350" i="12"/>
  <c r="G350" i="12"/>
  <c r="I350" i="12"/>
  <c r="J350" i="12"/>
  <c r="X350" i="12"/>
  <c r="Y350" i="12"/>
  <c r="W351" i="12"/>
  <c r="A351" i="12"/>
  <c r="F351" i="12"/>
  <c r="G351" i="12"/>
  <c r="I351" i="12"/>
  <c r="J351" i="12"/>
  <c r="X351" i="12"/>
  <c r="Y351" i="12"/>
  <c r="W352" i="12"/>
  <c r="A352" i="12"/>
  <c r="F352" i="12"/>
  <c r="G352" i="12"/>
  <c r="I352" i="12"/>
  <c r="J352" i="12"/>
  <c r="X352" i="12"/>
  <c r="Y352" i="12"/>
  <c r="W353" i="12"/>
  <c r="A353" i="12"/>
  <c r="F353" i="12"/>
  <c r="G353" i="12"/>
  <c r="I353" i="12"/>
  <c r="J353" i="12"/>
  <c r="X353" i="12"/>
  <c r="Y353" i="12"/>
  <c r="W354" i="12"/>
  <c r="A354" i="12"/>
  <c r="F354" i="12"/>
  <c r="G354" i="12"/>
  <c r="I354" i="12"/>
  <c r="J354" i="12"/>
  <c r="X354" i="12"/>
  <c r="Y354" i="12"/>
  <c r="W355" i="12"/>
  <c r="A355" i="12"/>
  <c r="F355" i="12"/>
  <c r="G355" i="12"/>
  <c r="I355" i="12"/>
  <c r="J355" i="12"/>
  <c r="X355" i="12"/>
  <c r="Y355" i="12"/>
  <c r="W356" i="12"/>
  <c r="A356" i="12"/>
  <c r="F356" i="12"/>
  <c r="G356" i="12"/>
  <c r="I356" i="12"/>
  <c r="J356" i="12"/>
  <c r="X356" i="12"/>
  <c r="Y356" i="12"/>
  <c r="W357" i="12"/>
  <c r="A357" i="12"/>
  <c r="F357" i="12"/>
  <c r="G357" i="12"/>
  <c r="I357" i="12"/>
  <c r="J357" i="12"/>
  <c r="X357" i="12"/>
  <c r="Y357" i="12"/>
  <c r="W358" i="12"/>
  <c r="A358" i="12"/>
  <c r="F358" i="12"/>
  <c r="G358" i="12"/>
  <c r="I358" i="12"/>
  <c r="J358" i="12"/>
  <c r="X358" i="12"/>
  <c r="Y358" i="12"/>
  <c r="W359" i="12"/>
  <c r="A359" i="12"/>
  <c r="F359" i="12"/>
  <c r="G359" i="12"/>
  <c r="I359" i="12"/>
  <c r="J359" i="12"/>
  <c r="X359" i="12"/>
  <c r="Y359" i="12"/>
  <c r="W360" i="12"/>
  <c r="A360" i="12"/>
  <c r="F360" i="12"/>
  <c r="G360" i="12"/>
  <c r="I360" i="12"/>
  <c r="J360" i="12"/>
  <c r="X360" i="12"/>
  <c r="Y360" i="12"/>
  <c r="W361" i="12"/>
  <c r="A361" i="12"/>
  <c r="F361" i="12"/>
  <c r="G361" i="12"/>
  <c r="I361" i="12"/>
  <c r="J361" i="12"/>
  <c r="X361" i="12"/>
  <c r="Y361" i="12"/>
  <c r="W362" i="12"/>
  <c r="A362" i="12"/>
  <c r="F362" i="12"/>
  <c r="G362" i="12"/>
  <c r="I362" i="12"/>
  <c r="J362" i="12"/>
  <c r="X362" i="12"/>
  <c r="Y362" i="12"/>
  <c r="W363" i="12"/>
  <c r="A363" i="12"/>
  <c r="F363" i="12"/>
  <c r="G363" i="12"/>
  <c r="I363" i="12"/>
  <c r="J363" i="12"/>
  <c r="X363" i="12"/>
  <c r="Y363" i="12"/>
  <c r="W364" i="12"/>
  <c r="A364" i="12"/>
  <c r="F364" i="12"/>
  <c r="G364" i="12"/>
  <c r="I364" i="12"/>
  <c r="J364" i="12"/>
  <c r="X364" i="12"/>
  <c r="Y364" i="12"/>
  <c r="W365" i="12"/>
  <c r="A365" i="12"/>
  <c r="F365" i="12"/>
  <c r="G365" i="12"/>
  <c r="I365" i="12"/>
  <c r="J365" i="12"/>
  <c r="X365" i="12"/>
  <c r="Y365" i="12"/>
  <c r="W366" i="12"/>
  <c r="A366" i="12"/>
  <c r="F366" i="12"/>
  <c r="G366" i="12"/>
  <c r="I366" i="12"/>
  <c r="J366" i="12"/>
  <c r="X366" i="12"/>
  <c r="Y366" i="12"/>
  <c r="W367" i="12"/>
  <c r="A367" i="12"/>
  <c r="F367" i="12"/>
  <c r="G367" i="12"/>
  <c r="I367" i="12"/>
  <c r="J367" i="12"/>
  <c r="X367" i="12"/>
  <c r="Y367" i="12"/>
  <c r="W368" i="12"/>
  <c r="A368" i="12"/>
  <c r="F368" i="12"/>
  <c r="G368" i="12"/>
  <c r="I368" i="12"/>
  <c r="J368" i="12"/>
  <c r="X368" i="12"/>
  <c r="Y368" i="12"/>
  <c r="W369" i="12"/>
  <c r="A369" i="12"/>
  <c r="F369" i="12"/>
  <c r="G369" i="12"/>
  <c r="I369" i="12"/>
  <c r="J369" i="12"/>
  <c r="X369" i="12"/>
  <c r="Y369" i="12"/>
  <c r="W370" i="12"/>
  <c r="A370" i="12"/>
  <c r="F370" i="12"/>
  <c r="G370" i="12"/>
  <c r="I370" i="12"/>
  <c r="J370" i="12"/>
  <c r="X370" i="12"/>
  <c r="Y370" i="12"/>
  <c r="W371" i="12"/>
  <c r="A371" i="12"/>
  <c r="F371" i="12"/>
  <c r="G371" i="12"/>
  <c r="I371" i="12"/>
  <c r="J371" i="12"/>
  <c r="X371" i="12"/>
  <c r="Y371" i="12"/>
  <c r="W372" i="12"/>
  <c r="A372" i="12"/>
  <c r="F372" i="12"/>
  <c r="G372" i="12"/>
  <c r="I372" i="12"/>
  <c r="J372" i="12"/>
  <c r="X372" i="12"/>
  <c r="Y372" i="12"/>
  <c r="W373" i="12"/>
  <c r="A373" i="12"/>
  <c r="F373" i="12"/>
  <c r="G373" i="12"/>
  <c r="I373" i="12"/>
  <c r="J373" i="12"/>
  <c r="X373" i="12"/>
  <c r="Y373" i="12"/>
  <c r="W374" i="12"/>
  <c r="A374" i="12"/>
  <c r="F374" i="12"/>
  <c r="G374" i="12"/>
  <c r="I374" i="12"/>
  <c r="J374" i="12"/>
  <c r="X374" i="12"/>
  <c r="Y374" i="12"/>
  <c r="W375" i="12"/>
  <c r="A375" i="12"/>
  <c r="F375" i="12"/>
  <c r="G375" i="12"/>
  <c r="I375" i="12"/>
  <c r="J375" i="12"/>
  <c r="X375" i="12"/>
  <c r="Y375" i="12"/>
  <c r="W376" i="12"/>
  <c r="A376" i="12"/>
  <c r="F376" i="12"/>
  <c r="G376" i="12"/>
  <c r="I376" i="12"/>
  <c r="J376" i="12"/>
  <c r="X376" i="12"/>
  <c r="Y376" i="12"/>
  <c r="W377" i="12"/>
  <c r="A377" i="12"/>
  <c r="F377" i="12"/>
  <c r="G377" i="12"/>
  <c r="I377" i="12"/>
  <c r="J377" i="12"/>
  <c r="X377" i="12"/>
  <c r="Y377" i="12"/>
  <c r="W378" i="12"/>
  <c r="A378" i="12"/>
  <c r="F378" i="12"/>
  <c r="G378" i="12"/>
  <c r="I378" i="12"/>
  <c r="J378" i="12"/>
  <c r="X378" i="12"/>
  <c r="Y378" i="12"/>
  <c r="W379" i="12"/>
  <c r="A379" i="12"/>
  <c r="F379" i="12"/>
  <c r="G379" i="12"/>
  <c r="I379" i="12"/>
  <c r="J379" i="12"/>
  <c r="X379" i="12"/>
  <c r="Y379" i="12"/>
  <c r="W380" i="12"/>
  <c r="A380" i="12"/>
  <c r="F380" i="12"/>
  <c r="G380" i="12"/>
  <c r="I380" i="12"/>
  <c r="J380" i="12"/>
  <c r="X380" i="12"/>
  <c r="Y380" i="12"/>
  <c r="W381" i="12"/>
  <c r="A381" i="12"/>
  <c r="F381" i="12"/>
  <c r="G381" i="12"/>
  <c r="I381" i="12"/>
  <c r="J381" i="12"/>
  <c r="X381" i="12"/>
  <c r="Y381" i="12"/>
  <c r="W382" i="12"/>
  <c r="A382" i="12"/>
  <c r="F382" i="12"/>
  <c r="G382" i="12"/>
  <c r="I382" i="12"/>
  <c r="J382" i="12"/>
  <c r="X382" i="12"/>
  <c r="Y382" i="12"/>
  <c r="W383" i="12"/>
  <c r="A383" i="12"/>
  <c r="F383" i="12"/>
  <c r="G383" i="12"/>
  <c r="I383" i="12"/>
  <c r="J383" i="12"/>
  <c r="X383" i="12"/>
  <c r="Y383" i="12"/>
  <c r="W384" i="12"/>
  <c r="A384" i="12"/>
  <c r="F384" i="12"/>
  <c r="G384" i="12"/>
  <c r="I384" i="12"/>
  <c r="J384" i="12"/>
  <c r="X384" i="12"/>
  <c r="Y384" i="12"/>
  <c r="W385" i="12"/>
  <c r="A385" i="12"/>
  <c r="F385" i="12"/>
  <c r="G385" i="12"/>
  <c r="I385" i="12"/>
  <c r="J385" i="12"/>
  <c r="X385" i="12"/>
  <c r="Y385" i="12"/>
  <c r="W386" i="12"/>
  <c r="A386" i="12"/>
  <c r="F386" i="12"/>
  <c r="G386" i="12"/>
  <c r="I386" i="12"/>
  <c r="J386" i="12"/>
  <c r="X386" i="12"/>
  <c r="Y386" i="12"/>
  <c r="W387" i="12"/>
  <c r="A387" i="12"/>
  <c r="F387" i="12"/>
  <c r="G387" i="12"/>
  <c r="I387" i="12"/>
  <c r="J387" i="12"/>
  <c r="X387" i="12"/>
  <c r="Y387" i="12"/>
  <c r="W388" i="12"/>
  <c r="A388" i="12"/>
  <c r="F388" i="12"/>
  <c r="G388" i="12"/>
  <c r="I388" i="12"/>
  <c r="J388" i="12"/>
  <c r="X388" i="12"/>
  <c r="Y388" i="12"/>
  <c r="W389" i="12"/>
  <c r="A389" i="12"/>
  <c r="F389" i="12"/>
  <c r="G389" i="12"/>
  <c r="I389" i="12"/>
  <c r="J389" i="12"/>
  <c r="X389" i="12"/>
  <c r="Y389" i="12"/>
  <c r="W390" i="12"/>
  <c r="A390" i="12"/>
  <c r="F390" i="12"/>
  <c r="G390" i="12"/>
  <c r="I390" i="12"/>
  <c r="J390" i="12"/>
  <c r="X390" i="12"/>
  <c r="Y390" i="12"/>
  <c r="W391" i="12"/>
  <c r="A391" i="12"/>
  <c r="F391" i="12"/>
  <c r="G391" i="12"/>
  <c r="I391" i="12"/>
  <c r="J391" i="12"/>
  <c r="X391" i="12"/>
  <c r="Y391" i="12"/>
  <c r="W392" i="12"/>
  <c r="A392" i="12"/>
  <c r="F392" i="12"/>
  <c r="G392" i="12"/>
  <c r="I392" i="12"/>
  <c r="J392" i="12"/>
  <c r="X392" i="12"/>
  <c r="Y392" i="12"/>
  <c r="W393" i="12"/>
  <c r="A393" i="12"/>
  <c r="F393" i="12"/>
  <c r="G393" i="12"/>
  <c r="I393" i="12"/>
  <c r="J393" i="12"/>
  <c r="X393" i="12"/>
  <c r="Y393" i="12"/>
  <c r="W394" i="12"/>
  <c r="A394" i="12"/>
  <c r="F394" i="12"/>
  <c r="G394" i="12"/>
  <c r="I394" i="12"/>
  <c r="J394" i="12"/>
  <c r="X394" i="12"/>
  <c r="Y394" i="12"/>
  <c r="W395" i="12"/>
  <c r="A395" i="12"/>
  <c r="F395" i="12"/>
  <c r="G395" i="12"/>
  <c r="I395" i="12"/>
  <c r="J395" i="12"/>
  <c r="X395" i="12"/>
  <c r="Y395" i="12"/>
  <c r="W396" i="12"/>
  <c r="A396" i="12"/>
  <c r="F396" i="12"/>
  <c r="G396" i="12"/>
  <c r="I396" i="12"/>
  <c r="J396" i="12"/>
  <c r="X396" i="12"/>
  <c r="Y396" i="12"/>
  <c r="W397" i="12"/>
  <c r="A397" i="12"/>
  <c r="F397" i="12"/>
  <c r="G397" i="12"/>
  <c r="I397" i="12"/>
  <c r="J397" i="12"/>
  <c r="X397" i="12"/>
  <c r="Y397" i="12"/>
  <c r="W398" i="12"/>
  <c r="A398" i="12"/>
  <c r="F398" i="12"/>
  <c r="G398" i="12"/>
  <c r="I398" i="12"/>
  <c r="J398" i="12"/>
  <c r="X398" i="12"/>
  <c r="Y398" i="12"/>
  <c r="W399" i="12"/>
  <c r="A399" i="12"/>
  <c r="F399" i="12"/>
  <c r="G399" i="12"/>
  <c r="I399" i="12"/>
  <c r="J399" i="12"/>
  <c r="X399" i="12"/>
  <c r="Y399" i="12"/>
  <c r="W400" i="12"/>
  <c r="A400" i="12"/>
  <c r="F400" i="12"/>
  <c r="G400" i="12"/>
  <c r="I400" i="12"/>
  <c r="J400" i="12"/>
  <c r="X400" i="12"/>
  <c r="Y400" i="12"/>
  <c r="W401" i="12"/>
  <c r="A401" i="12"/>
  <c r="F401" i="12"/>
  <c r="G401" i="12"/>
  <c r="I401" i="12"/>
  <c r="J401" i="12"/>
  <c r="X401" i="12"/>
  <c r="Y401" i="12"/>
  <c r="W402" i="12"/>
  <c r="A402" i="12"/>
  <c r="F402" i="12"/>
  <c r="G402" i="12"/>
  <c r="I402" i="12"/>
  <c r="J402" i="12"/>
  <c r="X402" i="12"/>
  <c r="Y402" i="12"/>
  <c r="W403" i="12"/>
  <c r="A403" i="12"/>
  <c r="F403" i="12"/>
  <c r="G403" i="12"/>
  <c r="I403" i="12"/>
  <c r="J403" i="12"/>
  <c r="X403" i="12"/>
  <c r="Y403" i="12"/>
  <c r="W404" i="12"/>
  <c r="A404" i="12"/>
  <c r="F404" i="12"/>
  <c r="G404" i="12"/>
  <c r="I404" i="12"/>
  <c r="J404" i="12"/>
  <c r="X404" i="12"/>
  <c r="Y404" i="12"/>
  <c r="W405" i="12"/>
  <c r="A405" i="12"/>
  <c r="F405" i="12"/>
  <c r="G405" i="12"/>
  <c r="I405" i="12"/>
  <c r="J405" i="12"/>
  <c r="X405" i="12"/>
  <c r="Y405" i="12"/>
  <c r="W406" i="12"/>
  <c r="A406" i="12"/>
  <c r="F406" i="12"/>
  <c r="G406" i="12"/>
  <c r="I406" i="12"/>
  <c r="J406" i="12"/>
  <c r="X406" i="12"/>
  <c r="Y406" i="12"/>
  <c r="W407" i="12"/>
  <c r="A407" i="12"/>
  <c r="F407" i="12"/>
  <c r="G407" i="12"/>
  <c r="I407" i="12"/>
  <c r="J407" i="12"/>
  <c r="X407" i="12"/>
  <c r="Y407" i="12"/>
  <c r="W408" i="12"/>
  <c r="A408" i="12"/>
  <c r="F408" i="12"/>
  <c r="G408" i="12"/>
  <c r="I408" i="12"/>
  <c r="J408" i="12"/>
  <c r="X408" i="12"/>
  <c r="Y408" i="12"/>
  <c r="W409" i="12"/>
  <c r="A409" i="12"/>
  <c r="F409" i="12"/>
  <c r="G409" i="12"/>
  <c r="I409" i="12"/>
  <c r="J409" i="12"/>
  <c r="X409" i="12"/>
  <c r="Y409" i="12"/>
  <c r="W410" i="12"/>
  <c r="A410" i="12"/>
  <c r="F410" i="12"/>
  <c r="G410" i="12"/>
  <c r="I410" i="12"/>
  <c r="J410" i="12"/>
  <c r="X410" i="12"/>
  <c r="Y410" i="12"/>
  <c r="W411" i="12"/>
  <c r="A411" i="12"/>
  <c r="F411" i="12"/>
  <c r="G411" i="12"/>
  <c r="I411" i="12"/>
  <c r="J411" i="12"/>
  <c r="X411" i="12"/>
  <c r="Y411" i="12"/>
  <c r="W412" i="12"/>
  <c r="A412" i="12"/>
  <c r="F412" i="12"/>
  <c r="G412" i="12"/>
  <c r="I412" i="12"/>
  <c r="J412" i="12"/>
  <c r="X412" i="12"/>
  <c r="Y412" i="12"/>
  <c r="W413" i="12"/>
  <c r="A413" i="12"/>
  <c r="F413" i="12"/>
  <c r="G413" i="12"/>
  <c r="I413" i="12"/>
  <c r="J413" i="12"/>
  <c r="X413" i="12"/>
  <c r="Y413" i="12"/>
  <c r="W414" i="12"/>
  <c r="A414" i="12"/>
  <c r="F414" i="12"/>
  <c r="G414" i="12"/>
  <c r="I414" i="12"/>
  <c r="J414" i="12"/>
  <c r="X414" i="12"/>
  <c r="Y414" i="12"/>
  <c r="W415" i="12"/>
  <c r="A415" i="12"/>
  <c r="F415" i="12"/>
  <c r="G415" i="12"/>
  <c r="I415" i="12"/>
  <c r="J415" i="12"/>
  <c r="X415" i="12"/>
  <c r="Y415" i="12"/>
  <c r="W416" i="12"/>
  <c r="A416" i="12"/>
  <c r="F416" i="12"/>
  <c r="G416" i="12"/>
  <c r="I416" i="12"/>
  <c r="J416" i="12"/>
  <c r="X416" i="12"/>
  <c r="Y416" i="12"/>
  <c r="W417" i="12"/>
  <c r="A417" i="12"/>
  <c r="F417" i="12"/>
  <c r="G417" i="12"/>
  <c r="I417" i="12"/>
  <c r="J417" i="12"/>
  <c r="X417" i="12"/>
  <c r="Y417" i="12"/>
  <c r="W418" i="12"/>
  <c r="A418" i="12"/>
  <c r="F418" i="12"/>
  <c r="G418" i="12"/>
  <c r="I418" i="12"/>
  <c r="J418" i="12"/>
  <c r="X418" i="12"/>
  <c r="Y418" i="12"/>
  <c r="W419" i="12"/>
  <c r="A419" i="12"/>
  <c r="F419" i="12"/>
  <c r="G419" i="12"/>
  <c r="I419" i="12"/>
  <c r="J419" i="12"/>
  <c r="X419" i="12"/>
  <c r="Y419" i="12"/>
  <c r="W420" i="12"/>
  <c r="A420" i="12"/>
  <c r="F420" i="12"/>
  <c r="G420" i="12"/>
  <c r="I420" i="12"/>
  <c r="J420" i="12"/>
  <c r="X420" i="12"/>
  <c r="Y420" i="12"/>
  <c r="W421" i="12"/>
  <c r="A421" i="12"/>
  <c r="F421" i="12"/>
  <c r="G421" i="12"/>
  <c r="I421" i="12"/>
  <c r="J421" i="12"/>
  <c r="X421" i="12"/>
  <c r="Y421" i="12"/>
  <c r="W422" i="12"/>
  <c r="A422" i="12"/>
  <c r="F422" i="12"/>
  <c r="G422" i="12"/>
  <c r="I422" i="12"/>
  <c r="J422" i="12"/>
  <c r="X422" i="12"/>
  <c r="Y422" i="12"/>
  <c r="W423" i="12"/>
  <c r="A423" i="12"/>
  <c r="F423" i="12"/>
  <c r="G423" i="12"/>
  <c r="I423" i="12"/>
  <c r="J423" i="12"/>
  <c r="X423" i="12"/>
  <c r="Y423" i="12"/>
  <c r="W424" i="12"/>
  <c r="A424" i="12"/>
  <c r="F424" i="12"/>
  <c r="G424" i="12"/>
  <c r="I424" i="12"/>
  <c r="J424" i="12"/>
  <c r="X424" i="12"/>
  <c r="Y424" i="12"/>
  <c r="W425" i="12"/>
  <c r="A425" i="12"/>
  <c r="F425" i="12"/>
  <c r="G425" i="12"/>
  <c r="I425" i="12"/>
  <c r="J425" i="12"/>
  <c r="X425" i="12"/>
  <c r="Y425" i="12"/>
  <c r="W426" i="12"/>
  <c r="A426" i="12"/>
  <c r="F426" i="12"/>
  <c r="G426" i="12"/>
  <c r="I426" i="12"/>
  <c r="J426" i="12"/>
  <c r="X426" i="12"/>
  <c r="Y426" i="12"/>
  <c r="W427" i="12"/>
  <c r="A427" i="12"/>
  <c r="F427" i="12"/>
  <c r="G427" i="12"/>
  <c r="I427" i="12"/>
  <c r="J427" i="12"/>
  <c r="X427" i="12"/>
  <c r="Y427" i="12"/>
  <c r="W428" i="12"/>
  <c r="A428" i="12"/>
  <c r="F428" i="12"/>
  <c r="G428" i="12"/>
  <c r="I428" i="12"/>
  <c r="J428" i="12"/>
  <c r="X428" i="12"/>
  <c r="Y428" i="12"/>
  <c r="W429" i="12"/>
  <c r="A429" i="12"/>
  <c r="F429" i="12"/>
  <c r="G429" i="12"/>
  <c r="I429" i="12"/>
  <c r="J429" i="12"/>
  <c r="X429" i="12"/>
  <c r="Y429" i="12"/>
  <c r="W430" i="12"/>
  <c r="A430" i="12"/>
  <c r="F430" i="12"/>
  <c r="G430" i="12"/>
  <c r="I430" i="12"/>
  <c r="J430" i="12"/>
  <c r="X430" i="12"/>
  <c r="Y430" i="12"/>
  <c r="W431" i="12"/>
  <c r="A431" i="12"/>
  <c r="F431" i="12"/>
  <c r="G431" i="12"/>
  <c r="I431" i="12"/>
  <c r="J431" i="12"/>
  <c r="X431" i="12"/>
  <c r="Y431" i="12"/>
  <c r="W432" i="12"/>
  <c r="A432" i="12"/>
  <c r="F432" i="12"/>
  <c r="G432" i="12"/>
  <c r="I432" i="12"/>
  <c r="J432" i="12"/>
  <c r="X432" i="12"/>
  <c r="Y432" i="12"/>
  <c r="W433" i="12"/>
  <c r="A433" i="12"/>
  <c r="F433" i="12"/>
  <c r="G433" i="12"/>
  <c r="I433" i="12"/>
  <c r="J433" i="12"/>
  <c r="X433" i="12"/>
  <c r="Y433" i="12"/>
  <c r="W434" i="12"/>
  <c r="A434" i="12"/>
  <c r="F434" i="12"/>
  <c r="G434" i="12"/>
  <c r="I434" i="12"/>
  <c r="J434" i="12"/>
  <c r="X434" i="12"/>
  <c r="Y434" i="12"/>
  <c r="W435" i="12"/>
  <c r="A435" i="12"/>
  <c r="F435" i="12"/>
  <c r="G435" i="12"/>
  <c r="I435" i="12"/>
  <c r="J435" i="12"/>
  <c r="X435" i="12"/>
  <c r="Y435" i="12"/>
  <c r="W436" i="12"/>
  <c r="A436" i="12"/>
  <c r="F436" i="12"/>
  <c r="G436" i="12"/>
  <c r="I436" i="12"/>
  <c r="J436" i="12"/>
  <c r="X436" i="12"/>
  <c r="Y436" i="12"/>
  <c r="W437" i="12"/>
  <c r="A437" i="12"/>
  <c r="F437" i="12"/>
  <c r="G437" i="12"/>
  <c r="I437" i="12"/>
  <c r="J437" i="12"/>
  <c r="X437" i="12"/>
  <c r="Y437" i="12"/>
  <c r="W438" i="12"/>
  <c r="A438" i="12"/>
  <c r="F438" i="12"/>
  <c r="G438" i="12"/>
  <c r="I438" i="12"/>
  <c r="J438" i="12"/>
  <c r="X438" i="12"/>
  <c r="Y438" i="12"/>
  <c r="W439" i="12"/>
  <c r="A439" i="12"/>
  <c r="F439" i="12"/>
  <c r="G439" i="12"/>
  <c r="I439" i="12"/>
  <c r="J439" i="12"/>
  <c r="X439" i="12"/>
  <c r="Y439" i="12"/>
  <c r="W440" i="12"/>
  <c r="A440" i="12"/>
  <c r="F440" i="12"/>
  <c r="G440" i="12"/>
  <c r="I440" i="12"/>
  <c r="J440" i="12"/>
  <c r="X440" i="12"/>
  <c r="Y440" i="12"/>
  <c r="W441" i="12"/>
  <c r="A441" i="12"/>
  <c r="F441" i="12"/>
  <c r="G441" i="12"/>
  <c r="I441" i="12"/>
  <c r="J441" i="12"/>
  <c r="X441" i="12"/>
  <c r="Y441" i="12"/>
  <c r="W442" i="12"/>
  <c r="A442" i="12"/>
  <c r="F442" i="12"/>
  <c r="G442" i="12"/>
  <c r="I442" i="12"/>
  <c r="J442" i="12"/>
  <c r="X442" i="12"/>
  <c r="Y442" i="12"/>
  <c r="W443" i="12"/>
  <c r="A443" i="12"/>
  <c r="F443" i="12"/>
  <c r="G443" i="12"/>
  <c r="I443" i="12"/>
  <c r="J443" i="12"/>
  <c r="X443" i="12"/>
  <c r="Y443" i="12"/>
  <c r="W444" i="12"/>
  <c r="A444" i="12"/>
  <c r="F444" i="12"/>
  <c r="G444" i="12"/>
  <c r="I444" i="12"/>
  <c r="J444" i="12"/>
  <c r="X444" i="12"/>
  <c r="Y444" i="12"/>
  <c r="W445" i="12"/>
  <c r="A445" i="12"/>
  <c r="F445" i="12"/>
  <c r="G445" i="12"/>
  <c r="I445" i="12"/>
  <c r="J445" i="12"/>
  <c r="X445" i="12"/>
  <c r="Y445" i="12"/>
  <c r="W446" i="12"/>
  <c r="A446" i="12"/>
  <c r="F446" i="12"/>
  <c r="G446" i="12"/>
  <c r="I446" i="12"/>
  <c r="J446" i="12"/>
  <c r="X446" i="12"/>
  <c r="Y446" i="12"/>
  <c r="W447" i="12"/>
  <c r="A447" i="12"/>
  <c r="F447" i="12"/>
  <c r="G447" i="12"/>
  <c r="I447" i="12"/>
  <c r="J447" i="12"/>
  <c r="X447" i="12"/>
  <c r="Y447" i="12"/>
  <c r="W448" i="12"/>
  <c r="A448" i="12"/>
  <c r="F448" i="12"/>
  <c r="G448" i="12"/>
  <c r="I448" i="12"/>
  <c r="J448" i="12"/>
  <c r="X448" i="12"/>
  <c r="Y448" i="12"/>
  <c r="W449" i="12"/>
  <c r="A449" i="12"/>
  <c r="F449" i="12"/>
  <c r="G449" i="12"/>
  <c r="I449" i="12"/>
  <c r="J449" i="12"/>
  <c r="X449" i="12"/>
  <c r="Y449" i="12"/>
  <c r="W450" i="12"/>
  <c r="A450" i="12"/>
  <c r="F450" i="12"/>
  <c r="G450" i="12"/>
  <c r="I450" i="12"/>
  <c r="J450" i="12"/>
  <c r="X450" i="12"/>
  <c r="Y450" i="12"/>
  <c r="W451" i="12"/>
  <c r="A451" i="12"/>
  <c r="F451" i="12"/>
  <c r="G451" i="12"/>
  <c r="I451" i="12"/>
  <c r="J451" i="12"/>
  <c r="X451" i="12"/>
  <c r="Y451" i="12"/>
  <c r="W452" i="12"/>
  <c r="A452" i="12"/>
  <c r="F452" i="12"/>
  <c r="G452" i="12"/>
  <c r="I452" i="12"/>
  <c r="J452" i="12"/>
  <c r="X452" i="12"/>
  <c r="Y452" i="12"/>
  <c r="W453" i="12"/>
  <c r="A453" i="12"/>
  <c r="F453" i="12"/>
  <c r="G453" i="12"/>
  <c r="I453" i="12"/>
  <c r="J453" i="12"/>
  <c r="X453" i="12"/>
  <c r="Y453" i="12"/>
  <c r="W454" i="12"/>
  <c r="A454" i="12"/>
  <c r="F454" i="12"/>
  <c r="G454" i="12"/>
  <c r="I454" i="12"/>
  <c r="J454" i="12"/>
  <c r="X454" i="12"/>
  <c r="Y454" i="12"/>
  <c r="W455" i="12"/>
  <c r="A455" i="12"/>
  <c r="F455" i="12"/>
  <c r="G455" i="12"/>
  <c r="I455" i="12"/>
  <c r="J455" i="12"/>
  <c r="X455" i="12"/>
  <c r="Y455" i="12"/>
  <c r="W456" i="12"/>
  <c r="A456" i="12"/>
  <c r="F456" i="12"/>
  <c r="G456" i="12"/>
  <c r="I456" i="12"/>
  <c r="J456" i="12"/>
  <c r="X456" i="12"/>
  <c r="Y456" i="12"/>
  <c r="W457" i="12"/>
  <c r="A457" i="12"/>
  <c r="F457" i="12"/>
  <c r="G457" i="12"/>
  <c r="I457" i="12"/>
  <c r="J457" i="12"/>
  <c r="X457" i="12"/>
  <c r="Y457" i="12"/>
  <c r="W458" i="12"/>
  <c r="A458" i="12"/>
  <c r="F458" i="12"/>
  <c r="G458" i="12"/>
  <c r="I458" i="12"/>
  <c r="J458" i="12"/>
  <c r="X458" i="12"/>
  <c r="Y458" i="12"/>
  <c r="W459" i="12"/>
  <c r="A459" i="12"/>
  <c r="F459" i="12"/>
  <c r="G459" i="12"/>
  <c r="I459" i="12"/>
  <c r="J459" i="12"/>
  <c r="X459" i="12"/>
  <c r="Y459" i="12"/>
  <c r="W460" i="12"/>
  <c r="A460" i="12"/>
  <c r="F460" i="12"/>
  <c r="G460" i="12"/>
  <c r="I460" i="12"/>
  <c r="J460" i="12"/>
  <c r="X460" i="12"/>
  <c r="Y460" i="12"/>
  <c r="W461" i="12"/>
  <c r="A461" i="12"/>
  <c r="F461" i="12"/>
  <c r="G461" i="12"/>
  <c r="I461" i="12"/>
  <c r="J461" i="12"/>
  <c r="X461" i="12"/>
  <c r="Y461" i="12"/>
  <c r="W462" i="12"/>
  <c r="A462" i="12"/>
  <c r="F462" i="12"/>
  <c r="G462" i="12"/>
  <c r="I462" i="12"/>
  <c r="J462" i="12"/>
  <c r="X462" i="12"/>
  <c r="Y462" i="12"/>
  <c r="W463" i="12"/>
  <c r="A463" i="12"/>
  <c r="F463" i="12"/>
  <c r="G463" i="12"/>
  <c r="I463" i="12"/>
  <c r="J463" i="12"/>
  <c r="X463" i="12"/>
  <c r="Y463" i="12"/>
  <c r="W464" i="12"/>
  <c r="A464" i="12"/>
  <c r="F464" i="12"/>
  <c r="G464" i="12"/>
  <c r="I464" i="12"/>
  <c r="J464" i="12"/>
  <c r="X464" i="12"/>
  <c r="Y464" i="12"/>
  <c r="W465" i="12"/>
  <c r="A465" i="12"/>
  <c r="F465" i="12"/>
  <c r="G465" i="12"/>
  <c r="I465" i="12"/>
  <c r="J465" i="12"/>
  <c r="X465" i="12"/>
  <c r="Y465" i="12"/>
  <c r="W466" i="12"/>
  <c r="A466" i="12"/>
  <c r="F466" i="12"/>
  <c r="G466" i="12"/>
  <c r="I466" i="12"/>
  <c r="J466" i="12"/>
  <c r="X466" i="12"/>
  <c r="Y466" i="12"/>
  <c r="W467" i="12"/>
  <c r="A467" i="12"/>
  <c r="F467" i="12"/>
  <c r="G467" i="12"/>
  <c r="I467" i="12"/>
  <c r="J467" i="12"/>
  <c r="X467" i="12"/>
  <c r="Y467" i="12"/>
  <c r="W468" i="12"/>
  <c r="A468" i="12"/>
  <c r="F468" i="12"/>
  <c r="G468" i="12"/>
  <c r="I468" i="12"/>
  <c r="J468" i="12"/>
  <c r="X468" i="12"/>
  <c r="Y468" i="12"/>
  <c r="W222" i="12"/>
  <c r="A222" i="12"/>
  <c r="F222" i="12"/>
  <c r="G222" i="12"/>
  <c r="I222" i="12"/>
  <c r="J222" i="12"/>
  <c r="X222" i="12"/>
  <c r="Y222" i="12"/>
  <c r="W223" i="12"/>
  <c r="A223" i="12"/>
  <c r="F223" i="12"/>
  <c r="G223" i="12"/>
  <c r="I223" i="12"/>
  <c r="J223" i="12"/>
  <c r="X223" i="12"/>
  <c r="Y223" i="12"/>
  <c r="W224" i="12"/>
  <c r="A224" i="12"/>
  <c r="F224" i="12"/>
  <c r="G224" i="12"/>
  <c r="I224" i="12"/>
  <c r="J224" i="12"/>
  <c r="X224" i="12"/>
  <c r="Y224" i="12"/>
  <c r="W225" i="12"/>
  <c r="A225" i="12"/>
  <c r="F225" i="12"/>
  <c r="G225" i="12"/>
  <c r="I225" i="12"/>
  <c r="J225" i="12"/>
  <c r="X225" i="12"/>
  <c r="Y225" i="12"/>
  <c r="W226" i="12"/>
  <c r="A226" i="12"/>
  <c r="F226" i="12"/>
  <c r="G226" i="12"/>
  <c r="I226" i="12"/>
  <c r="J226" i="12"/>
  <c r="X226" i="12"/>
  <c r="Y226" i="12"/>
  <c r="W227" i="12"/>
  <c r="A227" i="12"/>
  <c r="F227" i="12"/>
  <c r="G227" i="12"/>
  <c r="I227" i="12"/>
  <c r="J227" i="12"/>
  <c r="X227" i="12"/>
  <c r="Y227" i="12"/>
  <c r="W228" i="12"/>
  <c r="A228" i="12"/>
  <c r="F228" i="12"/>
  <c r="G228" i="12"/>
  <c r="I228" i="12"/>
  <c r="J228" i="12"/>
  <c r="X228" i="12"/>
  <c r="Y228" i="12"/>
  <c r="W229" i="12"/>
  <c r="A229" i="12"/>
  <c r="F229" i="12"/>
  <c r="G229" i="12"/>
  <c r="I229" i="12"/>
  <c r="J229" i="12"/>
  <c r="X229" i="12"/>
  <c r="Y229" i="12"/>
  <c r="W230" i="12"/>
  <c r="A230" i="12"/>
  <c r="F230" i="12"/>
  <c r="G230" i="12"/>
  <c r="I230" i="12"/>
  <c r="J230" i="12"/>
  <c r="X230" i="12"/>
  <c r="Y230" i="12"/>
  <c r="W231" i="12"/>
  <c r="A231" i="12"/>
  <c r="F231" i="12"/>
  <c r="G231" i="12"/>
  <c r="I231" i="12"/>
  <c r="J231" i="12"/>
  <c r="X231" i="12"/>
  <c r="Y231" i="12"/>
  <c r="W232" i="12"/>
  <c r="A232" i="12"/>
  <c r="F232" i="12"/>
  <c r="G232" i="12"/>
  <c r="I232" i="12"/>
  <c r="J232" i="12"/>
  <c r="X232" i="12"/>
  <c r="Y232" i="12"/>
  <c r="W233" i="12"/>
  <c r="A233" i="12"/>
  <c r="F233" i="12"/>
  <c r="G233" i="12"/>
  <c r="I233" i="12"/>
  <c r="J233" i="12"/>
  <c r="X233" i="12"/>
  <c r="Y233" i="12"/>
  <c r="W234" i="12"/>
  <c r="A234" i="12"/>
  <c r="F234" i="12"/>
  <c r="G234" i="12"/>
  <c r="I234" i="12"/>
  <c r="J234" i="12"/>
  <c r="X234" i="12"/>
  <c r="Y234" i="12"/>
  <c r="W235" i="12"/>
  <c r="A235" i="12"/>
  <c r="F235" i="12"/>
  <c r="G235" i="12"/>
  <c r="I235" i="12"/>
  <c r="J235" i="12"/>
  <c r="X235" i="12"/>
  <c r="Y235" i="12"/>
  <c r="W236" i="12"/>
  <c r="A236" i="12"/>
  <c r="F236" i="12"/>
  <c r="G236" i="12"/>
  <c r="I236" i="12"/>
  <c r="J236" i="12"/>
  <c r="X236" i="12"/>
  <c r="Y236" i="12"/>
  <c r="W237" i="12"/>
  <c r="A237" i="12"/>
  <c r="F237" i="12"/>
  <c r="G237" i="12"/>
  <c r="I237" i="12"/>
  <c r="J237" i="12"/>
  <c r="X237" i="12"/>
  <c r="Y237" i="12"/>
  <c r="W238" i="12"/>
  <c r="A238" i="12"/>
  <c r="F238" i="12"/>
  <c r="G238" i="12"/>
  <c r="I238" i="12"/>
  <c r="J238" i="12"/>
  <c r="X238" i="12"/>
  <c r="Y238" i="12"/>
  <c r="W239" i="12"/>
  <c r="A239" i="12"/>
  <c r="F239" i="12"/>
  <c r="G239" i="12"/>
  <c r="I239" i="12"/>
  <c r="J239" i="12"/>
  <c r="X239" i="12"/>
  <c r="Y239" i="12"/>
  <c r="W240" i="12"/>
  <c r="A240" i="12"/>
  <c r="F240" i="12"/>
  <c r="G240" i="12"/>
  <c r="I240" i="12"/>
  <c r="J240" i="12"/>
  <c r="X240" i="12"/>
  <c r="Y240" i="12"/>
  <c r="W241" i="12"/>
  <c r="A241" i="12"/>
  <c r="F241" i="12"/>
  <c r="G241" i="12"/>
  <c r="I241" i="12"/>
  <c r="J241" i="12"/>
  <c r="X241" i="12"/>
  <c r="Y241" i="12"/>
  <c r="W242" i="12"/>
  <c r="A242" i="12"/>
  <c r="F242" i="12"/>
  <c r="G242" i="12"/>
  <c r="I242" i="12"/>
  <c r="J242" i="12"/>
  <c r="X242" i="12"/>
  <c r="Y242" i="12"/>
  <c r="W243" i="12"/>
  <c r="A243" i="12"/>
  <c r="F243" i="12"/>
  <c r="G243" i="12"/>
  <c r="I243" i="12"/>
  <c r="J243" i="12"/>
  <c r="X243" i="12"/>
  <c r="Y243" i="12"/>
  <c r="W244" i="12"/>
  <c r="A244" i="12"/>
  <c r="F244" i="12"/>
  <c r="G244" i="12"/>
  <c r="I244" i="12"/>
  <c r="J244" i="12"/>
  <c r="X244" i="12"/>
  <c r="Y244" i="12"/>
  <c r="W245" i="12"/>
  <c r="A245" i="12"/>
  <c r="F245" i="12"/>
  <c r="G245" i="12"/>
  <c r="I245" i="12"/>
  <c r="J245" i="12"/>
  <c r="X245" i="12"/>
  <c r="Y245" i="12"/>
  <c r="W246" i="12"/>
  <c r="A246" i="12"/>
  <c r="F246" i="12"/>
  <c r="G246" i="12"/>
  <c r="I246" i="12"/>
  <c r="J246" i="12"/>
  <c r="X246" i="12"/>
  <c r="Y246" i="12"/>
  <c r="W247" i="12"/>
  <c r="A247" i="12"/>
  <c r="F247" i="12"/>
  <c r="G247" i="12"/>
  <c r="I247" i="12"/>
  <c r="J247" i="12"/>
  <c r="X247" i="12"/>
  <c r="Y247" i="12"/>
  <c r="W248" i="12"/>
  <c r="A248" i="12"/>
  <c r="F248" i="12"/>
  <c r="G248" i="12"/>
  <c r="I248" i="12"/>
  <c r="J248" i="12"/>
  <c r="X248" i="12"/>
  <c r="Y248" i="12"/>
  <c r="W249" i="12"/>
  <c r="A249" i="12"/>
  <c r="F249" i="12"/>
  <c r="G249" i="12"/>
  <c r="I249" i="12"/>
  <c r="J249" i="12"/>
  <c r="X249" i="12"/>
  <c r="Y249" i="12"/>
  <c r="W250" i="12"/>
  <c r="A250" i="12"/>
  <c r="F250" i="12"/>
  <c r="G250" i="12"/>
  <c r="I250" i="12"/>
  <c r="J250" i="12"/>
  <c r="X250" i="12"/>
  <c r="Y250" i="12"/>
  <c r="W251" i="12"/>
  <c r="A251" i="12"/>
  <c r="F251" i="12"/>
  <c r="G251" i="12"/>
  <c r="I251" i="12"/>
  <c r="J251" i="12"/>
  <c r="X251" i="12"/>
  <c r="Y251" i="12"/>
  <c r="W252" i="12"/>
  <c r="A252" i="12"/>
  <c r="F252" i="12"/>
  <c r="G252" i="12"/>
  <c r="I252" i="12"/>
  <c r="J252" i="12"/>
  <c r="X252" i="12"/>
  <c r="Y252" i="12"/>
  <c r="W253" i="12"/>
  <c r="A253" i="12"/>
  <c r="F253" i="12"/>
  <c r="G253" i="12"/>
  <c r="I253" i="12"/>
  <c r="J253" i="12"/>
  <c r="X253" i="12"/>
  <c r="Y253" i="12"/>
  <c r="W254" i="12"/>
  <c r="A254" i="12"/>
  <c r="F254" i="12"/>
  <c r="G254" i="12"/>
  <c r="I254" i="12"/>
  <c r="J254" i="12"/>
  <c r="X254" i="12"/>
  <c r="Y254" i="12"/>
  <c r="W255" i="12"/>
  <c r="A255" i="12"/>
  <c r="F255" i="12"/>
  <c r="G255" i="12"/>
  <c r="I255" i="12"/>
  <c r="J255" i="12"/>
  <c r="X255" i="12"/>
  <c r="Y255" i="12"/>
  <c r="W256" i="12"/>
  <c r="A256" i="12"/>
  <c r="F256" i="12"/>
  <c r="G256" i="12"/>
  <c r="I256" i="12"/>
  <c r="J256" i="12"/>
  <c r="X256" i="12"/>
  <c r="Y256" i="12"/>
  <c r="W257" i="12"/>
  <c r="A257" i="12"/>
  <c r="F257" i="12"/>
  <c r="G257" i="12"/>
  <c r="I257" i="12"/>
  <c r="J257" i="12"/>
  <c r="X257" i="12"/>
  <c r="Y257" i="12"/>
  <c r="W258" i="12"/>
  <c r="A258" i="12"/>
  <c r="F258" i="12"/>
  <c r="G258" i="12"/>
  <c r="I258" i="12"/>
  <c r="J258" i="12"/>
  <c r="X258" i="12"/>
  <c r="Y258" i="12"/>
  <c r="W259" i="12"/>
  <c r="A259" i="12"/>
  <c r="F259" i="12"/>
  <c r="G259" i="12"/>
  <c r="I259" i="12"/>
  <c r="J259" i="12"/>
  <c r="X259" i="12"/>
  <c r="Y259" i="12"/>
  <c r="W260" i="12"/>
  <c r="A260" i="12"/>
  <c r="F260" i="12"/>
  <c r="G260" i="12"/>
  <c r="I260" i="12"/>
  <c r="J260" i="12"/>
  <c r="X260" i="12"/>
  <c r="Y260" i="12"/>
  <c r="W261" i="12"/>
  <c r="A261" i="12"/>
  <c r="F261" i="12"/>
  <c r="G261" i="12"/>
  <c r="I261" i="12"/>
  <c r="J261" i="12"/>
  <c r="X261" i="12"/>
  <c r="Y261" i="12"/>
  <c r="W262" i="12"/>
  <c r="A262" i="12"/>
  <c r="F262" i="12"/>
  <c r="G262" i="12"/>
  <c r="I262" i="12"/>
  <c r="J262" i="12"/>
  <c r="X262" i="12"/>
  <c r="Y262" i="12"/>
  <c r="W167" i="12"/>
  <c r="A167" i="12"/>
  <c r="F167" i="12"/>
  <c r="G167" i="12"/>
  <c r="I167" i="12"/>
  <c r="J167" i="12"/>
  <c r="X167" i="12"/>
  <c r="Y167" i="12"/>
  <c r="W168" i="12"/>
  <c r="A168" i="12"/>
  <c r="F168" i="12"/>
  <c r="G168" i="12"/>
  <c r="I168" i="12"/>
  <c r="J168" i="12"/>
  <c r="X168" i="12"/>
  <c r="Y168" i="12"/>
  <c r="W169" i="12"/>
  <c r="A169" i="12"/>
  <c r="F169" i="12"/>
  <c r="G169" i="12"/>
  <c r="I169" i="12"/>
  <c r="J169" i="12"/>
  <c r="X169" i="12"/>
  <c r="Y169" i="12"/>
  <c r="W170" i="12"/>
  <c r="A170" i="12"/>
  <c r="F170" i="12"/>
  <c r="G170" i="12"/>
  <c r="I170" i="12"/>
  <c r="J170" i="12"/>
  <c r="X170" i="12"/>
  <c r="Y170" i="12"/>
  <c r="W171" i="12"/>
  <c r="A171" i="12"/>
  <c r="F171" i="12"/>
  <c r="G171" i="12"/>
  <c r="I171" i="12"/>
  <c r="J171" i="12"/>
  <c r="X171" i="12"/>
  <c r="Y171" i="12"/>
  <c r="W172" i="12"/>
  <c r="A172" i="12"/>
  <c r="F172" i="12"/>
  <c r="G172" i="12"/>
  <c r="I172" i="12"/>
  <c r="J172" i="12"/>
  <c r="X172" i="12"/>
  <c r="Y172" i="12"/>
  <c r="W173" i="12"/>
  <c r="A173" i="12"/>
  <c r="F173" i="12"/>
  <c r="G173" i="12"/>
  <c r="I173" i="12"/>
  <c r="J173" i="12"/>
  <c r="X173" i="12"/>
  <c r="Y173" i="12"/>
  <c r="W174" i="12"/>
  <c r="A174" i="12"/>
  <c r="F174" i="12"/>
  <c r="G174" i="12"/>
  <c r="I174" i="12"/>
  <c r="J174" i="12"/>
  <c r="X174" i="12"/>
  <c r="Y174" i="12"/>
  <c r="W175" i="12"/>
  <c r="A175" i="12"/>
  <c r="F175" i="12"/>
  <c r="G175" i="12"/>
  <c r="I175" i="12"/>
  <c r="J175" i="12"/>
  <c r="X175" i="12"/>
  <c r="Y175" i="12"/>
  <c r="W176" i="12"/>
  <c r="A176" i="12"/>
  <c r="F176" i="12"/>
  <c r="G176" i="12"/>
  <c r="I176" i="12"/>
  <c r="J176" i="12"/>
  <c r="X176" i="12"/>
  <c r="Y176" i="12"/>
  <c r="W177" i="12"/>
  <c r="A177" i="12"/>
  <c r="F177" i="12"/>
  <c r="G177" i="12"/>
  <c r="I177" i="12"/>
  <c r="J177" i="12"/>
  <c r="X177" i="12"/>
  <c r="Y177" i="12"/>
  <c r="W178" i="12"/>
  <c r="A178" i="12"/>
  <c r="F178" i="12"/>
  <c r="G178" i="12"/>
  <c r="I178" i="12"/>
  <c r="J178" i="12"/>
  <c r="X178" i="12"/>
  <c r="Y178" i="12"/>
  <c r="W179" i="12"/>
  <c r="A179" i="12"/>
  <c r="F179" i="12"/>
  <c r="G179" i="12"/>
  <c r="I179" i="12"/>
  <c r="J179" i="12"/>
  <c r="X179" i="12"/>
  <c r="Y179" i="12"/>
  <c r="W180" i="12"/>
  <c r="A180" i="12"/>
  <c r="F180" i="12"/>
  <c r="G180" i="12"/>
  <c r="I180" i="12"/>
  <c r="J180" i="12"/>
  <c r="X180" i="12"/>
  <c r="Y180" i="12"/>
  <c r="W181" i="12"/>
  <c r="A181" i="12"/>
  <c r="F181" i="12"/>
  <c r="G181" i="12"/>
  <c r="I181" i="12"/>
  <c r="J181" i="12"/>
  <c r="X181" i="12"/>
  <c r="Y181" i="12"/>
  <c r="W182" i="12"/>
  <c r="A182" i="12"/>
  <c r="F182" i="12"/>
  <c r="G182" i="12"/>
  <c r="I182" i="12"/>
  <c r="J182" i="12"/>
  <c r="X182" i="12"/>
  <c r="Y182" i="12"/>
  <c r="W183" i="12"/>
  <c r="A183" i="12"/>
  <c r="F183" i="12"/>
  <c r="G183" i="12"/>
  <c r="I183" i="12"/>
  <c r="J183" i="12"/>
  <c r="X183" i="12"/>
  <c r="Y183" i="12"/>
  <c r="W184" i="12"/>
  <c r="A184" i="12"/>
  <c r="F184" i="12"/>
  <c r="G184" i="12"/>
  <c r="I184" i="12"/>
  <c r="J184" i="12"/>
  <c r="X184" i="12"/>
  <c r="Y184" i="12"/>
  <c r="W185" i="12"/>
  <c r="A185" i="12"/>
  <c r="F185" i="12"/>
  <c r="G185" i="12"/>
  <c r="I185" i="12"/>
  <c r="J185" i="12"/>
  <c r="X185" i="12"/>
  <c r="Y185" i="12"/>
  <c r="W186" i="12"/>
  <c r="A186" i="12"/>
  <c r="F186" i="12"/>
  <c r="G186" i="12"/>
  <c r="I186" i="12"/>
  <c r="J186" i="12"/>
  <c r="X186" i="12"/>
  <c r="Y186" i="12"/>
  <c r="W187" i="12"/>
  <c r="A187" i="12"/>
  <c r="F187" i="12"/>
  <c r="G187" i="12"/>
  <c r="I187" i="12"/>
  <c r="J187" i="12"/>
  <c r="X187" i="12"/>
  <c r="Y187" i="12"/>
  <c r="W188" i="12"/>
  <c r="A188" i="12"/>
  <c r="F188" i="12"/>
  <c r="G188" i="12"/>
  <c r="I188" i="12"/>
  <c r="J188" i="12"/>
  <c r="X188" i="12"/>
  <c r="Y188" i="12"/>
  <c r="W189" i="12"/>
  <c r="A189" i="12"/>
  <c r="F189" i="12"/>
  <c r="G189" i="12"/>
  <c r="I189" i="12"/>
  <c r="J189" i="12"/>
  <c r="X189" i="12"/>
  <c r="Y189" i="12"/>
  <c r="W190" i="12"/>
  <c r="A190" i="12"/>
  <c r="F190" i="12"/>
  <c r="G190" i="12"/>
  <c r="I190" i="12"/>
  <c r="J190" i="12"/>
  <c r="X190" i="12"/>
  <c r="Y190" i="12"/>
  <c r="W191" i="12"/>
  <c r="A191" i="12"/>
  <c r="F191" i="12"/>
  <c r="G191" i="12"/>
  <c r="I191" i="12"/>
  <c r="J191" i="12"/>
  <c r="X191" i="12"/>
  <c r="Y191" i="12"/>
  <c r="W192" i="12"/>
  <c r="A192" i="12"/>
  <c r="F192" i="12"/>
  <c r="G192" i="12"/>
  <c r="I192" i="12"/>
  <c r="J192" i="12"/>
  <c r="X192" i="12"/>
  <c r="Y192" i="12"/>
  <c r="W193" i="12"/>
  <c r="A193" i="12"/>
  <c r="F193" i="12"/>
  <c r="G193" i="12"/>
  <c r="I193" i="12"/>
  <c r="J193" i="12"/>
  <c r="X193" i="12"/>
  <c r="Y193" i="12"/>
  <c r="W194" i="12"/>
  <c r="A194" i="12"/>
  <c r="F194" i="12"/>
  <c r="G194" i="12"/>
  <c r="I194" i="12"/>
  <c r="J194" i="12"/>
  <c r="X194" i="12"/>
  <c r="Y194" i="12"/>
  <c r="W195" i="12"/>
  <c r="A195" i="12"/>
  <c r="F195" i="12"/>
  <c r="G195" i="12"/>
  <c r="I195" i="12"/>
  <c r="J195" i="12"/>
  <c r="X195" i="12"/>
  <c r="Y195" i="12"/>
  <c r="W196" i="12"/>
  <c r="A196" i="12"/>
  <c r="F196" i="12"/>
  <c r="G196" i="12"/>
  <c r="I196" i="12"/>
  <c r="J196" i="12"/>
  <c r="X196" i="12"/>
  <c r="Y196" i="12"/>
  <c r="W197" i="12"/>
  <c r="A197" i="12"/>
  <c r="F197" i="12"/>
  <c r="G197" i="12"/>
  <c r="I197" i="12"/>
  <c r="J197" i="12"/>
  <c r="X197" i="12"/>
  <c r="Y197" i="12"/>
  <c r="W198" i="12"/>
  <c r="A198" i="12"/>
  <c r="F198" i="12"/>
  <c r="G198" i="12"/>
  <c r="I198" i="12"/>
  <c r="J198" i="12"/>
  <c r="X198" i="12"/>
  <c r="Y198" i="12"/>
  <c r="W199" i="12"/>
  <c r="A199" i="12"/>
  <c r="F199" i="12"/>
  <c r="G199" i="12"/>
  <c r="I199" i="12"/>
  <c r="J199" i="12"/>
  <c r="X199" i="12"/>
  <c r="Y199" i="12"/>
  <c r="W200" i="12"/>
  <c r="A200" i="12"/>
  <c r="F200" i="12"/>
  <c r="G200" i="12"/>
  <c r="I200" i="12"/>
  <c r="J200" i="12"/>
  <c r="X200" i="12"/>
  <c r="Y200" i="12"/>
  <c r="W201" i="12"/>
  <c r="A201" i="12"/>
  <c r="F201" i="12"/>
  <c r="G201" i="12"/>
  <c r="I201" i="12"/>
  <c r="J201" i="12"/>
  <c r="X201" i="12"/>
  <c r="Y201" i="12"/>
  <c r="W202" i="12"/>
  <c r="A202" i="12"/>
  <c r="F202" i="12"/>
  <c r="G202" i="12"/>
  <c r="I202" i="12"/>
  <c r="J202" i="12"/>
  <c r="X202" i="12"/>
  <c r="Y202" i="12"/>
  <c r="W203" i="12"/>
  <c r="A203" i="12"/>
  <c r="F203" i="12"/>
  <c r="G203" i="12"/>
  <c r="I203" i="12"/>
  <c r="J203" i="12"/>
  <c r="X203" i="12"/>
  <c r="Y203" i="12"/>
  <c r="W204" i="12"/>
  <c r="A204" i="12"/>
  <c r="F204" i="12"/>
  <c r="G204" i="12"/>
  <c r="I204" i="12"/>
  <c r="J204" i="12"/>
  <c r="X204" i="12"/>
  <c r="Y204" i="12"/>
  <c r="W205" i="12"/>
  <c r="A205" i="12"/>
  <c r="F205" i="12"/>
  <c r="G205" i="12"/>
  <c r="I205" i="12"/>
  <c r="J205" i="12"/>
  <c r="X205" i="12"/>
  <c r="Y205" i="12"/>
  <c r="W206" i="12"/>
  <c r="A206" i="12"/>
  <c r="F206" i="12"/>
  <c r="G206" i="12"/>
  <c r="I206" i="12"/>
  <c r="J206" i="12"/>
  <c r="X206" i="12"/>
  <c r="Y206" i="12"/>
  <c r="W207" i="12"/>
  <c r="A207" i="12"/>
  <c r="F207" i="12"/>
  <c r="G207" i="12"/>
  <c r="I207" i="12"/>
  <c r="J207" i="12"/>
  <c r="X207" i="12"/>
  <c r="Y207" i="12"/>
  <c r="W208" i="12"/>
  <c r="A208" i="12"/>
  <c r="F208" i="12"/>
  <c r="G208" i="12"/>
  <c r="I208" i="12"/>
  <c r="J208" i="12"/>
  <c r="X208" i="12"/>
  <c r="Y208" i="12"/>
  <c r="W209" i="12"/>
  <c r="A209" i="12"/>
  <c r="F209" i="12"/>
  <c r="G209" i="12"/>
  <c r="I209" i="12"/>
  <c r="J209" i="12"/>
  <c r="X209" i="12"/>
  <c r="Y209" i="12"/>
  <c r="W210" i="12"/>
  <c r="A210" i="12"/>
  <c r="F210" i="12"/>
  <c r="G210" i="12"/>
  <c r="I210" i="12"/>
  <c r="J210" i="12"/>
  <c r="X210" i="12"/>
  <c r="Y210" i="12"/>
  <c r="W211" i="12"/>
  <c r="A211" i="12"/>
  <c r="F211" i="12"/>
  <c r="G211" i="12"/>
  <c r="I211" i="12"/>
  <c r="J211" i="12"/>
  <c r="X211" i="12"/>
  <c r="Y211" i="12"/>
  <c r="W212" i="12"/>
  <c r="A212" i="12"/>
  <c r="F212" i="12"/>
  <c r="G212" i="12"/>
  <c r="I212" i="12"/>
  <c r="J212" i="12"/>
  <c r="X212" i="12"/>
  <c r="Y212" i="12"/>
  <c r="W213" i="12"/>
  <c r="A213" i="12"/>
  <c r="F213" i="12"/>
  <c r="G213" i="12"/>
  <c r="I213" i="12"/>
  <c r="J213" i="12"/>
  <c r="X213" i="12"/>
  <c r="Y213" i="12"/>
  <c r="W214" i="12"/>
  <c r="A214" i="12"/>
  <c r="F214" i="12"/>
  <c r="G214" i="12"/>
  <c r="I214" i="12"/>
  <c r="J214" i="12"/>
  <c r="X214" i="12"/>
  <c r="Y214" i="12"/>
  <c r="W215" i="12"/>
  <c r="A215" i="12"/>
  <c r="F215" i="12"/>
  <c r="G215" i="12"/>
  <c r="I215" i="12"/>
  <c r="J215" i="12"/>
  <c r="X215" i="12"/>
  <c r="Y215" i="12"/>
  <c r="W216" i="12"/>
  <c r="A216" i="12"/>
  <c r="F216" i="12"/>
  <c r="G216" i="12"/>
  <c r="I216" i="12"/>
  <c r="J216" i="12"/>
  <c r="X216" i="12"/>
  <c r="Y216" i="12"/>
  <c r="W217" i="12"/>
  <c r="A217" i="12"/>
  <c r="F217" i="12"/>
  <c r="G217" i="12"/>
  <c r="I217" i="12"/>
  <c r="J217" i="12"/>
  <c r="X217" i="12"/>
  <c r="Y217" i="12"/>
  <c r="W218" i="12"/>
  <c r="A218" i="12"/>
  <c r="F218" i="12"/>
  <c r="G218" i="12"/>
  <c r="I218" i="12"/>
  <c r="J218" i="12"/>
  <c r="X218" i="12"/>
  <c r="Y218" i="12"/>
  <c r="W219" i="12"/>
  <c r="A219" i="12"/>
  <c r="F219" i="12"/>
  <c r="G219" i="12"/>
  <c r="I219" i="12"/>
  <c r="J219" i="12"/>
  <c r="X219" i="12"/>
  <c r="Y219" i="12"/>
  <c r="W220" i="12"/>
  <c r="A220" i="12"/>
  <c r="F220" i="12"/>
  <c r="G220" i="12"/>
  <c r="I220" i="12"/>
  <c r="J220" i="12"/>
  <c r="X220" i="12"/>
  <c r="Y220" i="12"/>
  <c r="W221" i="12"/>
  <c r="A221" i="12"/>
  <c r="F221" i="12"/>
  <c r="G221" i="12"/>
  <c r="I221" i="12"/>
  <c r="J221" i="12"/>
  <c r="X221" i="12"/>
  <c r="Y221" i="12"/>
  <c r="W156" i="12"/>
  <c r="A156" i="12"/>
  <c r="F156" i="12"/>
  <c r="G156" i="12"/>
  <c r="I156" i="12"/>
  <c r="J156" i="12"/>
  <c r="X156" i="12"/>
  <c r="Y156" i="12"/>
  <c r="W157" i="12"/>
  <c r="A157" i="12"/>
  <c r="F157" i="12"/>
  <c r="G157" i="12"/>
  <c r="I157" i="12"/>
  <c r="J157" i="12"/>
  <c r="X157" i="12"/>
  <c r="Y157" i="12"/>
  <c r="W158" i="12"/>
  <c r="A158" i="12"/>
  <c r="F158" i="12"/>
  <c r="G158" i="12"/>
  <c r="I158" i="12"/>
  <c r="J158" i="12"/>
  <c r="X158" i="12"/>
  <c r="Y158" i="12"/>
  <c r="W159" i="12"/>
  <c r="A159" i="12"/>
  <c r="F159" i="12"/>
  <c r="G159" i="12"/>
  <c r="I159" i="12"/>
  <c r="J159" i="12"/>
  <c r="X159" i="12"/>
  <c r="Y159" i="12"/>
  <c r="W160" i="12"/>
  <c r="A160" i="12"/>
  <c r="F160" i="12"/>
  <c r="G160" i="12"/>
  <c r="I160" i="12"/>
  <c r="J160" i="12"/>
  <c r="X160" i="12"/>
  <c r="Y160" i="12"/>
  <c r="W161" i="12"/>
  <c r="A161" i="12"/>
  <c r="F161" i="12"/>
  <c r="G161" i="12"/>
  <c r="I161" i="12"/>
  <c r="J161" i="12"/>
  <c r="X161" i="12"/>
  <c r="Y161" i="12"/>
  <c r="W162" i="12"/>
  <c r="A162" i="12"/>
  <c r="F162" i="12"/>
  <c r="G162" i="12"/>
  <c r="I162" i="12"/>
  <c r="J162" i="12"/>
  <c r="X162" i="12"/>
  <c r="Y162" i="12"/>
  <c r="W163" i="12"/>
  <c r="A163" i="12"/>
  <c r="F163" i="12"/>
  <c r="G163" i="12"/>
  <c r="I163" i="12"/>
  <c r="J163" i="12"/>
  <c r="X163" i="12"/>
  <c r="Y163" i="12"/>
  <c r="W164" i="12"/>
  <c r="A164" i="12"/>
  <c r="F164" i="12"/>
  <c r="G164" i="12"/>
  <c r="I164" i="12"/>
  <c r="J164" i="12"/>
  <c r="X164" i="12"/>
  <c r="Y164" i="12"/>
  <c r="W165" i="12"/>
  <c r="A165" i="12"/>
  <c r="F165" i="12"/>
  <c r="G165" i="12"/>
  <c r="I165" i="12"/>
  <c r="J165" i="12"/>
  <c r="X165" i="12"/>
  <c r="Y165" i="12"/>
  <c r="W166" i="12"/>
  <c r="A166" i="12"/>
  <c r="F166" i="12"/>
  <c r="G166" i="12"/>
  <c r="I166" i="12"/>
  <c r="J166" i="12"/>
  <c r="X166" i="12"/>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D155" i="18"/>
  <c r="N155" i="18"/>
  <c r="O155" i="18"/>
  <c r="P155" i="18"/>
  <c r="Q155" i="18"/>
  <c r="R155" i="18"/>
  <c r="S155" i="18"/>
  <c r="A156" i="18"/>
  <c r="B156" i="18"/>
  <c r="D156" i="18"/>
  <c r="N156" i="18"/>
  <c r="O156" i="18"/>
  <c r="P156" i="18"/>
  <c r="Q156" i="18"/>
  <c r="R156" i="18"/>
  <c r="S156" i="18"/>
  <c r="A157" i="18"/>
  <c r="B157" i="18"/>
  <c r="D157" i="18"/>
  <c r="N157" i="18"/>
  <c r="O157" i="18"/>
  <c r="P157" i="18"/>
  <c r="Q157" i="18"/>
  <c r="R157" i="18"/>
  <c r="S157" i="18"/>
  <c r="A158" i="18"/>
  <c r="B158" i="18"/>
  <c r="D158" i="18"/>
  <c r="N158" i="18"/>
  <c r="O158" i="18"/>
  <c r="P158" i="18"/>
  <c r="Q158" i="18"/>
  <c r="R158" i="18"/>
  <c r="S158" i="18"/>
  <c r="A159" i="18"/>
  <c r="B159" i="18"/>
  <c r="D159" i="18"/>
  <c r="N159" i="18"/>
  <c r="O159" i="18"/>
  <c r="P159" i="18"/>
  <c r="Q159" i="18"/>
  <c r="R159" i="18"/>
  <c r="S159" i="18"/>
  <c r="A160" i="18"/>
  <c r="B160" i="18"/>
  <c r="D160" i="18"/>
  <c r="N160" i="18"/>
  <c r="O160" i="18"/>
  <c r="P160" i="18"/>
  <c r="Q160" i="18"/>
  <c r="R160" i="18"/>
  <c r="S160" i="18"/>
  <c r="A161" i="18"/>
  <c r="B161" i="18"/>
  <c r="D161" i="18"/>
  <c r="N161" i="18"/>
  <c r="O161" i="18"/>
  <c r="P161" i="18"/>
  <c r="Q161" i="18"/>
  <c r="R161" i="18"/>
  <c r="S161" i="18"/>
  <c r="A162" i="18"/>
  <c r="B162" i="18"/>
  <c r="D162" i="18"/>
  <c r="N162" i="18"/>
  <c r="O162" i="18"/>
  <c r="P162" i="18"/>
  <c r="Q162" i="18"/>
  <c r="R162" i="18"/>
  <c r="S162" i="18"/>
  <c r="A163" i="18"/>
  <c r="B163" i="18"/>
  <c r="D163" i="18"/>
  <c r="N163" i="18"/>
  <c r="O163" i="18"/>
  <c r="P163" i="18"/>
  <c r="Q163" i="18"/>
  <c r="R163" i="18"/>
  <c r="S163" i="18"/>
  <c r="A164" i="18"/>
  <c r="B164" i="18"/>
  <c r="D164" i="18"/>
  <c r="N164" i="18"/>
  <c r="O164" i="18"/>
  <c r="P164" i="18"/>
  <c r="Q164" i="18"/>
  <c r="R164" i="18"/>
  <c r="S164" i="18"/>
  <c r="A165" i="18"/>
  <c r="B165" i="18"/>
  <c r="D165" i="18"/>
  <c r="N165" i="18"/>
  <c r="O165" i="18"/>
  <c r="P165" i="18"/>
  <c r="Q165" i="18"/>
  <c r="R165" i="18"/>
  <c r="S165" i="18"/>
  <c r="A166" i="18"/>
  <c r="B166" i="18"/>
  <c r="D166" i="18"/>
  <c r="N166" i="18"/>
  <c r="O166" i="18"/>
  <c r="P166" i="18"/>
  <c r="Q166" i="18"/>
  <c r="R166" i="18"/>
  <c r="S166" i="18"/>
  <c r="A167" i="18"/>
  <c r="B167" i="18"/>
  <c r="D167" i="18"/>
  <c r="N167" i="18"/>
  <c r="O167" i="18"/>
  <c r="P167" i="18"/>
  <c r="Q167" i="18"/>
  <c r="R167" i="18"/>
  <c r="S167" i="18"/>
  <c r="A168" i="18"/>
  <c r="B168" i="18"/>
  <c r="D168" i="18"/>
  <c r="N168" i="18"/>
  <c r="O168" i="18"/>
  <c r="P168" i="18"/>
  <c r="Q168" i="18"/>
  <c r="R168" i="18"/>
  <c r="S168" i="18"/>
  <c r="A169" i="18"/>
  <c r="B169" i="18"/>
  <c r="D169" i="18"/>
  <c r="N169" i="18"/>
  <c r="O169" i="18"/>
  <c r="P169" i="18"/>
  <c r="Q169" i="18"/>
  <c r="R169" i="18"/>
  <c r="S169" i="18"/>
  <c r="A170" i="18"/>
  <c r="B170" i="18"/>
  <c r="D170" i="18"/>
  <c r="N170" i="18"/>
  <c r="O170" i="18"/>
  <c r="P170" i="18"/>
  <c r="Q170" i="18"/>
  <c r="R170" i="18"/>
  <c r="S170" i="18"/>
  <c r="A171" i="18"/>
  <c r="B171" i="18"/>
  <c r="D171" i="18"/>
  <c r="N171" i="18"/>
  <c r="O171" i="18"/>
  <c r="P171" i="18"/>
  <c r="Q171" i="18"/>
  <c r="R171" i="18"/>
  <c r="S171" i="18"/>
  <c r="A172" i="18"/>
  <c r="B172" i="18"/>
  <c r="D172" i="18"/>
  <c r="N172" i="18"/>
  <c r="O172" i="18"/>
  <c r="P172" i="18"/>
  <c r="Q172" i="18"/>
  <c r="R172" i="18"/>
  <c r="S172" i="18"/>
  <c r="A173" i="18"/>
  <c r="B173" i="18"/>
  <c r="D173" i="18"/>
  <c r="N173" i="18"/>
  <c r="O173" i="18"/>
  <c r="P173" i="18"/>
  <c r="Q173" i="18"/>
  <c r="R173" i="18"/>
  <c r="S173" i="18"/>
  <c r="A174" i="18"/>
  <c r="B174" i="18"/>
  <c r="D174" i="18"/>
  <c r="N174" i="18"/>
  <c r="O174" i="18"/>
  <c r="P174" i="18"/>
  <c r="Q174" i="18"/>
  <c r="R174" i="18"/>
  <c r="S174" i="18"/>
  <c r="A175" i="18"/>
  <c r="B175" i="18"/>
  <c r="D175" i="18"/>
  <c r="N175" i="18"/>
  <c r="O175" i="18"/>
  <c r="P175" i="18"/>
  <c r="Q175" i="18"/>
  <c r="R175" i="18"/>
  <c r="S175" i="18"/>
  <c r="A176" i="18"/>
  <c r="B176" i="18"/>
  <c r="D176" i="18"/>
  <c r="N176" i="18"/>
  <c r="O176" i="18"/>
  <c r="P176" i="18"/>
  <c r="Q176" i="18"/>
  <c r="R176" i="18"/>
  <c r="S176" i="18"/>
  <c r="A177" i="18"/>
  <c r="B177" i="18"/>
  <c r="D177" i="18"/>
  <c r="N177" i="18"/>
  <c r="O177" i="18"/>
  <c r="P177" i="18"/>
  <c r="Q177" i="18"/>
  <c r="R177" i="18"/>
  <c r="S177" i="18"/>
  <c r="A178" i="18"/>
  <c r="B178" i="18"/>
  <c r="D178" i="18"/>
  <c r="N178" i="18"/>
  <c r="O178" i="18"/>
  <c r="P178" i="18"/>
  <c r="Q178" i="18"/>
  <c r="R178" i="18"/>
  <c r="S178" i="18"/>
  <c r="A179" i="18"/>
  <c r="B179" i="18"/>
  <c r="D179" i="18"/>
  <c r="N179" i="18"/>
  <c r="O179" i="18"/>
  <c r="P179" i="18"/>
  <c r="Q179" i="18"/>
  <c r="R179" i="18"/>
  <c r="S179" i="18"/>
  <c r="A180" i="18"/>
  <c r="B180" i="18"/>
  <c r="D180" i="18"/>
  <c r="N180" i="18"/>
  <c r="O180" i="18"/>
  <c r="P180" i="18"/>
  <c r="Q180" i="18"/>
  <c r="R180" i="18"/>
  <c r="S180" i="18"/>
  <c r="A181" i="18"/>
  <c r="B181" i="18"/>
  <c r="D181" i="18"/>
  <c r="N181" i="18"/>
  <c r="O181" i="18"/>
  <c r="P181" i="18"/>
  <c r="Q181" i="18"/>
  <c r="R181" i="18"/>
  <c r="S181" i="18"/>
  <c r="A182" i="18"/>
  <c r="B182" i="18"/>
  <c r="D182" i="18"/>
  <c r="N182" i="18"/>
  <c r="O182" i="18"/>
  <c r="P182" i="18"/>
  <c r="Q182" i="18"/>
  <c r="R182" i="18"/>
  <c r="S182" i="18"/>
  <c r="A183" i="18"/>
  <c r="B183" i="18"/>
  <c r="D183" i="18"/>
  <c r="N183" i="18"/>
  <c r="O183" i="18"/>
  <c r="P183" i="18"/>
  <c r="Q183" i="18"/>
  <c r="R183" i="18"/>
  <c r="S183" i="18"/>
  <c r="A184" i="18"/>
  <c r="B184" i="18"/>
  <c r="D184" i="18"/>
  <c r="N184" i="18"/>
  <c r="O184" i="18"/>
  <c r="P184" i="18"/>
  <c r="Q184" i="18"/>
  <c r="R184" i="18"/>
  <c r="S184" i="18"/>
  <c r="A185" i="18"/>
  <c r="B185" i="18"/>
  <c r="D185" i="18"/>
  <c r="N185" i="18"/>
  <c r="O185" i="18"/>
  <c r="P185" i="18"/>
  <c r="Q185" i="18"/>
  <c r="R185" i="18"/>
  <c r="S185" i="18"/>
  <c r="A186" i="18"/>
  <c r="B186" i="18"/>
  <c r="D186" i="18"/>
  <c r="N186" i="18"/>
  <c r="O186" i="18"/>
  <c r="P186" i="18"/>
  <c r="Q186" i="18"/>
  <c r="R186" i="18"/>
  <c r="S186" i="18"/>
  <c r="A187" i="18"/>
  <c r="B187" i="18"/>
  <c r="D187" i="18"/>
  <c r="N187" i="18"/>
  <c r="O187" i="18"/>
  <c r="P187" i="18"/>
  <c r="Q187" i="18"/>
  <c r="R187" i="18"/>
  <c r="S187" i="18"/>
  <c r="A188" i="18"/>
  <c r="B188" i="18"/>
  <c r="D188" i="18"/>
  <c r="N188" i="18"/>
  <c r="O188" i="18"/>
  <c r="P188" i="18"/>
  <c r="Q188" i="18"/>
  <c r="R188" i="18"/>
  <c r="S188" i="18"/>
  <c r="A189" i="18"/>
  <c r="B189" i="18"/>
  <c r="D189" i="18"/>
  <c r="N189" i="18"/>
  <c r="O189" i="18"/>
  <c r="P189" i="18"/>
  <c r="Q189" i="18"/>
  <c r="R189" i="18"/>
  <c r="S189" i="18"/>
  <c r="A190" i="18"/>
  <c r="B190" i="18"/>
  <c r="D190" i="18"/>
  <c r="N190" i="18"/>
  <c r="O190" i="18"/>
  <c r="P190" i="18"/>
  <c r="Q190" i="18"/>
  <c r="R190" i="18"/>
  <c r="S190" i="18"/>
  <c r="A191" i="18"/>
  <c r="B191" i="18"/>
  <c r="D191" i="18"/>
  <c r="N191" i="18"/>
  <c r="O191" i="18"/>
  <c r="P191" i="18"/>
  <c r="Q191" i="18"/>
  <c r="R191" i="18"/>
  <c r="S191" i="18"/>
  <c r="A192" i="18"/>
  <c r="B192" i="18"/>
  <c r="D192" i="18"/>
  <c r="N192" i="18"/>
  <c r="O192" i="18"/>
  <c r="P192" i="18"/>
  <c r="Q192" i="18"/>
  <c r="R192" i="18"/>
  <c r="S192" i="18"/>
  <c r="A193" i="18"/>
  <c r="B193" i="18"/>
  <c r="D193" i="18"/>
  <c r="N193" i="18"/>
  <c r="O193" i="18"/>
  <c r="P193" i="18"/>
  <c r="Q193" i="18"/>
  <c r="R193" i="18"/>
  <c r="S193" i="18"/>
  <c r="A194" i="18"/>
  <c r="B194" i="18"/>
  <c r="D194" i="18"/>
  <c r="N194" i="18"/>
  <c r="O194" i="18"/>
  <c r="P194" i="18"/>
  <c r="Q194" i="18"/>
  <c r="R194" i="18"/>
  <c r="S194" i="18"/>
  <c r="A195" i="18"/>
  <c r="B195" i="18"/>
  <c r="D195" i="18"/>
  <c r="N195" i="18"/>
  <c r="O195" i="18"/>
  <c r="P195" i="18"/>
  <c r="Q195" i="18"/>
  <c r="R195" i="18"/>
  <c r="S195" i="18"/>
  <c r="A196" i="18"/>
  <c r="B196" i="18"/>
  <c r="D196" i="18"/>
  <c r="N196" i="18"/>
  <c r="O196" i="18"/>
  <c r="P196" i="18"/>
  <c r="Q196" i="18"/>
  <c r="R196" i="18"/>
  <c r="S196" i="18"/>
  <c r="A197" i="18"/>
  <c r="B197" i="18"/>
  <c r="D197" i="18"/>
  <c r="N197" i="18"/>
  <c r="O197" i="18"/>
  <c r="P197" i="18"/>
  <c r="Q197" i="18"/>
  <c r="R197" i="18"/>
  <c r="S197" i="18"/>
  <c r="A198" i="18"/>
  <c r="B198" i="18"/>
  <c r="D198" i="18"/>
  <c r="N198" i="18"/>
  <c r="O198" i="18"/>
  <c r="P198" i="18"/>
  <c r="Q198" i="18"/>
  <c r="R198" i="18"/>
  <c r="S198" i="18"/>
  <c r="A199" i="18"/>
  <c r="B199" i="18"/>
  <c r="D199" i="18"/>
  <c r="N199" i="18"/>
  <c r="O199" i="18"/>
  <c r="P199" i="18"/>
  <c r="Q199" i="18"/>
  <c r="R199" i="18"/>
  <c r="S199" i="18"/>
  <c r="A200" i="18"/>
  <c r="B200" i="18"/>
  <c r="D200" i="18"/>
  <c r="N200" i="18"/>
  <c r="O200" i="18"/>
  <c r="P200" i="18"/>
  <c r="Q200" i="18"/>
  <c r="R200" i="18"/>
  <c r="S200" i="18"/>
  <c r="A201" i="18"/>
  <c r="B201" i="18"/>
  <c r="D201" i="18"/>
  <c r="N201" i="18"/>
  <c r="O201" i="18"/>
  <c r="P201" i="18"/>
  <c r="Q201" i="18"/>
  <c r="R201" i="18"/>
  <c r="S201" i="18"/>
  <c r="A202" i="18"/>
  <c r="B202" i="18"/>
  <c r="D202" i="18"/>
  <c r="N202" i="18"/>
  <c r="O202" i="18"/>
  <c r="P202" i="18"/>
  <c r="Q202" i="18"/>
  <c r="R202" i="18"/>
  <c r="S202" i="18"/>
  <c r="A203" i="18"/>
  <c r="B203" i="18"/>
  <c r="D203" i="18"/>
  <c r="N203" i="18"/>
  <c r="O203" i="18"/>
  <c r="P203" i="18"/>
  <c r="Q203" i="18"/>
  <c r="R203" i="18"/>
  <c r="S203" i="18"/>
  <c r="A204" i="18"/>
  <c r="B204" i="18"/>
  <c r="D204" i="18"/>
  <c r="N204" i="18"/>
  <c r="O204" i="18"/>
  <c r="P204" i="18"/>
  <c r="Q204" i="18"/>
  <c r="R204" i="18"/>
  <c r="S204" i="18"/>
  <c r="A205" i="18"/>
  <c r="B205" i="18"/>
  <c r="D205" i="18"/>
  <c r="N205" i="18"/>
  <c r="O205" i="18"/>
  <c r="P205" i="18"/>
  <c r="Q205" i="18"/>
  <c r="R205" i="18"/>
  <c r="S205" i="18"/>
  <c r="A206" i="18"/>
  <c r="B206" i="18"/>
  <c r="D206" i="18"/>
  <c r="N206" i="18"/>
  <c r="O206" i="18"/>
  <c r="P206" i="18"/>
  <c r="Q206" i="18"/>
  <c r="R206" i="18"/>
  <c r="S206" i="18"/>
  <c r="A207" i="18"/>
  <c r="B207" i="18"/>
  <c r="D207" i="18"/>
  <c r="N207" i="18"/>
  <c r="O207" i="18"/>
  <c r="P207" i="18"/>
  <c r="Q207" i="18"/>
  <c r="R207" i="18"/>
  <c r="S207" i="18"/>
  <c r="A208" i="18"/>
  <c r="B208" i="18"/>
  <c r="D208" i="18"/>
  <c r="N208" i="18"/>
  <c r="O208" i="18"/>
  <c r="P208" i="18"/>
  <c r="Q208" i="18"/>
  <c r="R208" i="18"/>
  <c r="S208" i="18"/>
  <c r="A209" i="18"/>
  <c r="B209" i="18"/>
  <c r="D209" i="18"/>
  <c r="N209" i="18"/>
  <c r="O209" i="18"/>
  <c r="P209" i="18"/>
  <c r="Q209" i="18"/>
  <c r="R209" i="18"/>
  <c r="S209" i="18"/>
  <c r="A210" i="18"/>
  <c r="B210" i="18"/>
  <c r="D210" i="18"/>
  <c r="N210" i="18"/>
  <c r="O210" i="18"/>
  <c r="P210" i="18"/>
  <c r="Q210" i="18"/>
  <c r="R210" i="18"/>
  <c r="S210" i="18"/>
  <c r="A211" i="18"/>
  <c r="B211" i="18"/>
  <c r="D211" i="18"/>
  <c r="N211" i="18"/>
  <c r="O211" i="18"/>
  <c r="P211" i="18"/>
  <c r="Q211" i="18"/>
  <c r="R211" i="18"/>
  <c r="S211" i="18"/>
  <c r="A212" i="18"/>
  <c r="B212" i="18"/>
  <c r="D212" i="18"/>
  <c r="N212" i="18"/>
  <c r="O212" i="18"/>
  <c r="P212" i="18"/>
  <c r="Q212" i="18"/>
  <c r="R212" i="18"/>
  <c r="S212" i="18"/>
  <c r="A213" i="18"/>
  <c r="B213" i="18"/>
  <c r="D213" i="18"/>
  <c r="N213" i="18"/>
  <c r="O213" i="18"/>
  <c r="P213" i="18"/>
  <c r="Q213" i="18"/>
  <c r="R213" i="18"/>
  <c r="S213" i="18"/>
  <c r="A214" i="18"/>
  <c r="B214" i="18"/>
  <c r="D214" i="18"/>
  <c r="N214" i="18"/>
  <c r="O214" i="18"/>
  <c r="P214" i="18"/>
  <c r="Q214" i="18"/>
  <c r="R214" i="18"/>
  <c r="S214" i="18"/>
  <c r="A215" i="18"/>
  <c r="B215" i="18"/>
  <c r="D215" i="18"/>
  <c r="N215" i="18"/>
  <c r="O215" i="18"/>
  <c r="P215" i="18"/>
  <c r="Q215" i="18"/>
  <c r="R215" i="18"/>
  <c r="S215" i="18"/>
  <c r="A216" i="18"/>
  <c r="B216" i="18"/>
  <c r="D216" i="18"/>
  <c r="N216" i="18"/>
  <c r="O216" i="18"/>
  <c r="P216" i="18"/>
  <c r="Q216" i="18"/>
  <c r="R216" i="18"/>
  <c r="S216" i="18"/>
  <c r="A217" i="18"/>
  <c r="B217" i="18"/>
  <c r="D217" i="18"/>
  <c r="N217" i="18"/>
  <c r="O217" i="18"/>
  <c r="P217" i="18"/>
  <c r="Q217" i="18"/>
  <c r="R217" i="18"/>
  <c r="S217" i="18"/>
  <c r="A218" i="18"/>
  <c r="B218" i="18"/>
  <c r="D218" i="18"/>
  <c r="N218" i="18"/>
  <c r="O218" i="18"/>
  <c r="P218" i="18"/>
  <c r="Q218" i="18"/>
  <c r="R218" i="18"/>
  <c r="S218" i="18"/>
  <c r="A219" i="18"/>
  <c r="B219" i="18"/>
  <c r="D219" i="18"/>
  <c r="N219" i="18"/>
  <c r="O219" i="18"/>
  <c r="P219" i="18"/>
  <c r="Q219" i="18"/>
  <c r="R219" i="18"/>
  <c r="S219" i="18"/>
  <c r="A220" i="18"/>
  <c r="B220" i="18"/>
  <c r="D220" i="18"/>
  <c r="N220" i="18"/>
  <c r="O220" i="18"/>
  <c r="P220" i="18"/>
  <c r="Q220" i="18"/>
  <c r="R220" i="18"/>
  <c r="S220" i="18"/>
  <c r="A221" i="18"/>
  <c r="B221" i="18"/>
  <c r="D221" i="18"/>
  <c r="N221" i="18"/>
  <c r="O221" i="18"/>
  <c r="P221" i="18"/>
  <c r="Q221" i="18"/>
  <c r="R221" i="18"/>
  <c r="S221" i="18"/>
  <c r="A222" i="18"/>
  <c r="B222" i="18"/>
  <c r="D222" i="18"/>
  <c r="N222" i="18"/>
  <c r="O222" i="18"/>
  <c r="P222" i="18"/>
  <c r="Q222" i="18"/>
  <c r="R222" i="18"/>
  <c r="S222" i="18"/>
  <c r="A223" i="18"/>
  <c r="B223" i="18"/>
  <c r="D223" i="18"/>
  <c r="N223" i="18"/>
  <c r="O223" i="18"/>
  <c r="P223" i="18"/>
  <c r="Q223" i="18"/>
  <c r="R223" i="18"/>
  <c r="S223" i="18"/>
  <c r="A224" i="18"/>
  <c r="B224" i="18"/>
  <c r="D224" i="18"/>
  <c r="N224" i="18"/>
  <c r="O224" i="18"/>
  <c r="P224" i="18"/>
  <c r="Q224" i="18"/>
  <c r="R224" i="18"/>
  <c r="S224" i="18"/>
  <c r="A225" i="18"/>
  <c r="B225" i="18"/>
  <c r="D225" i="18"/>
  <c r="N225" i="18"/>
  <c r="O225" i="18"/>
  <c r="P225" i="18"/>
  <c r="Q225" i="18"/>
  <c r="R225" i="18"/>
  <c r="S225" i="18"/>
  <c r="A226" i="18"/>
  <c r="B226" i="18"/>
  <c r="D226" i="18"/>
  <c r="N226" i="18"/>
  <c r="O226" i="18"/>
  <c r="P226" i="18"/>
  <c r="Q226" i="18"/>
  <c r="R226" i="18"/>
  <c r="S226" i="18"/>
  <c r="A227" i="18"/>
  <c r="B227" i="18"/>
  <c r="D227" i="18"/>
  <c r="N227" i="18"/>
  <c r="O227" i="18"/>
  <c r="P227" i="18"/>
  <c r="Q227" i="18"/>
  <c r="R227" i="18"/>
  <c r="S227" i="18"/>
  <c r="A228" i="18"/>
  <c r="B228" i="18"/>
  <c r="D228" i="18"/>
  <c r="N228" i="18"/>
  <c r="O228" i="18"/>
  <c r="P228" i="18"/>
  <c r="Q228" i="18"/>
  <c r="R228" i="18"/>
  <c r="S228" i="18"/>
  <c r="A229" i="18"/>
  <c r="B229" i="18"/>
  <c r="D229" i="18"/>
  <c r="N229" i="18"/>
  <c r="O229" i="18"/>
  <c r="P229" i="18"/>
  <c r="Q229" i="18"/>
  <c r="R229" i="18"/>
  <c r="S229" i="18"/>
  <c r="A230" i="18"/>
  <c r="B230" i="18"/>
  <c r="D230" i="18"/>
  <c r="N230" i="18"/>
  <c r="O230" i="18"/>
  <c r="P230" i="18"/>
  <c r="Q230" i="18"/>
  <c r="R230" i="18"/>
  <c r="S230" i="18"/>
  <c r="A231" i="18"/>
  <c r="B231" i="18"/>
  <c r="D231" i="18"/>
  <c r="N231" i="18"/>
  <c r="O231" i="18"/>
  <c r="P231" i="18"/>
  <c r="Q231" i="18"/>
  <c r="R231" i="18"/>
  <c r="S231" i="18"/>
  <c r="A232" i="18"/>
  <c r="B232" i="18"/>
  <c r="D232" i="18"/>
  <c r="N232" i="18"/>
  <c r="O232" i="18"/>
  <c r="P232" i="18"/>
  <c r="Q232" i="18"/>
  <c r="R232" i="18"/>
  <c r="S232" i="18"/>
  <c r="A233" i="18"/>
  <c r="B233" i="18"/>
  <c r="D233" i="18"/>
  <c r="N233" i="18"/>
  <c r="O233" i="18"/>
  <c r="P233" i="18"/>
  <c r="Q233" i="18"/>
  <c r="R233" i="18"/>
  <c r="S233" i="18"/>
  <c r="A234" i="18"/>
  <c r="B234" i="18"/>
  <c r="D234" i="18"/>
  <c r="N234" i="18"/>
  <c r="O234" i="18"/>
  <c r="P234" i="18"/>
  <c r="Q234" i="18"/>
  <c r="R234" i="18"/>
  <c r="S234" i="18"/>
  <c r="A235" i="18"/>
  <c r="B235" i="18"/>
  <c r="D235" i="18"/>
  <c r="N235" i="18"/>
  <c r="O235" i="18"/>
  <c r="P235" i="18"/>
  <c r="Q235" i="18"/>
  <c r="R235" i="18"/>
  <c r="S235" i="18"/>
  <c r="A236" i="18"/>
  <c r="B236" i="18"/>
  <c r="D236" i="18"/>
  <c r="N236" i="18"/>
  <c r="O236" i="18"/>
  <c r="P236" i="18"/>
  <c r="Q236" i="18"/>
  <c r="R236" i="18"/>
  <c r="S236" i="18"/>
  <c r="A237" i="18"/>
  <c r="B237" i="18"/>
  <c r="D237" i="18"/>
  <c r="N237" i="18"/>
  <c r="O237" i="18"/>
  <c r="P237" i="18"/>
  <c r="Q237" i="18"/>
  <c r="R237" i="18"/>
  <c r="S237" i="18"/>
  <c r="A238" i="18"/>
  <c r="B238" i="18"/>
  <c r="D238" i="18"/>
  <c r="N238" i="18"/>
  <c r="O238" i="18"/>
  <c r="P238" i="18"/>
  <c r="Q238" i="18"/>
  <c r="R238" i="18"/>
  <c r="S238" i="18"/>
  <c r="A239" i="18"/>
  <c r="B239" i="18"/>
  <c r="D239" i="18"/>
  <c r="N239" i="18"/>
  <c r="O239" i="18"/>
  <c r="P239" i="18"/>
  <c r="Q239" i="18"/>
  <c r="R239" i="18"/>
  <c r="S239" i="18"/>
  <c r="A240" i="18"/>
  <c r="B240" i="18"/>
  <c r="D240" i="18"/>
  <c r="N240" i="18"/>
  <c r="O240" i="18"/>
  <c r="P240" i="18"/>
  <c r="Q240" i="18"/>
  <c r="R240" i="18"/>
  <c r="S240" i="18"/>
  <c r="A241" i="18"/>
  <c r="B241" i="18"/>
  <c r="D241" i="18"/>
  <c r="N241" i="18"/>
  <c r="O241" i="18"/>
  <c r="P241" i="18"/>
  <c r="Q241" i="18"/>
  <c r="R241" i="18"/>
  <c r="S241" i="18"/>
  <c r="A242" i="18"/>
  <c r="B242" i="18"/>
  <c r="D242" i="18"/>
  <c r="N242" i="18"/>
  <c r="O242" i="18"/>
  <c r="P242" i="18"/>
  <c r="Q242" i="18"/>
  <c r="R242" i="18"/>
  <c r="S242" i="18"/>
  <c r="A243" i="18"/>
  <c r="B243" i="18"/>
  <c r="D243" i="18"/>
  <c r="N243" i="18"/>
  <c r="O243" i="18"/>
  <c r="P243" i="18"/>
  <c r="Q243" i="18"/>
  <c r="R243" i="18"/>
  <c r="S243" i="18"/>
  <c r="A244" i="18"/>
  <c r="B244" i="18"/>
  <c r="D244" i="18"/>
  <c r="N244" i="18"/>
  <c r="O244" i="18"/>
  <c r="P244" i="18"/>
  <c r="Q244" i="18"/>
  <c r="R244" i="18"/>
  <c r="S244" i="18"/>
  <c r="A245" i="18"/>
  <c r="B245" i="18"/>
  <c r="D245" i="18"/>
  <c r="N245" i="18"/>
  <c r="O245" i="18"/>
  <c r="P245" i="18"/>
  <c r="Q245" i="18"/>
  <c r="R245" i="18"/>
  <c r="S245" i="18"/>
  <c r="A246" i="18"/>
  <c r="B246" i="18"/>
  <c r="D246" i="18"/>
  <c r="N246" i="18"/>
  <c r="O246" i="18"/>
  <c r="P246" i="18"/>
  <c r="Q246" i="18"/>
  <c r="R246" i="18"/>
  <c r="S246" i="18"/>
  <c r="A247" i="18"/>
  <c r="B247" i="18"/>
  <c r="D247" i="18"/>
  <c r="N247" i="18"/>
  <c r="O247" i="18"/>
  <c r="P247" i="18"/>
  <c r="Q247" i="18"/>
  <c r="R247" i="18"/>
  <c r="S247" i="18"/>
  <c r="A248" i="18"/>
  <c r="B248" i="18"/>
  <c r="D248" i="18"/>
  <c r="N248" i="18"/>
  <c r="O248" i="18"/>
  <c r="P248" i="18"/>
  <c r="Q248" i="18"/>
  <c r="R248" i="18"/>
  <c r="S248" i="18"/>
  <c r="A249" i="18"/>
  <c r="B249" i="18"/>
  <c r="D249" i="18"/>
  <c r="N249" i="18"/>
  <c r="O249" i="18"/>
  <c r="P249" i="18"/>
  <c r="Q249" i="18"/>
  <c r="R249" i="18"/>
  <c r="S249" i="18"/>
  <c r="A250" i="18"/>
  <c r="B250" i="18"/>
  <c r="D250" i="18"/>
  <c r="N250" i="18"/>
  <c r="O250" i="18"/>
  <c r="P250" i="18"/>
  <c r="Q250" i="18"/>
  <c r="R250" i="18"/>
  <c r="S250" i="18"/>
  <c r="A251" i="18"/>
  <c r="B251" i="18"/>
  <c r="D251" i="18"/>
  <c r="N251" i="18"/>
  <c r="O251" i="18"/>
  <c r="P251" i="18"/>
  <c r="Q251" i="18"/>
  <c r="R251" i="18"/>
  <c r="S251" i="18"/>
  <c r="A252" i="18"/>
  <c r="B252" i="18"/>
  <c r="D252" i="18"/>
  <c r="N252" i="18"/>
  <c r="O252" i="18"/>
  <c r="P252" i="18"/>
  <c r="Q252" i="18"/>
  <c r="R252" i="18"/>
  <c r="S252" i="18"/>
  <c r="A253" i="18"/>
  <c r="B253" i="18"/>
  <c r="D253" i="18"/>
  <c r="N253" i="18"/>
  <c r="O253" i="18"/>
  <c r="P253" i="18"/>
  <c r="Q253" i="18"/>
  <c r="R253" i="18"/>
  <c r="S253" i="18"/>
  <c r="A254" i="18"/>
  <c r="B254" i="18"/>
  <c r="D254" i="18"/>
  <c r="N254" i="18"/>
  <c r="O254" i="18"/>
  <c r="P254" i="18"/>
  <c r="Q254" i="18"/>
  <c r="R254" i="18"/>
  <c r="S254" i="18"/>
  <c r="A255" i="18"/>
  <c r="B255" i="18"/>
  <c r="D255" i="18"/>
  <c r="N255" i="18"/>
  <c r="O255" i="18"/>
  <c r="P255" i="18"/>
  <c r="Q255" i="18"/>
  <c r="R255" i="18"/>
  <c r="S255" i="18"/>
  <c r="A256" i="18"/>
  <c r="B256" i="18"/>
  <c r="D256" i="18"/>
  <c r="N256" i="18"/>
  <c r="O256" i="18"/>
  <c r="P256" i="18"/>
  <c r="Q256" i="18"/>
  <c r="R256" i="18"/>
  <c r="S256" i="18"/>
  <c r="A257" i="18"/>
  <c r="B257" i="18"/>
  <c r="D257" i="18"/>
  <c r="N257" i="18"/>
  <c r="O257" i="18"/>
  <c r="P257" i="18"/>
  <c r="Q257" i="18"/>
  <c r="R257" i="18"/>
  <c r="S257" i="18"/>
  <c r="A258" i="18"/>
  <c r="B258" i="18"/>
  <c r="D258" i="18"/>
  <c r="N258" i="18"/>
  <c r="O258" i="18"/>
  <c r="P258" i="18"/>
  <c r="Q258" i="18"/>
  <c r="R258" i="18"/>
  <c r="S258" i="18"/>
  <c r="A259" i="18"/>
  <c r="B259" i="18"/>
  <c r="D259" i="18"/>
  <c r="N259" i="18"/>
  <c r="O259" i="18"/>
  <c r="P259" i="18"/>
  <c r="Q259" i="18"/>
  <c r="R259" i="18"/>
  <c r="S259" i="18"/>
  <c r="A260" i="18"/>
  <c r="B260" i="18"/>
  <c r="D260" i="18"/>
  <c r="N260" i="18"/>
  <c r="O260" i="18"/>
  <c r="P260" i="18"/>
  <c r="Q260" i="18"/>
  <c r="R260" i="18"/>
  <c r="S260" i="18"/>
  <c r="A261" i="18"/>
  <c r="B261" i="18"/>
  <c r="D261" i="18"/>
  <c r="N261" i="18"/>
  <c r="O261" i="18"/>
  <c r="P261" i="18"/>
  <c r="Q261" i="18"/>
  <c r="R261" i="18"/>
  <c r="S261" i="18"/>
  <c r="A262" i="18"/>
  <c r="B262" i="18"/>
  <c r="D262" i="18"/>
  <c r="N262" i="18"/>
  <c r="O262" i="18"/>
  <c r="P262" i="18"/>
  <c r="Q262" i="18"/>
  <c r="R262" i="18"/>
  <c r="S262" i="18"/>
  <c r="A263" i="18"/>
  <c r="B263" i="18"/>
  <c r="D263" i="18"/>
  <c r="N263" i="18"/>
  <c r="O263" i="18"/>
  <c r="P263" i="18"/>
  <c r="Q263" i="18"/>
  <c r="R263" i="18"/>
  <c r="S263" i="18"/>
  <c r="A264" i="18"/>
  <c r="B264" i="18"/>
  <c r="D264" i="18"/>
  <c r="N264" i="18"/>
  <c r="O264" i="18"/>
  <c r="P264" i="18"/>
  <c r="Q264" i="18"/>
  <c r="R264" i="18"/>
  <c r="S264" i="18"/>
  <c r="A265" i="18"/>
  <c r="B265" i="18"/>
  <c r="D265" i="18"/>
  <c r="N265" i="18"/>
  <c r="O265" i="18"/>
  <c r="P265" i="18"/>
  <c r="Q265" i="18"/>
  <c r="R265" i="18"/>
  <c r="S265" i="18"/>
  <c r="A266" i="18"/>
  <c r="B266" i="18"/>
  <c r="D266" i="18"/>
  <c r="N266" i="18"/>
  <c r="O266" i="18"/>
  <c r="P266" i="18"/>
  <c r="Q266" i="18"/>
  <c r="R266" i="18"/>
  <c r="S266" i="18"/>
  <c r="A267" i="18"/>
  <c r="B267" i="18"/>
  <c r="D267" i="18"/>
  <c r="N267" i="18"/>
  <c r="O267" i="18"/>
  <c r="P267" i="18"/>
  <c r="Q267" i="18"/>
  <c r="R267" i="18"/>
  <c r="S267" i="18"/>
  <c r="A268" i="18"/>
  <c r="B268" i="18"/>
  <c r="D268" i="18"/>
  <c r="N268" i="18"/>
  <c r="O268" i="18"/>
  <c r="P268" i="18"/>
  <c r="Q268" i="18"/>
  <c r="R268" i="18"/>
  <c r="S268" i="18"/>
  <c r="A269" i="18"/>
  <c r="B269" i="18"/>
  <c r="D269" i="18"/>
  <c r="N269" i="18"/>
  <c r="O269" i="18"/>
  <c r="P269" i="18"/>
  <c r="Q269" i="18"/>
  <c r="R269" i="18"/>
  <c r="S269" i="18"/>
  <c r="A270" i="18"/>
  <c r="B270" i="18"/>
  <c r="D270" i="18"/>
  <c r="N270" i="18"/>
  <c r="O270" i="18"/>
  <c r="P270" i="18"/>
  <c r="Q270" i="18"/>
  <c r="R270" i="18"/>
  <c r="S270" i="18"/>
  <c r="A271" i="18"/>
  <c r="B271" i="18"/>
  <c r="D271" i="18"/>
  <c r="N271" i="18"/>
  <c r="O271" i="18"/>
  <c r="P271" i="18"/>
  <c r="Q271" i="18"/>
  <c r="R271" i="18"/>
  <c r="S271" i="18"/>
  <c r="A272" i="18"/>
  <c r="B272" i="18"/>
  <c r="D272" i="18"/>
  <c r="N272" i="18"/>
  <c r="O272" i="18"/>
  <c r="P272" i="18"/>
  <c r="Q272" i="18"/>
  <c r="R272" i="18"/>
  <c r="S272" i="18"/>
  <c r="A273" i="18"/>
  <c r="B273" i="18"/>
  <c r="D273" i="18"/>
  <c r="N273" i="18"/>
  <c r="O273" i="18"/>
  <c r="P273" i="18"/>
  <c r="Q273" i="18"/>
  <c r="R273" i="18"/>
  <c r="S273" i="18"/>
  <c r="A274" i="18"/>
  <c r="B274" i="18"/>
  <c r="D274" i="18"/>
  <c r="N274" i="18"/>
  <c r="O274" i="18"/>
  <c r="P274" i="18"/>
  <c r="Q274" i="18"/>
  <c r="R274" i="18"/>
  <c r="S274" i="18"/>
  <c r="A275" i="18"/>
  <c r="B275" i="18"/>
  <c r="D275" i="18"/>
  <c r="N275" i="18"/>
  <c r="O275" i="18"/>
  <c r="P275" i="18"/>
  <c r="Q275" i="18"/>
  <c r="R275" i="18"/>
  <c r="S275" i="18"/>
  <c r="A276" i="18"/>
  <c r="B276" i="18"/>
  <c r="D276" i="18"/>
  <c r="N276" i="18"/>
  <c r="O276" i="18"/>
  <c r="P276" i="18"/>
  <c r="Q276" i="18"/>
  <c r="R276" i="18"/>
  <c r="S276" i="18"/>
  <c r="A277" i="18"/>
  <c r="B277" i="18"/>
  <c r="D277" i="18"/>
  <c r="N277" i="18"/>
  <c r="O277" i="18"/>
  <c r="P277" i="18"/>
  <c r="Q277" i="18"/>
  <c r="R277" i="18"/>
  <c r="S277" i="18"/>
  <c r="A278" i="18"/>
  <c r="B278" i="18"/>
  <c r="D278" i="18"/>
  <c r="N278" i="18"/>
  <c r="O278" i="18"/>
  <c r="P278" i="18"/>
  <c r="Q278" i="18"/>
  <c r="R278" i="18"/>
  <c r="S278" i="18"/>
  <c r="A279" i="18"/>
  <c r="B279" i="18"/>
  <c r="D279" i="18"/>
  <c r="N279" i="18"/>
  <c r="O279" i="18"/>
  <c r="P279" i="18"/>
  <c r="Q279" i="18"/>
  <c r="R279" i="18"/>
  <c r="S279" i="18"/>
  <c r="A280" i="18"/>
  <c r="B280" i="18"/>
  <c r="D280" i="18"/>
  <c r="N280" i="18"/>
  <c r="O280" i="18"/>
  <c r="P280" i="18"/>
  <c r="Q280" i="18"/>
  <c r="R280" i="18"/>
  <c r="S280" i="18"/>
  <c r="A281" i="18"/>
  <c r="B281" i="18"/>
  <c r="D281" i="18"/>
  <c r="N281" i="18"/>
  <c r="O281" i="18"/>
  <c r="P281" i="18"/>
  <c r="Q281" i="18"/>
  <c r="R281" i="18"/>
  <c r="S281" i="18"/>
  <c r="A282" i="18"/>
  <c r="B282" i="18"/>
  <c r="D282" i="18"/>
  <c r="N282" i="18"/>
  <c r="O282" i="18"/>
  <c r="P282" i="18"/>
  <c r="Q282" i="18"/>
  <c r="R282" i="18"/>
  <c r="S282" i="18"/>
  <c r="A283" i="18"/>
  <c r="B283" i="18"/>
  <c r="D283" i="18"/>
  <c r="N283" i="18"/>
  <c r="O283" i="18"/>
  <c r="P283" i="18"/>
  <c r="Q283" i="18"/>
  <c r="R283" i="18"/>
  <c r="S283" i="18"/>
  <c r="A284" i="18"/>
  <c r="B284" i="18"/>
  <c r="D284" i="18"/>
  <c r="N284" i="18"/>
  <c r="O284" i="18"/>
  <c r="P284" i="18"/>
  <c r="Q284" i="18"/>
  <c r="R284" i="18"/>
  <c r="S284" i="18"/>
  <c r="A285" i="18"/>
  <c r="B285" i="18"/>
  <c r="D285" i="18"/>
  <c r="N285" i="18"/>
  <c r="O285" i="18"/>
  <c r="P285" i="18"/>
  <c r="Q285" i="18"/>
  <c r="R285" i="18"/>
  <c r="S285" i="18"/>
  <c r="A286" i="18"/>
  <c r="B286" i="18"/>
  <c r="D286" i="18"/>
  <c r="N286" i="18"/>
  <c r="O286" i="18"/>
  <c r="P286" i="18"/>
  <c r="Q286" i="18"/>
  <c r="R286" i="18"/>
  <c r="S286" i="18"/>
  <c r="A287" i="18"/>
  <c r="B287" i="18"/>
  <c r="D287" i="18"/>
  <c r="N287" i="18"/>
  <c r="O287" i="18"/>
  <c r="P287" i="18"/>
  <c r="Q287" i="18"/>
  <c r="R287" i="18"/>
  <c r="S287" i="18"/>
  <c r="A288" i="18"/>
  <c r="B288" i="18"/>
  <c r="D288" i="18"/>
  <c r="N288" i="18"/>
  <c r="O288" i="18"/>
  <c r="P288" i="18"/>
  <c r="Q288" i="18"/>
  <c r="R288" i="18"/>
  <c r="S288" i="18"/>
  <c r="A289" i="18"/>
  <c r="B289" i="18"/>
  <c r="D289" i="18"/>
  <c r="N289" i="18"/>
  <c r="O289" i="18"/>
  <c r="P289" i="18"/>
  <c r="Q289" i="18"/>
  <c r="R289" i="18"/>
  <c r="S289" i="18"/>
  <c r="A290" i="18"/>
  <c r="B290" i="18"/>
  <c r="D290" i="18"/>
  <c r="N290" i="18"/>
  <c r="O290" i="18"/>
  <c r="P290" i="18"/>
  <c r="Q290" i="18"/>
  <c r="R290" i="18"/>
  <c r="S290" i="18"/>
  <c r="A291" i="18"/>
  <c r="B291" i="18"/>
  <c r="D291" i="18"/>
  <c r="N291" i="18"/>
  <c r="O291" i="18"/>
  <c r="P291" i="18"/>
  <c r="Q291" i="18"/>
  <c r="R291" i="18"/>
  <c r="S291" i="18"/>
  <c r="A292" i="18"/>
  <c r="B292" i="18"/>
  <c r="D292" i="18"/>
  <c r="N292" i="18"/>
  <c r="O292" i="18"/>
  <c r="P292" i="18"/>
  <c r="Q292" i="18"/>
  <c r="R292" i="18"/>
  <c r="S292" i="18"/>
  <c r="A293" i="18"/>
  <c r="B293" i="18"/>
  <c r="D293" i="18"/>
  <c r="N293" i="18"/>
  <c r="O293" i="18"/>
  <c r="P293" i="18"/>
  <c r="Q293" i="18"/>
  <c r="R293" i="18"/>
  <c r="S293" i="18"/>
  <c r="A294" i="18"/>
  <c r="B294" i="18"/>
  <c r="D294" i="18"/>
  <c r="N294" i="18"/>
  <c r="O294" i="18"/>
  <c r="P294" i="18"/>
  <c r="Q294" i="18"/>
  <c r="R294" i="18"/>
  <c r="S294" i="18"/>
  <c r="A295" i="18"/>
  <c r="B295" i="18"/>
  <c r="D295" i="18"/>
  <c r="N295" i="18"/>
  <c r="O295" i="18"/>
  <c r="P295" i="18"/>
  <c r="Q295" i="18"/>
  <c r="R295" i="18"/>
  <c r="S295" i="18"/>
  <c r="A296" i="18"/>
  <c r="B296" i="18"/>
  <c r="D296" i="18"/>
  <c r="N296" i="18"/>
  <c r="O296" i="18"/>
  <c r="P296" i="18"/>
  <c r="Q296" i="18"/>
  <c r="R296" i="18"/>
  <c r="S296" i="18"/>
  <c r="A297" i="18"/>
  <c r="B297" i="18"/>
  <c r="D297" i="18"/>
  <c r="N297" i="18"/>
  <c r="O297" i="18"/>
  <c r="P297" i="18"/>
  <c r="Q297" i="18"/>
  <c r="R297" i="18"/>
  <c r="S297" i="18"/>
  <c r="A298" i="18"/>
  <c r="B298" i="18"/>
  <c r="D298" i="18"/>
  <c r="N298" i="18"/>
  <c r="O298" i="18"/>
  <c r="P298" i="18"/>
  <c r="Q298" i="18"/>
  <c r="R298" i="18"/>
  <c r="S298" i="18"/>
  <c r="A299" i="18"/>
  <c r="B299" i="18"/>
  <c r="D299" i="18"/>
  <c r="N299" i="18"/>
  <c r="O299" i="18"/>
  <c r="P299" i="18"/>
  <c r="Q299" i="18"/>
  <c r="R299" i="18"/>
  <c r="S299" i="18"/>
  <c r="A300" i="18"/>
  <c r="B300" i="18"/>
  <c r="D300" i="18"/>
  <c r="N300" i="18"/>
  <c r="O300" i="18"/>
  <c r="P300" i="18"/>
  <c r="Q300" i="18"/>
  <c r="R300" i="18"/>
  <c r="S300" i="18"/>
  <c r="A301" i="18"/>
  <c r="B301" i="18"/>
  <c r="D301" i="18"/>
  <c r="N301" i="18"/>
  <c r="O301" i="18"/>
  <c r="P301" i="18"/>
  <c r="Q301" i="18"/>
  <c r="R301" i="18"/>
  <c r="S301" i="18"/>
  <c r="A302" i="18"/>
  <c r="B302" i="18"/>
  <c r="D302" i="18"/>
  <c r="N302" i="18"/>
  <c r="O302" i="18"/>
  <c r="P302" i="18"/>
  <c r="Q302" i="18"/>
  <c r="R302" i="18"/>
  <c r="S302" i="18"/>
  <c r="A303" i="18"/>
  <c r="B303" i="18"/>
  <c r="D303" i="18"/>
  <c r="N303" i="18"/>
  <c r="O303" i="18"/>
  <c r="P303" i="18"/>
  <c r="Q303" i="18"/>
  <c r="R303" i="18"/>
  <c r="S303" i="18"/>
  <c r="A304" i="18"/>
  <c r="B304" i="18"/>
  <c r="D304" i="18"/>
  <c r="N304" i="18"/>
  <c r="O304" i="18"/>
  <c r="P304" i="18"/>
  <c r="Q304" i="18"/>
  <c r="R304" i="18"/>
  <c r="S304" i="18"/>
  <c r="A305" i="18"/>
  <c r="B305" i="18"/>
  <c r="D305" i="18"/>
  <c r="N305" i="18"/>
  <c r="O305" i="18"/>
  <c r="P305" i="18"/>
  <c r="Q305" i="18"/>
  <c r="R305" i="18"/>
  <c r="S305" i="18"/>
  <c r="A306" i="18"/>
  <c r="B306" i="18"/>
  <c r="D306" i="18"/>
  <c r="N306" i="18"/>
  <c r="O306" i="18"/>
  <c r="P306" i="18"/>
  <c r="Q306" i="18"/>
  <c r="R306" i="18"/>
  <c r="S306" i="18"/>
  <c r="A307" i="18"/>
  <c r="B307" i="18"/>
  <c r="D307" i="18"/>
  <c r="N307" i="18"/>
  <c r="O307" i="18"/>
  <c r="P307" i="18"/>
  <c r="Q307" i="18"/>
  <c r="R307" i="18"/>
  <c r="S307" i="18"/>
  <c r="A308" i="18"/>
  <c r="B308" i="18"/>
  <c r="D308" i="18"/>
  <c r="N308" i="18"/>
  <c r="O308" i="18"/>
  <c r="P308" i="18"/>
  <c r="Q308" i="18"/>
  <c r="R308" i="18"/>
  <c r="S308" i="18"/>
  <c r="A309" i="18"/>
  <c r="B309" i="18"/>
  <c r="D309" i="18"/>
  <c r="N309" i="18"/>
  <c r="O309" i="18"/>
  <c r="P309" i="18"/>
  <c r="Q309" i="18"/>
  <c r="R309" i="18"/>
  <c r="S309" i="18"/>
  <c r="A310" i="18"/>
  <c r="B310" i="18"/>
  <c r="D310" i="18"/>
  <c r="N310" i="18"/>
  <c r="O310" i="18"/>
  <c r="P310" i="18"/>
  <c r="Q310" i="18"/>
  <c r="R310" i="18"/>
  <c r="S310" i="18"/>
  <c r="A311" i="18"/>
  <c r="B311" i="18"/>
  <c r="D311" i="18"/>
  <c r="N311" i="18"/>
  <c r="O311" i="18"/>
  <c r="P311" i="18"/>
  <c r="Q311" i="18"/>
  <c r="R311" i="18"/>
  <c r="S311" i="18"/>
  <c r="A312" i="18"/>
  <c r="B312" i="18"/>
  <c r="D312" i="18"/>
  <c r="N312" i="18"/>
  <c r="O312" i="18"/>
  <c r="P312" i="18"/>
  <c r="Q312" i="18"/>
  <c r="R312" i="18"/>
  <c r="S312" i="18"/>
  <c r="A313" i="18"/>
  <c r="B313" i="18"/>
  <c r="D313" i="18"/>
  <c r="N313" i="18"/>
  <c r="O313" i="18"/>
  <c r="P313" i="18"/>
  <c r="Q313" i="18"/>
  <c r="R313" i="18"/>
  <c r="S313" i="18"/>
  <c r="A314" i="18"/>
  <c r="B314" i="18"/>
  <c r="D314" i="18"/>
  <c r="N314" i="18"/>
  <c r="O314" i="18"/>
  <c r="P314" i="18"/>
  <c r="Q314" i="18"/>
  <c r="R314" i="18"/>
  <c r="S314" i="18"/>
  <c r="A315" i="18"/>
  <c r="B315" i="18"/>
  <c r="D315" i="18"/>
  <c r="N315" i="18"/>
  <c r="O315" i="18"/>
  <c r="P315" i="18"/>
  <c r="Q315" i="18"/>
  <c r="R315" i="18"/>
  <c r="S315" i="18"/>
  <c r="A316" i="18"/>
  <c r="B316" i="18"/>
  <c r="D316" i="18"/>
  <c r="N316" i="18"/>
  <c r="O316" i="18"/>
  <c r="P316" i="18"/>
  <c r="Q316" i="18"/>
  <c r="R316" i="18"/>
  <c r="S316" i="18"/>
  <c r="A317" i="18"/>
  <c r="B317" i="18"/>
  <c r="D317" i="18"/>
  <c r="N317" i="18"/>
  <c r="O317" i="18"/>
  <c r="P317" i="18"/>
  <c r="Q317" i="18"/>
  <c r="R317" i="18"/>
  <c r="S317" i="18"/>
  <c r="A318" i="18"/>
  <c r="B318" i="18"/>
  <c r="D318" i="18"/>
  <c r="N318" i="18"/>
  <c r="O318" i="18"/>
  <c r="P318" i="18"/>
  <c r="Q318" i="18"/>
  <c r="R318" i="18"/>
  <c r="S318" i="18"/>
  <c r="A319" i="18"/>
  <c r="B319" i="18"/>
  <c r="D319" i="18"/>
  <c r="N319" i="18"/>
  <c r="O319" i="18"/>
  <c r="P319" i="18"/>
  <c r="Q319" i="18"/>
  <c r="R319" i="18"/>
  <c r="S319" i="18"/>
  <c r="A320" i="18"/>
  <c r="B320" i="18"/>
  <c r="D320" i="18"/>
  <c r="N320" i="18"/>
  <c r="O320" i="18"/>
  <c r="P320" i="18"/>
  <c r="Q320" i="18"/>
  <c r="R320" i="18"/>
  <c r="S320" i="18"/>
  <c r="A321" i="18"/>
  <c r="B321" i="18"/>
  <c r="D321" i="18"/>
  <c r="N321" i="18"/>
  <c r="O321" i="18"/>
  <c r="P321" i="18"/>
  <c r="Q321" i="18"/>
  <c r="R321" i="18"/>
  <c r="S321" i="18"/>
  <c r="A322" i="18"/>
  <c r="B322" i="18"/>
  <c r="D322" i="18"/>
  <c r="N322" i="18"/>
  <c r="O322" i="18"/>
  <c r="P322" i="18"/>
  <c r="Q322" i="18"/>
  <c r="R322" i="18"/>
  <c r="S322" i="18"/>
  <c r="A323" i="18"/>
  <c r="B323" i="18"/>
  <c r="D323" i="18"/>
  <c r="N323" i="18"/>
  <c r="O323" i="18"/>
  <c r="P323" i="18"/>
  <c r="Q323" i="18"/>
  <c r="R323" i="18"/>
  <c r="S323" i="18"/>
  <c r="A324" i="18"/>
  <c r="B324" i="18"/>
  <c r="D324" i="18"/>
  <c r="N324" i="18"/>
  <c r="O324" i="18"/>
  <c r="P324" i="18"/>
  <c r="Q324" i="18"/>
  <c r="R324" i="18"/>
  <c r="S324" i="18"/>
  <c r="A325" i="18"/>
  <c r="B325" i="18"/>
  <c r="D325" i="18"/>
  <c r="N325" i="18"/>
  <c r="O325" i="18"/>
  <c r="P325" i="18"/>
  <c r="Q325" i="18"/>
  <c r="R325" i="18"/>
  <c r="S325" i="18"/>
  <c r="A326" i="18"/>
  <c r="B326" i="18"/>
  <c r="D326" i="18"/>
  <c r="N326" i="18"/>
  <c r="O326" i="18"/>
  <c r="P326" i="18"/>
  <c r="Q326" i="18"/>
  <c r="R326" i="18"/>
  <c r="S326" i="18"/>
  <c r="A327" i="18"/>
  <c r="B327" i="18"/>
  <c r="D327" i="18"/>
  <c r="N327" i="18"/>
  <c r="O327" i="18"/>
  <c r="P327" i="18"/>
  <c r="Q327" i="18"/>
  <c r="R327" i="18"/>
  <c r="S327" i="18"/>
  <c r="A328" i="18"/>
  <c r="B328" i="18"/>
  <c r="D328" i="18"/>
  <c r="N328" i="18"/>
  <c r="O328" i="18"/>
  <c r="P328" i="18"/>
  <c r="Q328" i="18"/>
  <c r="R328" i="18"/>
  <c r="S328" i="18"/>
  <c r="A329" i="18"/>
  <c r="B329" i="18"/>
  <c r="D329" i="18"/>
  <c r="N329" i="18"/>
  <c r="O329" i="18"/>
  <c r="P329" i="18"/>
  <c r="Q329" i="18"/>
  <c r="R329" i="18"/>
  <c r="S329" i="18"/>
  <c r="A330" i="18"/>
  <c r="B330" i="18"/>
  <c r="D330" i="18"/>
  <c r="N330" i="18"/>
  <c r="O330" i="18"/>
  <c r="P330" i="18"/>
  <c r="Q330" i="18"/>
  <c r="R330" i="18"/>
  <c r="S330" i="18"/>
  <c r="A331" i="18"/>
  <c r="B331" i="18"/>
  <c r="D331" i="18"/>
  <c r="N331" i="18"/>
  <c r="O331" i="18"/>
  <c r="P331" i="18"/>
  <c r="Q331" i="18"/>
  <c r="R331" i="18"/>
  <c r="S331" i="18"/>
  <c r="A332" i="18"/>
  <c r="B332" i="18"/>
  <c r="D332" i="18"/>
  <c r="N332" i="18"/>
  <c r="O332" i="18"/>
  <c r="P332" i="18"/>
  <c r="Q332" i="18"/>
  <c r="R332" i="18"/>
  <c r="S332" i="18"/>
  <c r="A333" i="18"/>
  <c r="B333" i="18"/>
  <c r="D333" i="18"/>
  <c r="N333" i="18"/>
  <c r="O333" i="18"/>
  <c r="P333" i="18"/>
  <c r="Q333" i="18"/>
  <c r="R333" i="18"/>
  <c r="S333" i="18"/>
  <c r="A334" i="18"/>
  <c r="B334" i="18"/>
  <c r="D334" i="18"/>
  <c r="N334" i="18"/>
  <c r="O334" i="18"/>
  <c r="P334" i="18"/>
  <c r="Q334" i="18"/>
  <c r="R334" i="18"/>
  <c r="S334" i="18"/>
  <c r="A335" i="18"/>
  <c r="B335" i="18"/>
  <c r="D335" i="18"/>
  <c r="N335" i="18"/>
  <c r="O335" i="18"/>
  <c r="P335" i="18"/>
  <c r="Q335" i="18"/>
  <c r="R335" i="18"/>
  <c r="S335" i="18"/>
  <c r="A336" i="18"/>
  <c r="B336" i="18"/>
  <c r="D336" i="18"/>
  <c r="N336" i="18"/>
  <c r="O336" i="18"/>
  <c r="P336" i="18"/>
  <c r="Q336" i="18"/>
  <c r="R336" i="18"/>
  <c r="S336" i="18"/>
  <c r="A337" i="18"/>
  <c r="B337" i="18"/>
  <c r="D337" i="18"/>
  <c r="N337" i="18"/>
  <c r="O337" i="18"/>
  <c r="P337" i="18"/>
  <c r="Q337" i="18"/>
  <c r="R337" i="18"/>
  <c r="S337" i="18"/>
  <c r="A338" i="18"/>
  <c r="B338" i="18"/>
  <c r="D338" i="18"/>
  <c r="N338" i="18"/>
  <c r="O338" i="18"/>
  <c r="P338" i="18"/>
  <c r="Q338" i="18"/>
  <c r="R338" i="18"/>
  <c r="S338" i="18"/>
  <c r="A339" i="18"/>
  <c r="B339" i="18"/>
  <c r="D339" i="18"/>
  <c r="N339" i="18"/>
  <c r="O339" i="18"/>
  <c r="P339" i="18"/>
  <c r="Q339" i="18"/>
  <c r="R339" i="18"/>
  <c r="S339" i="18"/>
  <c r="A340" i="18"/>
  <c r="B340" i="18"/>
  <c r="D340" i="18"/>
  <c r="N340" i="18"/>
  <c r="O340" i="18"/>
  <c r="P340" i="18"/>
  <c r="Q340" i="18"/>
  <c r="R340" i="18"/>
  <c r="S340" i="18"/>
  <c r="A341" i="18"/>
  <c r="B341" i="18"/>
  <c r="D341" i="18"/>
  <c r="N341" i="18"/>
  <c r="O341" i="18"/>
  <c r="P341" i="18"/>
  <c r="Q341" i="18"/>
  <c r="R341" i="18"/>
  <c r="S341" i="18"/>
  <c r="A342" i="18"/>
  <c r="B342" i="18"/>
  <c r="D342" i="18"/>
  <c r="N342" i="18"/>
  <c r="O342" i="18"/>
  <c r="P342" i="18"/>
  <c r="Q342" i="18"/>
  <c r="R342" i="18"/>
  <c r="S342" i="18"/>
  <c r="A343" i="18"/>
  <c r="B343" i="18"/>
  <c r="D343" i="18"/>
  <c r="N343" i="18"/>
  <c r="O343" i="18"/>
  <c r="P343" i="18"/>
  <c r="Q343" i="18"/>
  <c r="R343" i="18"/>
  <c r="S343" i="18"/>
  <c r="A344" i="18"/>
  <c r="B344" i="18"/>
  <c r="D344" i="18"/>
  <c r="N344" i="18"/>
  <c r="O344" i="18"/>
  <c r="P344" i="18"/>
  <c r="Q344" i="18"/>
  <c r="R344" i="18"/>
  <c r="S344" i="18"/>
  <c r="A345" i="18"/>
  <c r="B345" i="18"/>
  <c r="D345" i="18"/>
  <c r="N345" i="18"/>
  <c r="O345" i="18"/>
  <c r="P345" i="18"/>
  <c r="Q345" i="18"/>
  <c r="R345" i="18"/>
  <c r="S345" i="18"/>
  <c r="A346" i="18"/>
  <c r="B346" i="18"/>
  <c r="D346" i="18"/>
  <c r="N346" i="18"/>
  <c r="O346" i="18"/>
  <c r="P346" i="18"/>
  <c r="Q346" i="18"/>
  <c r="R346" i="18"/>
  <c r="S346" i="18"/>
  <c r="A347" i="18"/>
  <c r="B347" i="18"/>
  <c r="D347" i="18"/>
  <c r="N347" i="18"/>
  <c r="O347" i="18"/>
  <c r="P347" i="18"/>
  <c r="Q347" i="18"/>
  <c r="R347" i="18"/>
  <c r="S347" i="18"/>
  <c r="A348" i="18"/>
  <c r="B348" i="18"/>
  <c r="D348" i="18"/>
  <c r="N348" i="18"/>
  <c r="O348" i="18"/>
  <c r="P348" i="18"/>
  <c r="Q348" i="18"/>
  <c r="R348" i="18"/>
  <c r="S348" i="18"/>
  <c r="A349" i="18"/>
  <c r="B349" i="18"/>
  <c r="D349" i="18"/>
  <c r="N349" i="18"/>
  <c r="O349" i="18"/>
  <c r="P349" i="18"/>
  <c r="Q349" i="18"/>
  <c r="R349" i="18"/>
  <c r="S349" i="18"/>
  <c r="A350" i="18"/>
  <c r="B350" i="18"/>
  <c r="D350" i="18"/>
  <c r="N350" i="18"/>
  <c r="O350" i="18"/>
  <c r="P350" i="18"/>
  <c r="Q350" i="18"/>
  <c r="R350" i="18"/>
  <c r="S350" i="18"/>
  <c r="A351" i="18"/>
  <c r="B351" i="18"/>
  <c r="D351" i="18"/>
  <c r="N351" i="18"/>
  <c r="O351" i="18"/>
  <c r="P351" i="18"/>
  <c r="Q351" i="18"/>
  <c r="R351" i="18"/>
  <c r="S351" i="18"/>
  <c r="A352" i="18"/>
  <c r="B352" i="18"/>
  <c r="D352" i="18"/>
  <c r="N352" i="18"/>
  <c r="O352" i="18"/>
  <c r="P352" i="18"/>
  <c r="Q352" i="18"/>
  <c r="R352" i="18"/>
  <c r="S352" i="18"/>
  <c r="A353" i="18"/>
  <c r="B353" i="18"/>
  <c r="D353" i="18"/>
  <c r="N353" i="18"/>
  <c r="O353" i="18"/>
  <c r="P353" i="18"/>
  <c r="Q353" i="18"/>
  <c r="R353" i="18"/>
  <c r="S353" i="18"/>
  <c r="A354" i="18"/>
  <c r="B354" i="18"/>
  <c r="D354" i="18"/>
  <c r="N354" i="18"/>
  <c r="O354" i="18"/>
  <c r="P354" i="18"/>
  <c r="Q354" i="18"/>
  <c r="R354" i="18"/>
  <c r="S354" i="18"/>
  <c r="A355" i="18"/>
  <c r="B355" i="18"/>
  <c r="D355" i="18"/>
  <c r="N355" i="18"/>
  <c r="O355" i="18"/>
  <c r="P355" i="18"/>
  <c r="Q355" i="18"/>
  <c r="R355" i="18"/>
  <c r="S355" i="18"/>
  <c r="A356" i="18"/>
  <c r="B356" i="18"/>
  <c r="D356" i="18"/>
  <c r="N356" i="18"/>
  <c r="O356" i="18"/>
  <c r="P356" i="18"/>
  <c r="Q356" i="18"/>
  <c r="R356" i="18"/>
  <c r="S356" i="18"/>
  <c r="A357" i="18"/>
  <c r="B357" i="18"/>
  <c r="D357" i="18"/>
  <c r="N357" i="18"/>
  <c r="O357" i="18"/>
  <c r="P357" i="18"/>
  <c r="Q357" i="18"/>
  <c r="R357" i="18"/>
  <c r="S357" i="18"/>
  <c r="A358" i="18"/>
  <c r="B358" i="18"/>
  <c r="D358" i="18"/>
  <c r="N358" i="18"/>
  <c r="O358" i="18"/>
  <c r="P358" i="18"/>
  <c r="Q358" i="18"/>
  <c r="R358" i="18"/>
  <c r="S358" i="18"/>
  <c r="A359" i="18"/>
  <c r="B359" i="18"/>
  <c r="D359" i="18"/>
  <c r="N359" i="18"/>
  <c r="O359" i="18"/>
  <c r="P359" i="18"/>
  <c r="Q359" i="18"/>
  <c r="R359" i="18"/>
  <c r="S359" i="18"/>
  <c r="A360" i="18"/>
  <c r="B360" i="18"/>
  <c r="D360" i="18"/>
  <c r="N360" i="18"/>
  <c r="O360" i="18"/>
  <c r="P360" i="18"/>
  <c r="Q360" i="18"/>
  <c r="R360" i="18"/>
  <c r="S360" i="18"/>
  <c r="A361" i="18"/>
  <c r="B361" i="18"/>
  <c r="D361" i="18"/>
  <c r="N361" i="18"/>
  <c r="O361" i="18"/>
  <c r="P361" i="18"/>
  <c r="Q361" i="18"/>
  <c r="R361" i="18"/>
  <c r="S361" i="18"/>
  <c r="A362" i="18"/>
  <c r="B362" i="18"/>
  <c r="D362" i="18"/>
  <c r="N362" i="18"/>
  <c r="O362" i="18"/>
  <c r="P362" i="18"/>
  <c r="Q362" i="18"/>
  <c r="R362" i="18"/>
  <c r="S362" i="18"/>
  <c r="A363" i="18"/>
  <c r="B363" i="18"/>
  <c r="D363" i="18"/>
  <c r="N363" i="18"/>
  <c r="O363" i="18"/>
  <c r="P363" i="18"/>
  <c r="Q363" i="18"/>
  <c r="R363" i="18"/>
  <c r="S363" i="18"/>
  <c r="A364" i="18"/>
  <c r="B364" i="18"/>
  <c r="D364" i="18"/>
  <c r="N364" i="18"/>
  <c r="O364" i="18"/>
  <c r="P364" i="18"/>
  <c r="Q364" i="18"/>
  <c r="R364" i="18"/>
  <c r="S364" i="18"/>
  <c r="A365" i="18"/>
  <c r="B365" i="18"/>
  <c r="D365" i="18"/>
  <c r="N365" i="18"/>
  <c r="O365" i="18"/>
  <c r="P365" i="18"/>
  <c r="Q365" i="18"/>
  <c r="R365" i="18"/>
  <c r="S365" i="18"/>
  <c r="A366" i="18"/>
  <c r="B366" i="18"/>
  <c r="D366" i="18"/>
  <c r="N366" i="18"/>
  <c r="O366" i="18"/>
  <c r="P366" i="18"/>
  <c r="Q366" i="18"/>
  <c r="R366" i="18"/>
  <c r="S366" i="18"/>
  <c r="A367" i="18"/>
  <c r="B367" i="18"/>
  <c r="D367" i="18"/>
  <c r="N367" i="18"/>
  <c r="O367" i="18"/>
  <c r="P367" i="18"/>
  <c r="Q367" i="18"/>
  <c r="R367" i="18"/>
  <c r="S367" i="18"/>
  <c r="A368" i="18"/>
  <c r="B368" i="18"/>
  <c r="D368" i="18"/>
  <c r="N368" i="18"/>
  <c r="O368" i="18"/>
  <c r="P368" i="18"/>
  <c r="Q368" i="18"/>
  <c r="R368" i="18"/>
  <c r="S368" i="18"/>
  <c r="A369" i="18"/>
  <c r="B369" i="18"/>
  <c r="D369" i="18"/>
  <c r="N369" i="18"/>
  <c r="O369" i="18"/>
  <c r="P369" i="18"/>
  <c r="Q369" i="18"/>
  <c r="R369" i="18"/>
  <c r="S369" i="18"/>
  <c r="A370" i="18"/>
  <c r="B370" i="18"/>
  <c r="D370" i="18"/>
  <c r="N370" i="18"/>
  <c r="O370" i="18"/>
  <c r="P370" i="18"/>
  <c r="Q370" i="18"/>
  <c r="R370" i="18"/>
  <c r="S370" i="18"/>
  <c r="A371" i="18"/>
  <c r="B371" i="18"/>
  <c r="D371" i="18"/>
  <c r="N371" i="18"/>
  <c r="O371" i="18"/>
  <c r="P371" i="18"/>
  <c r="Q371" i="18"/>
  <c r="R371" i="18"/>
  <c r="S371" i="18"/>
  <c r="A372" i="18"/>
  <c r="B372" i="18"/>
  <c r="D372" i="18"/>
  <c r="N372" i="18"/>
  <c r="O372" i="18"/>
  <c r="P372" i="18"/>
  <c r="Q372" i="18"/>
  <c r="R372" i="18"/>
  <c r="S372" i="18"/>
  <c r="A373" i="18"/>
  <c r="B373" i="18"/>
  <c r="D373" i="18"/>
  <c r="N373" i="18"/>
  <c r="O373" i="18"/>
  <c r="P373" i="18"/>
  <c r="Q373" i="18"/>
  <c r="R373" i="18"/>
  <c r="S373" i="18"/>
  <c r="A374" i="18"/>
  <c r="B374" i="18"/>
  <c r="D374" i="18"/>
  <c r="N374" i="18"/>
  <c r="O374" i="18"/>
  <c r="P374" i="18"/>
  <c r="Q374" i="18"/>
  <c r="R374" i="18"/>
  <c r="S374" i="18"/>
  <c r="A375" i="18"/>
  <c r="B375" i="18"/>
  <c r="D375" i="18"/>
  <c r="N375" i="18"/>
  <c r="O375" i="18"/>
  <c r="P375" i="18"/>
  <c r="Q375" i="18"/>
  <c r="R375" i="18"/>
  <c r="S375" i="18"/>
  <c r="A376" i="18"/>
  <c r="B376" i="18"/>
  <c r="D376" i="18"/>
  <c r="N376" i="18"/>
  <c r="O376" i="18"/>
  <c r="P376" i="18"/>
  <c r="Q376" i="18"/>
  <c r="R376" i="18"/>
  <c r="S376" i="18"/>
  <c r="A377" i="18"/>
  <c r="B377" i="18"/>
  <c r="D377" i="18"/>
  <c r="N377" i="18"/>
  <c r="O377" i="18"/>
  <c r="P377" i="18"/>
  <c r="Q377" i="18"/>
  <c r="R377" i="18"/>
  <c r="S377" i="18"/>
  <c r="A378" i="18"/>
  <c r="B378" i="18"/>
  <c r="D378" i="18"/>
  <c r="N378" i="18"/>
  <c r="O378" i="18"/>
  <c r="P378" i="18"/>
  <c r="Q378" i="18"/>
  <c r="R378" i="18"/>
  <c r="S378" i="18"/>
  <c r="A379" i="18"/>
  <c r="B379" i="18"/>
  <c r="D379" i="18"/>
  <c r="N379" i="18"/>
  <c r="O379" i="18"/>
  <c r="P379" i="18"/>
  <c r="Q379" i="18"/>
  <c r="R379" i="18"/>
  <c r="S379" i="18"/>
  <c r="A380" i="18"/>
  <c r="B380" i="18"/>
  <c r="D380" i="18"/>
  <c r="N380" i="18"/>
  <c r="O380" i="18"/>
  <c r="P380" i="18"/>
  <c r="Q380" i="18"/>
  <c r="R380" i="18"/>
  <c r="S380" i="18"/>
  <c r="A381" i="18"/>
  <c r="B381" i="18"/>
  <c r="D381" i="18"/>
  <c r="N381" i="18"/>
  <c r="O381" i="18"/>
  <c r="P381" i="18"/>
  <c r="Q381" i="18"/>
  <c r="R381" i="18"/>
  <c r="S381" i="18"/>
  <c r="A382" i="18"/>
  <c r="B382" i="18"/>
  <c r="D382" i="18"/>
  <c r="N382" i="18"/>
  <c r="O382" i="18"/>
  <c r="P382" i="18"/>
  <c r="Q382" i="18"/>
  <c r="R382" i="18"/>
  <c r="S382" i="18"/>
  <c r="A383" i="18"/>
  <c r="B383" i="18"/>
  <c r="D383" i="18"/>
  <c r="N383" i="18"/>
  <c r="O383" i="18"/>
  <c r="P383" i="18"/>
  <c r="Q383" i="18"/>
  <c r="R383" i="18"/>
  <c r="S383" i="18"/>
  <c r="A384" i="18"/>
  <c r="B384" i="18"/>
  <c r="D384" i="18"/>
  <c r="N384" i="18"/>
  <c r="O384" i="18"/>
  <c r="P384" i="18"/>
  <c r="Q384" i="18"/>
  <c r="R384" i="18"/>
  <c r="S384" i="18"/>
  <c r="A385" i="18"/>
  <c r="B385" i="18"/>
  <c r="D385" i="18"/>
  <c r="N385" i="18"/>
  <c r="O385" i="18"/>
  <c r="P385" i="18"/>
  <c r="Q385" i="18"/>
  <c r="R385" i="18"/>
  <c r="S385" i="18"/>
  <c r="A386" i="18"/>
  <c r="B386" i="18"/>
  <c r="D386" i="18"/>
  <c r="N386" i="18"/>
  <c r="O386" i="18"/>
  <c r="P386" i="18"/>
  <c r="Q386" i="18"/>
  <c r="R386" i="18"/>
  <c r="S386" i="18"/>
  <c r="A387" i="18"/>
  <c r="B387" i="18"/>
  <c r="D387" i="18"/>
  <c r="N387" i="18"/>
  <c r="O387" i="18"/>
  <c r="P387" i="18"/>
  <c r="Q387" i="18"/>
  <c r="R387" i="18"/>
  <c r="S387" i="18"/>
  <c r="A388" i="18"/>
  <c r="B388" i="18"/>
  <c r="D388" i="18"/>
  <c r="N388" i="18"/>
  <c r="O388" i="18"/>
  <c r="P388" i="18"/>
  <c r="Q388" i="18"/>
  <c r="R388" i="18"/>
  <c r="S388" i="18"/>
  <c r="A389" i="18"/>
  <c r="B389" i="18"/>
  <c r="D389" i="18"/>
  <c r="N389" i="18"/>
  <c r="O389" i="18"/>
  <c r="P389" i="18"/>
  <c r="Q389" i="18"/>
  <c r="R389" i="18"/>
  <c r="S389" i="18"/>
  <c r="A390" i="18"/>
  <c r="B390" i="18"/>
  <c r="D390" i="18"/>
  <c r="N390" i="18"/>
  <c r="O390" i="18"/>
  <c r="P390" i="18"/>
  <c r="Q390" i="18"/>
  <c r="R390" i="18"/>
  <c r="S390" i="18"/>
  <c r="A391" i="18"/>
  <c r="B391" i="18"/>
  <c r="D391" i="18"/>
  <c r="N391" i="18"/>
  <c r="O391" i="18"/>
  <c r="P391" i="18"/>
  <c r="Q391" i="18"/>
  <c r="R391" i="18"/>
  <c r="S391" i="18"/>
  <c r="A392" i="18"/>
  <c r="B392" i="18"/>
  <c r="D392" i="18"/>
  <c r="N392" i="18"/>
  <c r="O392" i="18"/>
  <c r="P392" i="18"/>
  <c r="Q392" i="18"/>
  <c r="R392" i="18"/>
  <c r="S392" i="18"/>
  <c r="A393" i="18"/>
  <c r="B393" i="18"/>
  <c r="D393" i="18"/>
  <c r="N393" i="18"/>
  <c r="O393" i="18"/>
  <c r="P393" i="18"/>
  <c r="Q393" i="18"/>
  <c r="R393" i="18"/>
  <c r="S393" i="18"/>
  <c r="A394" i="18"/>
  <c r="B394" i="18"/>
  <c r="D394" i="18"/>
  <c r="N394" i="18"/>
  <c r="O394" i="18"/>
  <c r="P394" i="18"/>
  <c r="Q394" i="18"/>
  <c r="R394" i="18"/>
  <c r="S394" i="18"/>
  <c r="A395" i="18"/>
  <c r="B395" i="18"/>
  <c r="D395" i="18"/>
  <c r="N395" i="18"/>
  <c r="O395" i="18"/>
  <c r="P395" i="18"/>
  <c r="Q395" i="18"/>
  <c r="R395" i="18"/>
  <c r="S395" i="18"/>
  <c r="A396" i="18"/>
  <c r="B396" i="18"/>
  <c r="D396" i="18"/>
  <c r="N396" i="18"/>
  <c r="O396" i="18"/>
  <c r="P396" i="18"/>
  <c r="Q396" i="18"/>
  <c r="R396" i="18"/>
  <c r="S396" i="18"/>
  <c r="A397" i="18"/>
  <c r="B397" i="18"/>
  <c r="D397" i="18"/>
  <c r="N397" i="18"/>
  <c r="O397" i="18"/>
  <c r="P397" i="18"/>
  <c r="Q397" i="18"/>
  <c r="R397" i="18"/>
  <c r="S397" i="18"/>
  <c r="A398" i="18"/>
  <c r="B398" i="18"/>
  <c r="D398" i="18"/>
  <c r="N398" i="18"/>
  <c r="O398" i="18"/>
  <c r="P398" i="18"/>
  <c r="Q398" i="18"/>
  <c r="R398" i="18"/>
  <c r="S398" i="18"/>
  <c r="A399" i="18"/>
  <c r="B399" i="18"/>
  <c r="D399" i="18"/>
  <c r="N399" i="18"/>
  <c r="O399" i="18"/>
  <c r="P399" i="18"/>
  <c r="Q399" i="18"/>
  <c r="R399" i="18"/>
  <c r="S399" i="18"/>
  <c r="A400" i="18"/>
  <c r="B400" i="18"/>
  <c r="D400" i="18"/>
  <c r="N400" i="18"/>
  <c r="O400" i="18"/>
  <c r="P400" i="18"/>
  <c r="Q400" i="18"/>
  <c r="R400" i="18"/>
  <c r="S400" i="18"/>
  <c r="A401" i="18"/>
  <c r="B401" i="18"/>
  <c r="D401" i="18"/>
  <c r="N401" i="18"/>
  <c r="O401" i="18"/>
  <c r="P401" i="18"/>
  <c r="Q401" i="18"/>
  <c r="R401" i="18"/>
  <c r="S401" i="18"/>
  <c r="A402" i="18"/>
  <c r="B402" i="18"/>
  <c r="D402" i="18"/>
  <c r="N402" i="18"/>
  <c r="O402" i="18"/>
  <c r="P402" i="18"/>
  <c r="Q402" i="18"/>
  <c r="R402" i="18"/>
  <c r="S402" i="18"/>
  <c r="A403" i="18"/>
  <c r="B403" i="18"/>
  <c r="D403" i="18"/>
  <c r="N403" i="18"/>
  <c r="O403" i="18"/>
  <c r="P403" i="18"/>
  <c r="Q403" i="18"/>
  <c r="R403" i="18"/>
  <c r="S403" i="18"/>
  <c r="A404" i="18"/>
  <c r="B404" i="18"/>
  <c r="D404" i="18"/>
  <c r="N404" i="18"/>
  <c r="O404" i="18"/>
  <c r="P404" i="18"/>
  <c r="Q404" i="18"/>
  <c r="R404" i="18"/>
  <c r="S404" i="18"/>
  <c r="A405" i="18"/>
  <c r="B405" i="18"/>
  <c r="D405" i="18"/>
  <c r="N405" i="18"/>
  <c r="O405" i="18"/>
  <c r="P405" i="18"/>
  <c r="Q405" i="18"/>
  <c r="R405" i="18"/>
  <c r="S405" i="18"/>
  <c r="A406" i="18"/>
  <c r="B406" i="18"/>
  <c r="D406" i="18"/>
  <c r="N406" i="18"/>
  <c r="O406" i="18"/>
  <c r="P406" i="18"/>
  <c r="Q406" i="18"/>
  <c r="R406" i="18"/>
  <c r="S406" i="18"/>
  <c r="A407" i="18"/>
  <c r="B407" i="18"/>
  <c r="D407" i="18"/>
  <c r="N407" i="18"/>
  <c r="O407" i="18"/>
  <c r="P407" i="18"/>
  <c r="Q407" i="18"/>
  <c r="R407" i="18"/>
  <c r="S407" i="18"/>
  <c r="A408" i="18"/>
  <c r="B408" i="18"/>
  <c r="D408" i="18"/>
  <c r="N408" i="18"/>
  <c r="O408" i="18"/>
  <c r="P408" i="18"/>
  <c r="Q408" i="18"/>
  <c r="R408" i="18"/>
  <c r="S408" i="18"/>
  <c r="A409" i="18"/>
  <c r="B409" i="18"/>
  <c r="D409" i="18"/>
  <c r="N409" i="18"/>
  <c r="O409" i="18"/>
  <c r="P409" i="18"/>
  <c r="Q409" i="18"/>
  <c r="R409" i="18"/>
  <c r="S409" i="18"/>
  <c r="A410" i="18"/>
  <c r="B410" i="18"/>
  <c r="D410" i="18"/>
  <c r="N410" i="18"/>
  <c r="O410" i="18"/>
  <c r="P410" i="18"/>
  <c r="Q410" i="18"/>
  <c r="R410" i="18"/>
  <c r="S410" i="18"/>
  <c r="A411" i="18"/>
  <c r="B411" i="18"/>
  <c r="D411" i="18"/>
  <c r="N411" i="18"/>
  <c r="O411" i="18"/>
  <c r="P411" i="18"/>
  <c r="Q411" i="18"/>
  <c r="R411" i="18"/>
  <c r="S411" i="18"/>
  <c r="A412" i="18"/>
  <c r="B412" i="18"/>
  <c r="D412" i="18"/>
  <c r="N412" i="18"/>
  <c r="O412" i="18"/>
  <c r="P412" i="18"/>
  <c r="Q412" i="18"/>
  <c r="R412" i="18"/>
  <c r="S412" i="18"/>
  <c r="A413" i="18"/>
  <c r="B413" i="18"/>
  <c r="D413" i="18"/>
  <c r="N413" i="18"/>
  <c r="O413" i="18"/>
  <c r="P413" i="18"/>
  <c r="Q413" i="18"/>
  <c r="R413" i="18"/>
  <c r="S413" i="18"/>
  <c r="A414" i="18"/>
  <c r="B414" i="18"/>
  <c r="D414" i="18"/>
  <c r="N414" i="18"/>
  <c r="O414" i="18"/>
  <c r="P414" i="18"/>
  <c r="Q414" i="18"/>
  <c r="R414" i="18"/>
  <c r="S414" i="18"/>
  <c r="A415" i="18"/>
  <c r="B415" i="18"/>
  <c r="D415" i="18"/>
  <c r="N415" i="18"/>
  <c r="O415" i="18"/>
  <c r="P415" i="18"/>
  <c r="Q415" i="18"/>
  <c r="R415" i="18"/>
  <c r="S415" i="18"/>
  <c r="A416" i="18"/>
  <c r="B416" i="18"/>
  <c r="D416" i="18"/>
  <c r="N416" i="18"/>
  <c r="O416" i="18"/>
  <c r="P416" i="18"/>
  <c r="Q416" i="18"/>
  <c r="R416" i="18"/>
  <c r="S416" i="18"/>
  <c r="A417" i="18"/>
  <c r="B417" i="18"/>
  <c r="D417" i="18"/>
  <c r="N417" i="18"/>
  <c r="O417" i="18"/>
  <c r="P417" i="18"/>
  <c r="Q417" i="18"/>
  <c r="R417" i="18"/>
  <c r="S417" i="18"/>
  <c r="A418" i="18"/>
  <c r="B418" i="18"/>
  <c r="D418" i="18"/>
  <c r="N418" i="18"/>
  <c r="O418" i="18"/>
  <c r="P418" i="18"/>
  <c r="Q418" i="18"/>
  <c r="R418" i="18"/>
  <c r="S418" i="18"/>
  <c r="A419" i="18"/>
  <c r="B419" i="18"/>
  <c r="D419" i="18"/>
  <c r="N419" i="18"/>
  <c r="O419" i="18"/>
  <c r="P419" i="18"/>
  <c r="Q419" i="18"/>
  <c r="R419" i="18"/>
  <c r="S419" i="18"/>
  <c r="A420" i="18"/>
  <c r="B420" i="18"/>
  <c r="D420" i="18"/>
  <c r="N420" i="18"/>
  <c r="O420" i="18"/>
  <c r="P420" i="18"/>
  <c r="Q420" i="18"/>
  <c r="R420" i="18"/>
  <c r="S420" i="18"/>
  <c r="A421" i="18"/>
  <c r="B421" i="18"/>
  <c r="D421" i="18"/>
  <c r="N421" i="18"/>
  <c r="O421" i="18"/>
  <c r="P421" i="18"/>
  <c r="Q421" i="18"/>
  <c r="R421" i="18"/>
  <c r="S421" i="18"/>
  <c r="A422" i="18"/>
  <c r="B422" i="18"/>
  <c r="D422" i="18"/>
  <c r="N422" i="18"/>
  <c r="O422" i="18"/>
  <c r="P422" i="18"/>
  <c r="Q422" i="18"/>
  <c r="R422" i="18"/>
  <c r="S422" i="18"/>
  <c r="A423" i="18"/>
  <c r="B423" i="18"/>
  <c r="D423" i="18"/>
  <c r="N423" i="18"/>
  <c r="O423" i="18"/>
  <c r="P423" i="18"/>
  <c r="Q423" i="18"/>
  <c r="R423" i="18"/>
  <c r="S423" i="18"/>
  <c r="A424" i="18"/>
  <c r="B424" i="18"/>
  <c r="D424" i="18"/>
  <c r="N424" i="18"/>
  <c r="O424" i="18"/>
  <c r="P424" i="18"/>
  <c r="Q424" i="18"/>
  <c r="R424" i="18"/>
  <c r="S424" i="18"/>
  <c r="A425" i="18"/>
  <c r="B425" i="18"/>
  <c r="D425" i="18"/>
  <c r="N425" i="18"/>
  <c r="O425" i="18"/>
  <c r="P425" i="18"/>
  <c r="Q425" i="18"/>
  <c r="R425" i="18"/>
  <c r="S425" i="18"/>
  <c r="A426" i="18"/>
  <c r="B426" i="18"/>
  <c r="D426" i="18"/>
  <c r="N426" i="18"/>
  <c r="O426" i="18"/>
  <c r="P426" i="18"/>
  <c r="Q426" i="18"/>
  <c r="R426" i="18"/>
  <c r="S426" i="18"/>
  <c r="A427" i="18"/>
  <c r="B427" i="18"/>
  <c r="D427" i="18"/>
  <c r="N427" i="18"/>
  <c r="O427" i="18"/>
  <c r="P427" i="18"/>
  <c r="Q427" i="18"/>
  <c r="R427" i="18"/>
  <c r="S427" i="18"/>
  <c r="A428" i="18"/>
  <c r="B428" i="18"/>
  <c r="D428" i="18"/>
  <c r="N428" i="18"/>
  <c r="O428" i="18"/>
  <c r="P428" i="18"/>
  <c r="Q428" i="18"/>
  <c r="R428" i="18"/>
  <c r="S428" i="18"/>
  <c r="A429" i="18"/>
  <c r="B429" i="18"/>
  <c r="D429" i="18"/>
  <c r="N429" i="18"/>
  <c r="O429" i="18"/>
  <c r="P429" i="18"/>
  <c r="Q429" i="18"/>
  <c r="R429" i="18"/>
  <c r="S429" i="18"/>
  <c r="A430" i="18"/>
  <c r="B430" i="18"/>
  <c r="D430" i="18"/>
  <c r="N430" i="18"/>
  <c r="O430" i="18"/>
  <c r="P430" i="18"/>
  <c r="Q430" i="18"/>
  <c r="R430" i="18"/>
  <c r="S430" i="18"/>
  <c r="A431" i="18"/>
  <c r="B431" i="18"/>
  <c r="D431" i="18"/>
  <c r="N431" i="18"/>
  <c r="O431" i="18"/>
  <c r="P431" i="18"/>
  <c r="Q431" i="18"/>
  <c r="R431" i="18"/>
  <c r="S431" i="18"/>
  <c r="A432" i="18"/>
  <c r="B432" i="18"/>
  <c r="D432" i="18"/>
  <c r="N432" i="18"/>
  <c r="O432" i="18"/>
  <c r="P432" i="18"/>
  <c r="Q432" i="18"/>
  <c r="R432" i="18"/>
  <c r="S432" i="18"/>
  <c r="A433" i="18"/>
  <c r="B433" i="18"/>
  <c r="D433" i="18"/>
  <c r="N433" i="18"/>
  <c r="O433" i="18"/>
  <c r="P433" i="18"/>
  <c r="Q433" i="18"/>
  <c r="R433" i="18"/>
  <c r="S433" i="18"/>
  <c r="A434" i="18"/>
  <c r="B434" i="18"/>
  <c r="D434" i="18"/>
  <c r="N434" i="18"/>
  <c r="O434" i="18"/>
  <c r="P434" i="18"/>
  <c r="Q434" i="18"/>
  <c r="R434" i="18"/>
  <c r="S434" i="18"/>
  <c r="A435" i="18"/>
  <c r="B435" i="18"/>
  <c r="D435" i="18"/>
  <c r="N435" i="18"/>
  <c r="O435" i="18"/>
  <c r="P435" i="18"/>
  <c r="Q435" i="18"/>
  <c r="R435" i="18"/>
  <c r="S435" i="18"/>
  <c r="A436" i="18"/>
  <c r="B436" i="18"/>
  <c r="D436" i="18"/>
  <c r="N436" i="18"/>
  <c r="O436" i="18"/>
  <c r="P436" i="18"/>
  <c r="Q436" i="18"/>
  <c r="R436" i="18"/>
  <c r="S436" i="18"/>
  <c r="A437" i="18"/>
  <c r="B437" i="18"/>
  <c r="D437" i="18"/>
  <c r="N437" i="18"/>
  <c r="O437" i="18"/>
  <c r="P437" i="18"/>
  <c r="Q437" i="18"/>
  <c r="R437" i="18"/>
  <c r="S437" i="18"/>
  <c r="A438" i="18"/>
  <c r="B438" i="18"/>
  <c r="D438" i="18"/>
  <c r="N438" i="18"/>
  <c r="O438" i="18"/>
  <c r="P438" i="18"/>
  <c r="Q438" i="18"/>
  <c r="R438" i="18"/>
  <c r="S438" i="18"/>
  <c r="A439" i="18"/>
  <c r="B439" i="18"/>
  <c r="D439" i="18"/>
  <c r="N439" i="18"/>
  <c r="O439" i="18"/>
  <c r="P439" i="18"/>
  <c r="Q439" i="18"/>
  <c r="R439" i="18"/>
  <c r="S439" i="18"/>
  <c r="A440" i="18"/>
  <c r="B440" i="18"/>
  <c r="D440" i="18"/>
  <c r="N440" i="18"/>
  <c r="O440" i="18"/>
  <c r="P440" i="18"/>
  <c r="Q440" i="18"/>
  <c r="R440" i="18"/>
  <c r="S440" i="18"/>
  <c r="A441" i="18"/>
  <c r="B441" i="18"/>
  <c r="D441" i="18"/>
  <c r="N441" i="18"/>
  <c r="O441" i="18"/>
  <c r="P441" i="18"/>
  <c r="Q441" i="18"/>
  <c r="R441" i="18"/>
  <c r="S441" i="18"/>
  <c r="A442" i="18"/>
  <c r="B442" i="18"/>
  <c r="D442" i="18"/>
  <c r="N442" i="18"/>
  <c r="O442" i="18"/>
  <c r="P442" i="18"/>
  <c r="Q442" i="18"/>
  <c r="R442" i="18"/>
  <c r="S442" i="18"/>
  <c r="A443" i="18"/>
  <c r="B443" i="18"/>
  <c r="D443" i="18"/>
  <c r="N443" i="18"/>
  <c r="O443" i="18"/>
  <c r="P443" i="18"/>
  <c r="Q443" i="18"/>
  <c r="R443" i="18"/>
  <c r="S443" i="18"/>
  <c r="A444" i="18"/>
  <c r="B444" i="18"/>
  <c r="D444" i="18"/>
  <c r="N444" i="18"/>
  <c r="O444" i="18"/>
  <c r="P444" i="18"/>
  <c r="Q444" i="18"/>
  <c r="R444" i="18"/>
  <c r="S444" i="18"/>
  <c r="A445" i="18"/>
  <c r="B445" i="18"/>
  <c r="D445" i="18"/>
  <c r="N445" i="18"/>
  <c r="O445" i="18"/>
  <c r="P445" i="18"/>
  <c r="Q445" i="18"/>
  <c r="R445" i="18"/>
  <c r="S445" i="18"/>
  <c r="A446" i="18"/>
  <c r="B446" i="18"/>
  <c r="D446" i="18"/>
  <c r="N446" i="18"/>
  <c r="O446" i="18"/>
  <c r="P446" i="18"/>
  <c r="Q446" i="18"/>
  <c r="R446" i="18"/>
  <c r="S446" i="18"/>
  <c r="A447" i="18"/>
  <c r="B447" i="18"/>
  <c r="D447" i="18"/>
  <c r="N447" i="18"/>
  <c r="O447" i="18"/>
  <c r="P447" i="18"/>
  <c r="Q447" i="18"/>
  <c r="R447" i="18"/>
  <c r="S447" i="18"/>
  <c r="A448" i="18"/>
  <c r="B448" i="18"/>
  <c r="D448" i="18"/>
  <c r="N448" i="18"/>
  <c r="O448" i="18"/>
  <c r="P448" i="18"/>
  <c r="Q448" i="18"/>
  <c r="R448" i="18"/>
  <c r="S448" i="18"/>
  <c r="A449" i="18"/>
  <c r="B449" i="18"/>
  <c r="D449" i="18"/>
  <c r="N449" i="18"/>
  <c r="O449" i="18"/>
  <c r="P449" i="18"/>
  <c r="Q449" i="18"/>
  <c r="R449" i="18"/>
  <c r="S449" i="18"/>
  <c r="A450" i="18"/>
  <c r="B450" i="18"/>
  <c r="D450" i="18"/>
  <c r="N450" i="18"/>
  <c r="O450" i="18"/>
  <c r="P450" i="18"/>
  <c r="Q450" i="18"/>
  <c r="R450" i="18"/>
  <c r="S450" i="18"/>
  <c r="A451" i="18"/>
  <c r="B451" i="18"/>
  <c r="D451" i="18"/>
  <c r="N451" i="18"/>
  <c r="O451" i="18"/>
  <c r="P451" i="18"/>
  <c r="Q451" i="18"/>
  <c r="R451" i="18"/>
  <c r="S451" i="18"/>
  <c r="A452" i="18"/>
  <c r="B452" i="18"/>
  <c r="D452" i="18"/>
  <c r="N452" i="18"/>
  <c r="O452" i="18"/>
  <c r="P452" i="18"/>
  <c r="Q452" i="18"/>
  <c r="R452" i="18"/>
  <c r="S452" i="18"/>
  <c r="A453" i="18"/>
  <c r="B453" i="18"/>
  <c r="D453" i="18"/>
  <c r="N453" i="18"/>
  <c r="O453" i="18"/>
  <c r="P453" i="18"/>
  <c r="Q453" i="18"/>
  <c r="R453" i="18"/>
  <c r="S453" i="18"/>
  <c r="A454" i="18"/>
  <c r="B454" i="18"/>
  <c r="D454" i="18"/>
  <c r="N454" i="18"/>
  <c r="O454" i="18"/>
  <c r="P454" i="18"/>
  <c r="Q454" i="18"/>
  <c r="R454" i="18"/>
  <c r="S454" i="18"/>
  <c r="A455" i="18"/>
  <c r="B455" i="18"/>
  <c r="D455" i="18"/>
  <c r="N455" i="18"/>
  <c r="O455" i="18"/>
  <c r="P455" i="18"/>
  <c r="Q455" i="18"/>
  <c r="R455" i="18"/>
  <c r="S455" i="18"/>
  <c r="A456" i="18"/>
  <c r="B456" i="18"/>
  <c r="D456" i="18"/>
  <c r="N456" i="18"/>
  <c r="O456" i="18"/>
  <c r="P456" i="18"/>
  <c r="Q456" i="18"/>
  <c r="R456" i="18"/>
  <c r="S456" i="18"/>
  <c r="A457" i="18"/>
  <c r="B457" i="18"/>
  <c r="D457" i="18"/>
  <c r="N457" i="18"/>
  <c r="O457" i="18"/>
  <c r="P457" i="18"/>
  <c r="Q457" i="18"/>
  <c r="R457" i="18"/>
  <c r="S457" i="18"/>
  <c r="A458" i="18"/>
  <c r="B458" i="18"/>
  <c r="D458" i="18"/>
  <c r="N458" i="18"/>
  <c r="O458" i="18"/>
  <c r="P458" i="18"/>
  <c r="Q458" i="18"/>
  <c r="R458" i="18"/>
  <c r="S458" i="18"/>
  <c r="A459" i="18"/>
  <c r="B459" i="18"/>
  <c r="D459" i="18"/>
  <c r="N459" i="18"/>
  <c r="O459" i="18"/>
  <c r="P459" i="18"/>
  <c r="Q459" i="18"/>
  <c r="R459" i="18"/>
  <c r="S459" i="18"/>
  <c r="A460" i="18"/>
  <c r="B460" i="18"/>
  <c r="D460" i="18"/>
  <c r="N460" i="18"/>
  <c r="O460" i="18"/>
  <c r="P460" i="18"/>
  <c r="Q460" i="18"/>
  <c r="R460" i="18"/>
  <c r="S460" i="18"/>
  <c r="A461" i="18"/>
  <c r="B461" i="18"/>
  <c r="D461" i="18"/>
  <c r="N461" i="18"/>
  <c r="O461" i="18"/>
  <c r="P461" i="18"/>
  <c r="Q461" i="18"/>
  <c r="R461" i="18"/>
  <c r="S461" i="18"/>
  <c r="A462" i="18"/>
  <c r="B462" i="18"/>
  <c r="D462" i="18"/>
  <c r="N462" i="18"/>
  <c r="O462" i="18"/>
  <c r="P462" i="18"/>
  <c r="Q462" i="18"/>
  <c r="R462" i="18"/>
  <c r="S462" i="18"/>
  <c r="A463" i="18"/>
  <c r="B463" i="18"/>
  <c r="D463" i="18"/>
  <c r="N463" i="18"/>
  <c r="O463" i="18"/>
  <c r="P463" i="18"/>
  <c r="Q463" i="18"/>
  <c r="R463" i="18"/>
  <c r="S463" i="18"/>
  <c r="A464" i="18"/>
  <c r="B464" i="18"/>
  <c r="D464" i="18"/>
  <c r="N464" i="18"/>
  <c r="O464" i="18"/>
  <c r="P464" i="18"/>
  <c r="Q464" i="18"/>
  <c r="R464" i="18"/>
  <c r="S464" i="18"/>
  <c r="A465" i="18"/>
  <c r="B465" i="18"/>
  <c r="D465" i="18"/>
  <c r="N465" i="18"/>
  <c r="O465" i="18"/>
  <c r="P465" i="18"/>
  <c r="Q465" i="18"/>
  <c r="R465" i="18"/>
  <c r="S465" i="18"/>
  <c r="A466" i="18"/>
  <c r="B466" i="18"/>
  <c r="D466" i="18"/>
  <c r="N466" i="18"/>
  <c r="O466" i="18"/>
  <c r="P466" i="18"/>
  <c r="Q466" i="18"/>
  <c r="R466" i="18"/>
  <c r="S466" i="18"/>
  <c r="A467" i="18"/>
  <c r="B467" i="18"/>
  <c r="D467" i="18"/>
  <c r="N467" i="18"/>
  <c r="O467" i="18"/>
  <c r="P467" i="18"/>
  <c r="Q467" i="18"/>
  <c r="R467" i="18"/>
  <c r="S467" i="18"/>
  <c r="A468" i="18"/>
  <c r="B468" i="18"/>
  <c r="D468" i="18"/>
  <c r="N468" i="18"/>
  <c r="O468" i="18"/>
  <c r="P468" i="18"/>
  <c r="Q468" i="18"/>
  <c r="R468" i="18"/>
  <c r="S468" i="18"/>
  <c r="A469" i="18"/>
  <c r="B469" i="18"/>
  <c r="D469" i="18"/>
  <c r="N469" i="18"/>
  <c r="O469" i="18"/>
  <c r="P469" i="18"/>
  <c r="Q469" i="18"/>
  <c r="R469" i="18"/>
  <c r="S469" i="18"/>
  <c r="A470" i="18"/>
  <c r="B470" i="18"/>
  <c r="D470" i="18"/>
  <c r="N470" i="18"/>
  <c r="O470" i="18"/>
  <c r="P470" i="18"/>
  <c r="Q470" i="18"/>
  <c r="R470" i="18"/>
  <c r="S470" i="18"/>
  <c r="A471" i="18"/>
  <c r="B471" i="18"/>
  <c r="D471" i="18"/>
  <c r="N471" i="18"/>
  <c r="O471" i="18"/>
  <c r="P471" i="18"/>
  <c r="Q471" i="18"/>
  <c r="R471" i="18"/>
  <c r="S471" i="18"/>
  <c r="A472" i="18"/>
  <c r="B472" i="18"/>
  <c r="D472" i="18"/>
  <c r="N472" i="18"/>
  <c r="O472" i="18"/>
  <c r="P472" i="18"/>
  <c r="Q472" i="18"/>
  <c r="R472" i="18"/>
  <c r="S472" i="18"/>
  <c r="A473" i="18"/>
  <c r="B473" i="18"/>
  <c r="D473" i="18"/>
  <c r="N473" i="18"/>
  <c r="O473" i="18"/>
  <c r="P473" i="18"/>
  <c r="Q473" i="18"/>
  <c r="R473" i="18"/>
  <c r="S473" i="18"/>
  <c r="A474" i="18"/>
  <c r="B474" i="18"/>
  <c r="D474" i="18"/>
  <c r="N474" i="18"/>
  <c r="O474" i="18"/>
  <c r="P474" i="18"/>
  <c r="Q474" i="18"/>
  <c r="R474" i="18"/>
  <c r="S474" i="18"/>
  <c r="A475" i="18"/>
  <c r="B475" i="18"/>
  <c r="D475" i="18"/>
  <c r="N475" i="18"/>
  <c r="O475" i="18"/>
  <c r="P475" i="18"/>
  <c r="Q475" i="18"/>
  <c r="R475" i="18"/>
  <c r="S475" i="18"/>
  <c r="A476" i="18"/>
  <c r="B476" i="18"/>
  <c r="D476" i="18"/>
  <c r="N476" i="18"/>
  <c r="O476" i="18"/>
  <c r="P476" i="18"/>
  <c r="Q476" i="18"/>
  <c r="R476" i="18"/>
  <c r="S476" i="18"/>
  <c r="A477" i="18"/>
  <c r="B477" i="18"/>
  <c r="D477" i="18"/>
  <c r="N477" i="18"/>
  <c r="O477" i="18"/>
  <c r="P477" i="18"/>
  <c r="Q477" i="18"/>
  <c r="R477" i="18"/>
  <c r="S477" i="18"/>
  <c r="A478" i="18"/>
  <c r="B478" i="18"/>
  <c r="D478" i="18"/>
  <c r="N478" i="18"/>
  <c r="O478" i="18"/>
  <c r="P478" i="18"/>
  <c r="Q478" i="18"/>
  <c r="R478" i="18"/>
  <c r="S478" i="18"/>
  <c r="A479" i="18"/>
  <c r="B479" i="18"/>
  <c r="D479" i="18"/>
  <c r="N479" i="18"/>
  <c r="O479" i="18"/>
  <c r="P479" i="18"/>
  <c r="Q479" i="18"/>
  <c r="R479" i="18"/>
  <c r="S479" i="18"/>
  <c r="A480" i="18"/>
  <c r="B480" i="18"/>
  <c r="D480" i="18"/>
  <c r="N480" i="18"/>
  <c r="O480" i="18"/>
  <c r="P480" i="18"/>
  <c r="Q480" i="18"/>
  <c r="R480" i="18"/>
  <c r="S480" i="18"/>
  <c r="A481" i="18"/>
  <c r="B481" i="18"/>
  <c r="D481" i="18"/>
  <c r="N481" i="18"/>
  <c r="O481" i="18"/>
  <c r="P481" i="18"/>
  <c r="Q481" i="18"/>
  <c r="R481" i="18"/>
  <c r="S481" i="18"/>
  <c r="A482" i="18"/>
  <c r="B482" i="18"/>
  <c r="D482" i="18"/>
  <c r="N482" i="18"/>
  <c r="O482" i="18"/>
  <c r="P482" i="18"/>
  <c r="Q482" i="18"/>
  <c r="R482" i="18"/>
  <c r="S482" i="18"/>
  <c r="A483" i="18"/>
  <c r="B483" i="18"/>
  <c r="D483" i="18"/>
  <c r="N483" i="18"/>
  <c r="O483" i="18"/>
  <c r="P483" i="18"/>
  <c r="Q483" i="18"/>
  <c r="R483" i="18"/>
  <c r="S483" i="18"/>
  <c r="A484" i="18"/>
  <c r="B484" i="18"/>
  <c r="D484" i="18"/>
  <c r="N484" i="18"/>
  <c r="O484" i="18"/>
  <c r="P484" i="18"/>
  <c r="Q484" i="18"/>
  <c r="R484" i="18"/>
  <c r="S484" i="18"/>
  <c r="A485" i="18"/>
  <c r="B485" i="18"/>
  <c r="D485" i="18"/>
  <c r="N485" i="18"/>
  <c r="O485" i="18"/>
  <c r="P485" i="18"/>
  <c r="Q485" i="18"/>
  <c r="R485" i="18"/>
  <c r="S485" i="18"/>
  <c r="A486" i="18"/>
  <c r="B486" i="18"/>
  <c r="D486" i="18"/>
  <c r="N486" i="18"/>
  <c r="O486" i="18"/>
  <c r="P486" i="18"/>
  <c r="Q486" i="18"/>
  <c r="R486" i="18"/>
  <c r="S486" i="18"/>
  <c r="A487" i="18"/>
  <c r="B487" i="18"/>
  <c r="D487" i="18"/>
  <c r="N487" i="18"/>
  <c r="O487" i="18"/>
  <c r="P487" i="18"/>
  <c r="Q487" i="18"/>
  <c r="R487" i="18"/>
  <c r="S487" i="18"/>
  <c r="A488" i="18"/>
  <c r="B488" i="18"/>
  <c r="D488" i="18"/>
  <c r="N488" i="18"/>
  <c r="O488" i="18"/>
  <c r="P488" i="18"/>
  <c r="Q488" i="18"/>
  <c r="R488" i="18"/>
  <c r="S488" i="18"/>
  <c r="A489" i="18"/>
  <c r="B489" i="18"/>
  <c r="D489" i="18"/>
  <c r="N489" i="18"/>
  <c r="O489" i="18"/>
  <c r="P489" i="18"/>
  <c r="Q489" i="18"/>
  <c r="R489" i="18"/>
  <c r="S489" i="18"/>
  <c r="A490" i="18"/>
  <c r="B490" i="18"/>
  <c r="D490" i="18"/>
  <c r="N490" i="18"/>
  <c r="O490" i="18"/>
  <c r="P490" i="18"/>
  <c r="Q490" i="18"/>
  <c r="R490" i="18"/>
  <c r="S490" i="18"/>
  <c r="A491" i="18"/>
  <c r="B491" i="18"/>
  <c r="D491" i="18"/>
  <c r="N491" i="18"/>
  <c r="O491" i="18"/>
  <c r="P491" i="18"/>
  <c r="Q491" i="18"/>
  <c r="R491" i="18"/>
  <c r="S491" i="18"/>
  <c r="A492" i="18"/>
  <c r="B492" i="18"/>
  <c r="D492" i="18"/>
  <c r="N492" i="18"/>
  <c r="O492" i="18"/>
  <c r="P492" i="18"/>
  <c r="Q492" i="18"/>
  <c r="R492" i="18"/>
  <c r="S492" i="18"/>
  <c r="A493" i="18"/>
  <c r="B493" i="18"/>
  <c r="D493" i="18"/>
  <c r="N493" i="18"/>
  <c r="O493" i="18"/>
  <c r="P493" i="18"/>
  <c r="Q493" i="18"/>
  <c r="R493" i="18"/>
  <c r="S493" i="18"/>
  <c r="A494" i="18"/>
  <c r="B494" i="18"/>
  <c r="D494" i="18"/>
  <c r="N494" i="18"/>
  <c r="O494" i="18"/>
  <c r="P494" i="18"/>
  <c r="Q494" i="18"/>
  <c r="R494" i="18"/>
  <c r="S494" i="18"/>
  <c r="A495" i="18"/>
  <c r="B495" i="18"/>
  <c r="D495" i="18"/>
  <c r="N495" i="18"/>
  <c r="O495" i="18"/>
  <c r="P495" i="18"/>
  <c r="Q495" i="18"/>
  <c r="R495" i="18"/>
  <c r="S495" i="18"/>
  <c r="A496" i="18"/>
  <c r="B496" i="18"/>
  <c r="D496" i="18"/>
  <c r="N496" i="18"/>
  <c r="O496" i="18"/>
  <c r="P496" i="18"/>
  <c r="Q496" i="18"/>
  <c r="R496" i="18"/>
  <c r="S496" i="18"/>
  <c r="A497" i="18"/>
  <c r="B497" i="18"/>
  <c r="D497" i="18"/>
  <c r="N497" i="18"/>
  <c r="O497" i="18"/>
  <c r="P497" i="18"/>
  <c r="Q497" i="18"/>
  <c r="R497" i="18"/>
  <c r="S497" i="18"/>
  <c r="A498" i="18"/>
  <c r="B498" i="18"/>
  <c r="D498" i="18"/>
  <c r="N498" i="18"/>
  <c r="O498" i="18"/>
  <c r="P498" i="18"/>
  <c r="Q498" i="18"/>
  <c r="R498" i="18"/>
  <c r="S498" i="18"/>
  <c r="A499" i="18"/>
  <c r="B499" i="18"/>
  <c r="D499" i="18"/>
  <c r="N499" i="18"/>
  <c r="O499" i="18"/>
  <c r="P499" i="18"/>
  <c r="Q499" i="18"/>
  <c r="R499" i="18"/>
  <c r="S499" i="18"/>
  <c r="A500" i="18"/>
  <c r="B500" i="18"/>
  <c r="D500" i="18"/>
  <c r="N500" i="18"/>
  <c r="O500" i="18"/>
  <c r="P500" i="18"/>
  <c r="Q500" i="18"/>
  <c r="R500" i="18"/>
  <c r="S500" i="18"/>
  <c r="A501" i="18"/>
  <c r="B501" i="18"/>
  <c r="D501" i="18"/>
  <c r="N501" i="18"/>
  <c r="O501" i="18"/>
  <c r="P501" i="18"/>
  <c r="Q501" i="18"/>
  <c r="R501" i="18"/>
  <c r="S501" i="18"/>
  <c r="A502" i="18"/>
  <c r="B502" i="18"/>
  <c r="D502" i="18"/>
  <c r="N502" i="18"/>
  <c r="O502" i="18"/>
  <c r="P502" i="18"/>
  <c r="Q502" i="18"/>
  <c r="R502" i="18"/>
  <c r="S502" i="18"/>
  <c r="A503" i="18"/>
  <c r="B503" i="18"/>
  <c r="D503" i="18"/>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F34" i="16"/>
  <c r="G34" i="16"/>
  <c r="H34" i="16"/>
  <c r="I34" i="16"/>
  <c r="J34" i="16"/>
  <c r="K34" i="16"/>
  <c r="L34" i="16"/>
  <c r="M34" i="16"/>
  <c r="N34" i="16"/>
  <c r="O34" i="16"/>
  <c r="P34" i="16"/>
  <c r="Q34" i="16"/>
  <c r="R34" i="16"/>
  <c r="S34" i="16"/>
  <c r="T34" i="16"/>
  <c r="U34" i="16"/>
  <c r="A35" i="16"/>
  <c r="F35" i="16"/>
  <c r="G35" i="16"/>
  <c r="H35" i="16"/>
  <c r="I35" i="16"/>
  <c r="J35" i="16"/>
  <c r="K35" i="16"/>
  <c r="L35" i="16"/>
  <c r="M35" i="16"/>
  <c r="N35" i="16"/>
  <c r="O35" i="16"/>
  <c r="P35" i="16"/>
  <c r="Q35" i="16"/>
  <c r="R35" i="16"/>
  <c r="S35" i="16"/>
  <c r="T35" i="16"/>
  <c r="U35" i="16"/>
  <c r="A36" i="16"/>
  <c r="F36" i="16"/>
  <c r="G36" i="16"/>
  <c r="H36" i="16"/>
  <c r="I36" i="16"/>
  <c r="J36" i="16"/>
  <c r="K36" i="16"/>
  <c r="L36" i="16"/>
  <c r="M36" i="16"/>
  <c r="N36" i="16"/>
  <c r="O36" i="16"/>
  <c r="P36" i="16"/>
  <c r="Q36" i="16"/>
  <c r="R36" i="16"/>
  <c r="S36" i="16"/>
  <c r="T36" i="16"/>
  <c r="U36" i="16"/>
  <c r="A37" i="16"/>
  <c r="F37" i="16"/>
  <c r="G37" i="16"/>
  <c r="H37" i="16"/>
  <c r="I37" i="16"/>
  <c r="J37" i="16"/>
  <c r="K37" i="16"/>
  <c r="L37" i="16"/>
  <c r="M37" i="16"/>
  <c r="N37" i="16"/>
  <c r="O37" i="16"/>
  <c r="P37" i="16"/>
  <c r="Q37" i="16"/>
  <c r="R37" i="16"/>
  <c r="S37" i="16"/>
  <c r="T37" i="16"/>
  <c r="U37" i="16"/>
  <c r="A38" i="16"/>
  <c r="F38" i="16"/>
  <c r="G38" i="16"/>
  <c r="H38" i="16"/>
  <c r="I38" i="16"/>
  <c r="J38" i="16"/>
  <c r="K38" i="16"/>
  <c r="L38" i="16"/>
  <c r="M38" i="16"/>
  <c r="N38" i="16"/>
  <c r="O38" i="16"/>
  <c r="P38" i="16"/>
  <c r="Q38" i="16"/>
  <c r="R38" i="16"/>
  <c r="S38" i="16"/>
  <c r="T38" i="16"/>
  <c r="U38" i="16"/>
  <c r="A39" i="16"/>
  <c r="F39" i="16"/>
  <c r="G39" i="16"/>
  <c r="H39" i="16"/>
  <c r="I39" i="16"/>
  <c r="J39" i="16"/>
  <c r="K39" i="16"/>
  <c r="L39" i="16"/>
  <c r="M39" i="16"/>
  <c r="N39" i="16"/>
  <c r="O39" i="16"/>
  <c r="P39" i="16"/>
  <c r="Q39" i="16"/>
  <c r="R39" i="16"/>
  <c r="S39" i="16"/>
  <c r="T39" i="16"/>
  <c r="U39" i="16"/>
  <c r="A40" i="16"/>
  <c r="F40" i="16"/>
  <c r="G40" i="16"/>
  <c r="H40" i="16"/>
  <c r="I40" i="16"/>
  <c r="J40" i="16"/>
  <c r="K40" i="16"/>
  <c r="L40" i="16"/>
  <c r="M40" i="16"/>
  <c r="N40" i="16"/>
  <c r="O40" i="16"/>
  <c r="P40" i="16"/>
  <c r="Q40" i="16"/>
  <c r="R40" i="16"/>
  <c r="S40" i="16"/>
  <c r="T40" i="16"/>
  <c r="U40" i="16"/>
  <c r="A41" i="16"/>
  <c r="F41" i="16"/>
  <c r="G41" i="16"/>
  <c r="H41" i="16"/>
  <c r="I41" i="16"/>
  <c r="J41" i="16"/>
  <c r="K41" i="16"/>
  <c r="L41" i="16"/>
  <c r="M41" i="16"/>
  <c r="N41" i="16"/>
  <c r="O41" i="16"/>
  <c r="P41" i="16"/>
  <c r="Q41" i="16"/>
  <c r="R41" i="16"/>
  <c r="S41" i="16"/>
  <c r="T41" i="16"/>
  <c r="U41" i="16"/>
  <c r="A42" i="16"/>
  <c r="F42" i="16"/>
  <c r="G42" i="16"/>
  <c r="H42" i="16"/>
  <c r="I42" i="16"/>
  <c r="J42" i="16"/>
  <c r="K42" i="16"/>
  <c r="L42" i="16"/>
  <c r="M42" i="16"/>
  <c r="N42" i="16"/>
  <c r="O42" i="16"/>
  <c r="P42" i="16"/>
  <c r="Q42" i="16"/>
  <c r="R42" i="16"/>
  <c r="S42" i="16"/>
  <c r="T42" i="16"/>
  <c r="U42" i="16"/>
  <c r="A43" i="16"/>
  <c r="F43" i="16"/>
  <c r="G43" i="16"/>
  <c r="H43" i="16"/>
  <c r="I43" i="16"/>
  <c r="J43" i="16"/>
  <c r="K43" i="16"/>
  <c r="L43" i="16"/>
  <c r="M43" i="16"/>
  <c r="N43" i="16"/>
  <c r="O43" i="16"/>
  <c r="P43" i="16"/>
  <c r="Q43" i="16"/>
  <c r="R43" i="16"/>
  <c r="S43" i="16"/>
  <c r="T43" i="16"/>
  <c r="U43" i="16"/>
  <c r="A44" i="16"/>
  <c r="F44" i="16"/>
  <c r="G44" i="16"/>
  <c r="H44" i="16"/>
  <c r="I44" i="16"/>
  <c r="J44" i="16"/>
  <c r="K44" i="16"/>
  <c r="L44" i="16"/>
  <c r="M44" i="16"/>
  <c r="N44" i="16"/>
  <c r="O44" i="16"/>
  <c r="P44" i="16"/>
  <c r="Q44" i="16"/>
  <c r="R44" i="16"/>
  <c r="S44" i="16"/>
  <c r="T44" i="16"/>
  <c r="U44" i="16"/>
  <c r="A45" i="16"/>
  <c r="F45" i="16"/>
  <c r="G45" i="16"/>
  <c r="H45" i="16"/>
  <c r="I45" i="16"/>
  <c r="J45" i="16"/>
  <c r="K45" i="16"/>
  <c r="L45" i="16"/>
  <c r="M45" i="16"/>
  <c r="N45" i="16"/>
  <c r="O45" i="16"/>
  <c r="P45" i="16"/>
  <c r="Q45" i="16"/>
  <c r="R45" i="16"/>
  <c r="S45" i="16"/>
  <c r="T45" i="16"/>
  <c r="U45" i="16"/>
  <c r="A46" i="16"/>
  <c r="F46" i="16"/>
  <c r="G46" i="16"/>
  <c r="H46" i="16"/>
  <c r="I46" i="16"/>
  <c r="J46" i="16"/>
  <c r="K46" i="16"/>
  <c r="L46" i="16"/>
  <c r="M46" i="16"/>
  <c r="N46" i="16"/>
  <c r="O46" i="16"/>
  <c r="P46" i="16"/>
  <c r="Q46" i="16"/>
  <c r="R46" i="16"/>
  <c r="S46" i="16"/>
  <c r="T46" i="16"/>
  <c r="U46" i="16"/>
  <c r="A47" i="16"/>
  <c r="F47" i="16"/>
  <c r="G47" i="16"/>
  <c r="H47" i="16"/>
  <c r="I47" i="16"/>
  <c r="J47" i="16"/>
  <c r="K47" i="16"/>
  <c r="L47" i="16"/>
  <c r="M47" i="16"/>
  <c r="N47" i="16"/>
  <c r="O47" i="16"/>
  <c r="P47" i="16"/>
  <c r="Q47" i="16"/>
  <c r="R47" i="16"/>
  <c r="S47" i="16"/>
  <c r="T47" i="16"/>
  <c r="U47" i="16"/>
  <c r="A48" i="16"/>
  <c r="F48" i="16"/>
  <c r="G48" i="16"/>
  <c r="H48" i="16"/>
  <c r="I48" i="16"/>
  <c r="J48" i="16"/>
  <c r="K48" i="16"/>
  <c r="L48" i="16"/>
  <c r="M48" i="16"/>
  <c r="N48" i="16"/>
  <c r="O48" i="16"/>
  <c r="P48" i="16"/>
  <c r="Q48" i="16"/>
  <c r="R48" i="16"/>
  <c r="S48" i="16"/>
  <c r="T48" i="16"/>
  <c r="U48" i="16"/>
  <c r="A49" i="16"/>
  <c r="F49" i="16"/>
  <c r="G49" i="16"/>
  <c r="H49" i="16"/>
  <c r="I49" i="16"/>
  <c r="J49" i="16"/>
  <c r="K49" i="16"/>
  <c r="L49" i="16"/>
  <c r="M49" i="16"/>
  <c r="N49" i="16"/>
  <c r="O49" i="16"/>
  <c r="P49" i="16"/>
  <c r="Q49" i="16"/>
  <c r="R49" i="16"/>
  <c r="S49" i="16"/>
  <c r="T49" i="16"/>
  <c r="U49" i="16"/>
  <c r="A50" i="16"/>
  <c r="F50" i="16"/>
  <c r="G50" i="16"/>
  <c r="H50" i="16"/>
  <c r="I50" i="16"/>
  <c r="J50" i="16"/>
  <c r="K50" i="16"/>
  <c r="L50" i="16"/>
  <c r="M50" i="16"/>
  <c r="N50" i="16"/>
  <c r="O50" i="16"/>
  <c r="P50" i="16"/>
  <c r="Q50" i="16"/>
  <c r="R50" i="16"/>
  <c r="S50" i="16"/>
  <c r="T50" i="16"/>
  <c r="U50" i="16"/>
  <c r="A51" i="16"/>
  <c r="F51" i="16"/>
  <c r="G51" i="16"/>
  <c r="H51" i="16"/>
  <c r="I51" i="16"/>
  <c r="J51" i="16"/>
  <c r="K51" i="16"/>
  <c r="L51" i="16"/>
  <c r="M51" i="16"/>
  <c r="N51" i="16"/>
  <c r="O51" i="16"/>
  <c r="P51" i="16"/>
  <c r="Q51" i="16"/>
  <c r="R51" i="16"/>
  <c r="S51" i="16"/>
  <c r="T51" i="16"/>
  <c r="U51" i="16"/>
  <c r="A52" i="16"/>
  <c r="F52" i="16"/>
  <c r="G52" i="16"/>
  <c r="H52" i="16"/>
  <c r="I52" i="16"/>
  <c r="J52" i="16"/>
  <c r="K52" i="16"/>
  <c r="L52" i="16"/>
  <c r="M52" i="16"/>
  <c r="N52" i="16"/>
  <c r="O52" i="16"/>
  <c r="P52" i="16"/>
  <c r="Q52" i="16"/>
  <c r="R52" i="16"/>
  <c r="S52" i="16"/>
  <c r="T52" i="16"/>
  <c r="U52" i="16"/>
  <c r="A53" i="16"/>
  <c r="F53" i="16"/>
  <c r="G53" i="16"/>
  <c r="H53" i="16"/>
  <c r="I53" i="16"/>
  <c r="J53" i="16"/>
  <c r="K53" i="16"/>
  <c r="L53" i="16"/>
  <c r="M53" i="16"/>
  <c r="N53" i="16"/>
  <c r="O53" i="16"/>
  <c r="P53" i="16"/>
  <c r="Q53" i="16"/>
  <c r="R53" i="16"/>
  <c r="S53" i="16"/>
  <c r="T53" i="16"/>
  <c r="U53" i="16"/>
  <c r="A54" i="16"/>
  <c r="F54" i="16"/>
  <c r="G54" i="16"/>
  <c r="H54" i="16"/>
  <c r="I54" i="16"/>
  <c r="J54" i="16"/>
  <c r="K54" i="16"/>
  <c r="L54" i="16"/>
  <c r="M54" i="16"/>
  <c r="N54" i="16"/>
  <c r="O54" i="16"/>
  <c r="P54" i="16"/>
  <c r="Q54" i="16"/>
  <c r="R54" i="16"/>
  <c r="S54" i="16"/>
  <c r="T54" i="16"/>
  <c r="U54" i="16"/>
  <c r="A55" i="16"/>
  <c r="F55" i="16"/>
  <c r="G55" i="16"/>
  <c r="H55" i="16"/>
  <c r="I55" i="16"/>
  <c r="J55" i="16"/>
  <c r="K55" i="16"/>
  <c r="L55" i="16"/>
  <c r="M55" i="16"/>
  <c r="N55" i="16"/>
  <c r="O55" i="16"/>
  <c r="P55" i="16"/>
  <c r="Q55" i="16"/>
  <c r="R55" i="16"/>
  <c r="S55" i="16"/>
  <c r="T55" i="16"/>
  <c r="U55" i="16"/>
  <c r="A56" i="16"/>
  <c r="F56" i="16"/>
  <c r="G56" i="16"/>
  <c r="H56" i="16"/>
  <c r="I56" i="16"/>
  <c r="J56" i="16"/>
  <c r="K56" i="16"/>
  <c r="L56" i="16"/>
  <c r="M56" i="16"/>
  <c r="N56" i="16"/>
  <c r="O56" i="16"/>
  <c r="P56" i="16"/>
  <c r="Q56" i="16"/>
  <c r="R56" i="16"/>
  <c r="S56" i="16"/>
  <c r="T56" i="16"/>
  <c r="U56" i="16"/>
  <c r="A57" i="16"/>
  <c r="F57" i="16"/>
  <c r="G57" i="16"/>
  <c r="H57" i="16"/>
  <c r="I57" i="16"/>
  <c r="J57" i="16"/>
  <c r="K57" i="16"/>
  <c r="L57" i="16"/>
  <c r="M57" i="16"/>
  <c r="N57" i="16"/>
  <c r="O57" i="16"/>
  <c r="P57" i="16"/>
  <c r="Q57" i="16"/>
  <c r="R57" i="16"/>
  <c r="S57" i="16"/>
  <c r="T57" i="16"/>
  <c r="U57" i="16"/>
  <c r="A58" i="16"/>
  <c r="F58" i="16"/>
  <c r="G58" i="16"/>
  <c r="H58" i="16"/>
  <c r="I58" i="16"/>
  <c r="J58" i="16"/>
  <c r="K58" i="16"/>
  <c r="L58" i="16"/>
  <c r="M58" i="16"/>
  <c r="N58" i="16"/>
  <c r="O58" i="16"/>
  <c r="P58" i="16"/>
  <c r="Q58" i="16"/>
  <c r="R58" i="16"/>
  <c r="S58" i="16"/>
  <c r="T58" i="16"/>
  <c r="U58" i="16"/>
  <c r="A59" i="16"/>
  <c r="F59" i="16"/>
  <c r="G59" i="16"/>
  <c r="H59" i="16"/>
  <c r="I59" i="16"/>
  <c r="J59" i="16"/>
  <c r="K59" i="16"/>
  <c r="L59" i="16"/>
  <c r="M59" i="16"/>
  <c r="N59" i="16"/>
  <c r="O59" i="16"/>
  <c r="P59" i="16"/>
  <c r="Q59" i="16"/>
  <c r="R59" i="16"/>
  <c r="S59" i="16"/>
  <c r="T59" i="16"/>
  <c r="U59" i="16"/>
  <c r="A60" i="16"/>
  <c r="F60" i="16"/>
  <c r="G60" i="16"/>
  <c r="H60" i="16"/>
  <c r="I60" i="16"/>
  <c r="J60" i="16"/>
  <c r="K60" i="16"/>
  <c r="L60" i="16"/>
  <c r="M60" i="16"/>
  <c r="N60" i="16"/>
  <c r="O60" i="16"/>
  <c r="P60" i="16"/>
  <c r="Q60" i="16"/>
  <c r="R60" i="16"/>
  <c r="S60" i="16"/>
  <c r="T60" i="16"/>
  <c r="U60" i="16"/>
  <c r="A61" i="16"/>
  <c r="F61" i="16"/>
  <c r="G61" i="16"/>
  <c r="H61" i="16"/>
  <c r="I61" i="16"/>
  <c r="J61" i="16"/>
  <c r="K61" i="16"/>
  <c r="L61" i="16"/>
  <c r="M61" i="16"/>
  <c r="N61" i="16"/>
  <c r="O61" i="16"/>
  <c r="P61" i="16"/>
  <c r="Q61" i="16"/>
  <c r="R61" i="16"/>
  <c r="S61" i="16"/>
  <c r="T61" i="16"/>
  <c r="U61" i="16"/>
  <c r="A62" i="16"/>
  <c r="F62" i="16"/>
  <c r="G62" i="16"/>
  <c r="H62" i="16"/>
  <c r="I62" i="16"/>
  <c r="J62" i="16"/>
  <c r="K62" i="16"/>
  <c r="L62" i="16"/>
  <c r="M62" i="16"/>
  <c r="N62" i="16"/>
  <c r="O62" i="16"/>
  <c r="P62" i="16"/>
  <c r="Q62" i="16"/>
  <c r="R62" i="16"/>
  <c r="S62" i="16"/>
  <c r="T62" i="16"/>
  <c r="U62" i="16"/>
  <c r="A63" i="16"/>
  <c r="F63" i="16"/>
  <c r="G63" i="16"/>
  <c r="H63" i="16"/>
  <c r="I63" i="16"/>
  <c r="J63" i="16"/>
  <c r="K63" i="16"/>
  <c r="L63" i="16"/>
  <c r="M63" i="16"/>
  <c r="N63" i="16"/>
  <c r="O63" i="16"/>
  <c r="P63" i="16"/>
  <c r="Q63" i="16"/>
  <c r="R63" i="16"/>
  <c r="S63" i="16"/>
  <c r="T63" i="16"/>
  <c r="U63" i="16"/>
  <c r="A64" i="16"/>
  <c r="F64" i="16"/>
  <c r="G64" i="16"/>
  <c r="H64" i="16"/>
  <c r="I64" i="16"/>
  <c r="J64" i="16"/>
  <c r="K64" i="16"/>
  <c r="L64" i="16"/>
  <c r="M64" i="16"/>
  <c r="N64" i="16"/>
  <c r="O64" i="16"/>
  <c r="P64" i="16"/>
  <c r="Q64" i="16"/>
  <c r="R64" i="16"/>
  <c r="S64" i="16"/>
  <c r="T64" i="16"/>
  <c r="U64" i="16"/>
  <c r="A65" i="16"/>
  <c r="F65" i="16"/>
  <c r="G65" i="16"/>
  <c r="H65" i="16"/>
  <c r="I65" i="16"/>
  <c r="J65" i="16"/>
  <c r="K65" i="16"/>
  <c r="L65" i="16"/>
  <c r="M65" i="16"/>
  <c r="N65" i="16"/>
  <c r="O65" i="16"/>
  <c r="P65" i="16"/>
  <c r="Q65" i="16"/>
  <c r="R65" i="16"/>
  <c r="S65" i="16"/>
  <c r="T65" i="16"/>
  <c r="U65" i="16"/>
  <c r="A66" i="16"/>
  <c r="F66" i="16"/>
  <c r="G66" i="16"/>
  <c r="H66" i="16"/>
  <c r="I66" i="16"/>
  <c r="J66" i="16"/>
  <c r="K66" i="16"/>
  <c r="L66" i="16"/>
  <c r="M66" i="16"/>
  <c r="N66" i="16"/>
  <c r="O66" i="16"/>
  <c r="P66" i="16"/>
  <c r="Q66" i="16"/>
  <c r="R66" i="16"/>
  <c r="S66" i="16"/>
  <c r="T66" i="16"/>
  <c r="U66" i="16"/>
  <c r="A67" i="16"/>
  <c r="F67" i="16"/>
  <c r="G67" i="16"/>
  <c r="H67" i="16"/>
  <c r="I67" i="16"/>
  <c r="J67" i="16"/>
  <c r="K67" i="16"/>
  <c r="L67" i="16"/>
  <c r="M67" i="16"/>
  <c r="N67" i="16"/>
  <c r="O67" i="16"/>
  <c r="P67" i="16"/>
  <c r="Q67" i="16"/>
  <c r="R67" i="16"/>
  <c r="S67" i="16"/>
  <c r="T67" i="16"/>
  <c r="U67" i="16"/>
  <c r="A68" i="16"/>
  <c r="F68" i="16"/>
  <c r="G68" i="16"/>
  <c r="H68" i="16"/>
  <c r="I68" i="16"/>
  <c r="J68" i="16"/>
  <c r="K68" i="16"/>
  <c r="L68" i="16"/>
  <c r="M68" i="16"/>
  <c r="N68" i="16"/>
  <c r="O68" i="16"/>
  <c r="P68" i="16"/>
  <c r="Q68" i="16"/>
  <c r="R68" i="16"/>
  <c r="S68" i="16"/>
  <c r="T68" i="16"/>
  <c r="U68" i="16"/>
  <c r="A69" i="16"/>
  <c r="F69" i="16"/>
  <c r="G69" i="16"/>
  <c r="H69" i="16"/>
  <c r="I69" i="16"/>
  <c r="J69" i="16"/>
  <c r="K69" i="16"/>
  <c r="L69" i="16"/>
  <c r="M69" i="16"/>
  <c r="N69" i="16"/>
  <c r="O69" i="16"/>
  <c r="P69" i="16"/>
  <c r="Q69" i="16"/>
  <c r="R69" i="16"/>
  <c r="S69" i="16"/>
  <c r="T69" i="16"/>
  <c r="U69" i="16"/>
  <c r="A70" i="16"/>
  <c r="F70" i="16"/>
  <c r="G70" i="16"/>
  <c r="H70" i="16"/>
  <c r="I70" i="16"/>
  <c r="J70" i="16"/>
  <c r="K70" i="16"/>
  <c r="L70" i="16"/>
  <c r="M70" i="16"/>
  <c r="N70" i="16"/>
  <c r="O70" i="16"/>
  <c r="P70" i="16"/>
  <c r="Q70" i="16"/>
  <c r="R70" i="16"/>
  <c r="S70" i="16"/>
  <c r="T70" i="16"/>
  <c r="U70" i="16"/>
  <c r="A71" i="16"/>
  <c r="F71" i="16"/>
  <c r="G71" i="16"/>
  <c r="H71" i="16"/>
  <c r="I71" i="16"/>
  <c r="J71" i="16"/>
  <c r="K71" i="16"/>
  <c r="L71" i="16"/>
  <c r="M71" i="16"/>
  <c r="N71" i="16"/>
  <c r="O71" i="16"/>
  <c r="P71" i="16"/>
  <c r="Q71" i="16"/>
  <c r="R71" i="16"/>
  <c r="S71" i="16"/>
  <c r="T71" i="16"/>
  <c r="U71" i="16"/>
  <c r="A72" i="16"/>
  <c r="F72" i="16"/>
  <c r="G72" i="16"/>
  <c r="H72" i="16"/>
  <c r="I72" i="16"/>
  <c r="J72" i="16"/>
  <c r="K72" i="16"/>
  <c r="L72" i="16"/>
  <c r="M72" i="16"/>
  <c r="N72" i="16"/>
  <c r="O72" i="16"/>
  <c r="P72" i="16"/>
  <c r="Q72" i="16"/>
  <c r="R72" i="16"/>
  <c r="S72" i="16"/>
  <c r="T72" i="16"/>
  <c r="U72" i="16"/>
  <c r="A73" i="16"/>
  <c r="F73" i="16"/>
  <c r="G73" i="16"/>
  <c r="H73" i="16"/>
  <c r="I73" i="16"/>
  <c r="J73" i="16"/>
  <c r="K73" i="16"/>
  <c r="L73" i="16"/>
  <c r="M73" i="16"/>
  <c r="N73" i="16"/>
  <c r="O73" i="16"/>
  <c r="P73" i="16"/>
  <c r="Q73" i="16"/>
  <c r="R73" i="16"/>
  <c r="S73" i="16"/>
  <c r="T73" i="16"/>
  <c r="U73" i="16"/>
  <c r="A74" i="16"/>
  <c r="F74" i="16"/>
  <c r="G74" i="16"/>
  <c r="H74" i="16"/>
  <c r="I74" i="16"/>
  <c r="J74" i="16"/>
  <c r="K74" i="16"/>
  <c r="L74" i="16"/>
  <c r="M74" i="16"/>
  <c r="N74" i="16"/>
  <c r="O74" i="16"/>
  <c r="P74" i="16"/>
  <c r="Q74" i="16"/>
  <c r="R74" i="16"/>
  <c r="S74" i="16"/>
  <c r="T74" i="16"/>
  <c r="U74" i="16"/>
  <c r="A75" i="16"/>
  <c r="F75" i="16"/>
  <c r="G75" i="16"/>
  <c r="H75" i="16"/>
  <c r="I75" i="16"/>
  <c r="J75" i="16"/>
  <c r="K75" i="16"/>
  <c r="L75" i="16"/>
  <c r="M75" i="16"/>
  <c r="N75" i="16"/>
  <c r="O75" i="16"/>
  <c r="P75" i="16"/>
  <c r="Q75" i="16"/>
  <c r="R75" i="16"/>
  <c r="S75" i="16"/>
  <c r="T75" i="16"/>
  <c r="U75" i="16"/>
  <c r="A76" i="16"/>
  <c r="F76" i="16"/>
  <c r="G76" i="16"/>
  <c r="H76" i="16"/>
  <c r="I76" i="16"/>
  <c r="J76" i="16"/>
  <c r="K76" i="16"/>
  <c r="L76" i="16"/>
  <c r="M76" i="16"/>
  <c r="N76" i="16"/>
  <c r="O76" i="16"/>
  <c r="P76" i="16"/>
  <c r="Q76" i="16"/>
  <c r="R76" i="16"/>
  <c r="S76" i="16"/>
  <c r="T76" i="16"/>
  <c r="U76" i="16"/>
  <c r="A77" i="16"/>
  <c r="F77" i="16"/>
  <c r="G77" i="16"/>
  <c r="H77" i="16"/>
  <c r="I77" i="16"/>
  <c r="J77" i="16"/>
  <c r="K77" i="16"/>
  <c r="L77" i="16"/>
  <c r="M77" i="16"/>
  <c r="N77" i="16"/>
  <c r="O77" i="16"/>
  <c r="P77" i="16"/>
  <c r="Q77" i="16"/>
  <c r="R77" i="16"/>
  <c r="S77" i="16"/>
  <c r="T77" i="16"/>
  <c r="U77" i="16"/>
  <c r="A78" i="16"/>
  <c r="F78" i="16"/>
  <c r="G78" i="16"/>
  <c r="H78" i="16"/>
  <c r="I78" i="16"/>
  <c r="J78" i="16"/>
  <c r="K78" i="16"/>
  <c r="L78" i="16"/>
  <c r="M78" i="16"/>
  <c r="N78" i="16"/>
  <c r="O78" i="16"/>
  <c r="P78" i="16"/>
  <c r="Q78" i="16"/>
  <c r="R78" i="16"/>
  <c r="S78" i="16"/>
  <c r="T78" i="16"/>
  <c r="U78" i="16"/>
  <c r="A79" i="16"/>
  <c r="F79" i="16"/>
  <c r="G79" i="16"/>
  <c r="H79" i="16"/>
  <c r="I79" i="16"/>
  <c r="J79" i="16"/>
  <c r="K79" i="16"/>
  <c r="L79" i="16"/>
  <c r="M79" i="16"/>
  <c r="N79" i="16"/>
  <c r="O79" i="16"/>
  <c r="P79" i="16"/>
  <c r="Q79" i="16"/>
  <c r="R79" i="16"/>
  <c r="S79" i="16"/>
  <c r="T79" i="16"/>
  <c r="U79" i="16"/>
  <c r="A80" i="16"/>
  <c r="F80" i="16"/>
  <c r="G80" i="16"/>
  <c r="H80" i="16"/>
  <c r="I80" i="16"/>
  <c r="J80" i="16"/>
  <c r="K80" i="16"/>
  <c r="L80" i="16"/>
  <c r="M80" i="16"/>
  <c r="N80" i="16"/>
  <c r="O80" i="16"/>
  <c r="P80" i="16"/>
  <c r="Q80" i="16"/>
  <c r="R80" i="16"/>
  <c r="S80" i="16"/>
  <c r="T80" i="16"/>
  <c r="U80" i="16"/>
  <c r="A81" i="16"/>
  <c r="F81" i="16"/>
  <c r="G81" i="16"/>
  <c r="H81" i="16"/>
  <c r="I81" i="16"/>
  <c r="J81" i="16"/>
  <c r="K81" i="16"/>
  <c r="L81" i="16"/>
  <c r="M81" i="16"/>
  <c r="N81" i="16"/>
  <c r="O81" i="16"/>
  <c r="P81" i="16"/>
  <c r="Q81" i="16"/>
  <c r="R81" i="16"/>
  <c r="S81" i="16"/>
  <c r="T81" i="16"/>
  <c r="U81" i="16"/>
  <c r="A82" i="16"/>
  <c r="F82" i="16"/>
  <c r="G82" i="16"/>
  <c r="H82" i="16"/>
  <c r="I82" i="16"/>
  <c r="J82" i="16"/>
  <c r="K82" i="16"/>
  <c r="L82" i="16"/>
  <c r="M82" i="16"/>
  <c r="N82" i="16"/>
  <c r="O82" i="16"/>
  <c r="P82" i="16"/>
  <c r="Q82" i="16"/>
  <c r="R82" i="16"/>
  <c r="S82" i="16"/>
  <c r="T82" i="16"/>
  <c r="U82" i="16"/>
  <c r="A83" i="16"/>
  <c r="F83" i="16"/>
  <c r="G83" i="16"/>
  <c r="H83" i="16"/>
  <c r="I83" i="16"/>
  <c r="J83" i="16"/>
  <c r="K83" i="16"/>
  <c r="L83" i="16"/>
  <c r="M83" i="16"/>
  <c r="N83" i="16"/>
  <c r="O83" i="16"/>
  <c r="P83" i="16"/>
  <c r="Q83" i="16"/>
  <c r="R83" i="16"/>
  <c r="S83" i="16"/>
  <c r="T83" i="16"/>
  <c r="U83" i="16"/>
  <c r="A84" i="16"/>
  <c r="F84" i="16"/>
  <c r="G84" i="16"/>
  <c r="H84" i="16"/>
  <c r="I84" i="16"/>
  <c r="J84" i="16"/>
  <c r="K84" i="16"/>
  <c r="L84" i="16"/>
  <c r="M84" i="16"/>
  <c r="N84" i="16"/>
  <c r="O84" i="16"/>
  <c r="P84" i="16"/>
  <c r="Q84" i="16"/>
  <c r="R84" i="16"/>
  <c r="S84" i="16"/>
  <c r="T84" i="16"/>
  <c r="U84" i="16"/>
  <c r="A85" i="16"/>
  <c r="F85" i="16"/>
  <c r="G85" i="16"/>
  <c r="H85" i="16"/>
  <c r="I85" i="16"/>
  <c r="J85" i="16"/>
  <c r="K85" i="16"/>
  <c r="L85" i="16"/>
  <c r="M85" i="16"/>
  <c r="N85" i="16"/>
  <c r="O85" i="16"/>
  <c r="P85" i="16"/>
  <c r="Q85" i="16"/>
  <c r="R85" i="16"/>
  <c r="S85" i="16"/>
  <c r="T85" i="16"/>
  <c r="U85" i="16"/>
  <c r="A86" i="16"/>
  <c r="F86" i="16"/>
  <c r="G86" i="16"/>
  <c r="H86" i="16"/>
  <c r="I86" i="16"/>
  <c r="J86" i="16"/>
  <c r="K86" i="16"/>
  <c r="L86" i="16"/>
  <c r="M86" i="16"/>
  <c r="N86" i="16"/>
  <c r="O86" i="16"/>
  <c r="P86" i="16"/>
  <c r="Q86" i="16"/>
  <c r="R86" i="16"/>
  <c r="S86" i="16"/>
  <c r="T86" i="16"/>
  <c r="U86" i="16"/>
  <c r="A87" i="16"/>
  <c r="F87" i="16"/>
  <c r="G87" i="16"/>
  <c r="H87" i="16"/>
  <c r="I87" i="16"/>
  <c r="J87" i="16"/>
  <c r="K87" i="16"/>
  <c r="L87" i="16"/>
  <c r="M87" i="16"/>
  <c r="N87" i="16"/>
  <c r="O87" i="16"/>
  <c r="P87" i="16"/>
  <c r="Q87" i="16"/>
  <c r="R87" i="16"/>
  <c r="S87" i="16"/>
  <c r="T87" i="16"/>
  <c r="U87" i="16"/>
  <c r="A88" i="16"/>
  <c r="F88" i="16"/>
  <c r="G88" i="16"/>
  <c r="H88" i="16"/>
  <c r="I88" i="16"/>
  <c r="J88" i="16"/>
  <c r="K88" i="16"/>
  <c r="L88" i="16"/>
  <c r="M88" i="16"/>
  <c r="N88" i="16"/>
  <c r="O88" i="16"/>
  <c r="P88" i="16"/>
  <c r="Q88" i="16"/>
  <c r="R88" i="16"/>
  <c r="S88" i="16"/>
  <c r="T88" i="16"/>
  <c r="U88" i="16"/>
  <c r="A89" i="16"/>
  <c r="F89" i="16"/>
  <c r="G89" i="16"/>
  <c r="H89" i="16"/>
  <c r="I89" i="16"/>
  <c r="J89" i="16"/>
  <c r="K89" i="16"/>
  <c r="L89" i="16"/>
  <c r="M89" i="16"/>
  <c r="N89" i="16"/>
  <c r="O89" i="16"/>
  <c r="P89" i="16"/>
  <c r="Q89" i="16"/>
  <c r="R89" i="16"/>
  <c r="S89" i="16"/>
  <c r="T89" i="16"/>
  <c r="U89" i="16"/>
  <c r="A90" i="16"/>
  <c r="F90" i="16"/>
  <c r="G90" i="16"/>
  <c r="H90" i="16"/>
  <c r="I90" i="16"/>
  <c r="J90" i="16"/>
  <c r="K90" i="16"/>
  <c r="L90" i="16"/>
  <c r="M90" i="16"/>
  <c r="N90" i="16"/>
  <c r="O90" i="16"/>
  <c r="P90" i="16"/>
  <c r="Q90" i="16"/>
  <c r="R90" i="16"/>
  <c r="S90" i="16"/>
  <c r="T90" i="16"/>
  <c r="U90" i="16"/>
  <c r="A91" i="16"/>
  <c r="F91" i="16"/>
  <c r="G91" i="16"/>
  <c r="H91" i="16"/>
  <c r="I91" i="16"/>
  <c r="J91" i="16"/>
  <c r="K91" i="16"/>
  <c r="L91" i="16"/>
  <c r="M91" i="16"/>
  <c r="N91" i="16"/>
  <c r="O91" i="16"/>
  <c r="P91" i="16"/>
  <c r="Q91" i="16"/>
  <c r="R91" i="16"/>
  <c r="S91" i="16"/>
  <c r="T91" i="16"/>
  <c r="U91" i="16"/>
  <c r="A92" i="16"/>
  <c r="F92" i="16"/>
  <c r="G92" i="16"/>
  <c r="H92" i="16"/>
  <c r="I92" i="16"/>
  <c r="J92" i="16"/>
  <c r="K92" i="16"/>
  <c r="L92" i="16"/>
  <c r="M92" i="16"/>
  <c r="N92" i="16"/>
  <c r="O92" i="16"/>
  <c r="P92" i="16"/>
  <c r="Q92" i="16"/>
  <c r="R92" i="16"/>
  <c r="S92" i="16"/>
  <c r="T92" i="16"/>
  <c r="U92" i="16"/>
  <c r="A93" i="16"/>
  <c r="F93" i="16"/>
  <c r="G93" i="16"/>
  <c r="H93" i="16"/>
  <c r="I93" i="16"/>
  <c r="J93" i="16"/>
  <c r="K93" i="16"/>
  <c r="L93" i="16"/>
  <c r="M93" i="16"/>
  <c r="N93" i="16"/>
  <c r="O93" i="16"/>
  <c r="P93" i="16"/>
  <c r="Q93" i="16"/>
  <c r="R93" i="16"/>
  <c r="S93" i="16"/>
  <c r="T93" i="16"/>
  <c r="U93" i="16"/>
  <c r="A94" i="16"/>
  <c r="F94" i="16"/>
  <c r="G94" i="16"/>
  <c r="H94" i="16"/>
  <c r="I94" i="16"/>
  <c r="J94" i="16"/>
  <c r="K94" i="16"/>
  <c r="L94" i="16"/>
  <c r="M94" i="16"/>
  <c r="N94" i="16"/>
  <c r="O94" i="16"/>
  <c r="P94" i="16"/>
  <c r="Q94" i="16"/>
  <c r="R94" i="16"/>
  <c r="S94" i="16"/>
  <c r="T94" i="16"/>
  <c r="U94" i="16"/>
  <c r="A95" i="16"/>
  <c r="F95" i="16"/>
  <c r="G95" i="16"/>
  <c r="H95" i="16"/>
  <c r="I95" i="16"/>
  <c r="J95" i="16"/>
  <c r="K95" i="16"/>
  <c r="L95" i="16"/>
  <c r="M95" i="16"/>
  <c r="N95" i="16"/>
  <c r="O95" i="16"/>
  <c r="P95" i="16"/>
  <c r="Q95" i="16"/>
  <c r="R95" i="16"/>
  <c r="S95" i="16"/>
  <c r="T95" i="16"/>
  <c r="U95" i="16"/>
  <c r="A96" i="16"/>
  <c r="F96" i="16"/>
  <c r="G96" i="16"/>
  <c r="H96" i="16"/>
  <c r="I96" i="16"/>
  <c r="J96" i="16"/>
  <c r="K96" i="16"/>
  <c r="L96" i="16"/>
  <c r="M96" i="16"/>
  <c r="N96" i="16"/>
  <c r="O96" i="16"/>
  <c r="P96" i="16"/>
  <c r="Q96" i="16"/>
  <c r="R96" i="16"/>
  <c r="S96" i="16"/>
  <c r="T96" i="16"/>
  <c r="U96" i="16"/>
  <c r="A97" i="16"/>
  <c r="F97" i="16"/>
  <c r="G97" i="16"/>
  <c r="H97" i="16"/>
  <c r="I97" i="16"/>
  <c r="J97" i="16"/>
  <c r="K97" i="16"/>
  <c r="L97" i="16"/>
  <c r="M97" i="16"/>
  <c r="N97" i="16"/>
  <c r="O97" i="16"/>
  <c r="P97" i="16"/>
  <c r="Q97" i="16"/>
  <c r="R97" i="16"/>
  <c r="S97" i="16"/>
  <c r="T97" i="16"/>
  <c r="U97" i="16"/>
  <c r="A98" i="16"/>
  <c r="F98" i="16"/>
  <c r="G98" i="16"/>
  <c r="H98" i="16"/>
  <c r="I98" i="16"/>
  <c r="J98" i="16"/>
  <c r="K98" i="16"/>
  <c r="L98" i="16"/>
  <c r="M98" i="16"/>
  <c r="N98" i="16"/>
  <c r="O98" i="16"/>
  <c r="P98" i="16"/>
  <c r="Q98" i="16"/>
  <c r="R98" i="16"/>
  <c r="S98" i="16"/>
  <c r="T98" i="16"/>
  <c r="U98" i="16"/>
  <c r="A99" i="16"/>
  <c r="F99" i="16"/>
  <c r="G99" i="16"/>
  <c r="H99" i="16"/>
  <c r="I99" i="16"/>
  <c r="J99" i="16"/>
  <c r="K99" i="16"/>
  <c r="L99" i="16"/>
  <c r="M99" i="16"/>
  <c r="N99" i="16"/>
  <c r="O99" i="16"/>
  <c r="P99" i="16"/>
  <c r="Q99" i="16"/>
  <c r="R99" i="16"/>
  <c r="S99" i="16"/>
  <c r="T99" i="16"/>
  <c r="U99" i="16"/>
  <c r="A100" i="16"/>
  <c r="F100" i="16"/>
  <c r="G100" i="16"/>
  <c r="H100" i="16"/>
  <c r="I100" i="16"/>
  <c r="J100" i="16"/>
  <c r="K100" i="16"/>
  <c r="L100" i="16"/>
  <c r="M100" i="16"/>
  <c r="N100" i="16"/>
  <c r="O100" i="16"/>
  <c r="P100" i="16"/>
  <c r="Q100" i="16"/>
  <c r="R100" i="16"/>
  <c r="S100" i="16"/>
  <c r="T100" i="16"/>
  <c r="U100" i="16"/>
  <c r="A101" i="16"/>
  <c r="F101" i="16"/>
  <c r="G101" i="16"/>
  <c r="H101" i="16"/>
  <c r="I101" i="16"/>
  <c r="J101" i="16"/>
  <c r="K101" i="16"/>
  <c r="L101" i="16"/>
  <c r="M101" i="16"/>
  <c r="N101" i="16"/>
  <c r="O101" i="16"/>
  <c r="P101" i="16"/>
  <c r="Q101" i="16"/>
  <c r="R101" i="16"/>
  <c r="S101" i="16"/>
  <c r="T101" i="16"/>
  <c r="U101" i="16"/>
  <c r="A102" i="16"/>
  <c r="F102" i="16"/>
  <c r="G102" i="16"/>
  <c r="H102" i="16"/>
  <c r="I102" i="16"/>
  <c r="J102" i="16"/>
  <c r="K102" i="16"/>
  <c r="L102" i="16"/>
  <c r="M102" i="16"/>
  <c r="N102" i="16"/>
  <c r="O102" i="16"/>
  <c r="P102" i="16"/>
  <c r="Q102" i="16"/>
  <c r="R102" i="16"/>
  <c r="S102" i="16"/>
  <c r="T102" i="16"/>
  <c r="U102" i="16"/>
  <c r="A103" i="16"/>
  <c r="F103" i="16"/>
  <c r="G103" i="16"/>
  <c r="H103" i="16"/>
  <c r="I103" i="16"/>
  <c r="J103" i="16"/>
  <c r="K103" i="16"/>
  <c r="L103" i="16"/>
  <c r="M103" i="16"/>
  <c r="N103" i="16"/>
  <c r="O103" i="16"/>
  <c r="P103" i="16"/>
  <c r="Q103" i="16"/>
  <c r="R103" i="16"/>
  <c r="S103" i="16"/>
  <c r="T103" i="16"/>
  <c r="U103" i="16"/>
  <c r="U4"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U223" i="20"/>
  <c r="U224" i="20"/>
  <c r="U225" i="20"/>
  <c r="U226" i="20"/>
  <c r="U227" i="20"/>
  <c r="U228" i="20"/>
  <c r="U229" i="20"/>
  <c r="U230" i="20"/>
  <c r="U231" i="20"/>
  <c r="U232" i="20"/>
  <c r="U233" i="20"/>
  <c r="U234" i="20"/>
  <c r="U235" i="20"/>
  <c r="U236" i="20"/>
  <c r="U237" i="20"/>
  <c r="U238" i="20"/>
  <c r="U239" i="20"/>
  <c r="U240" i="20"/>
  <c r="U241" i="20"/>
  <c r="U242" i="20"/>
  <c r="U243" i="20"/>
  <c r="U244" i="20"/>
  <c r="U245" i="20"/>
  <c r="U246" i="20"/>
  <c r="U247" i="20"/>
  <c r="U248" i="20"/>
  <c r="U249" i="20"/>
  <c r="U250" i="20"/>
  <c r="U251" i="20"/>
  <c r="U252" i="20"/>
  <c r="U253" i="20"/>
  <c r="U254" i="20"/>
  <c r="U255" i="20"/>
  <c r="U256" i="20"/>
  <c r="U257" i="20"/>
  <c r="U258" i="20"/>
  <c r="U259" i="20"/>
  <c r="U260" i="20"/>
  <c r="U261" i="20"/>
  <c r="U262" i="20"/>
  <c r="U263" i="20"/>
  <c r="U264" i="20"/>
  <c r="U265" i="20"/>
  <c r="U266" i="20"/>
  <c r="U267" i="20"/>
  <c r="U268" i="20"/>
  <c r="U269" i="20"/>
  <c r="U270" i="20"/>
  <c r="U271" i="20"/>
  <c r="U272" i="20"/>
  <c r="U273" i="20"/>
  <c r="U274" i="20"/>
  <c r="U275" i="20"/>
  <c r="U276" i="20"/>
  <c r="U277" i="20"/>
  <c r="U278" i="20"/>
  <c r="U279" i="20"/>
  <c r="U280" i="20"/>
  <c r="U281" i="20"/>
  <c r="U282" i="20"/>
  <c r="U283" i="20"/>
  <c r="U284" i="20"/>
  <c r="U285" i="20"/>
  <c r="U286" i="20"/>
  <c r="U287" i="20"/>
  <c r="U288" i="20"/>
  <c r="U289" i="20"/>
  <c r="U290" i="20"/>
  <c r="U291" i="20"/>
  <c r="U292" i="20"/>
  <c r="U293" i="20"/>
  <c r="U294" i="20"/>
  <c r="U295" i="20"/>
  <c r="U296" i="20"/>
  <c r="U297" i="20"/>
  <c r="U298" i="20"/>
  <c r="U299" i="20"/>
  <c r="U300" i="20"/>
  <c r="U301" i="20"/>
  <c r="U302" i="20"/>
  <c r="U303" i="20"/>
  <c r="U304" i="20"/>
  <c r="U305" i="20"/>
  <c r="U306" i="20"/>
  <c r="U307" i="20"/>
  <c r="U308" i="20"/>
  <c r="U309" i="20"/>
  <c r="U310" i="20"/>
  <c r="U311" i="20"/>
  <c r="U312" i="20"/>
  <c r="U313" i="20"/>
  <c r="U314" i="20"/>
  <c r="U315" i="20"/>
  <c r="U316" i="20"/>
  <c r="U317" i="20"/>
  <c r="U318" i="20"/>
  <c r="U319" i="20"/>
  <c r="U320" i="20"/>
  <c r="U321" i="20"/>
  <c r="U322" i="20"/>
  <c r="U323" i="20"/>
  <c r="U324" i="20"/>
  <c r="U325" i="20"/>
  <c r="U326" i="20"/>
  <c r="U327" i="20"/>
  <c r="U328" i="20"/>
  <c r="U329" i="20"/>
  <c r="U330" i="20"/>
  <c r="U331" i="20"/>
  <c r="U332" i="20"/>
  <c r="U333" i="20"/>
  <c r="U334" i="20"/>
  <c r="U335" i="20"/>
  <c r="U336" i="20"/>
  <c r="U337" i="20"/>
  <c r="U338" i="20"/>
  <c r="U339" i="20"/>
  <c r="U340" i="20"/>
  <c r="U341" i="20"/>
  <c r="U342" i="20"/>
  <c r="U343" i="20"/>
  <c r="U344" i="20"/>
  <c r="U345" i="20"/>
  <c r="U346" i="20"/>
  <c r="U347" i="20"/>
  <c r="U348" i="20"/>
  <c r="U349" i="20"/>
  <c r="U350" i="20"/>
  <c r="U351" i="20"/>
  <c r="U352" i="20"/>
  <c r="U353" i="20"/>
  <c r="U354" i="20"/>
  <c r="U355" i="20"/>
  <c r="U356" i="20"/>
  <c r="U357" i="20"/>
  <c r="U358" i="20"/>
  <c r="U359" i="20"/>
  <c r="U360" i="20"/>
  <c r="U361" i="20"/>
  <c r="U362" i="20"/>
  <c r="U363" i="20"/>
  <c r="U364" i="20"/>
  <c r="U365" i="20"/>
  <c r="U366" i="20"/>
  <c r="U367" i="20"/>
  <c r="U368" i="20"/>
  <c r="U369" i="20"/>
  <c r="U370" i="20"/>
  <c r="U371" i="20"/>
  <c r="U372" i="20"/>
  <c r="U373" i="20"/>
  <c r="U374" i="20"/>
  <c r="U375" i="20"/>
  <c r="U376" i="20"/>
  <c r="U377" i="20"/>
  <c r="U378" i="20"/>
  <c r="U379" i="20"/>
  <c r="U380" i="20"/>
  <c r="U381" i="20"/>
  <c r="U382" i="20"/>
  <c r="U383" i="20"/>
  <c r="U384" i="20"/>
  <c r="U385" i="20"/>
  <c r="U386" i="20"/>
  <c r="U387" i="20"/>
  <c r="U388" i="20"/>
  <c r="U389" i="20"/>
  <c r="U390" i="20"/>
  <c r="U391" i="20"/>
  <c r="U392" i="20"/>
  <c r="U393" i="20"/>
  <c r="U394" i="20"/>
  <c r="U395" i="20"/>
  <c r="U396" i="20"/>
  <c r="U397" i="20"/>
  <c r="U398" i="20"/>
  <c r="U399" i="20"/>
  <c r="U400" i="20"/>
  <c r="U401" i="20"/>
  <c r="U402" i="20"/>
  <c r="U403" i="20"/>
  <c r="U404" i="20"/>
  <c r="U405" i="20"/>
  <c r="U406" i="20"/>
  <c r="U407" i="20"/>
  <c r="U408" i="20"/>
  <c r="U409" i="20"/>
  <c r="U410" i="20"/>
  <c r="U411" i="20"/>
  <c r="U412" i="20"/>
  <c r="U413" i="20"/>
  <c r="U414" i="20"/>
  <c r="U415" i="20"/>
  <c r="U416" i="20"/>
  <c r="U417" i="20"/>
  <c r="U418" i="20"/>
  <c r="U419" i="20"/>
  <c r="U420" i="20"/>
  <c r="U421" i="20"/>
  <c r="U422" i="20"/>
  <c r="U423" i="20"/>
  <c r="U424" i="20"/>
  <c r="U425" i="20"/>
  <c r="U426" i="20"/>
  <c r="U427" i="20"/>
  <c r="U428" i="20"/>
  <c r="U429" i="20"/>
  <c r="U430" i="20"/>
  <c r="U431" i="20"/>
  <c r="U432" i="20"/>
  <c r="U433" i="20"/>
  <c r="U434" i="20"/>
  <c r="U435" i="20"/>
  <c r="U436" i="20"/>
  <c r="U437" i="20"/>
  <c r="U438" i="20"/>
  <c r="U439" i="20"/>
  <c r="U440" i="20"/>
  <c r="U441" i="20"/>
  <c r="U442" i="20"/>
  <c r="U443" i="20"/>
  <c r="U444" i="20"/>
  <c r="U445" i="20"/>
  <c r="U446" i="20"/>
  <c r="U447" i="20"/>
  <c r="U448" i="20"/>
  <c r="U449" i="20"/>
  <c r="U450" i="20"/>
  <c r="U451" i="20"/>
  <c r="U452" i="20"/>
  <c r="U453" i="20"/>
  <c r="U454" i="20"/>
  <c r="U455" i="20"/>
  <c r="U456" i="20"/>
  <c r="U457" i="20"/>
  <c r="U458" i="20"/>
  <c r="U459" i="20"/>
  <c r="U460" i="20"/>
  <c r="U461" i="20"/>
  <c r="U462" i="20"/>
  <c r="U463" i="20"/>
  <c r="U464" i="20"/>
  <c r="U465" i="20"/>
  <c r="U466" i="20"/>
  <c r="U467" i="20"/>
  <c r="U468" i="20"/>
  <c r="U469" i="20"/>
  <c r="U470" i="20"/>
  <c r="U471" i="20"/>
  <c r="U472" i="20"/>
  <c r="U473" i="20"/>
  <c r="U474" i="20"/>
  <c r="U475" i="20"/>
  <c r="U476" i="20"/>
  <c r="U477" i="20"/>
  <c r="U478" i="20"/>
  <c r="U479" i="20"/>
  <c r="U480" i="20"/>
  <c r="U481" i="20"/>
  <c r="U482" i="20"/>
  <c r="U483" i="20"/>
  <c r="U484" i="20"/>
  <c r="U485" i="20"/>
  <c r="U486" i="20"/>
  <c r="U487" i="20"/>
  <c r="U488" i="20"/>
  <c r="U489" i="20"/>
  <c r="U490" i="20"/>
  <c r="U491" i="20"/>
  <c r="U492" i="20"/>
  <c r="U493" i="20"/>
  <c r="U494" i="20"/>
  <c r="U495" i="20"/>
  <c r="U496" i="20"/>
  <c r="U497" i="20"/>
  <c r="U498" i="20"/>
  <c r="U499" i="20"/>
  <c r="U500" i="20"/>
  <c r="U501" i="20"/>
  <c r="U502" i="20"/>
  <c r="T3" i="20"/>
  <c r="AJ3" i="20"/>
  <c r="U3" i="20"/>
  <c r="T4" i="20"/>
  <c r="AJ4" i="20"/>
  <c r="T5" i="20"/>
  <c r="AJ5" i="20"/>
  <c r="T6" i="20"/>
  <c r="AJ6" i="20"/>
  <c r="T7" i="20"/>
  <c r="AJ7" i="20"/>
  <c r="T8" i="20"/>
  <c r="AJ8" i="20"/>
  <c r="T9" i="20"/>
  <c r="AJ9" i="20"/>
  <c r="T10" i="20"/>
  <c r="AJ10" i="20"/>
  <c r="T11" i="20"/>
  <c r="AJ11" i="20"/>
  <c r="T12" i="20"/>
  <c r="AJ12" i="20"/>
  <c r="T13" i="20"/>
  <c r="AJ13" i="20"/>
  <c r="T14" i="20"/>
  <c r="AJ14" i="20"/>
  <c r="T15" i="20"/>
  <c r="AJ15" i="20"/>
  <c r="T16" i="20"/>
  <c r="AJ16" i="20"/>
  <c r="T17" i="20"/>
  <c r="AJ17" i="20"/>
  <c r="T18" i="20"/>
  <c r="AJ18" i="20"/>
  <c r="T19" i="20"/>
  <c r="AJ19" i="20"/>
  <c r="T20" i="20"/>
  <c r="AJ20" i="20"/>
  <c r="T21" i="20"/>
  <c r="AJ21" i="20"/>
  <c r="T22" i="20"/>
  <c r="AJ22" i="20"/>
  <c r="T23" i="20"/>
  <c r="AJ23" i="20"/>
  <c r="T24" i="20"/>
  <c r="AJ24" i="20"/>
  <c r="T25" i="20"/>
  <c r="AJ25" i="20"/>
  <c r="T26" i="20"/>
  <c r="AJ26" i="20"/>
  <c r="T27" i="20"/>
  <c r="AJ27" i="20"/>
  <c r="T28" i="20"/>
  <c r="AJ28" i="20"/>
  <c r="T29" i="20"/>
  <c r="AJ29" i="20"/>
  <c r="T30" i="20"/>
  <c r="AJ30" i="20"/>
  <c r="T31" i="20"/>
  <c r="AJ31" i="20"/>
  <c r="T32" i="20"/>
  <c r="AJ32" i="20"/>
  <c r="T33" i="20"/>
  <c r="AJ33" i="20"/>
  <c r="T34" i="20"/>
  <c r="AJ34" i="20"/>
  <c r="T35" i="20"/>
  <c r="AJ35" i="20"/>
  <c r="T36" i="20"/>
  <c r="AJ36" i="20"/>
  <c r="T37" i="20"/>
  <c r="AJ37" i="20"/>
  <c r="T38" i="20"/>
  <c r="AJ38" i="20"/>
  <c r="T39" i="20"/>
  <c r="AJ39" i="20"/>
  <c r="T40" i="20"/>
  <c r="AJ40" i="20"/>
  <c r="T41" i="20"/>
  <c r="AJ41" i="20"/>
  <c r="T42" i="20"/>
  <c r="AJ42" i="20"/>
  <c r="T43" i="20"/>
  <c r="AJ43" i="20"/>
  <c r="T44" i="20"/>
  <c r="AJ44" i="20"/>
  <c r="T45" i="20"/>
  <c r="AJ45" i="20"/>
  <c r="T46" i="20"/>
  <c r="AJ46" i="20"/>
  <c r="T47" i="20"/>
  <c r="AJ47" i="20"/>
  <c r="T48" i="20"/>
  <c r="AJ48" i="20"/>
  <c r="T49" i="20"/>
  <c r="AJ49" i="20"/>
  <c r="T50" i="20"/>
  <c r="AJ50" i="20"/>
  <c r="T51" i="20"/>
  <c r="AJ51" i="20"/>
  <c r="T52" i="20"/>
  <c r="AJ52" i="20"/>
  <c r="T53" i="20"/>
  <c r="AJ53" i="20"/>
  <c r="T54" i="20"/>
  <c r="AJ54" i="20"/>
  <c r="T55" i="20"/>
  <c r="AJ55" i="20"/>
  <c r="T56" i="20"/>
  <c r="AJ56" i="20"/>
  <c r="T57" i="20"/>
  <c r="AJ57" i="20"/>
  <c r="T58" i="20"/>
  <c r="AJ58" i="20"/>
  <c r="T59" i="20"/>
  <c r="AJ59" i="20"/>
  <c r="T60" i="20"/>
  <c r="AJ60" i="20"/>
  <c r="T61" i="20"/>
  <c r="AJ61" i="20"/>
  <c r="T62" i="20"/>
  <c r="AJ62" i="20"/>
  <c r="T63" i="20"/>
  <c r="AJ63" i="20"/>
  <c r="T64" i="20"/>
  <c r="AJ64" i="20"/>
  <c r="T65" i="20"/>
  <c r="AJ65" i="20"/>
  <c r="T66" i="20"/>
  <c r="AJ66" i="20"/>
  <c r="T67" i="20"/>
  <c r="AJ67" i="20"/>
  <c r="T68" i="20"/>
  <c r="AJ68" i="20"/>
  <c r="T69" i="20"/>
  <c r="AJ69" i="20"/>
  <c r="T70" i="20"/>
  <c r="AJ70" i="20"/>
  <c r="T71" i="20"/>
  <c r="AJ71" i="20"/>
  <c r="T72" i="20"/>
  <c r="AJ72" i="20"/>
  <c r="T73" i="20"/>
  <c r="AJ73" i="20"/>
  <c r="T74" i="20"/>
  <c r="AJ74" i="20"/>
  <c r="T75" i="20"/>
  <c r="AJ75" i="20"/>
  <c r="T76" i="20"/>
  <c r="AJ76" i="20"/>
  <c r="T77" i="20"/>
  <c r="AJ77" i="20"/>
  <c r="T78" i="20"/>
  <c r="AJ78" i="20"/>
  <c r="T79" i="20"/>
  <c r="AJ79" i="20"/>
  <c r="T80" i="20"/>
  <c r="AJ80" i="20"/>
  <c r="T81" i="20"/>
  <c r="AJ81" i="20"/>
  <c r="T82" i="20"/>
  <c r="AJ82" i="20"/>
  <c r="T83" i="20"/>
  <c r="AJ83" i="20"/>
  <c r="T84" i="20"/>
  <c r="AJ84" i="20"/>
  <c r="T85" i="20"/>
  <c r="AJ85" i="20"/>
  <c r="T86" i="20"/>
  <c r="AJ86" i="20"/>
  <c r="T87" i="20"/>
  <c r="AJ87" i="20"/>
  <c r="T88" i="20"/>
  <c r="AJ88" i="20"/>
  <c r="T89" i="20"/>
  <c r="AJ89" i="20"/>
  <c r="T90" i="20"/>
  <c r="AJ90" i="20"/>
  <c r="T91" i="20"/>
  <c r="AJ91" i="20"/>
  <c r="T92" i="20"/>
  <c r="AJ92" i="20"/>
  <c r="T93" i="20"/>
  <c r="AJ93" i="20"/>
  <c r="T94" i="20"/>
  <c r="AJ94" i="20"/>
  <c r="T95" i="20"/>
  <c r="AJ95" i="20"/>
  <c r="T96" i="20"/>
  <c r="AJ96" i="20"/>
  <c r="T97" i="20"/>
  <c r="AJ97" i="20"/>
  <c r="T98" i="20"/>
  <c r="AJ98" i="20"/>
  <c r="T99" i="20"/>
  <c r="AJ99" i="20"/>
  <c r="T100" i="20"/>
  <c r="AJ100" i="20"/>
  <c r="T101" i="20"/>
  <c r="AJ101" i="20"/>
  <c r="T102" i="20"/>
  <c r="AJ102" i="20"/>
  <c r="T103" i="20"/>
  <c r="AJ103" i="20"/>
  <c r="T104" i="20"/>
  <c r="AJ104" i="20"/>
  <c r="T105" i="20"/>
  <c r="AJ105" i="20"/>
  <c r="T106" i="20"/>
  <c r="AJ106" i="20"/>
  <c r="T107" i="20"/>
  <c r="AJ107" i="20"/>
  <c r="T108" i="20"/>
  <c r="AJ108" i="20"/>
  <c r="T109" i="20"/>
  <c r="AJ109" i="20"/>
  <c r="T110" i="20"/>
  <c r="AJ110" i="20"/>
  <c r="T111" i="20"/>
  <c r="AJ111" i="20"/>
  <c r="T112" i="20"/>
  <c r="AJ112" i="20"/>
  <c r="T113" i="20"/>
  <c r="AJ113" i="20"/>
  <c r="T114" i="20"/>
  <c r="AJ114" i="20"/>
  <c r="T115" i="20"/>
  <c r="AJ115" i="20"/>
  <c r="T116" i="20"/>
  <c r="AJ116" i="20"/>
  <c r="T117" i="20"/>
  <c r="AJ117" i="20"/>
  <c r="T118" i="20"/>
  <c r="AJ118" i="20"/>
  <c r="T119" i="20"/>
  <c r="AJ119" i="20"/>
  <c r="T120" i="20"/>
  <c r="AJ120" i="20"/>
  <c r="T121" i="20"/>
  <c r="AJ121" i="20"/>
  <c r="T122" i="20"/>
  <c r="AJ122" i="20"/>
  <c r="T123" i="20"/>
  <c r="AJ123" i="20"/>
  <c r="T124" i="20"/>
  <c r="AJ124" i="20"/>
  <c r="T125" i="20"/>
  <c r="AJ125" i="20"/>
  <c r="T126" i="20"/>
  <c r="AJ126" i="20"/>
  <c r="T127" i="20"/>
  <c r="AJ127" i="20"/>
  <c r="T128" i="20"/>
  <c r="AJ128" i="20"/>
  <c r="T129" i="20"/>
  <c r="AJ129" i="20"/>
  <c r="T130" i="20"/>
  <c r="AJ130" i="20"/>
  <c r="T131" i="20"/>
  <c r="AJ131" i="20"/>
  <c r="T132" i="20"/>
  <c r="AJ132" i="20"/>
  <c r="T133" i="20"/>
  <c r="AJ133" i="20"/>
  <c r="T134" i="20"/>
  <c r="AJ134" i="20"/>
  <c r="T135" i="20"/>
  <c r="AJ135" i="20"/>
  <c r="T136" i="20"/>
  <c r="AJ136" i="20"/>
  <c r="T137" i="20"/>
  <c r="AJ137" i="20"/>
  <c r="T138" i="20"/>
  <c r="AJ138" i="20"/>
  <c r="T139" i="20"/>
  <c r="AJ139" i="20"/>
  <c r="T140" i="20"/>
  <c r="AJ140" i="20"/>
  <c r="T141" i="20"/>
  <c r="AJ141" i="20"/>
  <c r="T142" i="20"/>
  <c r="AJ142" i="20"/>
  <c r="T143" i="20"/>
  <c r="AJ143" i="20"/>
  <c r="T144" i="20"/>
  <c r="AJ144" i="20"/>
  <c r="T145" i="20"/>
  <c r="AJ145" i="20"/>
  <c r="T146" i="20"/>
  <c r="AJ146" i="20"/>
  <c r="T147" i="20"/>
  <c r="AJ147" i="20"/>
  <c r="T148" i="20"/>
  <c r="AJ148" i="20"/>
  <c r="T149" i="20"/>
  <c r="AJ149" i="20"/>
  <c r="T150" i="20"/>
  <c r="AJ150" i="20"/>
  <c r="T151" i="20"/>
  <c r="AJ151" i="20"/>
  <c r="T152" i="20"/>
  <c r="AJ152" i="20"/>
  <c r="T153" i="20"/>
  <c r="AJ153" i="20"/>
  <c r="T154" i="20"/>
  <c r="AJ154" i="20"/>
  <c r="T155" i="20"/>
  <c r="AJ155" i="20"/>
  <c r="T156" i="20"/>
  <c r="AJ156" i="20"/>
  <c r="T157" i="20"/>
  <c r="AJ157" i="20"/>
  <c r="T158" i="20"/>
  <c r="AJ158" i="20"/>
  <c r="T159" i="20"/>
  <c r="AJ159" i="20"/>
  <c r="T160" i="20"/>
  <c r="AJ160" i="20"/>
  <c r="T161" i="20"/>
  <c r="AJ161" i="20"/>
  <c r="T162" i="20"/>
  <c r="AJ162" i="20"/>
  <c r="T163" i="20"/>
  <c r="AJ163" i="20"/>
  <c r="T164" i="20"/>
  <c r="AJ164" i="20"/>
  <c r="T165" i="20"/>
  <c r="AJ165" i="20"/>
  <c r="T166" i="20"/>
  <c r="AJ166" i="20"/>
  <c r="T167" i="20"/>
  <c r="AJ167" i="20"/>
  <c r="T168" i="20"/>
  <c r="AJ168" i="20"/>
  <c r="T169" i="20"/>
  <c r="AJ169" i="20"/>
  <c r="T170" i="20"/>
  <c r="AJ170" i="20"/>
  <c r="T171" i="20"/>
  <c r="AJ171" i="20"/>
  <c r="T172" i="20"/>
  <c r="AJ172" i="20"/>
  <c r="T173" i="20"/>
  <c r="AJ173" i="20"/>
  <c r="T174" i="20"/>
  <c r="AJ174" i="20"/>
  <c r="T175" i="20"/>
  <c r="AJ175" i="20"/>
  <c r="T176" i="20"/>
  <c r="AJ176" i="20"/>
  <c r="T177" i="20"/>
  <c r="AJ177" i="20"/>
  <c r="T178" i="20"/>
  <c r="AJ178" i="20"/>
  <c r="T179" i="20"/>
  <c r="AJ179" i="20"/>
  <c r="T180" i="20"/>
  <c r="AJ180" i="20"/>
  <c r="T181" i="20"/>
  <c r="AJ181" i="20"/>
  <c r="T182" i="20"/>
  <c r="AJ182" i="20"/>
  <c r="T183" i="20"/>
  <c r="AJ183" i="20"/>
  <c r="T184" i="20"/>
  <c r="AJ184" i="20"/>
  <c r="T185" i="20"/>
  <c r="AJ185" i="20"/>
  <c r="T186" i="20"/>
  <c r="AJ186" i="20"/>
  <c r="T187" i="20"/>
  <c r="AJ187" i="20"/>
  <c r="T188" i="20"/>
  <c r="AJ188" i="20"/>
  <c r="T189" i="20"/>
  <c r="AJ189" i="20"/>
  <c r="T190" i="20"/>
  <c r="AJ190" i="20"/>
  <c r="T191" i="20"/>
  <c r="AJ191" i="20"/>
  <c r="T192" i="20"/>
  <c r="AJ192" i="20"/>
  <c r="T193" i="20"/>
  <c r="AJ193" i="20"/>
  <c r="T194" i="20"/>
  <c r="AJ194" i="20"/>
  <c r="T195" i="20"/>
  <c r="AJ195" i="20"/>
  <c r="T196" i="20"/>
  <c r="AJ196" i="20"/>
  <c r="T197" i="20"/>
  <c r="AJ197" i="20"/>
  <c r="T198" i="20"/>
  <c r="AJ198" i="20"/>
  <c r="T199" i="20"/>
  <c r="AJ199" i="20"/>
  <c r="T200" i="20"/>
  <c r="AJ200" i="20"/>
  <c r="T201" i="20"/>
  <c r="AJ201" i="20"/>
  <c r="T202" i="20"/>
  <c r="AJ202" i="20"/>
  <c r="T203" i="20"/>
  <c r="AJ203" i="20"/>
  <c r="T204" i="20"/>
  <c r="AJ204" i="20"/>
  <c r="T205" i="20"/>
  <c r="AJ205" i="20"/>
  <c r="T206" i="20"/>
  <c r="AJ206" i="20"/>
  <c r="T207" i="20"/>
  <c r="AJ207" i="20"/>
  <c r="T208" i="20"/>
  <c r="AJ208" i="20"/>
  <c r="T209" i="20"/>
  <c r="AJ209" i="20"/>
  <c r="T210" i="20"/>
  <c r="AJ210" i="20"/>
  <c r="T211" i="20"/>
  <c r="AJ211" i="20"/>
  <c r="T212" i="20"/>
  <c r="AJ212" i="20"/>
  <c r="T213" i="20"/>
  <c r="AJ213" i="20"/>
  <c r="T214" i="20"/>
  <c r="AJ214" i="20"/>
  <c r="T215" i="20"/>
  <c r="AJ215" i="20"/>
  <c r="T216" i="20"/>
  <c r="AJ216" i="20"/>
  <c r="T217" i="20"/>
  <c r="AJ217" i="20"/>
  <c r="T218" i="20"/>
  <c r="AJ218" i="20"/>
  <c r="T219" i="20"/>
  <c r="AJ219" i="20"/>
  <c r="T220" i="20"/>
  <c r="AJ220" i="20"/>
  <c r="T221" i="20"/>
  <c r="AJ221" i="20"/>
  <c r="T222" i="20"/>
  <c r="AJ222" i="20"/>
  <c r="T223" i="20"/>
  <c r="AJ223" i="20"/>
  <c r="T224" i="20"/>
  <c r="AJ224" i="20"/>
  <c r="T225" i="20"/>
  <c r="AJ225" i="20"/>
  <c r="T226" i="20"/>
  <c r="AJ226" i="20"/>
  <c r="T227" i="20"/>
  <c r="AJ227" i="20"/>
  <c r="T228" i="20"/>
  <c r="AJ228" i="20"/>
  <c r="T229" i="20"/>
  <c r="AJ229" i="20"/>
  <c r="T230" i="20"/>
  <c r="AJ230" i="20"/>
  <c r="T231" i="20"/>
  <c r="AJ231" i="20"/>
  <c r="T232" i="20"/>
  <c r="AJ232" i="20"/>
  <c r="T233" i="20"/>
  <c r="AJ233" i="20"/>
  <c r="T234" i="20"/>
  <c r="AJ234" i="20"/>
  <c r="T235" i="20"/>
  <c r="AJ235" i="20"/>
  <c r="T236" i="20"/>
  <c r="AJ236" i="20"/>
  <c r="T237" i="20"/>
  <c r="AJ237" i="20"/>
  <c r="T238" i="20"/>
  <c r="AJ238" i="20"/>
  <c r="T239" i="20"/>
  <c r="AJ239" i="20"/>
  <c r="T240" i="20"/>
  <c r="AJ240" i="20"/>
  <c r="T241" i="20"/>
  <c r="AJ241" i="20"/>
  <c r="T242" i="20"/>
  <c r="AJ242" i="20"/>
  <c r="T243" i="20"/>
  <c r="AJ243" i="20"/>
  <c r="T244" i="20"/>
  <c r="AJ244" i="20"/>
  <c r="T245" i="20"/>
  <c r="AJ245" i="20"/>
  <c r="T246" i="20"/>
  <c r="AJ246" i="20"/>
  <c r="T247" i="20"/>
  <c r="AJ247" i="20"/>
  <c r="T248" i="20"/>
  <c r="AJ248" i="20"/>
  <c r="T249" i="20"/>
  <c r="AJ249" i="20"/>
  <c r="T250" i="20"/>
  <c r="AJ250" i="20"/>
  <c r="T251" i="20"/>
  <c r="AJ251" i="20"/>
  <c r="T252" i="20"/>
  <c r="AJ252" i="20"/>
  <c r="T253" i="20"/>
  <c r="AJ253" i="20"/>
  <c r="T254" i="20"/>
  <c r="AJ254" i="20"/>
  <c r="T255" i="20"/>
  <c r="AJ255" i="20"/>
  <c r="T256" i="20"/>
  <c r="AJ256" i="20"/>
  <c r="T257" i="20"/>
  <c r="AJ257" i="20"/>
  <c r="T258" i="20"/>
  <c r="AJ258" i="20"/>
  <c r="T259" i="20"/>
  <c r="AJ259" i="20"/>
  <c r="T260" i="20"/>
  <c r="AJ260" i="20"/>
  <c r="T261" i="20"/>
  <c r="AJ261" i="20"/>
  <c r="T262" i="20"/>
  <c r="AJ262" i="20"/>
  <c r="T263" i="20"/>
  <c r="AJ263" i="20"/>
  <c r="T264" i="20"/>
  <c r="AJ264" i="20"/>
  <c r="T265" i="20"/>
  <c r="AJ265" i="20"/>
  <c r="T266" i="20"/>
  <c r="AJ266" i="20"/>
  <c r="T267" i="20"/>
  <c r="AJ267" i="20"/>
  <c r="T268" i="20"/>
  <c r="AJ268" i="20"/>
  <c r="T269" i="20"/>
  <c r="AJ269" i="20"/>
  <c r="T270" i="20"/>
  <c r="AJ270" i="20"/>
  <c r="T271" i="20"/>
  <c r="AJ271" i="20"/>
  <c r="T272" i="20"/>
  <c r="AJ272" i="20"/>
  <c r="T273" i="20"/>
  <c r="AJ273" i="20"/>
  <c r="T274" i="20"/>
  <c r="AJ274" i="20"/>
  <c r="T275" i="20"/>
  <c r="AJ275" i="20"/>
  <c r="T276" i="20"/>
  <c r="AJ276" i="20"/>
  <c r="T277" i="20"/>
  <c r="AJ277" i="20"/>
  <c r="T278" i="20"/>
  <c r="AJ278" i="20"/>
  <c r="T279" i="20"/>
  <c r="AJ279" i="20"/>
  <c r="T280" i="20"/>
  <c r="AJ280" i="20"/>
  <c r="T281" i="20"/>
  <c r="AJ281" i="20"/>
  <c r="T282" i="20"/>
  <c r="AJ282" i="20"/>
  <c r="T283" i="20"/>
  <c r="AJ283" i="20"/>
  <c r="T284" i="20"/>
  <c r="AJ284" i="20"/>
  <c r="T285" i="20"/>
  <c r="AJ285" i="20"/>
  <c r="T286" i="20"/>
  <c r="AJ286" i="20"/>
  <c r="T287" i="20"/>
  <c r="AJ287" i="20"/>
  <c r="T288" i="20"/>
  <c r="AJ288" i="20"/>
  <c r="T289" i="20"/>
  <c r="AJ289" i="20"/>
  <c r="T290" i="20"/>
  <c r="AJ290" i="20"/>
  <c r="T291" i="20"/>
  <c r="AJ291" i="20"/>
  <c r="T292" i="20"/>
  <c r="AJ292" i="20"/>
  <c r="T293" i="20"/>
  <c r="AJ293" i="20"/>
  <c r="T294" i="20"/>
  <c r="AJ294" i="20"/>
  <c r="T295" i="20"/>
  <c r="AJ295" i="20"/>
  <c r="T296" i="20"/>
  <c r="AJ296" i="20"/>
  <c r="T297" i="20"/>
  <c r="AJ297" i="20"/>
  <c r="T298" i="20"/>
  <c r="AJ298" i="20"/>
  <c r="T299" i="20"/>
  <c r="AJ299" i="20"/>
  <c r="T300" i="20"/>
  <c r="AJ300" i="20"/>
  <c r="T301" i="20"/>
  <c r="AJ301" i="20"/>
  <c r="T302" i="20"/>
  <c r="AJ302" i="20"/>
  <c r="T303" i="20"/>
  <c r="AJ303" i="20"/>
  <c r="T304" i="20"/>
  <c r="AJ304" i="20"/>
  <c r="T305" i="20"/>
  <c r="AJ305" i="20"/>
  <c r="T306" i="20"/>
  <c r="AJ306" i="20"/>
  <c r="T307" i="20"/>
  <c r="AJ307" i="20"/>
  <c r="T308" i="20"/>
  <c r="AJ308" i="20"/>
  <c r="T309" i="20"/>
  <c r="AJ309" i="20"/>
  <c r="T310" i="20"/>
  <c r="AJ310" i="20"/>
  <c r="T311" i="20"/>
  <c r="AJ311" i="20"/>
  <c r="T312" i="20"/>
  <c r="AJ312" i="20"/>
  <c r="T313" i="20"/>
  <c r="AJ313" i="20"/>
  <c r="T314" i="20"/>
  <c r="AJ314" i="20"/>
  <c r="T315" i="20"/>
  <c r="AJ315" i="20"/>
  <c r="T316" i="20"/>
  <c r="AJ316" i="20"/>
  <c r="T317" i="20"/>
  <c r="AJ317" i="20"/>
  <c r="T318" i="20"/>
  <c r="AJ318" i="20"/>
  <c r="T319" i="20"/>
  <c r="AJ319" i="20"/>
  <c r="T320" i="20"/>
  <c r="AJ320" i="20"/>
  <c r="T321" i="20"/>
  <c r="AJ321" i="20"/>
  <c r="T322" i="20"/>
  <c r="AJ322" i="20"/>
  <c r="T323" i="20"/>
  <c r="AJ323" i="20"/>
  <c r="T324" i="20"/>
  <c r="AJ324" i="20"/>
  <c r="T325" i="20"/>
  <c r="AJ325" i="20"/>
  <c r="T326" i="20"/>
  <c r="AJ326" i="20"/>
  <c r="T327" i="20"/>
  <c r="AJ327" i="20"/>
  <c r="T328" i="20"/>
  <c r="AJ328" i="20"/>
  <c r="T329" i="20"/>
  <c r="AJ329" i="20"/>
  <c r="T330" i="20"/>
  <c r="AJ330" i="20"/>
  <c r="T331" i="20"/>
  <c r="AJ331" i="20"/>
  <c r="T332" i="20"/>
  <c r="AJ332" i="20"/>
  <c r="T333" i="20"/>
  <c r="AJ333" i="20"/>
  <c r="T334" i="20"/>
  <c r="AJ334" i="20"/>
  <c r="T335" i="20"/>
  <c r="AJ335" i="20"/>
  <c r="T336" i="20"/>
  <c r="AJ336" i="20"/>
  <c r="T337" i="20"/>
  <c r="AJ337" i="20"/>
  <c r="T338" i="20"/>
  <c r="AJ338" i="20"/>
  <c r="T339" i="20"/>
  <c r="AJ339" i="20"/>
  <c r="T340" i="20"/>
  <c r="AJ340" i="20"/>
  <c r="T341" i="20"/>
  <c r="AJ341" i="20"/>
  <c r="T342" i="20"/>
  <c r="AJ342" i="20"/>
  <c r="T343" i="20"/>
  <c r="AJ343" i="20"/>
  <c r="T344" i="20"/>
  <c r="AJ344" i="20"/>
  <c r="T345" i="20"/>
  <c r="AJ345" i="20"/>
  <c r="T346" i="20"/>
  <c r="AJ346" i="20"/>
  <c r="T347" i="20"/>
  <c r="AJ347" i="20"/>
  <c r="T348" i="20"/>
  <c r="AJ348" i="20"/>
  <c r="T349" i="20"/>
  <c r="AJ349" i="20"/>
  <c r="T350" i="20"/>
  <c r="AJ350" i="20"/>
  <c r="T351" i="20"/>
  <c r="AJ351" i="20"/>
  <c r="T352" i="20"/>
  <c r="AJ352" i="20"/>
  <c r="T353" i="20"/>
  <c r="AJ353" i="20"/>
  <c r="T354" i="20"/>
  <c r="AJ354" i="20"/>
  <c r="T355" i="20"/>
  <c r="AJ355" i="20"/>
  <c r="T356" i="20"/>
  <c r="AJ356" i="20"/>
  <c r="T357" i="20"/>
  <c r="AJ357" i="20"/>
  <c r="T358" i="20"/>
  <c r="AJ358" i="20"/>
  <c r="T359" i="20"/>
  <c r="AJ359" i="20"/>
  <c r="T360" i="20"/>
  <c r="AJ360" i="20"/>
  <c r="T361" i="20"/>
  <c r="AJ361" i="20"/>
  <c r="T362" i="20"/>
  <c r="AJ362" i="20"/>
  <c r="T363" i="20"/>
  <c r="AJ363" i="20"/>
  <c r="T364" i="20"/>
  <c r="AJ364" i="20"/>
  <c r="T365" i="20"/>
  <c r="AJ365" i="20"/>
  <c r="T366" i="20"/>
  <c r="AJ366" i="20"/>
  <c r="T367" i="20"/>
  <c r="AJ367" i="20"/>
  <c r="T368" i="20"/>
  <c r="AJ368" i="20"/>
  <c r="T369" i="20"/>
  <c r="AJ369" i="20"/>
  <c r="T370" i="20"/>
  <c r="AJ370" i="20"/>
  <c r="T371" i="20"/>
  <c r="AJ371" i="20"/>
  <c r="T372" i="20"/>
  <c r="AJ372" i="20"/>
  <c r="T373" i="20"/>
  <c r="AJ373" i="20"/>
  <c r="T374" i="20"/>
  <c r="AJ374" i="20"/>
  <c r="T375" i="20"/>
  <c r="AJ375" i="20"/>
  <c r="T376" i="20"/>
  <c r="AJ376" i="20"/>
  <c r="T377" i="20"/>
  <c r="AJ377" i="20"/>
  <c r="T378" i="20"/>
  <c r="AJ378" i="20"/>
  <c r="T379" i="20"/>
  <c r="AJ379" i="20"/>
  <c r="T380" i="20"/>
  <c r="AJ380" i="20"/>
  <c r="T381" i="20"/>
  <c r="AJ381" i="20"/>
  <c r="T382" i="20"/>
  <c r="AJ382" i="20"/>
  <c r="T383" i="20"/>
  <c r="AJ383" i="20"/>
  <c r="T384" i="20"/>
  <c r="AJ384" i="20"/>
  <c r="T385" i="20"/>
  <c r="AJ385" i="20"/>
  <c r="T386" i="20"/>
  <c r="AJ386" i="20"/>
  <c r="T387" i="20"/>
  <c r="AJ387" i="20"/>
  <c r="T388" i="20"/>
  <c r="AJ388" i="20"/>
  <c r="T389" i="20"/>
  <c r="AJ389" i="20"/>
  <c r="T390" i="20"/>
  <c r="AJ390" i="20"/>
  <c r="T391" i="20"/>
  <c r="AJ391" i="20"/>
  <c r="T392" i="20"/>
  <c r="AJ392" i="20"/>
  <c r="T393" i="20"/>
  <c r="AJ393" i="20"/>
  <c r="T394" i="20"/>
  <c r="AJ394" i="20"/>
  <c r="T395" i="20"/>
  <c r="AJ395" i="20"/>
  <c r="T396" i="20"/>
  <c r="AJ396" i="20"/>
  <c r="T397" i="20"/>
  <c r="AJ397" i="20"/>
  <c r="T398" i="20"/>
  <c r="AJ398" i="20"/>
  <c r="T399" i="20"/>
  <c r="AJ399" i="20"/>
  <c r="T400" i="20"/>
  <c r="AJ400" i="20"/>
  <c r="T401" i="20"/>
  <c r="AJ401" i="20"/>
  <c r="T402" i="20"/>
  <c r="AJ402" i="20"/>
  <c r="T403" i="20"/>
  <c r="AJ403" i="20"/>
  <c r="T404" i="20"/>
  <c r="AJ404" i="20"/>
  <c r="T405" i="20"/>
  <c r="AJ405" i="20"/>
  <c r="T406" i="20"/>
  <c r="AJ406" i="20"/>
  <c r="T407" i="20"/>
  <c r="AJ407" i="20"/>
  <c r="T408" i="20"/>
  <c r="AJ408" i="20"/>
  <c r="T409" i="20"/>
  <c r="AJ409" i="20"/>
  <c r="T410" i="20"/>
  <c r="AJ410" i="20"/>
  <c r="T411" i="20"/>
  <c r="AJ411" i="20"/>
  <c r="T412" i="20"/>
  <c r="AJ412" i="20"/>
  <c r="T413" i="20"/>
  <c r="AJ413" i="20"/>
  <c r="T414" i="20"/>
  <c r="AJ414" i="20"/>
  <c r="T415" i="20"/>
  <c r="AJ415" i="20"/>
  <c r="T416" i="20"/>
  <c r="AJ416" i="20"/>
  <c r="T417" i="20"/>
  <c r="AJ417" i="20"/>
  <c r="T418" i="20"/>
  <c r="AJ418" i="20"/>
  <c r="T419" i="20"/>
  <c r="AJ419" i="20"/>
  <c r="T420" i="20"/>
  <c r="AJ420" i="20"/>
  <c r="T421" i="20"/>
  <c r="AJ421" i="20"/>
  <c r="T422" i="20"/>
  <c r="AJ422" i="20"/>
  <c r="T423" i="20"/>
  <c r="AJ423" i="20"/>
  <c r="T424" i="20"/>
  <c r="AJ424" i="20"/>
  <c r="T425" i="20"/>
  <c r="AJ425" i="20"/>
  <c r="T426" i="20"/>
  <c r="AJ426" i="20"/>
  <c r="T427" i="20"/>
  <c r="AJ427" i="20"/>
  <c r="T428" i="20"/>
  <c r="AJ428" i="20"/>
  <c r="T429" i="20"/>
  <c r="AJ429" i="20"/>
  <c r="T430" i="20"/>
  <c r="AJ430" i="20"/>
  <c r="T431" i="20"/>
  <c r="AJ431" i="20"/>
  <c r="T432" i="20"/>
  <c r="AJ432" i="20"/>
  <c r="T433" i="20"/>
  <c r="AJ433" i="20"/>
  <c r="T434" i="20"/>
  <c r="AJ434" i="20"/>
  <c r="T435" i="20"/>
  <c r="AJ435" i="20"/>
  <c r="T436" i="20"/>
  <c r="AJ436" i="20"/>
  <c r="T437" i="20"/>
  <c r="AJ437" i="20"/>
  <c r="T438" i="20"/>
  <c r="AJ438" i="20"/>
  <c r="T439" i="20"/>
  <c r="AJ439" i="20"/>
  <c r="T440" i="20"/>
  <c r="AJ440" i="20"/>
  <c r="T441" i="20"/>
  <c r="AJ441" i="20"/>
  <c r="T442" i="20"/>
  <c r="AJ442" i="20"/>
  <c r="T443" i="20"/>
  <c r="AJ443" i="20"/>
  <c r="T444" i="20"/>
  <c r="AJ444" i="20"/>
  <c r="T445" i="20"/>
  <c r="AJ445" i="20"/>
  <c r="T446" i="20"/>
  <c r="AJ446" i="20"/>
  <c r="T447" i="20"/>
  <c r="AJ447" i="20"/>
  <c r="T448" i="20"/>
  <c r="AJ448" i="20"/>
  <c r="T449" i="20"/>
  <c r="AJ449" i="20"/>
  <c r="T450" i="20"/>
  <c r="AJ450" i="20"/>
  <c r="T451" i="20"/>
  <c r="AJ451" i="20"/>
  <c r="T452" i="20"/>
  <c r="AJ452" i="20"/>
  <c r="T453" i="20"/>
  <c r="AJ453" i="20"/>
  <c r="T454" i="20"/>
  <c r="AJ454" i="20"/>
  <c r="T455" i="20"/>
  <c r="AJ455" i="20"/>
  <c r="T456" i="20"/>
  <c r="AJ456" i="20"/>
  <c r="T457" i="20"/>
  <c r="AJ457" i="20"/>
  <c r="T458" i="20"/>
  <c r="AJ458" i="20"/>
  <c r="T459" i="20"/>
  <c r="AJ459" i="20"/>
  <c r="T460" i="20"/>
  <c r="AJ460" i="20"/>
  <c r="T461" i="20"/>
  <c r="AJ461" i="20"/>
  <c r="T462" i="20"/>
  <c r="AJ462" i="20"/>
  <c r="T463" i="20"/>
  <c r="AJ463" i="20"/>
  <c r="T464" i="20"/>
  <c r="AJ464" i="20"/>
  <c r="T465" i="20"/>
  <c r="AJ465" i="20"/>
  <c r="T466" i="20"/>
  <c r="AJ466" i="20"/>
  <c r="T467" i="20"/>
  <c r="AJ467" i="20"/>
  <c r="T468" i="20"/>
  <c r="AJ468" i="20"/>
  <c r="T469" i="20"/>
  <c r="AJ469" i="20"/>
  <c r="T470" i="20"/>
  <c r="AJ470" i="20"/>
  <c r="T471" i="20"/>
  <c r="AJ471" i="20"/>
  <c r="T472" i="20"/>
  <c r="AJ472" i="20"/>
  <c r="T473" i="20"/>
  <c r="AJ473" i="20"/>
  <c r="T474" i="20"/>
  <c r="AJ474" i="20"/>
  <c r="T475" i="20"/>
  <c r="AJ475" i="20"/>
  <c r="T476" i="20"/>
  <c r="AJ476" i="20"/>
  <c r="T477" i="20"/>
  <c r="AJ477" i="20"/>
  <c r="T478" i="20"/>
  <c r="AJ478" i="20"/>
  <c r="T479" i="20"/>
  <c r="AJ479" i="20"/>
  <c r="T480" i="20"/>
  <c r="AJ480" i="20"/>
  <c r="T481" i="20"/>
  <c r="AJ481" i="20"/>
  <c r="T482" i="20"/>
  <c r="AJ482" i="20"/>
  <c r="T483" i="20"/>
  <c r="AJ483" i="20"/>
  <c r="T484" i="20"/>
  <c r="AJ484" i="20"/>
  <c r="T485" i="20"/>
  <c r="AJ485" i="20"/>
  <c r="T486" i="20"/>
  <c r="AJ486" i="20"/>
  <c r="T487" i="20"/>
  <c r="AJ487" i="20"/>
  <c r="T488" i="20"/>
  <c r="AJ488" i="20"/>
  <c r="T489" i="20"/>
  <c r="AJ489" i="20"/>
  <c r="T490" i="20"/>
  <c r="AJ490" i="20"/>
  <c r="T491" i="20"/>
  <c r="AJ491" i="20"/>
  <c r="T492" i="20"/>
  <c r="AJ492" i="20"/>
  <c r="T493" i="20"/>
  <c r="AJ493" i="20"/>
  <c r="T494" i="20"/>
  <c r="AJ494" i="20"/>
  <c r="T495" i="20"/>
  <c r="AJ495" i="20"/>
  <c r="T496" i="20"/>
  <c r="AJ496" i="20"/>
  <c r="T497" i="20"/>
  <c r="AJ497" i="20"/>
  <c r="T498" i="20"/>
  <c r="AJ498" i="20"/>
  <c r="T499" i="20"/>
  <c r="AJ499" i="20"/>
  <c r="T500" i="20"/>
  <c r="AJ500" i="20"/>
  <c r="T501" i="20"/>
  <c r="AJ501" i="20"/>
  <c r="T502" i="20"/>
  <c r="AJ502" i="20"/>
  <c r="U35" i="24"/>
  <c r="U34" i="24"/>
  <c r="U33" i="24"/>
  <c r="U32" i="24"/>
  <c r="U31" i="24"/>
  <c r="U30" i="24"/>
  <c r="U29" i="24"/>
  <c r="U23" i="24"/>
  <c r="U22" i="24"/>
  <c r="U21" i="24"/>
  <c r="U20" i="24"/>
  <c r="U19" i="24"/>
  <c r="U18" i="24"/>
  <c r="U17" i="24"/>
  <c r="U4" i="24"/>
  <c r="U5" i="24"/>
  <c r="U6" i="24"/>
  <c r="U7" i="24"/>
  <c r="U8" i="24"/>
  <c r="U9"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A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G502" i="20"/>
  <c r="C502" i="20"/>
  <c r="B502" i="20"/>
  <c r="D502" i="20"/>
  <c r="V502" i="20"/>
  <c r="E502" i="20"/>
  <c r="I502" i="20"/>
  <c r="J502" i="20"/>
  <c r="AC502" i="20"/>
  <c r="K502" i="20"/>
  <c r="AD502" i="20"/>
  <c r="L502" i="20"/>
  <c r="AE502" i="20"/>
  <c r="M502" i="20"/>
  <c r="AF502" i="20"/>
  <c r="N502" i="20"/>
  <c r="O502" i="20"/>
  <c r="P502" i="20"/>
  <c r="AO498" i="20"/>
  <c r="AO499" i="20"/>
  <c r="AO500" i="20"/>
  <c r="AO501" i="20"/>
  <c r="AO502" i="20"/>
  <c r="A154" i="20"/>
  <c r="F154" i="20"/>
  <c r="G154" i="20"/>
  <c r="C154" i="20"/>
  <c r="B154" i="20"/>
  <c r="D154" i="20"/>
  <c r="V154" i="20"/>
  <c r="E154" i="20"/>
  <c r="I154" i="20"/>
  <c r="J154" i="20"/>
  <c r="AC154" i="20"/>
  <c r="K154" i="20"/>
  <c r="AD154" i="20"/>
  <c r="L154" i="20"/>
  <c r="AE154" i="20"/>
  <c r="M154" i="20"/>
  <c r="AF154" i="20"/>
  <c r="N154" i="20"/>
  <c r="O154" i="20"/>
  <c r="P154" i="20"/>
  <c r="AO153" i="20"/>
  <c r="AO154" i="20"/>
  <c r="A155" i="20"/>
  <c r="F155" i="20"/>
  <c r="G155" i="20"/>
  <c r="C155" i="20"/>
  <c r="B155" i="20"/>
  <c r="D155" i="20"/>
  <c r="V155" i="20"/>
  <c r="E155" i="20"/>
  <c r="I155" i="20"/>
  <c r="J155" i="20"/>
  <c r="AC155" i="20"/>
  <c r="K155" i="20"/>
  <c r="AD155" i="20"/>
  <c r="L155" i="20"/>
  <c r="AE155" i="20"/>
  <c r="M155" i="20"/>
  <c r="AF155" i="20"/>
  <c r="N155" i="20"/>
  <c r="O155" i="20"/>
  <c r="P155" i="20"/>
  <c r="AO155" i="20"/>
  <c r="A156" i="20"/>
  <c r="F156" i="20"/>
  <c r="G156" i="20"/>
  <c r="C156" i="20"/>
  <c r="B156" i="20"/>
  <c r="D156" i="20"/>
  <c r="V156" i="20"/>
  <c r="E156" i="20"/>
  <c r="I156" i="20"/>
  <c r="J156" i="20"/>
  <c r="AC156" i="20"/>
  <c r="K156" i="20"/>
  <c r="AD156" i="20"/>
  <c r="L156" i="20"/>
  <c r="AE156" i="20"/>
  <c r="M156" i="20"/>
  <c r="AF156" i="20"/>
  <c r="N156" i="20"/>
  <c r="O156" i="20"/>
  <c r="P156" i="20"/>
  <c r="AO156" i="20"/>
  <c r="A157" i="20"/>
  <c r="F157" i="20"/>
  <c r="G157" i="20"/>
  <c r="C157" i="20"/>
  <c r="B157" i="20"/>
  <c r="D157" i="20"/>
  <c r="V157" i="20"/>
  <c r="E157" i="20"/>
  <c r="I157" i="20"/>
  <c r="J157" i="20"/>
  <c r="AC157" i="20"/>
  <c r="K157" i="20"/>
  <c r="AD157" i="20"/>
  <c r="L157" i="20"/>
  <c r="AE157" i="20"/>
  <c r="M157" i="20"/>
  <c r="AF157" i="20"/>
  <c r="N157" i="20"/>
  <c r="O157" i="20"/>
  <c r="P157" i="20"/>
  <c r="AO157" i="20"/>
  <c r="A158" i="20"/>
  <c r="F158" i="20"/>
  <c r="G158" i="20"/>
  <c r="C158" i="20"/>
  <c r="B158" i="20"/>
  <c r="D158" i="20"/>
  <c r="V158" i="20"/>
  <c r="E158" i="20"/>
  <c r="I158" i="20"/>
  <c r="J158" i="20"/>
  <c r="AC158" i="20"/>
  <c r="K158" i="20"/>
  <c r="AD158" i="20"/>
  <c r="L158" i="20"/>
  <c r="AE158" i="20"/>
  <c r="M158" i="20"/>
  <c r="AF158" i="20"/>
  <c r="N158" i="20"/>
  <c r="O158" i="20"/>
  <c r="P158" i="20"/>
  <c r="AO158" i="20"/>
  <c r="A159" i="20"/>
  <c r="F159" i="20"/>
  <c r="G159" i="20"/>
  <c r="C159" i="20"/>
  <c r="B159" i="20"/>
  <c r="D159" i="20"/>
  <c r="V159" i="20"/>
  <c r="E159" i="20"/>
  <c r="I159" i="20"/>
  <c r="J159" i="20"/>
  <c r="AC159" i="20"/>
  <c r="K159" i="20"/>
  <c r="AD159" i="20"/>
  <c r="L159" i="20"/>
  <c r="AE159" i="20"/>
  <c r="M159" i="20"/>
  <c r="AF159" i="20"/>
  <c r="N159" i="20"/>
  <c r="O159" i="20"/>
  <c r="P159" i="20"/>
  <c r="AO159" i="20"/>
  <c r="A160" i="20"/>
  <c r="F160" i="20"/>
  <c r="G160" i="20"/>
  <c r="C160" i="20"/>
  <c r="B160" i="20"/>
  <c r="D160" i="20"/>
  <c r="V160" i="20"/>
  <c r="E160" i="20"/>
  <c r="I160" i="20"/>
  <c r="J160" i="20"/>
  <c r="AC160" i="20"/>
  <c r="K160" i="20"/>
  <c r="AD160" i="20"/>
  <c r="L160" i="20"/>
  <c r="AE160" i="20"/>
  <c r="M160" i="20"/>
  <c r="AF160" i="20"/>
  <c r="N160" i="20"/>
  <c r="O160" i="20"/>
  <c r="P160" i="20"/>
  <c r="AO160" i="20"/>
  <c r="A161" i="20"/>
  <c r="F161" i="20"/>
  <c r="G161" i="20"/>
  <c r="C161" i="20"/>
  <c r="B161" i="20"/>
  <c r="D161" i="20"/>
  <c r="V161" i="20"/>
  <c r="E161" i="20"/>
  <c r="I161" i="20"/>
  <c r="J161" i="20"/>
  <c r="AC161" i="20"/>
  <c r="K161" i="20"/>
  <c r="AD161" i="20"/>
  <c r="L161" i="20"/>
  <c r="AE161" i="20"/>
  <c r="M161" i="20"/>
  <c r="AF161" i="20"/>
  <c r="N161" i="20"/>
  <c r="O161" i="20"/>
  <c r="P161" i="20"/>
  <c r="AO161" i="20"/>
  <c r="A162" i="20"/>
  <c r="F162" i="20"/>
  <c r="G162" i="20"/>
  <c r="C162" i="20"/>
  <c r="B162" i="20"/>
  <c r="D162" i="20"/>
  <c r="V162" i="20"/>
  <c r="E162" i="20"/>
  <c r="I162" i="20"/>
  <c r="J162" i="20"/>
  <c r="AC162" i="20"/>
  <c r="K162" i="20"/>
  <c r="AD162" i="20"/>
  <c r="L162" i="20"/>
  <c r="AE162" i="20"/>
  <c r="M162" i="20"/>
  <c r="AF162" i="20"/>
  <c r="N162" i="20"/>
  <c r="O162" i="20"/>
  <c r="P162" i="20"/>
  <c r="AO162" i="20"/>
  <c r="A163" i="20"/>
  <c r="F163" i="20"/>
  <c r="G163" i="20"/>
  <c r="C163" i="20"/>
  <c r="B163" i="20"/>
  <c r="D163" i="20"/>
  <c r="V163" i="20"/>
  <c r="E163" i="20"/>
  <c r="I163" i="20"/>
  <c r="J163" i="20"/>
  <c r="AC163" i="20"/>
  <c r="K163" i="20"/>
  <c r="AD163" i="20"/>
  <c r="L163" i="20"/>
  <c r="AE163" i="20"/>
  <c r="M163" i="20"/>
  <c r="AF163" i="20"/>
  <c r="N163" i="20"/>
  <c r="O163" i="20"/>
  <c r="P163" i="20"/>
  <c r="AO163" i="20"/>
  <c r="A164" i="20"/>
  <c r="F164" i="20"/>
  <c r="G164" i="20"/>
  <c r="C164" i="20"/>
  <c r="B164" i="20"/>
  <c r="D164" i="20"/>
  <c r="V164" i="20"/>
  <c r="E164" i="20"/>
  <c r="I164" i="20"/>
  <c r="J164" i="20"/>
  <c r="AC164" i="20"/>
  <c r="K164" i="20"/>
  <c r="AD164" i="20"/>
  <c r="L164" i="20"/>
  <c r="AE164" i="20"/>
  <c r="M164" i="20"/>
  <c r="AF164" i="20"/>
  <c r="N164" i="20"/>
  <c r="O164" i="20"/>
  <c r="P164" i="20"/>
  <c r="AO164" i="20"/>
  <c r="A165" i="20"/>
  <c r="F165" i="20"/>
  <c r="G165" i="20"/>
  <c r="C165" i="20"/>
  <c r="B165" i="20"/>
  <c r="D165" i="20"/>
  <c r="V165" i="20"/>
  <c r="E165" i="20"/>
  <c r="I165" i="20"/>
  <c r="J165" i="20"/>
  <c r="AC165" i="20"/>
  <c r="K165" i="20"/>
  <c r="AD165" i="20"/>
  <c r="L165" i="20"/>
  <c r="AE165" i="20"/>
  <c r="M165" i="20"/>
  <c r="AF165" i="20"/>
  <c r="N165" i="20"/>
  <c r="O165" i="20"/>
  <c r="P165" i="20"/>
  <c r="AO165" i="20"/>
  <c r="A166" i="20"/>
  <c r="F166" i="20"/>
  <c r="G166" i="20"/>
  <c r="C166" i="20"/>
  <c r="B166" i="20"/>
  <c r="D166" i="20"/>
  <c r="V166" i="20"/>
  <c r="E166" i="20"/>
  <c r="I166" i="20"/>
  <c r="J166" i="20"/>
  <c r="AC166" i="20"/>
  <c r="K166" i="20"/>
  <c r="AD166" i="20"/>
  <c r="L166" i="20"/>
  <c r="AE166" i="20"/>
  <c r="M166" i="20"/>
  <c r="AF166" i="20"/>
  <c r="N166" i="20"/>
  <c r="O166" i="20"/>
  <c r="P166" i="20"/>
  <c r="AO166" i="20"/>
  <c r="A167" i="20"/>
  <c r="F167" i="20"/>
  <c r="G167" i="20"/>
  <c r="C167" i="20"/>
  <c r="B167" i="20"/>
  <c r="D167" i="20"/>
  <c r="V167" i="20"/>
  <c r="E167" i="20"/>
  <c r="I167" i="20"/>
  <c r="J167" i="20"/>
  <c r="AC167" i="20"/>
  <c r="K167" i="20"/>
  <c r="AD167" i="20"/>
  <c r="L167" i="20"/>
  <c r="AE167" i="20"/>
  <c r="M167" i="20"/>
  <c r="AF167" i="20"/>
  <c r="N167" i="20"/>
  <c r="O167" i="20"/>
  <c r="P167" i="20"/>
  <c r="AO167" i="20"/>
  <c r="A168" i="20"/>
  <c r="F168" i="20"/>
  <c r="G168" i="20"/>
  <c r="C168" i="20"/>
  <c r="B168" i="20"/>
  <c r="D168" i="20"/>
  <c r="V168" i="20"/>
  <c r="E168" i="20"/>
  <c r="I168" i="20"/>
  <c r="J168" i="20"/>
  <c r="AC168" i="20"/>
  <c r="K168" i="20"/>
  <c r="AD168" i="20"/>
  <c r="L168" i="20"/>
  <c r="AE168" i="20"/>
  <c r="M168" i="20"/>
  <c r="AF168" i="20"/>
  <c r="N168" i="20"/>
  <c r="O168" i="20"/>
  <c r="P168" i="20"/>
  <c r="AO168" i="20"/>
  <c r="A169" i="20"/>
  <c r="F169" i="20"/>
  <c r="G169" i="20"/>
  <c r="C169" i="20"/>
  <c r="B169" i="20"/>
  <c r="D169" i="20"/>
  <c r="V169" i="20"/>
  <c r="E169" i="20"/>
  <c r="I169" i="20"/>
  <c r="J169" i="20"/>
  <c r="AC169" i="20"/>
  <c r="K169" i="20"/>
  <c r="AD169" i="20"/>
  <c r="L169" i="20"/>
  <c r="AE169" i="20"/>
  <c r="M169" i="20"/>
  <c r="AF169" i="20"/>
  <c r="N169" i="20"/>
  <c r="O169" i="20"/>
  <c r="P169" i="20"/>
  <c r="AO169" i="20"/>
  <c r="A170" i="20"/>
  <c r="F170" i="20"/>
  <c r="G170" i="20"/>
  <c r="C170" i="20"/>
  <c r="B170" i="20"/>
  <c r="D170" i="20"/>
  <c r="V170" i="20"/>
  <c r="E170" i="20"/>
  <c r="I170" i="20"/>
  <c r="J170" i="20"/>
  <c r="AC170" i="20"/>
  <c r="K170" i="20"/>
  <c r="AD170" i="20"/>
  <c r="L170" i="20"/>
  <c r="AE170" i="20"/>
  <c r="M170" i="20"/>
  <c r="AF170" i="20"/>
  <c r="N170" i="20"/>
  <c r="O170" i="20"/>
  <c r="P170" i="20"/>
  <c r="AO170" i="20"/>
  <c r="A171" i="20"/>
  <c r="F171" i="20"/>
  <c r="G171" i="20"/>
  <c r="C171" i="20"/>
  <c r="B171" i="20"/>
  <c r="D171" i="20"/>
  <c r="V171" i="20"/>
  <c r="E171" i="20"/>
  <c r="I171" i="20"/>
  <c r="J171" i="20"/>
  <c r="AC171" i="20"/>
  <c r="K171" i="20"/>
  <c r="AD171" i="20"/>
  <c r="L171" i="20"/>
  <c r="AE171" i="20"/>
  <c r="M171" i="20"/>
  <c r="AF171" i="20"/>
  <c r="N171" i="20"/>
  <c r="O171" i="20"/>
  <c r="P171" i="20"/>
  <c r="AO171" i="20"/>
  <c r="A172" i="20"/>
  <c r="F172" i="20"/>
  <c r="G172" i="20"/>
  <c r="C172" i="20"/>
  <c r="B172" i="20"/>
  <c r="D172" i="20"/>
  <c r="V172" i="20"/>
  <c r="E172" i="20"/>
  <c r="I172" i="20"/>
  <c r="J172" i="20"/>
  <c r="AC172" i="20"/>
  <c r="K172" i="20"/>
  <c r="AD172" i="20"/>
  <c r="L172" i="20"/>
  <c r="AE172" i="20"/>
  <c r="M172" i="20"/>
  <c r="AF172" i="20"/>
  <c r="N172" i="20"/>
  <c r="O172" i="20"/>
  <c r="P172" i="20"/>
  <c r="AO172" i="20"/>
  <c r="A173" i="20"/>
  <c r="F173" i="20"/>
  <c r="G173" i="20"/>
  <c r="C173" i="20"/>
  <c r="B173" i="20"/>
  <c r="D173" i="20"/>
  <c r="V173" i="20"/>
  <c r="E173" i="20"/>
  <c r="I173" i="20"/>
  <c r="J173" i="20"/>
  <c r="AC173" i="20"/>
  <c r="K173" i="20"/>
  <c r="AD173" i="20"/>
  <c r="L173" i="20"/>
  <c r="AE173" i="20"/>
  <c r="M173" i="20"/>
  <c r="AF173" i="20"/>
  <c r="N173" i="20"/>
  <c r="O173" i="20"/>
  <c r="P173" i="20"/>
  <c r="AO173" i="20"/>
  <c r="A174" i="20"/>
  <c r="F174" i="20"/>
  <c r="G174" i="20"/>
  <c r="C174" i="20"/>
  <c r="B174" i="20"/>
  <c r="D174" i="20"/>
  <c r="V174" i="20"/>
  <c r="E174" i="20"/>
  <c r="I174" i="20"/>
  <c r="J174" i="20"/>
  <c r="AC174" i="20"/>
  <c r="K174" i="20"/>
  <c r="AD174" i="20"/>
  <c r="L174" i="20"/>
  <c r="AE174" i="20"/>
  <c r="M174" i="20"/>
  <c r="AF174" i="20"/>
  <c r="N174" i="20"/>
  <c r="O174" i="20"/>
  <c r="P174" i="20"/>
  <c r="AO174" i="20"/>
  <c r="A175" i="20"/>
  <c r="F175" i="20"/>
  <c r="G175" i="20"/>
  <c r="C175" i="20"/>
  <c r="B175" i="20"/>
  <c r="D175" i="20"/>
  <c r="V175" i="20"/>
  <c r="E175" i="20"/>
  <c r="I175" i="20"/>
  <c r="J175" i="20"/>
  <c r="AC175" i="20"/>
  <c r="K175" i="20"/>
  <c r="AD175" i="20"/>
  <c r="L175" i="20"/>
  <c r="AE175" i="20"/>
  <c r="M175" i="20"/>
  <c r="AF175" i="20"/>
  <c r="N175" i="20"/>
  <c r="O175" i="20"/>
  <c r="P175" i="20"/>
  <c r="AO175" i="20"/>
  <c r="A176" i="20"/>
  <c r="F176" i="20"/>
  <c r="G176" i="20"/>
  <c r="C176" i="20"/>
  <c r="B176" i="20"/>
  <c r="D176" i="20"/>
  <c r="V176" i="20"/>
  <c r="E176" i="20"/>
  <c r="I176" i="20"/>
  <c r="J176" i="20"/>
  <c r="AC176" i="20"/>
  <c r="K176" i="20"/>
  <c r="AD176" i="20"/>
  <c r="L176" i="20"/>
  <c r="AE176" i="20"/>
  <c r="M176" i="20"/>
  <c r="AF176" i="20"/>
  <c r="N176" i="20"/>
  <c r="O176" i="20"/>
  <c r="P176" i="20"/>
  <c r="AO176" i="20"/>
  <c r="A177" i="20"/>
  <c r="F177" i="20"/>
  <c r="G177" i="20"/>
  <c r="C177" i="20"/>
  <c r="B177" i="20"/>
  <c r="D177" i="20"/>
  <c r="V177" i="20"/>
  <c r="E177" i="20"/>
  <c r="I177" i="20"/>
  <c r="J177" i="20"/>
  <c r="AC177" i="20"/>
  <c r="K177" i="20"/>
  <c r="AD177" i="20"/>
  <c r="L177" i="20"/>
  <c r="AE177" i="20"/>
  <c r="M177" i="20"/>
  <c r="AF177" i="20"/>
  <c r="N177" i="20"/>
  <c r="O177" i="20"/>
  <c r="P177" i="20"/>
  <c r="AO177" i="20"/>
  <c r="A178" i="20"/>
  <c r="F178" i="20"/>
  <c r="G178" i="20"/>
  <c r="C178" i="20"/>
  <c r="B178" i="20"/>
  <c r="D178" i="20"/>
  <c r="V178" i="20"/>
  <c r="E178" i="20"/>
  <c r="I178" i="20"/>
  <c r="J178" i="20"/>
  <c r="AC178" i="20"/>
  <c r="K178" i="20"/>
  <c r="AD178" i="20"/>
  <c r="L178" i="20"/>
  <c r="AE178" i="20"/>
  <c r="M178" i="20"/>
  <c r="AF178" i="20"/>
  <c r="N178" i="20"/>
  <c r="O178" i="20"/>
  <c r="P178" i="20"/>
  <c r="AO178" i="20"/>
  <c r="A179" i="20"/>
  <c r="F179" i="20"/>
  <c r="G179" i="20"/>
  <c r="C179" i="20"/>
  <c r="B179" i="20"/>
  <c r="D179" i="20"/>
  <c r="V179" i="20"/>
  <c r="E179" i="20"/>
  <c r="I179" i="20"/>
  <c r="J179" i="20"/>
  <c r="AC179" i="20"/>
  <c r="K179" i="20"/>
  <c r="AD179" i="20"/>
  <c r="L179" i="20"/>
  <c r="AE179" i="20"/>
  <c r="M179" i="20"/>
  <c r="AF179" i="20"/>
  <c r="N179" i="20"/>
  <c r="O179" i="20"/>
  <c r="P179" i="20"/>
  <c r="AO179" i="20"/>
  <c r="A180" i="20"/>
  <c r="F180" i="20"/>
  <c r="G180" i="20"/>
  <c r="C180" i="20"/>
  <c r="B180" i="20"/>
  <c r="D180" i="20"/>
  <c r="V180" i="20"/>
  <c r="E180" i="20"/>
  <c r="I180" i="20"/>
  <c r="J180" i="20"/>
  <c r="AC180" i="20"/>
  <c r="K180" i="20"/>
  <c r="AD180" i="20"/>
  <c r="L180" i="20"/>
  <c r="AE180" i="20"/>
  <c r="M180" i="20"/>
  <c r="AF180" i="20"/>
  <c r="N180" i="20"/>
  <c r="O180" i="20"/>
  <c r="P180" i="20"/>
  <c r="AO180" i="20"/>
  <c r="A181" i="20"/>
  <c r="F181" i="20"/>
  <c r="G181" i="20"/>
  <c r="C181" i="20"/>
  <c r="B181" i="20"/>
  <c r="D181" i="20"/>
  <c r="V181" i="20"/>
  <c r="E181" i="20"/>
  <c r="I181" i="20"/>
  <c r="J181" i="20"/>
  <c r="AC181" i="20"/>
  <c r="K181" i="20"/>
  <c r="AD181" i="20"/>
  <c r="L181" i="20"/>
  <c r="AE181" i="20"/>
  <c r="M181" i="20"/>
  <c r="AF181" i="20"/>
  <c r="N181" i="20"/>
  <c r="O181" i="20"/>
  <c r="P181" i="20"/>
  <c r="AO181" i="20"/>
  <c r="A182" i="20"/>
  <c r="F182" i="20"/>
  <c r="G182" i="20"/>
  <c r="C182" i="20"/>
  <c r="B182" i="20"/>
  <c r="D182" i="20"/>
  <c r="V182" i="20"/>
  <c r="E182" i="20"/>
  <c r="I182" i="20"/>
  <c r="J182" i="20"/>
  <c r="AC182" i="20"/>
  <c r="K182" i="20"/>
  <c r="AD182" i="20"/>
  <c r="L182" i="20"/>
  <c r="AE182" i="20"/>
  <c r="M182" i="20"/>
  <c r="AF182" i="20"/>
  <c r="N182" i="20"/>
  <c r="O182" i="20"/>
  <c r="P182" i="20"/>
  <c r="AO182" i="20"/>
  <c r="A183" i="20"/>
  <c r="F183" i="20"/>
  <c r="G183" i="20"/>
  <c r="C183" i="20"/>
  <c r="B183" i="20"/>
  <c r="D183" i="20"/>
  <c r="V183" i="20"/>
  <c r="E183" i="20"/>
  <c r="I183" i="20"/>
  <c r="J183" i="20"/>
  <c r="AC183" i="20"/>
  <c r="K183" i="20"/>
  <c r="AD183" i="20"/>
  <c r="L183" i="20"/>
  <c r="AE183" i="20"/>
  <c r="M183" i="20"/>
  <c r="AF183" i="20"/>
  <c r="N183" i="20"/>
  <c r="O183" i="20"/>
  <c r="P183" i="20"/>
  <c r="AO183" i="20"/>
  <c r="A184" i="20"/>
  <c r="F184" i="20"/>
  <c r="G184" i="20"/>
  <c r="C184" i="20"/>
  <c r="B184" i="20"/>
  <c r="D184" i="20"/>
  <c r="V184" i="20"/>
  <c r="E184" i="20"/>
  <c r="I184" i="20"/>
  <c r="J184" i="20"/>
  <c r="AC184" i="20"/>
  <c r="K184" i="20"/>
  <c r="AD184" i="20"/>
  <c r="L184" i="20"/>
  <c r="AE184" i="20"/>
  <c r="M184" i="20"/>
  <c r="AF184" i="20"/>
  <c r="N184" i="20"/>
  <c r="O184" i="20"/>
  <c r="P184" i="20"/>
  <c r="AO184" i="20"/>
  <c r="A185" i="20"/>
  <c r="F185" i="20"/>
  <c r="G185" i="20"/>
  <c r="C185" i="20"/>
  <c r="B185" i="20"/>
  <c r="D185" i="20"/>
  <c r="V185" i="20"/>
  <c r="E185" i="20"/>
  <c r="I185" i="20"/>
  <c r="J185" i="20"/>
  <c r="AC185" i="20"/>
  <c r="K185" i="20"/>
  <c r="AD185" i="20"/>
  <c r="L185" i="20"/>
  <c r="AE185" i="20"/>
  <c r="M185" i="20"/>
  <c r="AF185" i="20"/>
  <c r="N185" i="20"/>
  <c r="O185" i="20"/>
  <c r="P185" i="20"/>
  <c r="AO185" i="20"/>
  <c r="A186" i="20"/>
  <c r="F186" i="20"/>
  <c r="G186" i="20"/>
  <c r="C186" i="20"/>
  <c r="B186" i="20"/>
  <c r="D186" i="20"/>
  <c r="V186" i="20"/>
  <c r="E186" i="20"/>
  <c r="I186" i="20"/>
  <c r="J186" i="20"/>
  <c r="AC186" i="20"/>
  <c r="K186" i="20"/>
  <c r="AD186" i="20"/>
  <c r="L186" i="20"/>
  <c r="AE186" i="20"/>
  <c r="M186" i="20"/>
  <c r="AF186" i="20"/>
  <c r="N186" i="20"/>
  <c r="O186" i="20"/>
  <c r="P186" i="20"/>
  <c r="AO186" i="20"/>
  <c r="A187" i="20"/>
  <c r="F187" i="20"/>
  <c r="G187" i="20"/>
  <c r="C187" i="20"/>
  <c r="B187" i="20"/>
  <c r="D187" i="20"/>
  <c r="V187" i="20"/>
  <c r="E187" i="20"/>
  <c r="I187" i="20"/>
  <c r="J187" i="20"/>
  <c r="AC187" i="20"/>
  <c r="K187" i="20"/>
  <c r="AD187" i="20"/>
  <c r="L187" i="20"/>
  <c r="AE187" i="20"/>
  <c r="M187" i="20"/>
  <c r="AF187" i="20"/>
  <c r="N187" i="20"/>
  <c r="O187" i="20"/>
  <c r="P187" i="20"/>
  <c r="AO187" i="20"/>
  <c r="A188" i="20"/>
  <c r="F188" i="20"/>
  <c r="G188" i="20"/>
  <c r="C188" i="20"/>
  <c r="B188" i="20"/>
  <c r="D188" i="20"/>
  <c r="V188" i="20"/>
  <c r="E188" i="20"/>
  <c r="I188" i="20"/>
  <c r="J188" i="20"/>
  <c r="AC188" i="20"/>
  <c r="K188" i="20"/>
  <c r="AD188" i="20"/>
  <c r="L188" i="20"/>
  <c r="AE188" i="20"/>
  <c r="M188" i="20"/>
  <c r="AF188" i="20"/>
  <c r="N188" i="20"/>
  <c r="O188" i="20"/>
  <c r="P188" i="20"/>
  <c r="AO188" i="20"/>
  <c r="A189" i="20"/>
  <c r="F189" i="20"/>
  <c r="G189" i="20"/>
  <c r="C189" i="20"/>
  <c r="B189" i="20"/>
  <c r="D189" i="20"/>
  <c r="V189" i="20"/>
  <c r="E189" i="20"/>
  <c r="I189" i="20"/>
  <c r="J189" i="20"/>
  <c r="AC189" i="20"/>
  <c r="K189" i="20"/>
  <c r="AD189" i="20"/>
  <c r="L189" i="20"/>
  <c r="AE189" i="20"/>
  <c r="M189" i="20"/>
  <c r="AF189" i="20"/>
  <c r="N189" i="20"/>
  <c r="O189" i="20"/>
  <c r="P189" i="20"/>
  <c r="AO189" i="20"/>
  <c r="A190" i="20"/>
  <c r="F190" i="20"/>
  <c r="G190" i="20"/>
  <c r="C190" i="20"/>
  <c r="B190" i="20"/>
  <c r="D190" i="20"/>
  <c r="V190" i="20"/>
  <c r="E190" i="20"/>
  <c r="I190" i="20"/>
  <c r="J190" i="20"/>
  <c r="AC190" i="20"/>
  <c r="K190" i="20"/>
  <c r="AD190" i="20"/>
  <c r="L190" i="20"/>
  <c r="AE190" i="20"/>
  <c r="M190" i="20"/>
  <c r="AF190" i="20"/>
  <c r="N190" i="20"/>
  <c r="O190" i="20"/>
  <c r="P190" i="20"/>
  <c r="AO190" i="20"/>
  <c r="A191" i="20"/>
  <c r="F191" i="20"/>
  <c r="G191" i="20"/>
  <c r="C191" i="20"/>
  <c r="B191" i="20"/>
  <c r="D191" i="20"/>
  <c r="V191" i="20"/>
  <c r="E191" i="20"/>
  <c r="I191" i="20"/>
  <c r="J191" i="20"/>
  <c r="AC191" i="20"/>
  <c r="K191" i="20"/>
  <c r="AD191" i="20"/>
  <c r="L191" i="20"/>
  <c r="AE191" i="20"/>
  <c r="M191" i="20"/>
  <c r="AF191" i="20"/>
  <c r="N191" i="20"/>
  <c r="O191" i="20"/>
  <c r="P191" i="20"/>
  <c r="AO191" i="20"/>
  <c r="A192" i="20"/>
  <c r="F192" i="20"/>
  <c r="G192" i="20"/>
  <c r="C192" i="20"/>
  <c r="B192" i="20"/>
  <c r="D192" i="20"/>
  <c r="V192" i="20"/>
  <c r="E192" i="20"/>
  <c r="I192" i="20"/>
  <c r="J192" i="20"/>
  <c r="AC192" i="20"/>
  <c r="K192" i="20"/>
  <c r="AD192" i="20"/>
  <c r="L192" i="20"/>
  <c r="AE192" i="20"/>
  <c r="M192" i="20"/>
  <c r="AF192" i="20"/>
  <c r="N192" i="20"/>
  <c r="O192" i="20"/>
  <c r="P192" i="20"/>
  <c r="AO192" i="20"/>
  <c r="A193" i="20"/>
  <c r="F193" i="20"/>
  <c r="G193" i="20"/>
  <c r="C193" i="20"/>
  <c r="B193" i="20"/>
  <c r="D193" i="20"/>
  <c r="V193" i="20"/>
  <c r="E193" i="20"/>
  <c r="I193" i="20"/>
  <c r="J193" i="20"/>
  <c r="AC193" i="20"/>
  <c r="K193" i="20"/>
  <c r="AD193" i="20"/>
  <c r="L193" i="20"/>
  <c r="AE193" i="20"/>
  <c r="M193" i="20"/>
  <c r="AF193" i="20"/>
  <c r="N193" i="20"/>
  <c r="O193" i="20"/>
  <c r="P193" i="20"/>
  <c r="AO193" i="20"/>
  <c r="A194" i="20"/>
  <c r="F194" i="20"/>
  <c r="G194" i="20"/>
  <c r="C194" i="20"/>
  <c r="B194" i="20"/>
  <c r="D194" i="20"/>
  <c r="V194" i="20"/>
  <c r="E194" i="20"/>
  <c r="I194" i="20"/>
  <c r="J194" i="20"/>
  <c r="AC194" i="20"/>
  <c r="K194" i="20"/>
  <c r="AD194" i="20"/>
  <c r="L194" i="20"/>
  <c r="AE194" i="20"/>
  <c r="M194" i="20"/>
  <c r="AF194" i="20"/>
  <c r="N194" i="20"/>
  <c r="O194" i="20"/>
  <c r="P194" i="20"/>
  <c r="AO194" i="20"/>
  <c r="A195" i="20"/>
  <c r="F195" i="20"/>
  <c r="G195" i="20"/>
  <c r="C195" i="20"/>
  <c r="B195" i="20"/>
  <c r="D195" i="20"/>
  <c r="V195" i="20"/>
  <c r="E195" i="20"/>
  <c r="I195" i="20"/>
  <c r="J195" i="20"/>
  <c r="AC195" i="20"/>
  <c r="K195" i="20"/>
  <c r="AD195" i="20"/>
  <c r="L195" i="20"/>
  <c r="AE195" i="20"/>
  <c r="M195" i="20"/>
  <c r="AF195" i="20"/>
  <c r="N195" i="20"/>
  <c r="O195" i="20"/>
  <c r="P195" i="20"/>
  <c r="AO195" i="20"/>
  <c r="A196" i="20"/>
  <c r="F196" i="20"/>
  <c r="G196" i="20"/>
  <c r="C196" i="20"/>
  <c r="B196" i="20"/>
  <c r="D196" i="20"/>
  <c r="V196" i="20"/>
  <c r="E196" i="20"/>
  <c r="I196" i="20"/>
  <c r="J196" i="20"/>
  <c r="AC196" i="20"/>
  <c r="K196" i="20"/>
  <c r="AD196" i="20"/>
  <c r="L196" i="20"/>
  <c r="AE196" i="20"/>
  <c r="M196" i="20"/>
  <c r="AF196" i="20"/>
  <c r="N196" i="20"/>
  <c r="O196" i="20"/>
  <c r="P196" i="20"/>
  <c r="AO196" i="20"/>
  <c r="A197" i="20"/>
  <c r="F197" i="20"/>
  <c r="G197" i="20"/>
  <c r="C197" i="20"/>
  <c r="B197" i="20"/>
  <c r="D197" i="20"/>
  <c r="V197" i="20"/>
  <c r="E197" i="20"/>
  <c r="I197" i="20"/>
  <c r="J197" i="20"/>
  <c r="AC197" i="20"/>
  <c r="K197" i="20"/>
  <c r="AD197" i="20"/>
  <c r="L197" i="20"/>
  <c r="AE197" i="20"/>
  <c r="M197" i="20"/>
  <c r="AF197" i="20"/>
  <c r="N197" i="20"/>
  <c r="O197" i="20"/>
  <c r="P197" i="20"/>
  <c r="AO197" i="20"/>
  <c r="A198" i="20"/>
  <c r="F198" i="20"/>
  <c r="G198" i="20"/>
  <c r="C198" i="20"/>
  <c r="B198" i="20"/>
  <c r="D198" i="20"/>
  <c r="V198" i="20"/>
  <c r="E198" i="20"/>
  <c r="I198" i="20"/>
  <c r="J198" i="20"/>
  <c r="AC198" i="20"/>
  <c r="K198" i="20"/>
  <c r="AD198" i="20"/>
  <c r="L198" i="20"/>
  <c r="AE198" i="20"/>
  <c r="M198" i="20"/>
  <c r="AF198" i="20"/>
  <c r="N198" i="20"/>
  <c r="O198" i="20"/>
  <c r="P198" i="20"/>
  <c r="AO198" i="20"/>
  <c r="A199" i="20"/>
  <c r="F199" i="20"/>
  <c r="G199" i="20"/>
  <c r="C199" i="20"/>
  <c r="B199" i="20"/>
  <c r="D199" i="20"/>
  <c r="V199" i="20"/>
  <c r="E199" i="20"/>
  <c r="I199" i="20"/>
  <c r="J199" i="20"/>
  <c r="AC199" i="20"/>
  <c r="K199" i="20"/>
  <c r="AD199" i="20"/>
  <c r="L199" i="20"/>
  <c r="AE199" i="20"/>
  <c r="M199" i="20"/>
  <c r="AF199" i="20"/>
  <c r="N199" i="20"/>
  <c r="O199" i="20"/>
  <c r="P199" i="20"/>
  <c r="AO199" i="20"/>
  <c r="A200" i="20"/>
  <c r="F200" i="20"/>
  <c r="G200" i="20"/>
  <c r="C200" i="20"/>
  <c r="B200" i="20"/>
  <c r="D200" i="20"/>
  <c r="V200" i="20"/>
  <c r="E200" i="20"/>
  <c r="I200" i="20"/>
  <c r="J200" i="20"/>
  <c r="AC200" i="20"/>
  <c r="K200" i="20"/>
  <c r="AD200" i="20"/>
  <c r="L200" i="20"/>
  <c r="AE200" i="20"/>
  <c r="M200" i="20"/>
  <c r="AF200" i="20"/>
  <c r="N200" i="20"/>
  <c r="O200" i="20"/>
  <c r="P200" i="20"/>
  <c r="AO200" i="20"/>
  <c r="A201" i="20"/>
  <c r="F201" i="20"/>
  <c r="G201" i="20"/>
  <c r="C201" i="20"/>
  <c r="B201" i="20"/>
  <c r="D201" i="20"/>
  <c r="V201" i="20"/>
  <c r="E201" i="20"/>
  <c r="I201" i="20"/>
  <c r="J201" i="20"/>
  <c r="AC201" i="20"/>
  <c r="K201" i="20"/>
  <c r="AD201" i="20"/>
  <c r="L201" i="20"/>
  <c r="AE201" i="20"/>
  <c r="M201" i="20"/>
  <c r="AF201" i="20"/>
  <c r="N201" i="20"/>
  <c r="O201" i="20"/>
  <c r="P201" i="20"/>
  <c r="AO201" i="20"/>
  <c r="A202" i="20"/>
  <c r="F202" i="20"/>
  <c r="G202" i="20"/>
  <c r="C202" i="20"/>
  <c r="B202" i="20"/>
  <c r="D202" i="20"/>
  <c r="V202" i="20"/>
  <c r="E202" i="20"/>
  <c r="I202" i="20"/>
  <c r="J202" i="20"/>
  <c r="AC202" i="20"/>
  <c r="K202" i="20"/>
  <c r="AD202" i="20"/>
  <c r="L202" i="20"/>
  <c r="AE202" i="20"/>
  <c r="M202" i="20"/>
  <c r="AF202" i="20"/>
  <c r="N202" i="20"/>
  <c r="O202" i="20"/>
  <c r="P202" i="20"/>
  <c r="AO202" i="20"/>
  <c r="A203" i="20"/>
  <c r="F203" i="20"/>
  <c r="G203" i="20"/>
  <c r="C203" i="20"/>
  <c r="B203" i="20"/>
  <c r="D203" i="20"/>
  <c r="V203" i="20"/>
  <c r="E203" i="20"/>
  <c r="I203" i="20"/>
  <c r="J203" i="20"/>
  <c r="AC203" i="20"/>
  <c r="K203" i="20"/>
  <c r="AD203" i="20"/>
  <c r="L203" i="20"/>
  <c r="AE203" i="20"/>
  <c r="M203" i="20"/>
  <c r="AF203" i="20"/>
  <c r="N203" i="20"/>
  <c r="O203" i="20"/>
  <c r="P203" i="20"/>
  <c r="AO203" i="20"/>
  <c r="A204" i="20"/>
  <c r="F204" i="20"/>
  <c r="G204" i="20"/>
  <c r="C204" i="20"/>
  <c r="B204" i="20"/>
  <c r="D204" i="20"/>
  <c r="V204" i="20"/>
  <c r="E204" i="20"/>
  <c r="I204" i="20"/>
  <c r="J204" i="20"/>
  <c r="AC204" i="20"/>
  <c r="K204" i="20"/>
  <c r="AD204" i="20"/>
  <c r="L204" i="20"/>
  <c r="AE204" i="20"/>
  <c r="M204" i="20"/>
  <c r="AF204" i="20"/>
  <c r="N204" i="20"/>
  <c r="O204" i="20"/>
  <c r="P204" i="20"/>
  <c r="AO204" i="20"/>
  <c r="A205" i="20"/>
  <c r="F205" i="20"/>
  <c r="G205" i="20"/>
  <c r="C205" i="20"/>
  <c r="B205" i="20"/>
  <c r="D205" i="20"/>
  <c r="V205" i="20"/>
  <c r="E205" i="20"/>
  <c r="I205" i="20"/>
  <c r="J205" i="20"/>
  <c r="AC205" i="20"/>
  <c r="K205" i="20"/>
  <c r="AD205" i="20"/>
  <c r="L205" i="20"/>
  <c r="AE205" i="20"/>
  <c r="M205" i="20"/>
  <c r="AF205" i="20"/>
  <c r="N205" i="20"/>
  <c r="O205" i="20"/>
  <c r="P205" i="20"/>
  <c r="AO205" i="20"/>
  <c r="A206" i="20"/>
  <c r="F206" i="20"/>
  <c r="G206" i="20"/>
  <c r="C206" i="20"/>
  <c r="B206" i="20"/>
  <c r="D206" i="20"/>
  <c r="V206" i="20"/>
  <c r="E206" i="20"/>
  <c r="I206" i="20"/>
  <c r="J206" i="20"/>
  <c r="AC206" i="20"/>
  <c r="K206" i="20"/>
  <c r="AD206" i="20"/>
  <c r="L206" i="20"/>
  <c r="AE206" i="20"/>
  <c r="M206" i="20"/>
  <c r="AF206" i="20"/>
  <c r="N206" i="20"/>
  <c r="O206" i="20"/>
  <c r="P206" i="20"/>
  <c r="AO206" i="20"/>
  <c r="A207" i="20"/>
  <c r="F207" i="20"/>
  <c r="G207" i="20"/>
  <c r="C207" i="20"/>
  <c r="B207" i="20"/>
  <c r="D207" i="20"/>
  <c r="V207" i="20"/>
  <c r="E207" i="20"/>
  <c r="I207" i="20"/>
  <c r="J207" i="20"/>
  <c r="AC207" i="20"/>
  <c r="K207" i="20"/>
  <c r="AD207" i="20"/>
  <c r="L207" i="20"/>
  <c r="AE207" i="20"/>
  <c r="M207" i="20"/>
  <c r="AF207" i="20"/>
  <c r="N207" i="20"/>
  <c r="O207" i="20"/>
  <c r="P207" i="20"/>
  <c r="AO207" i="20"/>
  <c r="A208" i="20"/>
  <c r="F208" i="20"/>
  <c r="G208" i="20"/>
  <c r="C208" i="20"/>
  <c r="B208" i="20"/>
  <c r="D208" i="20"/>
  <c r="V208" i="20"/>
  <c r="E208" i="20"/>
  <c r="I208" i="20"/>
  <c r="J208" i="20"/>
  <c r="AC208" i="20"/>
  <c r="K208" i="20"/>
  <c r="AD208" i="20"/>
  <c r="L208" i="20"/>
  <c r="AE208" i="20"/>
  <c r="M208" i="20"/>
  <c r="AF208" i="20"/>
  <c r="N208" i="20"/>
  <c r="O208" i="20"/>
  <c r="P208" i="20"/>
  <c r="AO208" i="20"/>
  <c r="A209" i="20"/>
  <c r="F209" i="20"/>
  <c r="G209" i="20"/>
  <c r="C209" i="20"/>
  <c r="B209" i="20"/>
  <c r="D209" i="20"/>
  <c r="V209" i="20"/>
  <c r="E209" i="20"/>
  <c r="I209" i="20"/>
  <c r="J209" i="20"/>
  <c r="AC209" i="20"/>
  <c r="K209" i="20"/>
  <c r="AD209" i="20"/>
  <c r="L209" i="20"/>
  <c r="AE209" i="20"/>
  <c r="M209" i="20"/>
  <c r="AF209" i="20"/>
  <c r="N209" i="20"/>
  <c r="O209" i="20"/>
  <c r="P209" i="20"/>
  <c r="AO209" i="20"/>
  <c r="A210" i="20"/>
  <c r="F210" i="20"/>
  <c r="G210" i="20"/>
  <c r="C210" i="20"/>
  <c r="B210" i="20"/>
  <c r="D210" i="20"/>
  <c r="V210" i="20"/>
  <c r="E210" i="20"/>
  <c r="I210" i="20"/>
  <c r="J210" i="20"/>
  <c r="AC210" i="20"/>
  <c r="K210" i="20"/>
  <c r="AD210" i="20"/>
  <c r="L210" i="20"/>
  <c r="AE210" i="20"/>
  <c r="M210" i="20"/>
  <c r="AF210" i="20"/>
  <c r="N210" i="20"/>
  <c r="O210" i="20"/>
  <c r="P210" i="20"/>
  <c r="AO210" i="20"/>
  <c r="A211" i="20"/>
  <c r="F211" i="20"/>
  <c r="G211" i="20"/>
  <c r="C211" i="20"/>
  <c r="B211" i="20"/>
  <c r="D211" i="20"/>
  <c r="V211" i="20"/>
  <c r="E211" i="20"/>
  <c r="I211" i="20"/>
  <c r="J211" i="20"/>
  <c r="AC211" i="20"/>
  <c r="K211" i="20"/>
  <c r="AD211" i="20"/>
  <c r="L211" i="20"/>
  <c r="AE211" i="20"/>
  <c r="M211" i="20"/>
  <c r="AF211" i="20"/>
  <c r="N211" i="20"/>
  <c r="O211" i="20"/>
  <c r="P211" i="20"/>
  <c r="AO211" i="20"/>
  <c r="A212" i="20"/>
  <c r="F212" i="20"/>
  <c r="G212" i="20"/>
  <c r="C212" i="20"/>
  <c r="B212" i="20"/>
  <c r="D212" i="20"/>
  <c r="V212" i="20"/>
  <c r="E212" i="20"/>
  <c r="I212" i="20"/>
  <c r="J212" i="20"/>
  <c r="AC212" i="20"/>
  <c r="K212" i="20"/>
  <c r="AD212" i="20"/>
  <c r="L212" i="20"/>
  <c r="AE212" i="20"/>
  <c r="M212" i="20"/>
  <c r="AF212" i="20"/>
  <c r="N212" i="20"/>
  <c r="O212" i="20"/>
  <c r="P212" i="20"/>
  <c r="AO212" i="20"/>
  <c r="A213" i="20"/>
  <c r="F213" i="20"/>
  <c r="G213" i="20"/>
  <c r="C213" i="20"/>
  <c r="B213" i="20"/>
  <c r="D213" i="20"/>
  <c r="V213" i="20"/>
  <c r="E213" i="20"/>
  <c r="I213" i="20"/>
  <c r="J213" i="20"/>
  <c r="AC213" i="20"/>
  <c r="K213" i="20"/>
  <c r="AD213" i="20"/>
  <c r="L213" i="20"/>
  <c r="AE213" i="20"/>
  <c r="M213" i="20"/>
  <c r="AF213" i="20"/>
  <c r="N213" i="20"/>
  <c r="O213" i="20"/>
  <c r="P213" i="20"/>
  <c r="AO213" i="20"/>
  <c r="A214" i="20"/>
  <c r="F214" i="20"/>
  <c r="G214" i="20"/>
  <c r="C214" i="20"/>
  <c r="B214" i="20"/>
  <c r="D214" i="20"/>
  <c r="V214" i="20"/>
  <c r="E214" i="20"/>
  <c r="I214" i="20"/>
  <c r="J214" i="20"/>
  <c r="AC214" i="20"/>
  <c r="K214" i="20"/>
  <c r="AD214" i="20"/>
  <c r="L214" i="20"/>
  <c r="AE214" i="20"/>
  <c r="M214" i="20"/>
  <c r="AF214" i="20"/>
  <c r="N214" i="20"/>
  <c r="O214" i="20"/>
  <c r="P214" i="20"/>
  <c r="AO214" i="20"/>
  <c r="A215" i="20"/>
  <c r="F215" i="20"/>
  <c r="G215" i="20"/>
  <c r="C215" i="20"/>
  <c r="B215" i="20"/>
  <c r="D215" i="20"/>
  <c r="V215" i="20"/>
  <c r="E215" i="20"/>
  <c r="I215" i="20"/>
  <c r="J215" i="20"/>
  <c r="AC215" i="20"/>
  <c r="K215" i="20"/>
  <c r="AD215" i="20"/>
  <c r="L215" i="20"/>
  <c r="AE215" i="20"/>
  <c r="M215" i="20"/>
  <c r="AF215" i="20"/>
  <c r="N215" i="20"/>
  <c r="O215" i="20"/>
  <c r="P215" i="20"/>
  <c r="AO215" i="20"/>
  <c r="A216" i="20"/>
  <c r="F216" i="20"/>
  <c r="G216" i="20"/>
  <c r="C216" i="20"/>
  <c r="B216" i="20"/>
  <c r="D216" i="20"/>
  <c r="V216" i="20"/>
  <c r="E216" i="20"/>
  <c r="I216" i="20"/>
  <c r="J216" i="20"/>
  <c r="AC216" i="20"/>
  <c r="K216" i="20"/>
  <c r="AD216" i="20"/>
  <c r="L216" i="20"/>
  <c r="AE216" i="20"/>
  <c r="M216" i="20"/>
  <c r="AF216" i="20"/>
  <c r="N216" i="20"/>
  <c r="O216" i="20"/>
  <c r="P216" i="20"/>
  <c r="AO216" i="20"/>
  <c r="A217" i="20"/>
  <c r="F217" i="20"/>
  <c r="G217" i="20"/>
  <c r="C217" i="20"/>
  <c r="B217" i="20"/>
  <c r="D217" i="20"/>
  <c r="V217" i="20"/>
  <c r="E217" i="20"/>
  <c r="I217" i="20"/>
  <c r="J217" i="20"/>
  <c r="AC217" i="20"/>
  <c r="K217" i="20"/>
  <c r="AD217" i="20"/>
  <c r="L217" i="20"/>
  <c r="AE217" i="20"/>
  <c r="M217" i="20"/>
  <c r="AF217" i="20"/>
  <c r="N217" i="20"/>
  <c r="O217" i="20"/>
  <c r="P217" i="20"/>
  <c r="AO217" i="20"/>
  <c r="A218" i="20"/>
  <c r="F218" i="20"/>
  <c r="G218" i="20"/>
  <c r="C218" i="20"/>
  <c r="B218" i="20"/>
  <c r="D218" i="20"/>
  <c r="V218" i="20"/>
  <c r="E218" i="20"/>
  <c r="I218" i="20"/>
  <c r="J218" i="20"/>
  <c r="AC218" i="20"/>
  <c r="K218" i="20"/>
  <c r="AD218" i="20"/>
  <c r="L218" i="20"/>
  <c r="AE218" i="20"/>
  <c r="M218" i="20"/>
  <c r="AF218" i="20"/>
  <c r="N218" i="20"/>
  <c r="O218" i="20"/>
  <c r="P218" i="20"/>
  <c r="AO218" i="20"/>
  <c r="A219" i="20"/>
  <c r="F219" i="20"/>
  <c r="G219" i="20"/>
  <c r="C219" i="20"/>
  <c r="B219" i="20"/>
  <c r="D219" i="20"/>
  <c r="V219" i="20"/>
  <c r="E219" i="20"/>
  <c r="I219" i="20"/>
  <c r="J219" i="20"/>
  <c r="AC219" i="20"/>
  <c r="K219" i="20"/>
  <c r="AD219" i="20"/>
  <c r="L219" i="20"/>
  <c r="AE219" i="20"/>
  <c r="M219" i="20"/>
  <c r="AF219" i="20"/>
  <c r="N219" i="20"/>
  <c r="O219" i="20"/>
  <c r="P219" i="20"/>
  <c r="AO219" i="20"/>
  <c r="A220" i="20"/>
  <c r="F220" i="20"/>
  <c r="G220" i="20"/>
  <c r="C220" i="20"/>
  <c r="B220" i="20"/>
  <c r="D220" i="20"/>
  <c r="V220" i="20"/>
  <c r="E220" i="20"/>
  <c r="I220" i="20"/>
  <c r="J220" i="20"/>
  <c r="AC220" i="20"/>
  <c r="K220" i="20"/>
  <c r="AD220" i="20"/>
  <c r="L220" i="20"/>
  <c r="AE220" i="20"/>
  <c r="M220" i="20"/>
  <c r="AF220" i="20"/>
  <c r="N220" i="20"/>
  <c r="O220" i="20"/>
  <c r="P220" i="20"/>
  <c r="AO220" i="20"/>
  <c r="A221" i="20"/>
  <c r="F221" i="20"/>
  <c r="G221" i="20"/>
  <c r="C221" i="20"/>
  <c r="B221" i="20"/>
  <c r="D221" i="20"/>
  <c r="V221" i="20"/>
  <c r="E221" i="20"/>
  <c r="I221" i="20"/>
  <c r="J221" i="20"/>
  <c r="AC221" i="20"/>
  <c r="K221" i="20"/>
  <c r="AD221" i="20"/>
  <c r="L221" i="20"/>
  <c r="AE221" i="20"/>
  <c r="M221" i="20"/>
  <c r="AF221" i="20"/>
  <c r="N221" i="20"/>
  <c r="O221" i="20"/>
  <c r="P221" i="20"/>
  <c r="AO221" i="20"/>
  <c r="A222" i="20"/>
  <c r="F222" i="20"/>
  <c r="G222" i="20"/>
  <c r="C222" i="20"/>
  <c r="B222" i="20"/>
  <c r="D222" i="20"/>
  <c r="V222" i="20"/>
  <c r="E222" i="20"/>
  <c r="I222" i="20"/>
  <c r="J222" i="20"/>
  <c r="AC222" i="20"/>
  <c r="K222" i="20"/>
  <c r="AD222" i="20"/>
  <c r="L222" i="20"/>
  <c r="AE222" i="20"/>
  <c r="M222" i="20"/>
  <c r="AF222" i="20"/>
  <c r="N222" i="20"/>
  <c r="O222" i="20"/>
  <c r="P222" i="20"/>
  <c r="AO222" i="20"/>
  <c r="A223" i="20"/>
  <c r="F223" i="20"/>
  <c r="G223" i="20"/>
  <c r="C223" i="20"/>
  <c r="B223" i="20"/>
  <c r="D223" i="20"/>
  <c r="V223" i="20"/>
  <c r="E223" i="20"/>
  <c r="I223" i="20"/>
  <c r="J223" i="20"/>
  <c r="AC223" i="20"/>
  <c r="K223" i="20"/>
  <c r="AD223" i="20"/>
  <c r="L223" i="20"/>
  <c r="AE223" i="20"/>
  <c r="M223" i="20"/>
  <c r="AF223" i="20"/>
  <c r="N223" i="20"/>
  <c r="O223" i="20"/>
  <c r="P223" i="20"/>
  <c r="AO223" i="20"/>
  <c r="A224" i="20"/>
  <c r="F224" i="20"/>
  <c r="G224" i="20"/>
  <c r="C224" i="20"/>
  <c r="B224" i="20"/>
  <c r="D224" i="20"/>
  <c r="V224" i="20"/>
  <c r="E224" i="20"/>
  <c r="I224" i="20"/>
  <c r="J224" i="20"/>
  <c r="AC224" i="20"/>
  <c r="K224" i="20"/>
  <c r="AD224" i="20"/>
  <c r="L224" i="20"/>
  <c r="AE224" i="20"/>
  <c r="M224" i="20"/>
  <c r="AF224" i="20"/>
  <c r="N224" i="20"/>
  <c r="O224" i="20"/>
  <c r="P224" i="20"/>
  <c r="AO224" i="20"/>
  <c r="A225" i="20"/>
  <c r="F225" i="20"/>
  <c r="G225" i="20"/>
  <c r="C225" i="20"/>
  <c r="B225" i="20"/>
  <c r="D225" i="20"/>
  <c r="V225" i="20"/>
  <c r="E225" i="20"/>
  <c r="I225" i="20"/>
  <c r="J225" i="20"/>
  <c r="AC225" i="20"/>
  <c r="K225" i="20"/>
  <c r="AD225" i="20"/>
  <c r="L225" i="20"/>
  <c r="AE225" i="20"/>
  <c r="M225" i="20"/>
  <c r="AF225" i="20"/>
  <c r="N225" i="20"/>
  <c r="O225" i="20"/>
  <c r="P225" i="20"/>
  <c r="AO225" i="20"/>
  <c r="A226" i="20"/>
  <c r="F226" i="20"/>
  <c r="G226" i="20"/>
  <c r="C226" i="20"/>
  <c r="B226" i="20"/>
  <c r="D226" i="20"/>
  <c r="V226" i="20"/>
  <c r="E226" i="20"/>
  <c r="I226" i="20"/>
  <c r="J226" i="20"/>
  <c r="AC226" i="20"/>
  <c r="K226" i="20"/>
  <c r="AD226" i="20"/>
  <c r="L226" i="20"/>
  <c r="AE226" i="20"/>
  <c r="M226" i="20"/>
  <c r="AF226" i="20"/>
  <c r="N226" i="20"/>
  <c r="O226" i="20"/>
  <c r="P226" i="20"/>
  <c r="AO226" i="20"/>
  <c r="A227" i="20"/>
  <c r="F227" i="20"/>
  <c r="G227" i="20"/>
  <c r="C227" i="20"/>
  <c r="B227" i="20"/>
  <c r="D227" i="20"/>
  <c r="V227" i="20"/>
  <c r="E227" i="20"/>
  <c r="I227" i="20"/>
  <c r="J227" i="20"/>
  <c r="AC227" i="20"/>
  <c r="K227" i="20"/>
  <c r="AD227" i="20"/>
  <c r="L227" i="20"/>
  <c r="AE227" i="20"/>
  <c r="M227" i="20"/>
  <c r="AF227" i="20"/>
  <c r="N227" i="20"/>
  <c r="O227" i="20"/>
  <c r="P227" i="20"/>
  <c r="AO227" i="20"/>
  <c r="A228" i="20"/>
  <c r="F228" i="20"/>
  <c r="G228" i="20"/>
  <c r="C228" i="20"/>
  <c r="B228" i="20"/>
  <c r="D228" i="20"/>
  <c r="V228" i="20"/>
  <c r="E228" i="20"/>
  <c r="I228" i="20"/>
  <c r="J228" i="20"/>
  <c r="AC228" i="20"/>
  <c r="K228" i="20"/>
  <c r="AD228" i="20"/>
  <c r="L228" i="20"/>
  <c r="AE228" i="20"/>
  <c r="M228" i="20"/>
  <c r="AF228" i="20"/>
  <c r="N228" i="20"/>
  <c r="O228" i="20"/>
  <c r="P228" i="20"/>
  <c r="AO228" i="20"/>
  <c r="A229" i="20"/>
  <c r="F229" i="20"/>
  <c r="G229" i="20"/>
  <c r="C229" i="20"/>
  <c r="B229" i="20"/>
  <c r="D229" i="20"/>
  <c r="V229" i="20"/>
  <c r="E229" i="20"/>
  <c r="I229" i="20"/>
  <c r="J229" i="20"/>
  <c r="AC229" i="20"/>
  <c r="K229" i="20"/>
  <c r="AD229" i="20"/>
  <c r="L229" i="20"/>
  <c r="AE229" i="20"/>
  <c r="M229" i="20"/>
  <c r="AF229" i="20"/>
  <c r="N229" i="20"/>
  <c r="O229" i="20"/>
  <c r="P229" i="20"/>
  <c r="AO229" i="20"/>
  <c r="A230" i="20"/>
  <c r="F230" i="20"/>
  <c r="G230" i="20"/>
  <c r="C230" i="20"/>
  <c r="B230" i="20"/>
  <c r="D230" i="20"/>
  <c r="V230" i="20"/>
  <c r="E230" i="20"/>
  <c r="I230" i="20"/>
  <c r="J230" i="20"/>
  <c r="AC230" i="20"/>
  <c r="K230" i="20"/>
  <c r="AD230" i="20"/>
  <c r="L230" i="20"/>
  <c r="AE230" i="20"/>
  <c r="M230" i="20"/>
  <c r="AF230" i="20"/>
  <c r="N230" i="20"/>
  <c r="O230" i="20"/>
  <c r="P230" i="20"/>
  <c r="AO230" i="20"/>
  <c r="A231" i="20"/>
  <c r="F231" i="20"/>
  <c r="G231" i="20"/>
  <c r="C231" i="20"/>
  <c r="B231" i="20"/>
  <c r="D231" i="20"/>
  <c r="V231" i="20"/>
  <c r="E231" i="20"/>
  <c r="I231" i="20"/>
  <c r="J231" i="20"/>
  <c r="AC231" i="20"/>
  <c r="K231" i="20"/>
  <c r="AD231" i="20"/>
  <c r="L231" i="20"/>
  <c r="AE231" i="20"/>
  <c r="M231" i="20"/>
  <c r="AF231" i="20"/>
  <c r="N231" i="20"/>
  <c r="O231" i="20"/>
  <c r="P231" i="20"/>
  <c r="AO231" i="20"/>
  <c r="A232" i="20"/>
  <c r="F232" i="20"/>
  <c r="G232" i="20"/>
  <c r="C232" i="20"/>
  <c r="B232" i="20"/>
  <c r="D232" i="20"/>
  <c r="V232" i="20"/>
  <c r="E232" i="20"/>
  <c r="I232" i="20"/>
  <c r="J232" i="20"/>
  <c r="AC232" i="20"/>
  <c r="K232" i="20"/>
  <c r="AD232" i="20"/>
  <c r="L232" i="20"/>
  <c r="AE232" i="20"/>
  <c r="M232" i="20"/>
  <c r="AF232" i="20"/>
  <c r="N232" i="20"/>
  <c r="O232" i="20"/>
  <c r="P232" i="20"/>
  <c r="AO232" i="20"/>
  <c r="A233" i="20"/>
  <c r="F233" i="20"/>
  <c r="G233" i="20"/>
  <c r="C233" i="20"/>
  <c r="B233" i="20"/>
  <c r="D233" i="20"/>
  <c r="V233" i="20"/>
  <c r="E233" i="20"/>
  <c r="I233" i="20"/>
  <c r="J233" i="20"/>
  <c r="AC233" i="20"/>
  <c r="K233" i="20"/>
  <c r="AD233" i="20"/>
  <c r="L233" i="20"/>
  <c r="AE233" i="20"/>
  <c r="M233" i="20"/>
  <c r="AF233" i="20"/>
  <c r="N233" i="20"/>
  <c r="O233" i="20"/>
  <c r="P233" i="20"/>
  <c r="AO233" i="20"/>
  <c r="A234" i="20"/>
  <c r="F234" i="20"/>
  <c r="G234" i="20"/>
  <c r="C234" i="20"/>
  <c r="B234" i="20"/>
  <c r="D234" i="20"/>
  <c r="V234" i="20"/>
  <c r="E234" i="20"/>
  <c r="I234" i="20"/>
  <c r="J234" i="20"/>
  <c r="AC234" i="20"/>
  <c r="K234" i="20"/>
  <c r="AD234" i="20"/>
  <c r="L234" i="20"/>
  <c r="AE234" i="20"/>
  <c r="M234" i="20"/>
  <c r="AF234" i="20"/>
  <c r="N234" i="20"/>
  <c r="O234" i="20"/>
  <c r="P234" i="20"/>
  <c r="AO234" i="20"/>
  <c r="A235" i="20"/>
  <c r="F235" i="20"/>
  <c r="G235" i="20"/>
  <c r="C235" i="20"/>
  <c r="B235" i="20"/>
  <c r="D235" i="20"/>
  <c r="V235" i="20"/>
  <c r="E235" i="20"/>
  <c r="I235" i="20"/>
  <c r="J235" i="20"/>
  <c r="AC235" i="20"/>
  <c r="K235" i="20"/>
  <c r="AD235" i="20"/>
  <c r="L235" i="20"/>
  <c r="AE235" i="20"/>
  <c r="M235" i="20"/>
  <c r="AF235" i="20"/>
  <c r="N235" i="20"/>
  <c r="O235" i="20"/>
  <c r="P235" i="20"/>
  <c r="AO235" i="20"/>
  <c r="A236" i="20"/>
  <c r="F236" i="20"/>
  <c r="G236" i="20"/>
  <c r="C236" i="20"/>
  <c r="B236" i="20"/>
  <c r="D236" i="20"/>
  <c r="V236" i="20"/>
  <c r="E236" i="20"/>
  <c r="I236" i="20"/>
  <c r="J236" i="20"/>
  <c r="AC236" i="20"/>
  <c r="K236" i="20"/>
  <c r="AD236" i="20"/>
  <c r="L236" i="20"/>
  <c r="AE236" i="20"/>
  <c r="M236" i="20"/>
  <c r="AF236" i="20"/>
  <c r="N236" i="20"/>
  <c r="O236" i="20"/>
  <c r="P236" i="20"/>
  <c r="AO236" i="20"/>
  <c r="A237" i="20"/>
  <c r="F237" i="20"/>
  <c r="G237" i="20"/>
  <c r="C237" i="20"/>
  <c r="B237" i="20"/>
  <c r="D237" i="20"/>
  <c r="V237" i="20"/>
  <c r="E237" i="20"/>
  <c r="I237" i="20"/>
  <c r="J237" i="20"/>
  <c r="AC237" i="20"/>
  <c r="K237" i="20"/>
  <c r="AD237" i="20"/>
  <c r="L237" i="20"/>
  <c r="AE237" i="20"/>
  <c r="M237" i="20"/>
  <c r="AF237" i="20"/>
  <c r="N237" i="20"/>
  <c r="O237" i="20"/>
  <c r="P237" i="20"/>
  <c r="AO237" i="20"/>
  <c r="A238" i="20"/>
  <c r="F238" i="20"/>
  <c r="G238" i="20"/>
  <c r="C238" i="20"/>
  <c r="B238" i="20"/>
  <c r="D238" i="20"/>
  <c r="V238" i="20"/>
  <c r="E238" i="20"/>
  <c r="I238" i="20"/>
  <c r="J238" i="20"/>
  <c r="AC238" i="20"/>
  <c r="K238" i="20"/>
  <c r="AD238" i="20"/>
  <c r="L238" i="20"/>
  <c r="AE238" i="20"/>
  <c r="M238" i="20"/>
  <c r="AF238" i="20"/>
  <c r="N238" i="20"/>
  <c r="O238" i="20"/>
  <c r="P238" i="20"/>
  <c r="AO238" i="20"/>
  <c r="A239" i="20"/>
  <c r="F239" i="20"/>
  <c r="G239" i="20"/>
  <c r="C239" i="20"/>
  <c r="B239" i="20"/>
  <c r="D239" i="20"/>
  <c r="V239" i="20"/>
  <c r="E239" i="20"/>
  <c r="I239" i="20"/>
  <c r="J239" i="20"/>
  <c r="AC239" i="20"/>
  <c r="K239" i="20"/>
  <c r="AD239" i="20"/>
  <c r="L239" i="20"/>
  <c r="AE239" i="20"/>
  <c r="M239" i="20"/>
  <c r="AF239" i="20"/>
  <c r="N239" i="20"/>
  <c r="O239" i="20"/>
  <c r="P239" i="20"/>
  <c r="AO239" i="20"/>
  <c r="A240" i="20"/>
  <c r="F240" i="20"/>
  <c r="G240" i="20"/>
  <c r="C240" i="20"/>
  <c r="B240" i="20"/>
  <c r="D240" i="20"/>
  <c r="V240" i="20"/>
  <c r="E240" i="20"/>
  <c r="I240" i="20"/>
  <c r="J240" i="20"/>
  <c r="AC240" i="20"/>
  <c r="K240" i="20"/>
  <c r="AD240" i="20"/>
  <c r="L240" i="20"/>
  <c r="AE240" i="20"/>
  <c r="M240" i="20"/>
  <c r="AF240" i="20"/>
  <c r="N240" i="20"/>
  <c r="O240" i="20"/>
  <c r="P240" i="20"/>
  <c r="AO240" i="20"/>
  <c r="A241" i="20"/>
  <c r="F241" i="20"/>
  <c r="G241" i="20"/>
  <c r="C241" i="20"/>
  <c r="B241" i="20"/>
  <c r="D241" i="20"/>
  <c r="V241" i="20"/>
  <c r="E241" i="20"/>
  <c r="I241" i="20"/>
  <c r="J241" i="20"/>
  <c r="AC241" i="20"/>
  <c r="K241" i="20"/>
  <c r="AD241" i="20"/>
  <c r="L241" i="20"/>
  <c r="AE241" i="20"/>
  <c r="M241" i="20"/>
  <c r="AF241" i="20"/>
  <c r="N241" i="20"/>
  <c r="O241" i="20"/>
  <c r="P241" i="20"/>
  <c r="AO241" i="20"/>
  <c r="A242" i="20"/>
  <c r="F242" i="20"/>
  <c r="G242" i="20"/>
  <c r="C242" i="20"/>
  <c r="B242" i="20"/>
  <c r="D242" i="20"/>
  <c r="V242" i="20"/>
  <c r="E242" i="20"/>
  <c r="I242" i="20"/>
  <c r="J242" i="20"/>
  <c r="AC242" i="20"/>
  <c r="K242" i="20"/>
  <c r="AD242" i="20"/>
  <c r="L242" i="20"/>
  <c r="AE242" i="20"/>
  <c r="M242" i="20"/>
  <c r="AF242" i="20"/>
  <c r="N242" i="20"/>
  <c r="O242" i="20"/>
  <c r="P242" i="20"/>
  <c r="AO242" i="20"/>
  <c r="A243" i="20"/>
  <c r="F243" i="20"/>
  <c r="G243" i="20"/>
  <c r="C243" i="20"/>
  <c r="B243" i="20"/>
  <c r="D243" i="20"/>
  <c r="V243" i="20"/>
  <c r="E243" i="20"/>
  <c r="I243" i="20"/>
  <c r="J243" i="20"/>
  <c r="AC243" i="20"/>
  <c r="K243" i="20"/>
  <c r="AD243" i="20"/>
  <c r="L243" i="20"/>
  <c r="AE243" i="20"/>
  <c r="M243" i="20"/>
  <c r="AF243" i="20"/>
  <c r="N243" i="20"/>
  <c r="O243" i="20"/>
  <c r="P243" i="20"/>
  <c r="AO243" i="20"/>
  <c r="A244" i="20"/>
  <c r="F244" i="20"/>
  <c r="G244" i="20"/>
  <c r="C244" i="20"/>
  <c r="B244" i="20"/>
  <c r="D244" i="20"/>
  <c r="V244" i="20"/>
  <c r="E244" i="20"/>
  <c r="I244" i="20"/>
  <c r="J244" i="20"/>
  <c r="AC244" i="20"/>
  <c r="K244" i="20"/>
  <c r="AD244" i="20"/>
  <c r="L244" i="20"/>
  <c r="AE244" i="20"/>
  <c r="M244" i="20"/>
  <c r="AF244" i="20"/>
  <c r="N244" i="20"/>
  <c r="O244" i="20"/>
  <c r="P244" i="20"/>
  <c r="AO244" i="20"/>
  <c r="A245" i="20"/>
  <c r="F245" i="20"/>
  <c r="G245" i="20"/>
  <c r="C245" i="20"/>
  <c r="B245" i="20"/>
  <c r="D245" i="20"/>
  <c r="V245" i="20"/>
  <c r="E245" i="20"/>
  <c r="I245" i="20"/>
  <c r="J245" i="20"/>
  <c r="AC245" i="20"/>
  <c r="K245" i="20"/>
  <c r="AD245" i="20"/>
  <c r="L245" i="20"/>
  <c r="AE245" i="20"/>
  <c r="M245" i="20"/>
  <c r="AF245" i="20"/>
  <c r="N245" i="20"/>
  <c r="O245" i="20"/>
  <c r="P245" i="20"/>
  <c r="AO245" i="20"/>
  <c r="A246" i="20"/>
  <c r="F246" i="20"/>
  <c r="G246" i="20"/>
  <c r="C246" i="20"/>
  <c r="B246" i="20"/>
  <c r="D246" i="20"/>
  <c r="V246" i="20"/>
  <c r="E246" i="20"/>
  <c r="I246" i="20"/>
  <c r="J246" i="20"/>
  <c r="AC246" i="20"/>
  <c r="K246" i="20"/>
  <c r="AD246" i="20"/>
  <c r="L246" i="20"/>
  <c r="AE246" i="20"/>
  <c r="M246" i="20"/>
  <c r="AF246" i="20"/>
  <c r="N246" i="20"/>
  <c r="O246" i="20"/>
  <c r="P246" i="20"/>
  <c r="AO246" i="20"/>
  <c r="A247" i="20"/>
  <c r="F247" i="20"/>
  <c r="G247" i="20"/>
  <c r="C247" i="20"/>
  <c r="B247" i="20"/>
  <c r="D247" i="20"/>
  <c r="V247" i="20"/>
  <c r="E247" i="20"/>
  <c r="I247" i="20"/>
  <c r="J247" i="20"/>
  <c r="AC247" i="20"/>
  <c r="K247" i="20"/>
  <c r="AD247" i="20"/>
  <c r="L247" i="20"/>
  <c r="AE247" i="20"/>
  <c r="M247" i="20"/>
  <c r="AF247" i="20"/>
  <c r="N247" i="20"/>
  <c r="O247" i="20"/>
  <c r="P247" i="20"/>
  <c r="AO247" i="20"/>
  <c r="A248" i="20"/>
  <c r="F248" i="20"/>
  <c r="G248" i="20"/>
  <c r="C248" i="20"/>
  <c r="B248" i="20"/>
  <c r="D248" i="20"/>
  <c r="V248" i="20"/>
  <c r="E248" i="20"/>
  <c r="I248" i="20"/>
  <c r="J248" i="20"/>
  <c r="AC248" i="20"/>
  <c r="K248" i="20"/>
  <c r="AD248" i="20"/>
  <c r="L248" i="20"/>
  <c r="AE248" i="20"/>
  <c r="M248" i="20"/>
  <c r="AF248" i="20"/>
  <c r="N248" i="20"/>
  <c r="O248" i="20"/>
  <c r="P248" i="20"/>
  <c r="AO248" i="20"/>
  <c r="A249" i="20"/>
  <c r="F249" i="20"/>
  <c r="G249" i="20"/>
  <c r="C249" i="20"/>
  <c r="B249" i="20"/>
  <c r="D249" i="20"/>
  <c r="V249" i="20"/>
  <c r="E249" i="20"/>
  <c r="I249" i="20"/>
  <c r="J249" i="20"/>
  <c r="AC249" i="20"/>
  <c r="K249" i="20"/>
  <c r="AD249" i="20"/>
  <c r="L249" i="20"/>
  <c r="AE249" i="20"/>
  <c r="M249" i="20"/>
  <c r="AF249" i="20"/>
  <c r="N249" i="20"/>
  <c r="O249" i="20"/>
  <c r="P249" i="20"/>
  <c r="AO249" i="20"/>
  <c r="A250" i="20"/>
  <c r="F250" i="20"/>
  <c r="G250" i="20"/>
  <c r="C250" i="20"/>
  <c r="B250" i="20"/>
  <c r="D250" i="20"/>
  <c r="V250" i="20"/>
  <c r="E250" i="20"/>
  <c r="I250" i="20"/>
  <c r="J250" i="20"/>
  <c r="AC250" i="20"/>
  <c r="K250" i="20"/>
  <c r="AD250" i="20"/>
  <c r="L250" i="20"/>
  <c r="AE250" i="20"/>
  <c r="M250" i="20"/>
  <c r="AF250" i="20"/>
  <c r="N250" i="20"/>
  <c r="O250" i="20"/>
  <c r="P250" i="20"/>
  <c r="AO250" i="20"/>
  <c r="A251" i="20"/>
  <c r="F251" i="20"/>
  <c r="G251" i="20"/>
  <c r="C251" i="20"/>
  <c r="B251" i="20"/>
  <c r="D251" i="20"/>
  <c r="V251" i="20"/>
  <c r="E251" i="20"/>
  <c r="I251" i="20"/>
  <c r="J251" i="20"/>
  <c r="AC251" i="20"/>
  <c r="K251" i="20"/>
  <c r="AD251" i="20"/>
  <c r="L251" i="20"/>
  <c r="AE251" i="20"/>
  <c r="M251" i="20"/>
  <c r="AF251" i="20"/>
  <c r="N251" i="20"/>
  <c r="O251" i="20"/>
  <c r="P251" i="20"/>
  <c r="AO251" i="20"/>
  <c r="A252" i="20"/>
  <c r="F252" i="20"/>
  <c r="G252" i="20"/>
  <c r="C252" i="20"/>
  <c r="B252" i="20"/>
  <c r="D252" i="20"/>
  <c r="V252" i="20"/>
  <c r="E252" i="20"/>
  <c r="I252" i="20"/>
  <c r="J252" i="20"/>
  <c r="AC252" i="20"/>
  <c r="K252" i="20"/>
  <c r="AD252" i="20"/>
  <c r="L252" i="20"/>
  <c r="AE252" i="20"/>
  <c r="M252" i="20"/>
  <c r="AF252" i="20"/>
  <c r="N252" i="20"/>
  <c r="O252" i="20"/>
  <c r="P252" i="20"/>
  <c r="AO252" i="20"/>
  <c r="A253" i="20"/>
  <c r="F253" i="20"/>
  <c r="G253" i="20"/>
  <c r="C253" i="20"/>
  <c r="B253" i="20"/>
  <c r="D253" i="20"/>
  <c r="V253" i="20"/>
  <c r="E253" i="20"/>
  <c r="I253" i="20"/>
  <c r="J253" i="20"/>
  <c r="AC253" i="20"/>
  <c r="K253" i="20"/>
  <c r="AD253" i="20"/>
  <c r="L253" i="20"/>
  <c r="AE253" i="20"/>
  <c r="M253" i="20"/>
  <c r="AF253" i="20"/>
  <c r="N253" i="20"/>
  <c r="O253" i="20"/>
  <c r="P253" i="20"/>
  <c r="AO253" i="20"/>
  <c r="A254" i="20"/>
  <c r="F254" i="20"/>
  <c r="G254" i="20"/>
  <c r="C254" i="20"/>
  <c r="B254" i="20"/>
  <c r="D254" i="20"/>
  <c r="V254" i="20"/>
  <c r="E254" i="20"/>
  <c r="I254" i="20"/>
  <c r="J254" i="20"/>
  <c r="AC254" i="20"/>
  <c r="K254" i="20"/>
  <c r="AD254" i="20"/>
  <c r="L254" i="20"/>
  <c r="AE254" i="20"/>
  <c r="M254" i="20"/>
  <c r="AF254" i="20"/>
  <c r="N254" i="20"/>
  <c r="O254" i="20"/>
  <c r="P254" i="20"/>
  <c r="AO254" i="20"/>
  <c r="A255" i="20"/>
  <c r="F255" i="20"/>
  <c r="G255" i="20"/>
  <c r="C255" i="20"/>
  <c r="B255" i="20"/>
  <c r="D255" i="20"/>
  <c r="V255" i="20"/>
  <c r="E255" i="20"/>
  <c r="I255" i="20"/>
  <c r="J255" i="20"/>
  <c r="AC255" i="20"/>
  <c r="K255" i="20"/>
  <c r="AD255" i="20"/>
  <c r="L255" i="20"/>
  <c r="AE255" i="20"/>
  <c r="M255" i="20"/>
  <c r="AF255" i="20"/>
  <c r="N255" i="20"/>
  <c r="O255" i="20"/>
  <c r="P255" i="20"/>
  <c r="AO255" i="20"/>
  <c r="A256" i="20"/>
  <c r="F256" i="20"/>
  <c r="G256" i="20"/>
  <c r="C256" i="20"/>
  <c r="B256" i="20"/>
  <c r="D256" i="20"/>
  <c r="V256" i="20"/>
  <c r="E256" i="20"/>
  <c r="I256" i="20"/>
  <c r="J256" i="20"/>
  <c r="AC256" i="20"/>
  <c r="K256" i="20"/>
  <c r="AD256" i="20"/>
  <c r="L256" i="20"/>
  <c r="AE256" i="20"/>
  <c r="M256" i="20"/>
  <c r="AF256" i="20"/>
  <c r="N256" i="20"/>
  <c r="O256" i="20"/>
  <c r="P256" i="20"/>
  <c r="AO256" i="20"/>
  <c r="A257" i="20"/>
  <c r="F257" i="20"/>
  <c r="G257" i="20"/>
  <c r="C257" i="20"/>
  <c r="B257" i="20"/>
  <c r="D257" i="20"/>
  <c r="V257" i="20"/>
  <c r="E257" i="20"/>
  <c r="I257" i="20"/>
  <c r="J257" i="20"/>
  <c r="AC257" i="20"/>
  <c r="K257" i="20"/>
  <c r="AD257" i="20"/>
  <c r="L257" i="20"/>
  <c r="AE257" i="20"/>
  <c r="M257" i="20"/>
  <c r="AF257" i="20"/>
  <c r="N257" i="20"/>
  <c r="O257" i="20"/>
  <c r="P257" i="20"/>
  <c r="AO257" i="20"/>
  <c r="A258" i="20"/>
  <c r="F258" i="20"/>
  <c r="G258" i="20"/>
  <c r="C258" i="20"/>
  <c r="B258" i="20"/>
  <c r="D258" i="20"/>
  <c r="V258" i="20"/>
  <c r="E258" i="20"/>
  <c r="I258" i="20"/>
  <c r="J258" i="20"/>
  <c r="AC258" i="20"/>
  <c r="K258" i="20"/>
  <c r="AD258" i="20"/>
  <c r="L258" i="20"/>
  <c r="AE258" i="20"/>
  <c r="M258" i="20"/>
  <c r="AF258" i="20"/>
  <c r="N258" i="20"/>
  <c r="O258" i="20"/>
  <c r="P258" i="20"/>
  <c r="AO258" i="20"/>
  <c r="A259" i="20"/>
  <c r="F259" i="20"/>
  <c r="G259" i="20"/>
  <c r="C259" i="20"/>
  <c r="B259" i="20"/>
  <c r="D259" i="20"/>
  <c r="V259" i="20"/>
  <c r="E259" i="20"/>
  <c r="I259" i="20"/>
  <c r="J259" i="20"/>
  <c r="AC259" i="20"/>
  <c r="K259" i="20"/>
  <c r="AD259" i="20"/>
  <c r="L259" i="20"/>
  <c r="AE259" i="20"/>
  <c r="M259" i="20"/>
  <c r="AF259" i="20"/>
  <c r="N259" i="20"/>
  <c r="O259" i="20"/>
  <c r="P259" i="20"/>
  <c r="AO259" i="20"/>
  <c r="A260" i="20"/>
  <c r="F260" i="20"/>
  <c r="G260" i="20"/>
  <c r="C260" i="20"/>
  <c r="B260" i="20"/>
  <c r="D260" i="20"/>
  <c r="V260" i="20"/>
  <c r="E260" i="20"/>
  <c r="I260" i="20"/>
  <c r="J260" i="20"/>
  <c r="AC260" i="20"/>
  <c r="K260" i="20"/>
  <c r="AD260" i="20"/>
  <c r="L260" i="20"/>
  <c r="AE260" i="20"/>
  <c r="M260" i="20"/>
  <c r="AF260" i="20"/>
  <c r="N260" i="20"/>
  <c r="O260" i="20"/>
  <c r="P260" i="20"/>
  <c r="AO260" i="20"/>
  <c r="A261" i="20"/>
  <c r="F261" i="20"/>
  <c r="G261" i="20"/>
  <c r="C261" i="20"/>
  <c r="B261" i="20"/>
  <c r="D261" i="20"/>
  <c r="V261" i="20"/>
  <c r="E261" i="20"/>
  <c r="I261" i="20"/>
  <c r="J261" i="20"/>
  <c r="AC261" i="20"/>
  <c r="K261" i="20"/>
  <c r="AD261" i="20"/>
  <c r="L261" i="20"/>
  <c r="AE261" i="20"/>
  <c r="M261" i="20"/>
  <c r="AF261" i="20"/>
  <c r="N261" i="20"/>
  <c r="O261" i="20"/>
  <c r="P261" i="20"/>
  <c r="AO261" i="20"/>
  <c r="A262" i="20"/>
  <c r="F262" i="20"/>
  <c r="G262" i="20"/>
  <c r="C262" i="20"/>
  <c r="B262" i="20"/>
  <c r="D262" i="20"/>
  <c r="V262" i="20"/>
  <c r="E262" i="20"/>
  <c r="I262" i="20"/>
  <c r="J262" i="20"/>
  <c r="AC262" i="20"/>
  <c r="K262" i="20"/>
  <c r="AD262" i="20"/>
  <c r="L262" i="20"/>
  <c r="AE262" i="20"/>
  <c r="M262" i="20"/>
  <c r="AF262" i="20"/>
  <c r="N262" i="20"/>
  <c r="O262" i="20"/>
  <c r="P262" i="20"/>
  <c r="AO262" i="20"/>
  <c r="A263" i="20"/>
  <c r="F263" i="20"/>
  <c r="G263" i="20"/>
  <c r="C263" i="20"/>
  <c r="B263" i="20"/>
  <c r="D263" i="20"/>
  <c r="V263" i="20"/>
  <c r="E263" i="20"/>
  <c r="I263" i="20"/>
  <c r="J263" i="20"/>
  <c r="AC263" i="20"/>
  <c r="K263" i="20"/>
  <c r="AD263" i="20"/>
  <c r="L263" i="20"/>
  <c r="AE263" i="20"/>
  <c r="M263" i="20"/>
  <c r="AF263" i="20"/>
  <c r="N263" i="20"/>
  <c r="O263" i="20"/>
  <c r="P263" i="20"/>
  <c r="AO263" i="20"/>
  <c r="A264" i="20"/>
  <c r="F264" i="20"/>
  <c r="G264" i="20"/>
  <c r="C264" i="20"/>
  <c r="B264" i="20"/>
  <c r="D264" i="20"/>
  <c r="V264" i="20"/>
  <c r="E264" i="20"/>
  <c r="I264" i="20"/>
  <c r="J264" i="20"/>
  <c r="AC264" i="20"/>
  <c r="K264" i="20"/>
  <c r="AD264" i="20"/>
  <c r="L264" i="20"/>
  <c r="AE264" i="20"/>
  <c r="M264" i="20"/>
  <c r="AF264" i="20"/>
  <c r="N264" i="20"/>
  <c r="O264" i="20"/>
  <c r="P264" i="20"/>
  <c r="AO264" i="20"/>
  <c r="A265" i="20"/>
  <c r="F265" i="20"/>
  <c r="G265" i="20"/>
  <c r="C265" i="20"/>
  <c r="B265" i="20"/>
  <c r="D265" i="20"/>
  <c r="V265" i="20"/>
  <c r="E265" i="20"/>
  <c r="I265" i="20"/>
  <c r="J265" i="20"/>
  <c r="AC265" i="20"/>
  <c r="K265" i="20"/>
  <c r="AD265" i="20"/>
  <c r="L265" i="20"/>
  <c r="AE265" i="20"/>
  <c r="M265" i="20"/>
  <c r="AF265" i="20"/>
  <c r="N265" i="20"/>
  <c r="O265" i="20"/>
  <c r="P265" i="20"/>
  <c r="AO265" i="20"/>
  <c r="A266" i="20"/>
  <c r="F266" i="20"/>
  <c r="G266" i="20"/>
  <c r="C266" i="20"/>
  <c r="B266" i="20"/>
  <c r="D266" i="20"/>
  <c r="V266" i="20"/>
  <c r="E266" i="20"/>
  <c r="I266" i="20"/>
  <c r="J266" i="20"/>
  <c r="AC266" i="20"/>
  <c r="K266" i="20"/>
  <c r="AD266" i="20"/>
  <c r="L266" i="20"/>
  <c r="AE266" i="20"/>
  <c r="M266" i="20"/>
  <c r="AF266" i="20"/>
  <c r="N266" i="20"/>
  <c r="O266" i="20"/>
  <c r="P266" i="20"/>
  <c r="AO266" i="20"/>
  <c r="A267" i="20"/>
  <c r="F267" i="20"/>
  <c r="G267" i="20"/>
  <c r="C267" i="20"/>
  <c r="B267" i="20"/>
  <c r="D267" i="20"/>
  <c r="V267" i="20"/>
  <c r="E267" i="20"/>
  <c r="I267" i="20"/>
  <c r="J267" i="20"/>
  <c r="AC267" i="20"/>
  <c r="K267" i="20"/>
  <c r="AD267" i="20"/>
  <c r="L267" i="20"/>
  <c r="AE267" i="20"/>
  <c r="M267" i="20"/>
  <c r="AF267" i="20"/>
  <c r="N267" i="20"/>
  <c r="O267" i="20"/>
  <c r="P267" i="20"/>
  <c r="AO267" i="20"/>
  <c r="A268" i="20"/>
  <c r="F268" i="20"/>
  <c r="G268" i="20"/>
  <c r="C268" i="20"/>
  <c r="B268" i="20"/>
  <c r="D268" i="20"/>
  <c r="V268" i="20"/>
  <c r="E268" i="20"/>
  <c r="I268" i="20"/>
  <c r="J268" i="20"/>
  <c r="AC268" i="20"/>
  <c r="K268" i="20"/>
  <c r="AD268" i="20"/>
  <c r="L268" i="20"/>
  <c r="AE268" i="20"/>
  <c r="M268" i="20"/>
  <c r="AF268" i="20"/>
  <c r="N268" i="20"/>
  <c r="O268" i="20"/>
  <c r="P268" i="20"/>
  <c r="AO268" i="20"/>
  <c r="A269" i="20"/>
  <c r="F269" i="20"/>
  <c r="G269" i="20"/>
  <c r="C269" i="20"/>
  <c r="B269" i="20"/>
  <c r="D269" i="20"/>
  <c r="V269" i="20"/>
  <c r="E269" i="20"/>
  <c r="I269" i="20"/>
  <c r="J269" i="20"/>
  <c r="AC269" i="20"/>
  <c r="K269" i="20"/>
  <c r="AD269" i="20"/>
  <c r="L269" i="20"/>
  <c r="AE269" i="20"/>
  <c r="M269" i="20"/>
  <c r="AF269" i="20"/>
  <c r="N269" i="20"/>
  <c r="O269" i="20"/>
  <c r="P269" i="20"/>
  <c r="AO269" i="20"/>
  <c r="A270" i="20"/>
  <c r="F270" i="20"/>
  <c r="G270" i="20"/>
  <c r="C270" i="20"/>
  <c r="B270" i="20"/>
  <c r="D270" i="20"/>
  <c r="V270" i="20"/>
  <c r="E270" i="20"/>
  <c r="I270" i="20"/>
  <c r="J270" i="20"/>
  <c r="AC270" i="20"/>
  <c r="K270" i="20"/>
  <c r="AD270" i="20"/>
  <c r="L270" i="20"/>
  <c r="AE270" i="20"/>
  <c r="M270" i="20"/>
  <c r="AF270" i="20"/>
  <c r="N270" i="20"/>
  <c r="O270" i="20"/>
  <c r="P270" i="20"/>
  <c r="AO270" i="20"/>
  <c r="A271" i="20"/>
  <c r="F271" i="20"/>
  <c r="G271" i="20"/>
  <c r="C271" i="20"/>
  <c r="B271" i="20"/>
  <c r="D271" i="20"/>
  <c r="V271" i="20"/>
  <c r="E271" i="20"/>
  <c r="I271" i="20"/>
  <c r="J271" i="20"/>
  <c r="AC271" i="20"/>
  <c r="K271" i="20"/>
  <c r="AD271" i="20"/>
  <c r="L271" i="20"/>
  <c r="AE271" i="20"/>
  <c r="M271" i="20"/>
  <c r="AF271" i="20"/>
  <c r="N271" i="20"/>
  <c r="O271" i="20"/>
  <c r="P271" i="20"/>
  <c r="AO271" i="20"/>
  <c r="A272" i="20"/>
  <c r="F272" i="20"/>
  <c r="G272" i="20"/>
  <c r="C272" i="20"/>
  <c r="B272" i="20"/>
  <c r="D272" i="20"/>
  <c r="V272" i="20"/>
  <c r="E272" i="20"/>
  <c r="I272" i="20"/>
  <c r="J272" i="20"/>
  <c r="AC272" i="20"/>
  <c r="K272" i="20"/>
  <c r="AD272" i="20"/>
  <c r="L272" i="20"/>
  <c r="AE272" i="20"/>
  <c r="M272" i="20"/>
  <c r="AF272" i="20"/>
  <c r="N272" i="20"/>
  <c r="O272" i="20"/>
  <c r="P272" i="20"/>
  <c r="AO272" i="20"/>
  <c r="A273" i="20"/>
  <c r="F273" i="20"/>
  <c r="G273" i="20"/>
  <c r="C273" i="20"/>
  <c r="B273" i="20"/>
  <c r="D273" i="20"/>
  <c r="V273" i="20"/>
  <c r="E273" i="20"/>
  <c r="I273" i="20"/>
  <c r="J273" i="20"/>
  <c r="AC273" i="20"/>
  <c r="K273" i="20"/>
  <c r="AD273" i="20"/>
  <c r="L273" i="20"/>
  <c r="AE273" i="20"/>
  <c r="M273" i="20"/>
  <c r="AF273" i="20"/>
  <c r="N273" i="20"/>
  <c r="O273" i="20"/>
  <c r="P273" i="20"/>
  <c r="AO273" i="20"/>
  <c r="A274" i="20"/>
  <c r="F274" i="20"/>
  <c r="G274" i="20"/>
  <c r="C274" i="20"/>
  <c r="B274" i="20"/>
  <c r="D274" i="20"/>
  <c r="V274" i="20"/>
  <c r="E274" i="20"/>
  <c r="I274" i="20"/>
  <c r="J274" i="20"/>
  <c r="AC274" i="20"/>
  <c r="K274" i="20"/>
  <c r="AD274" i="20"/>
  <c r="L274" i="20"/>
  <c r="AE274" i="20"/>
  <c r="M274" i="20"/>
  <c r="AF274" i="20"/>
  <c r="N274" i="20"/>
  <c r="O274" i="20"/>
  <c r="P274" i="20"/>
  <c r="AO274" i="20"/>
  <c r="A275" i="20"/>
  <c r="F275" i="20"/>
  <c r="G275" i="20"/>
  <c r="C275" i="20"/>
  <c r="B275" i="20"/>
  <c r="D275" i="20"/>
  <c r="V275" i="20"/>
  <c r="E275" i="20"/>
  <c r="I275" i="20"/>
  <c r="J275" i="20"/>
  <c r="AC275" i="20"/>
  <c r="K275" i="20"/>
  <c r="AD275" i="20"/>
  <c r="L275" i="20"/>
  <c r="AE275" i="20"/>
  <c r="M275" i="20"/>
  <c r="AF275" i="20"/>
  <c r="N275" i="20"/>
  <c r="O275" i="20"/>
  <c r="P275" i="20"/>
  <c r="AO275" i="20"/>
  <c r="A276" i="20"/>
  <c r="F276" i="20"/>
  <c r="G276" i="20"/>
  <c r="C276" i="20"/>
  <c r="B276" i="20"/>
  <c r="D276" i="20"/>
  <c r="V276" i="20"/>
  <c r="E276" i="20"/>
  <c r="I276" i="20"/>
  <c r="J276" i="20"/>
  <c r="AC276" i="20"/>
  <c r="K276" i="20"/>
  <c r="AD276" i="20"/>
  <c r="L276" i="20"/>
  <c r="AE276" i="20"/>
  <c r="M276" i="20"/>
  <c r="AF276" i="20"/>
  <c r="N276" i="20"/>
  <c r="O276" i="20"/>
  <c r="P276" i="20"/>
  <c r="AO276" i="20"/>
  <c r="A277" i="20"/>
  <c r="F277" i="20"/>
  <c r="G277" i="20"/>
  <c r="C277" i="20"/>
  <c r="B277" i="20"/>
  <c r="D277" i="20"/>
  <c r="V277" i="20"/>
  <c r="E277" i="20"/>
  <c r="I277" i="20"/>
  <c r="J277" i="20"/>
  <c r="AC277" i="20"/>
  <c r="K277" i="20"/>
  <c r="AD277" i="20"/>
  <c r="L277" i="20"/>
  <c r="AE277" i="20"/>
  <c r="M277" i="20"/>
  <c r="AF277" i="20"/>
  <c r="N277" i="20"/>
  <c r="O277" i="20"/>
  <c r="P277" i="20"/>
  <c r="AO277" i="20"/>
  <c r="A278" i="20"/>
  <c r="F278" i="20"/>
  <c r="G278" i="20"/>
  <c r="C278" i="20"/>
  <c r="B278" i="20"/>
  <c r="D278" i="20"/>
  <c r="V278" i="20"/>
  <c r="E278" i="20"/>
  <c r="I278" i="20"/>
  <c r="J278" i="20"/>
  <c r="AC278" i="20"/>
  <c r="K278" i="20"/>
  <c r="AD278" i="20"/>
  <c r="L278" i="20"/>
  <c r="AE278" i="20"/>
  <c r="M278" i="20"/>
  <c r="AF278" i="20"/>
  <c r="N278" i="20"/>
  <c r="O278" i="20"/>
  <c r="P278" i="20"/>
  <c r="AO278" i="20"/>
  <c r="A279" i="20"/>
  <c r="F279" i="20"/>
  <c r="G279" i="20"/>
  <c r="C279" i="20"/>
  <c r="B279" i="20"/>
  <c r="D279" i="20"/>
  <c r="V279" i="20"/>
  <c r="E279" i="20"/>
  <c r="I279" i="20"/>
  <c r="J279" i="20"/>
  <c r="AC279" i="20"/>
  <c r="K279" i="20"/>
  <c r="AD279" i="20"/>
  <c r="L279" i="20"/>
  <c r="AE279" i="20"/>
  <c r="M279" i="20"/>
  <c r="AF279" i="20"/>
  <c r="N279" i="20"/>
  <c r="O279" i="20"/>
  <c r="P279" i="20"/>
  <c r="AO279" i="20"/>
  <c r="A280" i="20"/>
  <c r="F280" i="20"/>
  <c r="G280" i="20"/>
  <c r="C280" i="20"/>
  <c r="B280" i="20"/>
  <c r="D280" i="20"/>
  <c r="V280" i="20"/>
  <c r="E280" i="20"/>
  <c r="I280" i="20"/>
  <c r="J280" i="20"/>
  <c r="AC280" i="20"/>
  <c r="K280" i="20"/>
  <c r="AD280" i="20"/>
  <c r="L280" i="20"/>
  <c r="AE280" i="20"/>
  <c r="M280" i="20"/>
  <c r="AF280" i="20"/>
  <c r="N280" i="20"/>
  <c r="O280" i="20"/>
  <c r="P280" i="20"/>
  <c r="AO280" i="20"/>
  <c r="A281" i="20"/>
  <c r="F281" i="20"/>
  <c r="G281" i="20"/>
  <c r="C281" i="20"/>
  <c r="B281" i="20"/>
  <c r="D281" i="20"/>
  <c r="V281" i="20"/>
  <c r="E281" i="20"/>
  <c r="I281" i="20"/>
  <c r="J281" i="20"/>
  <c r="AC281" i="20"/>
  <c r="K281" i="20"/>
  <c r="AD281" i="20"/>
  <c r="L281" i="20"/>
  <c r="AE281" i="20"/>
  <c r="M281" i="20"/>
  <c r="AF281" i="20"/>
  <c r="N281" i="20"/>
  <c r="O281" i="20"/>
  <c r="P281" i="20"/>
  <c r="AO281" i="20"/>
  <c r="A282" i="20"/>
  <c r="F282" i="20"/>
  <c r="G282" i="20"/>
  <c r="C282" i="20"/>
  <c r="B282" i="20"/>
  <c r="D282" i="20"/>
  <c r="V282" i="20"/>
  <c r="E282" i="20"/>
  <c r="I282" i="20"/>
  <c r="J282" i="20"/>
  <c r="AC282" i="20"/>
  <c r="K282" i="20"/>
  <c r="AD282" i="20"/>
  <c r="L282" i="20"/>
  <c r="AE282" i="20"/>
  <c r="M282" i="20"/>
  <c r="AF282" i="20"/>
  <c r="N282" i="20"/>
  <c r="O282" i="20"/>
  <c r="P282" i="20"/>
  <c r="AO282" i="20"/>
  <c r="A283" i="20"/>
  <c r="F283" i="20"/>
  <c r="G283" i="20"/>
  <c r="C283" i="20"/>
  <c r="B283" i="20"/>
  <c r="D283" i="20"/>
  <c r="V283" i="20"/>
  <c r="E283" i="20"/>
  <c r="I283" i="20"/>
  <c r="J283" i="20"/>
  <c r="AC283" i="20"/>
  <c r="K283" i="20"/>
  <c r="AD283" i="20"/>
  <c r="L283" i="20"/>
  <c r="AE283" i="20"/>
  <c r="M283" i="20"/>
  <c r="AF283" i="20"/>
  <c r="N283" i="20"/>
  <c r="O283" i="20"/>
  <c r="P283" i="20"/>
  <c r="AO283" i="20"/>
  <c r="A284" i="20"/>
  <c r="F284" i="20"/>
  <c r="G284" i="20"/>
  <c r="C284" i="20"/>
  <c r="B284" i="20"/>
  <c r="D284" i="20"/>
  <c r="V284" i="20"/>
  <c r="E284" i="20"/>
  <c r="I284" i="20"/>
  <c r="J284" i="20"/>
  <c r="AC284" i="20"/>
  <c r="K284" i="20"/>
  <c r="AD284" i="20"/>
  <c r="L284" i="20"/>
  <c r="AE284" i="20"/>
  <c r="M284" i="20"/>
  <c r="AF284" i="20"/>
  <c r="N284" i="20"/>
  <c r="O284" i="20"/>
  <c r="P284" i="20"/>
  <c r="AO284" i="20"/>
  <c r="A285" i="20"/>
  <c r="F285" i="20"/>
  <c r="G285" i="20"/>
  <c r="C285" i="20"/>
  <c r="B285" i="20"/>
  <c r="D285" i="20"/>
  <c r="V285" i="20"/>
  <c r="E285" i="20"/>
  <c r="I285" i="20"/>
  <c r="J285" i="20"/>
  <c r="AC285" i="20"/>
  <c r="K285" i="20"/>
  <c r="AD285" i="20"/>
  <c r="L285" i="20"/>
  <c r="AE285" i="20"/>
  <c r="M285" i="20"/>
  <c r="AF285" i="20"/>
  <c r="N285" i="20"/>
  <c r="O285" i="20"/>
  <c r="P285" i="20"/>
  <c r="AO285" i="20"/>
  <c r="A286" i="20"/>
  <c r="F286" i="20"/>
  <c r="G286" i="20"/>
  <c r="C286" i="20"/>
  <c r="B286" i="20"/>
  <c r="D286" i="20"/>
  <c r="V286" i="20"/>
  <c r="E286" i="20"/>
  <c r="I286" i="20"/>
  <c r="J286" i="20"/>
  <c r="AC286" i="20"/>
  <c r="K286" i="20"/>
  <c r="AD286" i="20"/>
  <c r="L286" i="20"/>
  <c r="AE286" i="20"/>
  <c r="M286" i="20"/>
  <c r="AF286" i="20"/>
  <c r="N286" i="20"/>
  <c r="O286" i="20"/>
  <c r="P286" i="20"/>
  <c r="AO286" i="20"/>
  <c r="A287" i="20"/>
  <c r="F287" i="20"/>
  <c r="G287" i="20"/>
  <c r="C287" i="20"/>
  <c r="B287" i="20"/>
  <c r="D287" i="20"/>
  <c r="V287" i="20"/>
  <c r="E287" i="20"/>
  <c r="I287" i="20"/>
  <c r="J287" i="20"/>
  <c r="AC287" i="20"/>
  <c r="K287" i="20"/>
  <c r="AD287" i="20"/>
  <c r="L287" i="20"/>
  <c r="AE287" i="20"/>
  <c r="M287" i="20"/>
  <c r="AF287" i="20"/>
  <c r="N287" i="20"/>
  <c r="O287" i="20"/>
  <c r="P287" i="20"/>
  <c r="AO287" i="20"/>
  <c r="A288" i="20"/>
  <c r="F288" i="20"/>
  <c r="G288" i="20"/>
  <c r="C288" i="20"/>
  <c r="B288" i="20"/>
  <c r="D288" i="20"/>
  <c r="V288" i="20"/>
  <c r="E288" i="20"/>
  <c r="I288" i="20"/>
  <c r="J288" i="20"/>
  <c r="AC288" i="20"/>
  <c r="K288" i="20"/>
  <c r="AD288" i="20"/>
  <c r="L288" i="20"/>
  <c r="AE288" i="20"/>
  <c r="M288" i="20"/>
  <c r="AF288" i="20"/>
  <c r="N288" i="20"/>
  <c r="O288" i="20"/>
  <c r="P288" i="20"/>
  <c r="AO288" i="20"/>
  <c r="A289" i="20"/>
  <c r="F289" i="20"/>
  <c r="G289" i="20"/>
  <c r="C289" i="20"/>
  <c r="B289" i="20"/>
  <c r="D289" i="20"/>
  <c r="V289" i="20"/>
  <c r="E289" i="20"/>
  <c r="I289" i="20"/>
  <c r="J289" i="20"/>
  <c r="AC289" i="20"/>
  <c r="K289" i="20"/>
  <c r="AD289" i="20"/>
  <c r="L289" i="20"/>
  <c r="AE289" i="20"/>
  <c r="M289" i="20"/>
  <c r="AF289" i="20"/>
  <c r="N289" i="20"/>
  <c r="O289" i="20"/>
  <c r="P289" i="20"/>
  <c r="AO289" i="20"/>
  <c r="A290" i="20"/>
  <c r="F290" i="20"/>
  <c r="G290" i="20"/>
  <c r="C290" i="20"/>
  <c r="B290" i="20"/>
  <c r="D290" i="20"/>
  <c r="V290" i="20"/>
  <c r="E290" i="20"/>
  <c r="I290" i="20"/>
  <c r="J290" i="20"/>
  <c r="AC290" i="20"/>
  <c r="K290" i="20"/>
  <c r="AD290" i="20"/>
  <c r="L290" i="20"/>
  <c r="AE290" i="20"/>
  <c r="M290" i="20"/>
  <c r="AF290" i="20"/>
  <c r="N290" i="20"/>
  <c r="O290" i="20"/>
  <c r="P290" i="20"/>
  <c r="AO290" i="20"/>
  <c r="A291" i="20"/>
  <c r="F291" i="20"/>
  <c r="G291" i="20"/>
  <c r="C291" i="20"/>
  <c r="B291" i="20"/>
  <c r="D291" i="20"/>
  <c r="V291" i="20"/>
  <c r="E291" i="20"/>
  <c r="I291" i="20"/>
  <c r="J291" i="20"/>
  <c r="AC291" i="20"/>
  <c r="K291" i="20"/>
  <c r="AD291" i="20"/>
  <c r="L291" i="20"/>
  <c r="AE291" i="20"/>
  <c r="M291" i="20"/>
  <c r="AF291" i="20"/>
  <c r="N291" i="20"/>
  <c r="O291" i="20"/>
  <c r="P291" i="20"/>
  <c r="AO291" i="20"/>
  <c r="A292" i="20"/>
  <c r="F292" i="20"/>
  <c r="G292" i="20"/>
  <c r="C292" i="20"/>
  <c r="B292" i="20"/>
  <c r="D292" i="20"/>
  <c r="V292" i="20"/>
  <c r="E292" i="20"/>
  <c r="I292" i="20"/>
  <c r="J292" i="20"/>
  <c r="AC292" i="20"/>
  <c r="K292" i="20"/>
  <c r="AD292" i="20"/>
  <c r="L292" i="20"/>
  <c r="AE292" i="20"/>
  <c r="M292" i="20"/>
  <c r="AF292" i="20"/>
  <c r="N292" i="20"/>
  <c r="O292" i="20"/>
  <c r="P292" i="20"/>
  <c r="AO292" i="20"/>
  <c r="A293" i="20"/>
  <c r="F293" i="20"/>
  <c r="G293" i="20"/>
  <c r="C293" i="20"/>
  <c r="B293" i="20"/>
  <c r="D293" i="20"/>
  <c r="V293" i="20"/>
  <c r="E293" i="20"/>
  <c r="I293" i="20"/>
  <c r="J293" i="20"/>
  <c r="AC293" i="20"/>
  <c r="K293" i="20"/>
  <c r="AD293" i="20"/>
  <c r="L293" i="20"/>
  <c r="AE293" i="20"/>
  <c r="M293" i="20"/>
  <c r="AF293" i="20"/>
  <c r="N293" i="20"/>
  <c r="O293" i="20"/>
  <c r="P293" i="20"/>
  <c r="AO293" i="20"/>
  <c r="A294" i="20"/>
  <c r="F294" i="20"/>
  <c r="G294" i="20"/>
  <c r="C294" i="20"/>
  <c r="B294" i="20"/>
  <c r="D294" i="20"/>
  <c r="V294" i="20"/>
  <c r="E294" i="20"/>
  <c r="I294" i="20"/>
  <c r="J294" i="20"/>
  <c r="AC294" i="20"/>
  <c r="K294" i="20"/>
  <c r="AD294" i="20"/>
  <c r="L294" i="20"/>
  <c r="AE294" i="20"/>
  <c r="M294" i="20"/>
  <c r="AF294" i="20"/>
  <c r="N294" i="20"/>
  <c r="O294" i="20"/>
  <c r="P294" i="20"/>
  <c r="AO294" i="20"/>
  <c r="A295" i="20"/>
  <c r="F295" i="20"/>
  <c r="G295" i="20"/>
  <c r="C295" i="20"/>
  <c r="B295" i="20"/>
  <c r="D295" i="20"/>
  <c r="V295" i="20"/>
  <c r="E295" i="20"/>
  <c r="I295" i="20"/>
  <c r="J295" i="20"/>
  <c r="AC295" i="20"/>
  <c r="K295" i="20"/>
  <c r="AD295" i="20"/>
  <c r="L295" i="20"/>
  <c r="AE295" i="20"/>
  <c r="M295" i="20"/>
  <c r="AF295" i="20"/>
  <c r="N295" i="20"/>
  <c r="O295" i="20"/>
  <c r="P295" i="20"/>
  <c r="AO295" i="20"/>
  <c r="A296" i="20"/>
  <c r="F296" i="20"/>
  <c r="G296" i="20"/>
  <c r="C296" i="20"/>
  <c r="B296" i="20"/>
  <c r="D296" i="20"/>
  <c r="V296" i="20"/>
  <c r="E296" i="20"/>
  <c r="I296" i="20"/>
  <c r="J296" i="20"/>
  <c r="AC296" i="20"/>
  <c r="K296" i="20"/>
  <c r="AD296" i="20"/>
  <c r="L296" i="20"/>
  <c r="AE296" i="20"/>
  <c r="M296" i="20"/>
  <c r="AF296" i="20"/>
  <c r="N296" i="20"/>
  <c r="O296" i="20"/>
  <c r="P296" i="20"/>
  <c r="AO296" i="20"/>
  <c r="A297" i="20"/>
  <c r="F297" i="20"/>
  <c r="G297" i="20"/>
  <c r="C297" i="20"/>
  <c r="B297" i="20"/>
  <c r="D297" i="20"/>
  <c r="V297" i="20"/>
  <c r="E297" i="20"/>
  <c r="I297" i="20"/>
  <c r="J297" i="20"/>
  <c r="AC297" i="20"/>
  <c r="K297" i="20"/>
  <c r="AD297" i="20"/>
  <c r="L297" i="20"/>
  <c r="AE297" i="20"/>
  <c r="M297" i="20"/>
  <c r="AF297" i="20"/>
  <c r="N297" i="20"/>
  <c r="O297" i="20"/>
  <c r="P297" i="20"/>
  <c r="AO297" i="20"/>
  <c r="A298" i="20"/>
  <c r="F298" i="20"/>
  <c r="G298" i="20"/>
  <c r="C298" i="20"/>
  <c r="B298" i="20"/>
  <c r="D298" i="20"/>
  <c r="V298" i="20"/>
  <c r="E298" i="20"/>
  <c r="I298" i="20"/>
  <c r="J298" i="20"/>
  <c r="AC298" i="20"/>
  <c r="K298" i="20"/>
  <c r="AD298" i="20"/>
  <c r="L298" i="20"/>
  <c r="AE298" i="20"/>
  <c r="M298" i="20"/>
  <c r="AF298" i="20"/>
  <c r="N298" i="20"/>
  <c r="O298" i="20"/>
  <c r="P298" i="20"/>
  <c r="AO298" i="20"/>
  <c r="A299" i="20"/>
  <c r="F299" i="20"/>
  <c r="G299" i="20"/>
  <c r="C299" i="20"/>
  <c r="B299" i="20"/>
  <c r="D299" i="20"/>
  <c r="V299" i="20"/>
  <c r="E299" i="20"/>
  <c r="I299" i="20"/>
  <c r="J299" i="20"/>
  <c r="AC299" i="20"/>
  <c r="K299" i="20"/>
  <c r="AD299" i="20"/>
  <c r="L299" i="20"/>
  <c r="AE299" i="20"/>
  <c r="M299" i="20"/>
  <c r="AF299" i="20"/>
  <c r="N299" i="20"/>
  <c r="O299" i="20"/>
  <c r="P299" i="20"/>
  <c r="AO299" i="20"/>
  <c r="A300" i="20"/>
  <c r="F300" i="20"/>
  <c r="G300" i="20"/>
  <c r="C300" i="20"/>
  <c r="B300" i="20"/>
  <c r="D300" i="20"/>
  <c r="V300" i="20"/>
  <c r="E300" i="20"/>
  <c r="I300" i="20"/>
  <c r="J300" i="20"/>
  <c r="AC300" i="20"/>
  <c r="K300" i="20"/>
  <c r="AD300" i="20"/>
  <c r="L300" i="20"/>
  <c r="AE300" i="20"/>
  <c r="M300" i="20"/>
  <c r="AF300" i="20"/>
  <c r="N300" i="20"/>
  <c r="O300" i="20"/>
  <c r="P300" i="20"/>
  <c r="AO300" i="20"/>
  <c r="A301" i="20"/>
  <c r="F301" i="20"/>
  <c r="G301" i="20"/>
  <c r="C301" i="20"/>
  <c r="B301" i="20"/>
  <c r="D301" i="20"/>
  <c r="V301" i="20"/>
  <c r="E301" i="20"/>
  <c r="I301" i="20"/>
  <c r="J301" i="20"/>
  <c r="AC301" i="20"/>
  <c r="K301" i="20"/>
  <c r="AD301" i="20"/>
  <c r="L301" i="20"/>
  <c r="AE301" i="20"/>
  <c r="M301" i="20"/>
  <c r="AF301" i="20"/>
  <c r="N301" i="20"/>
  <c r="O301" i="20"/>
  <c r="P301" i="20"/>
  <c r="AO301" i="20"/>
  <c r="A302" i="20"/>
  <c r="F302" i="20"/>
  <c r="G302" i="20"/>
  <c r="C302" i="20"/>
  <c r="B302" i="20"/>
  <c r="D302" i="20"/>
  <c r="V302" i="20"/>
  <c r="E302" i="20"/>
  <c r="I302" i="20"/>
  <c r="J302" i="20"/>
  <c r="AC302" i="20"/>
  <c r="K302" i="20"/>
  <c r="AD302" i="20"/>
  <c r="L302" i="20"/>
  <c r="AE302" i="20"/>
  <c r="M302" i="20"/>
  <c r="AF302" i="20"/>
  <c r="N302" i="20"/>
  <c r="O302" i="20"/>
  <c r="P302" i="20"/>
  <c r="AO302" i="20"/>
  <c r="A303" i="20"/>
  <c r="F303" i="20"/>
  <c r="G303" i="20"/>
  <c r="C303" i="20"/>
  <c r="B303" i="20"/>
  <c r="D303" i="20"/>
  <c r="V303" i="20"/>
  <c r="E303" i="20"/>
  <c r="I303" i="20"/>
  <c r="J303" i="20"/>
  <c r="AC303" i="20"/>
  <c r="K303" i="20"/>
  <c r="AD303" i="20"/>
  <c r="L303" i="20"/>
  <c r="AE303" i="20"/>
  <c r="M303" i="20"/>
  <c r="AF303" i="20"/>
  <c r="N303" i="20"/>
  <c r="O303" i="20"/>
  <c r="P303" i="20"/>
  <c r="AO303" i="20"/>
  <c r="A304" i="20"/>
  <c r="F304" i="20"/>
  <c r="G304" i="20"/>
  <c r="C304" i="20"/>
  <c r="B304" i="20"/>
  <c r="D304" i="20"/>
  <c r="V304" i="20"/>
  <c r="E304" i="20"/>
  <c r="I304" i="20"/>
  <c r="J304" i="20"/>
  <c r="AC304" i="20"/>
  <c r="K304" i="20"/>
  <c r="AD304" i="20"/>
  <c r="L304" i="20"/>
  <c r="AE304" i="20"/>
  <c r="M304" i="20"/>
  <c r="AF304" i="20"/>
  <c r="N304" i="20"/>
  <c r="O304" i="20"/>
  <c r="P304" i="20"/>
  <c r="AO304" i="20"/>
  <c r="A305" i="20"/>
  <c r="F305" i="20"/>
  <c r="G305" i="20"/>
  <c r="C305" i="20"/>
  <c r="B305" i="20"/>
  <c r="D305" i="20"/>
  <c r="V305" i="20"/>
  <c r="E305" i="20"/>
  <c r="I305" i="20"/>
  <c r="J305" i="20"/>
  <c r="AC305" i="20"/>
  <c r="K305" i="20"/>
  <c r="AD305" i="20"/>
  <c r="L305" i="20"/>
  <c r="AE305" i="20"/>
  <c r="M305" i="20"/>
  <c r="AF305" i="20"/>
  <c r="N305" i="20"/>
  <c r="O305" i="20"/>
  <c r="P305" i="20"/>
  <c r="AO305" i="20"/>
  <c r="A306" i="20"/>
  <c r="F306" i="20"/>
  <c r="G306" i="20"/>
  <c r="C306" i="20"/>
  <c r="B306" i="20"/>
  <c r="D306" i="20"/>
  <c r="V306" i="20"/>
  <c r="E306" i="20"/>
  <c r="I306" i="20"/>
  <c r="J306" i="20"/>
  <c r="AC306" i="20"/>
  <c r="K306" i="20"/>
  <c r="AD306" i="20"/>
  <c r="L306" i="20"/>
  <c r="AE306" i="20"/>
  <c r="M306" i="20"/>
  <c r="AF306" i="20"/>
  <c r="N306" i="20"/>
  <c r="O306" i="20"/>
  <c r="P306" i="20"/>
  <c r="AO306" i="20"/>
  <c r="A307" i="20"/>
  <c r="F307" i="20"/>
  <c r="G307" i="20"/>
  <c r="C307" i="20"/>
  <c r="B307" i="20"/>
  <c r="D307" i="20"/>
  <c r="V307" i="20"/>
  <c r="E307" i="20"/>
  <c r="I307" i="20"/>
  <c r="J307" i="20"/>
  <c r="AC307" i="20"/>
  <c r="K307" i="20"/>
  <c r="AD307" i="20"/>
  <c r="L307" i="20"/>
  <c r="AE307" i="20"/>
  <c r="M307" i="20"/>
  <c r="AF307" i="20"/>
  <c r="N307" i="20"/>
  <c r="O307" i="20"/>
  <c r="P307" i="20"/>
  <c r="AO307" i="20"/>
  <c r="A308" i="20"/>
  <c r="F308" i="20"/>
  <c r="G308" i="20"/>
  <c r="C308" i="20"/>
  <c r="B308" i="20"/>
  <c r="D308" i="20"/>
  <c r="V308" i="20"/>
  <c r="E308" i="20"/>
  <c r="I308" i="20"/>
  <c r="J308" i="20"/>
  <c r="AC308" i="20"/>
  <c r="K308" i="20"/>
  <c r="AD308" i="20"/>
  <c r="L308" i="20"/>
  <c r="AE308" i="20"/>
  <c r="M308" i="20"/>
  <c r="AF308" i="20"/>
  <c r="N308" i="20"/>
  <c r="O308" i="20"/>
  <c r="P308" i="20"/>
  <c r="AO308" i="20"/>
  <c r="A309" i="20"/>
  <c r="F309" i="20"/>
  <c r="G309" i="20"/>
  <c r="C309" i="20"/>
  <c r="B309" i="20"/>
  <c r="D309" i="20"/>
  <c r="V309" i="20"/>
  <c r="E309" i="20"/>
  <c r="I309" i="20"/>
  <c r="J309" i="20"/>
  <c r="AC309" i="20"/>
  <c r="K309" i="20"/>
  <c r="AD309" i="20"/>
  <c r="L309" i="20"/>
  <c r="AE309" i="20"/>
  <c r="M309" i="20"/>
  <c r="AF309" i="20"/>
  <c r="N309" i="20"/>
  <c r="O309" i="20"/>
  <c r="P309" i="20"/>
  <c r="AO309" i="20"/>
  <c r="A310" i="20"/>
  <c r="F310" i="20"/>
  <c r="G310" i="20"/>
  <c r="C310" i="20"/>
  <c r="B310" i="20"/>
  <c r="D310" i="20"/>
  <c r="V310" i="20"/>
  <c r="E310" i="20"/>
  <c r="I310" i="20"/>
  <c r="J310" i="20"/>
  <c r="AC310" i="20"/>
  <c r="K310" i="20"/>
  <c r="AD310" i="20"/>
  <c r="L310" i="20"/>
  <c r="AE310" i="20"/>
  <c r="M310" i="20"/>
  <c r="AF310" i="20"/>
  <c r="N310" i="20"/>
  <c r="O310" i="20"/>
  <c r="P310" i="20"/>
  <c r="AO310" i="20"/>
  <c r="A311" i="20"/>
  <c r="F311" i="20"/>
  <c r="G311" i="20"/>
  <c r="C311" i="20"/>
  <c r="B311" i="20"/>
  <c r="D311" i="20"/>
  <c r="V311" i="20"/>
  <c r="E311" i="20"/>
  <c r="I311" i="20"/>
  <c r="J311" i="20"/>
  <c r="AC311" i="20"/>
  <c r="K311" i="20"/>
  <c r="AD311" i="20"/>
  <c r="L311" i="20"/>
  <c r="AE311" i="20"/>
  <c r="M311" i="20"/>
  <c r="AF311" i="20"/>
  <c r="N311" i="20"/>
  <c r="O311" i="20"/>
  <c r="P311" i="20"/>
  <c r="AO311" i="20"/>
  <c r="A312" i="20"/>
  <c r="F312" i="20"/>
  <c r="G312" i="20"/>
  <c r="C312" i="20"/>
  <c r="B312" i="20"/>
  <c r="D312" i="20"/>
  <c r="V312" i="20"/>
  <c r="E312" i="20"/>
  <c r="I312" i="20"/>
  <c r="J312" i="20"/>
  <c r="AC312" i="20"/>
  <c r="K312" i="20"/>
  <c r="AD312" i="20"/>
  <c r="L312" i="20"/>
  <c r="AE312" i="20"/>
  <c r="M312" i="20"/>
  <c r="AF312" i="20"/>
  <c r="N312" i="20"/>
  <c r="O312" i="20"/>
  <c r="P312" i="20"/>
  <c r="AO312" i="20"/>
  <c r="A313" i="20"/>
  <c r="F313" i="20"/>
  <c r="G313" i="20"/>
  <c r="C313" i="20"/>
  <c r="B313" i="20"/>
  <c r="D313" i="20"/>
  <c r="V313" i="20"/>
  <c r="E313" i="20"/>
  <c r="I313" i="20"/>
  <c r="J313" i="20"/>
  <c r="AC313" i="20"/>
  <c r="K313" i="20"/>
  <c r="AD313" i="20"/>
  <c r="L313" i="20"/>
  <c r="AE313" i="20"/>
  <c r="M313" i="20"/>
  <c r="AF313" i="20"/>
  <c r="N313" i="20"/>
  <c r="O313" i="20"/>
  <c r="P313" i="20"/>
  <c r="AO313" i="20"/>
  <c r="A314" i="20"/>
  <c r="F314" i="20"/>
  <c r="G314" i="20"/>
  <c r="C314" i="20"/>
  <c r="B314" i="20"/>
  <c r="D314" i="20"/>
  <c r="V314" i="20"/>
  <c r="E314" i="20"/>
  <c r="I314" i="20"/>
  <c r="J314" i="20"/>
  <c r="AC314" i="20"/>
  <c r="K314" i="20"/>
  <c r="AD314" i="20"/>
  <c r="L314" i="20"/>
  <c r="AE314" i="20"/>
  <c r="M314" i="20"/>
  <c r="AF314" i="20"/>
  <c r="N314" i="20"/>
  <c r="O314" i="20"/>
  <c r="P314" i="20"/>
  <c r="AO314" i="20"/>
  <c r="A315" i="20"/>
  <c r="F315" i="20"/>
  <c r="G315" i="20"/>
  <c r="C315" i="20"/>
  <c r="B315" i="20"/>
  <c r="D315" i="20"/>
  <c r="V315" i="20"/>
  <c r="E315" i="20"/>
  <c r="I315" i="20"/>
  <c r="J315" i="20"/>
  <c r="AC315" i="20"/>
  <c r="K315" i="20"/>
  <c r="AD315" i="20"/>
  <c r="L315" i="20"/>
  <c r="AE315" i="20"/>
  <c r="M315" i="20"/>
  <c r="AF315" i="20"/>
  <c r="N315" i="20"/>
  <c r="O315" i="20"/>
  <c r="P315" i="20"/>
  <c r="AO315" i="20"/>
  <c r="A316" i="20"/>
  <c r="F316" i="20"/>
  <c r="G316" i="20"/>
  <c r="C316" i="20"/>
  <c r="B316" i="20"/>
  <c r="D316" i="20"/>
  <c r="V316" i="20"/>
  <c r="E316" i="20"/>
  <c r="I316" i="20"/>
  <c r="J316" i="20"/>
  <c r="AC316" i="20"/>
  <c r="K316" i="20"/>
  <c r="AD316" i="20"/>
  <c r="L316" i="20"/>
  <c r="AE316" i="20"/>
  <c r="M316" i="20"/>
  <c r="AF316" i="20"/>
  <c r="N316" i="20"/>
  <c r="O316" i="20"/>
  <c r="P316" i="20"/>
  <c r="AO316" i="20"/>
  <c r="A317" i="20"/>
  <c r="F317" i="20"/>
  <c r="G317" i="20"/>
  <c r="C317" i="20"/>
  <c r="B317" i="20"/>
  <c r="D317" i="20"/>
  <c r="V317" i="20"/>
  <c r="E317" i="20"/>
  <c r="I317" i="20"/>
  <c r="J317" i="20"/>
  <c r="AC317" i="20"/>
  <c r="K317" i="20"/>
  <c r="AD317" i="20"/>
  <c r="L317" i="20"/>
  <c r="AE317" i="20"/>
  <c r="M317" i="20"/>
  <c r="AF317" i="20"/>
  <c r="N317" i="20"/>
  <c r="O317" i="20"/>
  <c r="P317" i="20"/>
  <c r="AO317" i="20"/>
  <c r="A318" i="20"/>
  <c r="F318" i="20"/>
  <c r="G318" i="20"/>
  <c r="C318" i="20"/>
  <c r="B318" i="20"/>
  <c r="D318" i="20"/>
  <c r="V318" i="20"/>
  <c r="E318" i="20"/>
  <c r="I318" i="20"/>
  <c r="J318" i="20"/>
  <c r="AC318" i="20"/>
  <c r="K318" i="20"/>
  <c r="AD318" i="20"/>
  <c r="L318" i="20"/>
  <c r="AE318" i="20"/>
  <c r="M318" i="20"/>
  <c r="AF318" i="20"/>
  <c r="N318" i="20"/>
  <c r="O318" i="20"/>
  <c r="P318" i="20"/>
  <c r="AO318" i="20"/>
  <c r="A319" i="20"/>
  <c r="F319" i="20"/>
  <c r="G319" i="20"/>
  <c r="C319" i="20"/>
  <c r="B319" i="20"/>
  <c r="D319" i="20"/>
  <c r="V319" i="20"/>
  <c r="E319" i="20"/>
  <c r="I319" i="20"/>
  <c r="J319" i="20"/>
  <c r="AC319" i="20"/>
  <c r="K319" i="20"/>
  <c r="AD319" i="20"/>
  <c r="L319" i="20"/>
  <c r="AE319" i="20"/>
  <c r="M319" i="20"/>
  <c r="AF319" i="20"/>
  <c r="N319" i="20"/>
  <c r="O319" i="20"/>
  <c r="P319" i="20"/>
  <c r="AO319" i="20"/>
  <c r="A320" i="20"/>
  <c r="F320" i="20"/>
  <c r="G320" i="20"/>
  <c r="C320" i="20"/>
  <c r="B320" i="20"/>
  <c r="D320" i="20"/>
  <c r="V320" i="20"/>
  <c r="E320" i="20"/>
  <c r="I320" i="20"/>
  <c r="J320" i="20"/>
  <c r="AC320" i="20"/>
  <c r="K320" i="20"/>
  <c r="AD320" i="20"/>
  <c r="L320" i="20"/>
  <c r="AE320" i="20"/>
  <c r="M320" i="20"/>
  <c r="AF320" i="20"/>
  <c r="N320" i="20"/>
  <c r="O320" i="20"/>
  <c r="P320" i="20"/>
  <c r="AO320" i="20"/>
  <c r="A321" i="20"/>
  <c r="F321" i="20"/>
  <c r="G321" i="20"/>
  <c r="C321" i="20"/>
  <c r="B321" i="20"/>
  <c r="D321" i="20"/>
  <c r="V321" i="20"/>
  <c r="E321" i="20"/>
  <c r="I321" i="20"/>
  <c r="J321" i="20"/>
  <c r="AC321" i="20"/>
  <c r="K321" i="20"/>
  <c r="AD321" i="20"/>
  <c r="L321" i="20"/>
  <c r="AE321" i="20"/>
  <c r="M321" i="20"/>
  <c r="AF321" i="20"/>
  <c r="N321" i="20"/>
  <c r="O321" i="20"/>
  <c r="P321" i="20"/>
  <c r="AO321" i="20"/>
  <c r="A322" i="20"/>
  <c r="F322" i="20"/>
  <c r="G322" i="20"/>
  <c r="C322" i="20"/>
  <c r="B322" i="20"/>
  <c r="D322" i="20"/>
  <c r="V322" i="20"/>
  <c r="E322" i="20"/>
  <c r="I322" i="20"/>
  <c r="J322" i="20"/>
  <c r="AC322" i="20"/>
  <c r="K322" i="20"/>
  <c r="AD322" i="20"/>
  <c r="L322" i="20"/>
  <c r="AE322" i="20"/>
  <c r="M322" i="20"/>
  <c r="AF322" i="20"/>
  <c r="N322" i="20"/>
  <c r="O322" i="20"/>
  <c r="P322" i="20"/>
  <c r="AO322" i="20"/>
  <c r="A323" i="20"/>
  <c r="F323" i="20"/>
  <c r="G323" i="20"/>
  <c r="C323" i="20"/>
  <c r="B323" i="20"/>
  <c r="D323" i="20"/>
  <c r="V323" i="20"/>
  <c r="E323" i="20"/>
  <c r="I323" i="20"/>
  <c r="J323" i="20"/>
  <c r="AC323" i="20"/>
  <c r="K323" i="20"/>
  <c r="AD323" i="20"/>
  <c r="L323" i="20"/>
  <c r="AE323" i="20"/>
  <c r="M323" i="20"/>
  <c r="AF323" i="20"/>
  <c r="N323" i="20"/>
  <c r="O323" i="20"/>
  <c r="P323" i="20"/>
  <c r="AO323" i="20"/>
  <c r="A324" i="20"/>
  <c r="F324" i="20"/>
  <c r="G324" i="20"/>
  <c r="C324" i="20"/>
  <c r="B324" i="20"/>
  <c r="D324" i="20"/>
  <c r="V324" i="20"/>
  <c r="E324" i="20"/>
  <c r="I324" i="20"/>
  <c r="J324" i="20"/>
  <c r="AC324" i="20"/>
  <c r="K324" i="20"/>
  <c r="AD324" i="20"/>
  <c r="L324" i="20"/>
  <c r="AE324" i="20"/>
  <c r="M324" i="20"/>
  <c r="AF324" i="20"/>
  <c r="N324" i="20"/>
  <c r="O324" i="20"/>
  <c r="P324" i="20"/>
  <c r="AO324" i="20"/>
  <c r="A325" i="20"/>
  <c r="F325" i="20"/>
  <c r="G325" i="20"/>
  <c r="C325" i="20"/>
  <c r="B325" i="20"/>
  <c r="D325" i="20"/>
  <c r="V325" i="20"/>
  <c r="E325" i="20"/>
  <c r="I325" i="20"/>
  <c r="J325" i="20"/>
  <c r="AC325" i="20"/>
  <c r="K325" i="20"/>
  <c r="AD325" i="20"/>
  <c r="L325" i="20"/>
  <c r="AE325" i="20"/>
  <c r="M325" i="20"/>
  <c r="AF325" i="20"/>
  <c r="N325" i="20"/>
  <c r="O325" i="20"/>
  <c r="P325" i="20"/>
  <c r="AO325" i="20"/>
  <c r="A326" i="20"/>
  <c r="F326" i="20"/>
  <c r="G326" i="20"/>
  <c r="C326" i="20"/>
  <c r="B326" i="20"/>
  <c r="D326" i="20"/>
  <c r="V326" i="20"/>
  <c r="E326" i="20"/>
  <c r="I326" i="20"/>
  <c r="J326" i="20"/>
  <c r="AC326" i="20"/>
  <c r="K326" i="20"/>
  <c r="AD326" i="20"/>
  <c r="L326" i="20"/>
  <c r="AE326" i="20"/>
  <c r="M326" i="20"/>
  <c r="AF326" i="20"/>
  <c r="N326" i="20"/>
  <c r="O326" i="20"/>
  <c r="P326" i="20"/>
  <c r="AO326" i="20"/>
  <c r="A327" i="20"/>
  <c r="F327" i="20"/>
  <c r="G327" i="20"/>
  <c r="C327" i="20"/>
  <c r="B327" i="20"/>
  <c r="D327" i="20"/>
  <c r="V327" i="20"/>
  <c r="E327" i="20"/>
  <c r="I327" i="20"/>
  <c r="J327" i="20"/>
  <c r="AC327" i="20"/>
  <c r="K327" i="20"/>
  <c r="AD327" i="20"/>
  <c r="L327" i="20"/>
  <c r="AE327" i="20"/>
  <c r="M327" i="20"/>
  <c r="AF327" i="20"/>
  <c r="N327" i="20"/>
  <c r="O327" i="20"/>
  <c r="P327" i="20"/>
  <c r="AO327" i="20"/>
  <c r="A328" i="20"/>
  <c r="F328" i="20"/>
  <c r="G328" i="20"/>
  <c r="C328" i="20"/>
  <c r="B328" i="20"/>
  <c r="D328" i="20"/>
  <c r="V328" i="20"/>
  <c r="E328" i="20"/>
  <c r="I328" i="20"/>
  <c r="J328" i="20"/>
  <c r="AC328" i="20"/>
  <c r="K328" i="20"/>
  <c r="AD328" i="20"/>
  <c r="L328" i="20"/>
  <c r="AE328" i="20"/>
  <c r="M328" i="20"/>
  <c r="AF328" i="20"/>
  <c r="N328" i="20"/>
  <c r="O328" i="20"/>
  <c r="P328" i="20"/>
  <c r="AO328" i="20"/>
  <c r="A329" i="20"/>
  <c r="F329" i="20"/>
  <c r="G329" i="20"/>
  <c r="C329" i="20"/>
  <c r="B329" i="20"/>
  <c r="D329" i="20"/>
  <c r="V329" i="20"/>
  <c r="E329" i="20"/>
  <c r="I329" i="20"/>
  <c r="J329" i="20"/>
  <c r="AC329" i="20"/>
  <c r="K329" i="20"/>
  <c r="AD329" i="20"/>
  <c r="L329" i="20"/>
  <c r="AE329" i="20"/>
  <c r="M329" i="20"/>
  <c r="AF329" i="20"/>
  <c r="N329" i="20"/>
  <c r="O329" i="20"/>
  <c r="P329" i="20"/>
  <c r="AO329" i="20"/>
  <c r="A330" i="20"/>
  <c r="F330" i="20"/>
  <c r="G330" i="20"/>
  <c r="C330" i="20"/>
  <c r="B330" i="20"/>
  <c r="D330" i="20"/>
  <c r="V330" i="20"/>
  <c r="E330" i="20"/>
  <c r="I330" i="20"/>
  <c r="J330" i="20"/>
  <c r="AC330" i="20"/>
  <c r="K330" i="20"/>
  <c r="AD330" i="20"/>
  <c r="L330" i="20"/>
  <c r="AE330" i="20"/>
  <c r="M330" i="20"/>
  <c r="AF330" i="20"/>
  <c r="N330" i="20"/>
  <c r="O330" i="20"/>
  <c r="P330" i="20"/>
  <c r="AO330" i="20"/>
  <c r="A331" i="20"/>
  <c r="F331" i="20"/>
  <c r="G331" i="20"/>
  <c r="C331" i="20"/>
  <c r="B331" i="20"/>
  <c r="D331" i="20"/>
  <c r="V331" i="20"/>
  <c r="E331" i="20"/>
  <c r="I331" i="20"/>
  <c r="J331" i="20"/>
  <c r="AC331" i="20"/>
  <c r="K331" i="20"/>
  <c r="AD331" i="20"/>
  <c r="L331" i="20"/>
  <c r="AE331" i="20"/>
  <c r="M331" i="20"/>
  <c r="AF331" i="20"/>
  <c r="N331" i="20"/>
  <c r="O331" i="20"/>
  <c r="P331" i="20"/>
  <c r="AO331" i="20"/>
  <c r="A332" i="20"/>
  <c r="F332" i="20"/>
  <c r="G332" i="20"/>
  <c r="C332" i="20"/>
  <c r="B332" i="20"/>
  <c r="D332" i="20"/>
  <c r="V332" i="20"/>
  <c r="E332" i="20"/>
  <c r="I332" i="20"/>
  <c r="J332" i="20"/>
  <c r="AC332" i="20"/>
  <c r="K332" i="20"/>
  <c r="AD332" i="20"/>
  <c r="L332" i="20"/>
  <c r="AE332" i="20"/>
  <c r="M332" i="20"/>
  <c r="AF332" i="20"/>
  <c r="N332" i="20"/>
  <c r="O332" i="20"/>
  <c r="P332" i="20"/>
  <c r="AO332" i="20"/>
  <c r="A333" i="20"/>
  <c r="F333" i="20"/>
  <c r="G333" i="20"/>
  <c r="C333" i="20"/>
  <c r="B333" i="20"/>
  <c r="D333" i="20"/>
  <c r="V333" i="20"/>
  <c r="E333" i="20"/>
  <c r="I333" i="20"/>
  <c r="J333" i="20"/>
  <c r="AC333" i="20"/>
  <c r="K333" i="20"/>
  <c r="AD333" i="20"/>
  <c r="L333" i="20"/>
  <c r="AE333" i="20"/>
  <c r="M333" i="20"/>
  <c r="AF333" i="20"/>
  <c r="N333" i="20"/>
  <c r="O333" i="20"/>
  <c r="P333" i="20"/>
  <c r="AO333" i="20"/>
  <c r="A334" i="20"/>
  <c r="F334" i="20"/>
  <c r="G334" i="20"/>
  <c r="C334" i="20"/>
  <c r="B334" i="20"/>
  <c r="D334" i="20"/>
  <c r="V334" i="20"/>
  <c r="E334" i="20"/>
  <c r="I334" i="20"/>
  <c r="J334" i="20"/>
  <c r="AC334" i="20"/>
  <c r="K334" i="20"/>
  <c r="AD334" i="20"/>
  <c r="L334" i="20"/>
  <c r="AE334" i="20"/>
  <c r="M334" i="20"/>
  <c r="AF334" i="20"/>
  <c r="N334" i="20"/>
  <c r="O334" i="20"/>
  <c r="P334" i="20"/>
  <c r="AO334" i="20"/>
  <c r="A335" i="20"/>
  <c r="F335" i="20"/>
  <c r="G335" i="20"/>
  <c r="C335" i="20"/>
  <c r="B335" i="20"/>
  <c r="D335" i="20"/>
  <c r="V335" i="20"/>
  <c r="E335" i="20"/>
  <c r="I335" i="20"/>
  <c r="J335" i="20"/>
  <c r="AC335" i="20"/>
  <c r="K335" i="20"/>
  <c r="AD335" i="20"/>
  <c r="L335" i="20"/>
  <c r="AE335" i="20"/>
  <c r="M335" i="20"/>
  <c r="AF335" i="20"/>
  <c r="N335" i="20"/>
  <c r="O335" i="20"/>
  <c r="P335" i="20"/>
  <c r="AO335" i="20"/>
  <c r="A336" i="20"/>
  <c r="F336" i="20"/>
  <c r="G336" i="20"/>
  <c r="C336" i="20"/>
  <c r="B336" i="20"/>
  <c r="D336" i="20"/>
  <c r="V336" i="20"/>
  <c r="E336" i="20"/>
  <c r="I336" i="20"/>
  <c r="J336" i="20"/>
  <c r="AC336" i="20"/>
  <c r="K336" i="20"/>
  <c r="AD336" i="20"/>
  <c r="L336" i="20"/>
  <c r="AE336" i="20"/>
  <c r="M336" i="20"/>
  <c r="AF336" i="20"/>
  <c r="N336" i="20"/>
  <c r="O336" i="20"/>
  <c r="P336" i="20"/>
  <c r="AO336" i="20"/>
  <c r="A337" i="20"/>
  <c r="F337" i="20"/>
  <c r="G337" i="20"/>
  <c r="C337" i="20"/>
  <c r="B337" i="20"/>
  <c r="D337" i="20"/>
  <c r="V337" i="20"/>
  <c r="E337" i="20"/>
  <c r="I337" i="20"/>
  <c r="J337" i="20"/>
  <c r="AC337" i="20"/>
  <c r="K337" i="20"/>
  <c r="AD337" i="20"/>
  <c r="L337" i="20"/>
  <c r="AE337" i="20"/>
  <c r="M337" i="20"/>
  <c r="AF337" i="20"/>
  <c r="N337" i="20"/>
  <c r="O337" i="20"/>
  <c r="P337" i="20"/>
  <c r="AO337" i="20"/>
  <c r="A338" i="20"/>
  <c r="F338" i="20"/>
  <c r="G338" i="20"/>
  <c r="C338" i="20"/>
  <c r="B338" i="20"/>
  <c r="D338" i="20"/>
  <c r="V338" i="20"/>
  <c r="E338" i="20"/>
  <c r="I338" i="20"/>
  <c r="J338" i="20"/>
  <c r="AC338" i="20"/>
  <c r="K338" i="20"/>
  <c r="AD338" i="20"/>
  <c r="L338" i="20"/>
  <c r="AE338" i="20"/>
  <c r="M338" i="20"/>
  <c r="AF338" i="20"/>
  <c r="N338" i="20"/>
  <c r="O338" i="20"/>
  <c r="P338" i="20"/>
  <c r="AO338" i="20"/>
  <c r="A339" i="20"/>
  <c r="F339" i="20"/>
  <c r="G339" i="20"/>
  <c r="C339" i="20"/>
  <c r="B339" i="20"/>
  <c r="D339" i="20"/>
  <c r="V339" i="20"/>
  <c r="E339" i="20"/>
  <c r="I339" i="20"/>
  <c r="J339" i="20"/>
  <c r="AC339" i="20"/>
  <c r="K339" i="20"/>
  <c r="AD339" i="20"/>
  <c r="L339" i="20"/>
  <c r="AE339" i="20"/>
  <c r="M339" i="20"/>
  <c r="AF339" i="20"/>
  <c r="N339" i="20"/>
  <c r="O339" i="20"/>
  <c r="P339" i="20"/>
  <c r="AO339" i="20"/>
  <c r="A340" i="20"/>
  <c r="F340" i="20"/>
  <c r="G340" i="20"/>
  <c r="C340" i="20"/>
  <c r="B340" i="20"/>
  <c r="D340" i="20"/>
  <c r="V340" i="20"/>
  <c r="E340" i="20"/>
  <c r="I340" i="20"/>
  <c r="J340" i="20"/>
  <c r="AC340" i="20"/>
  <c r="K340" i="20"/>
  <c r="AD340" i="20"/>
  <c r="L340" i="20"/>
  <c r="AE340" i="20"/>
  <c r="M340" i="20"/>
  <c r="AF340" i="20"/>
  <c r="N340" i="20"/>
  <c r="O340" i="20"/>
  <c r="P340" i="20"/>
  <c r="AO340" i="20"/>
  <c r="A341" i="20"/>
  <c r="F341" i="20"/>
  <c r="G341" i="20"/>
  <c r="C341" i="20"/>
  <c r="B341" i="20"/>
  <c r="D341" i="20"/>
  <c r="V341" i="20"/>
  <c r="E341" i="20"/>
  <c r="I341" i="20"/>
  <c r="J341" i="20"/>
  <c r="AC341" i="20"/>
  <c r="K341" i="20"/>
  <c r="AD341" i="20"/>
  <c r="L341" i="20"/>
  <c r="AE341" i="20"/>
  <c r="M341" i="20"/>
  <c r="AF341" i="20"/>
  <c r="N341" i="20"/>
  <c r="O341" i="20"/>
  <c r="P341" i="20"/>
  <c r="AO341" i="20"/>
  <c r="A342" i="20"/>
  <c r="F342" i="20"/>
  <c r="G342" i="20"/>
  <c r="C342" i="20"/>
  <c r="B342" i="20"/>
  <c r="D342" i="20"/>
  <c r="V342" i="20"/>
  <c r="E342" i="20"/>
  <c r="I342" i="20"/>
  <c r="J342" i="20"/>
  <c r="AC342" i="20"/>
  <c r="K342" i="20"/>
  <c r="AD342" i="20"/>
  <c r="L342" i="20"/>
  <c r="AE342" i="20"/>
  <c r="M342" i="20"/>
  <c r="AF342" i="20"/>
  <c r="N342" i="20"/>
  <c r="O342" i="20"/>
  <c r="P342" i="20"/>
  <c r="AO342" i="20"/>
  <c r="A343" i="20"/>
  <c r="F343" i="20"/>
  <c r="G343" i="20"/>
  <c r="C343" i="20"/>
  <c r="B343" i="20"/>
  <c r="D343" i="20"/>
  <c r="V343" i="20"/>
  <c r="E343" i="20"/>
  <c r="I343" i="20"/>
  <c r="J343" i="20"/>
  <c r="AC343" i="20"/>
  <c r="K343" i="20"/>
  <c r="AD343" i="20"/>
  <c r="L343" i="20"/>
  <c r="AE343" i="20"/>
  <c r="M343" i="20"/>
  <c r="AF343" i="20"/>
  <c r="N343" i="20"/>
  <c r="O343" i="20"/>
  <c r="P343" i="20"/>
  <c r="AO343" i="20"/>
  <c r="A344" i="20"/>
  <c r="F344" i="20"/>
  <c r="G344" i="20"/>
  <c r="C344" i="20"/>
  <c r="B344" i="20"/>
  <c r="D344" i="20"/>
  <c r="V344" i="20"/>
  <c r="E344" i="20"/>
  <c r="I344" i="20"/>
  <c r="J344" i="20"/>
  <c r="AC344" i="20"/>
  <c r="K344" i="20"/>
  <c r="AD344" i="20"/>
  <c r="L344" i="20"/>
  <c r="AE344" i="20"/>
  <c r="M344" i="20"/>
  <c r="AF344" i="20"/>
  <c r="N344" i="20"/>
  <c r="O344" i="20"/>
  <c r="P344" i="20"/>
  <c r="AO344" i="20"/>
  <c r="A345" i="20"/>
  <c r="F345" i="20"/>
  <c r="G345" i="20"/>
  <c r="C345" i="20"/>
  <c r="B345" i="20"/>
  <c r="D345" i="20"/>
  <c r="V345" i="20"/>
  <c r="E345" i="20"/>
  <c r="I345" i="20"/>
  <c r="J345" i="20"/>
  <c r="AC345" i="20"/>
  <c r="K345" i="20"/>
  <c r="AD345" i="20"/>
  <c r="L345" i="20"/>
  <c r="AE345" i="20"/>
  <c r="M345" i="20"/>
  <c r="AF345" i="20"/>
  <c r="N345" i="20"/>
  <c r="O345" i="20"/>
  <c r="P345" i="20"/>
  <c r="AO345" i="20"/>
  <c r="A346" i="20"/>
  <c r="F346" i="20"/>
  <c r="G346" i="20"/>
  <c r="C346" i="20"/>
  <c r="B346" i="20"/>
  <c r="D346" i="20"/>
  <c r="V346" i="20"/>
  <c r="E346" i="20"/>
  <c r="I346" i="20"/>
  <c r="J346" i="20"/>
  <c r="AC346" i="20"/>
  <c r="K346" i="20"/>
  <c r="AD346" i="20"/>
  <c r="L346" i="20"/>
  <c r="AE346" i="20"/>
  <c r="M346" i="20"/>
  <c r="AF346" i="20"/>
  <c r="N346" i="20"/>
  <c r="O346" i="20"/>
  <c r="P346" i="20"/>
  <c r="AO346" i="20"/>
  <c r="A347" i="20"/>
  <c r="F347" i="20"/>
  <c r="G347" i="20"/>
  <c r="C347" i="20"/>
  <c r="B347" i="20"/>
  <c r="D347" i="20"/>
  <c r="V347" i="20"/>
  <c r="E347" i="20"/>
  <c r="I347" i="20"/>
  <c r="J347" i="20"/>
  <c r="AC347" i="20"/>
  <c r="K347" i="20"/>
  <c r="AD347" i="20"/>
  <c r="L347" i="20"/>
  <c r="AE347" i="20"/>
  <c r="M347" i="20"/>
  <c r="AF347" i="20"/>
  <c r="N347" i="20"/>
  <c r="O347" i="20"/>
  <c r="P347" i="20"/>
  <c r="AO347" i="20"/>
  <c r="A348" i="20"/>
  <c r="F348" i="20"/>
  <c r="G348" i="20"/>
  <c r="C348" i="20"/>
  <c r="B348" i="20"/>
  <c r="D348" i="20"/>
  <c r="V348" i="20"/>
  <c r="E348" i="20"/>
  <c r="I348" i="20"/>
  <c r="J348" i="20"/>
  <c r="AC348" i="20"/>
  <c r="K348" i="20"/>
  <c r="AD348" i="20"/>
  <c r="L348" i="20"/>
  <c r="AE348" i="20"/>
  <c r="M348" i="20"/>
  <c r="AF348" i="20"/>
  <c r="N348" i="20"/>
  <c r="O348" i="20"/>
  <c r="P348" i="20"/>
  <c r="AO348" i="20"/>
  <c r="A349" i="20"/>
  <c r="F349" i="20"/>
  <c r="G349" i="20"/>
  <c r="C349" i="20"/>
  <c r="B349" i="20"/>
  <c r="D349" i="20"/>
  <c r="V349" i="20"/>
  <c r="E349" i="20"/>
  <c r="I349" i="20"/>
  <c r="J349" i="20"/>
  <c r="AC349" i="20"/>
  <c r="K349" i="20"/>
  <c r="AD349" i="20"/>
  <c r="L349" i="20"/>
  <c r="AE349" i="20"/>
  <c r="M349" i="20"/>
  <c r="AF349" i="20"/>
  <c r="N349" i="20"/>
  <c r="O349" i="20"/>
  <c r="P349" i="20"/>
  <c r="AO349" i="20"/>
  <c r="A350" i="20"/>
  <c r="F350" i="20"/>
  <c r="G350" i="20"/>
  <c r="C350" i="20"/>
  <c r="B350" i="20"/>
  <c r="D350" i="20"/>
  <c r="V350" i="20"/>
  <c r="E350" i="20"/>
  <c r="I350" i="20"/>
  <c r="J350" i="20"/>
  <c r="AC350" i="20"/>
  <c r="K350" i="20"/>
  <c r="AD350" i="20"/>
  <c r="L350" i="20"/>
  <c r="AE350" i="20"/>
  <c r="M350" i="20"/>
  <c r="AF350" i="20"/>
  <c r="N350" i="20"/>
  <c r="O350" i="20"/>
  <c r="P350" i="20"/>
  <c r="AO350" i="20"/>
  <c r="A351" i="20"/>
  <c r="F351" i="20"/>
  <c r="G351" i="20"/>
  <c r="C351" i="20"/>
  <c r="B351" i="20"/>
  <c r="D351" i="20"/>
  <c r="V351" i="20"/>
  <c r="E351" i="20"/>
  <c r="I351" i="20"/>
  <c r="J351" i="20"/>
  <c r="AC351" i="20"/>
  <c r="K351" i="20"/>
  <c r="AD351" i="20"/>
  <c r="L351" i="20"/>
  <c r="AE351" i="20"/>
  <c r="M351" i="20"/>
  <c r="AF351" i="20"/>
  <c r="N351" i="20"/>
  <c r="O351" i="20"/>
  <c r="P351" i="20"/>
  <c r="AO351" i="20"/>
  <c r="A352" i="20"/>
  <c r="F352" i="20"/>
  <c r="G352" i="20"/>
  <c r="C352" i="20"/>
  <c r="B352" i="20"/>
  <c r="D352" i="20"/>
  <c r="V352" i="20"/>
  <c r="E352" i="20"/>
  <c r="I352" i="20"/>
  <c r="J352" i="20"/>
  <c r="AC352" i="20"/>
  <c r="K352" i="20"/>
  <c r="AD352" i="20"/>
  <c r="L352" i="20"/>
  <c r="AE352" i="20"/>
  <c r="M352" i="20"/>
  <c r="AF352" i="20"/>
  <c r="N352" i="20"/>
  <c r="O352" i="20"/>
  <c r="P352" i="20"/>
  <c r="AO352" i="20"/>
  <c r="A353" i="20"/>
  <c r="F353" i="20"/>
  <c r="G353" i="20"/>
  <c r="C353" i="20"/>
  <c r="B353" i="20"/>
  <c r="D353" i="20"/>
  <c r="V353" i="20"/>
  <c r="E353" i="20"/>
  <c r="I353" i="20"/>
  <c r="J353" i="20"/>
  <c r="AC353" i="20"/>
  <c r="K353" i="20"/>
  <c r="AD353" i="20"/>
  <c r="L353" i="20"/>
  <c r="AE353" i="20"/>
  <c r="M353" i="20"/>
  <c r="AF353" i="20"/>
  <c r="N353" i="20"/>
  <c r="O353" i="20"/>
  <c r="P353" i="20"/>
  <c r="AO353" i="20"/>
  <c r="A354" i="20"/>
  <c r="F354" i="20"/>
  <c r="G354" i="20"/>
  <c r="C354" i="20"/>
  <c r="B354" i="20"/>
  <c r="D354" i="20"/>
  <c r="V354" i="20"/>
  <c r="E354" i="20"/>
  <c r="I354" i="20"/>
  <c r="J354" i="20"/>
  <c r="AC354" i="20"/>
  <c r="K354" i="20"/>
  <c r="AD354" i="20"/>
  <c r="L354" i="20"/>
  <c r="AE354" i="20"/>
  <c r="M354" i="20"/>
  <c r="AF354" i="20"/>
  <c r="N354" i="20"/>
  <c r="O354" i="20"/>
  <c r="P354" i="20"/>
  <c r="AO354" i="20"/>
  <c r="A355" i="20"/>
  <c r="F355" i="20"/>
  <c r="G355" i="20"/>
  <c r="C355" i="20"/>
  <c r="B355" i="20"/>
  <c r="D355" i="20"/>
  <c r="V355" i="20"/>
  <c r="E355" i="20"/>
  <c r="I355" i="20"/>
  <c r="J355" i="20"/>
  <c r="AC355" i="20"/>
  <c r="K355" i="20"/>
  <c r="AD355" i="20"/>
  <c r="L355" i="20"/>
  <c r="AE355" i="20"/>
  <c r="M355" i="20"/>
  <c r="AF355" i="20"/>
  <c r="N355" i="20"/>
  <c r="O355" i="20"/>
  <c r="P355" i="20"/>
  <c r="AO355" i="20"/>
  <c r="A356" i="20"/>
  <c r="F356" i="20"/>
  <c r="G356" i="20"/>
  <c r="C356" i="20"/>
  <c r="B356" i="20"/>
  <c r="D356" i="20"/>
  <c r="V356" i="20"/>
  <c r="E356" i="20"/>
  <c r="I356" i="20"/>
  <c r="J356" i="20"/>
  <c r="AC356" i="20"/>
  <c r="K356" i="20"/>
  <c r="AD356" i="20"/>
  <c r="L356" i="20"/>
  <c r="AE356" i="20"/>
  <c r="M356" i="20"/>
  <c r="AF356" i="20"/>
  <c r="N356" i="20"/>
  <c r="O356" i="20"/>
  <c r="P356" i="20"/>
  <c r="AO356" i="20"/>
  <c r="A357" i="20"/>
  <c r="F357" i="20"/>
  <c r="G357" i="20"/>
  <c r="C357" i="20"/>
  <c r="B357" i="20"/>
  <c r="D357" i="20"/>
  <c r="V357" i="20"/>
  <c r="E357" i="20"/>
  <c r="I357" i="20"/>
  <c r="J357" i="20"/>
  <c r="AC357" i="20"/>
  <c r="K357" i="20"/>
  <c r="AD357" i="20"/>
  <c r="L357" i="20"/>
  <c r="AE357" i="20"/>
  <c r="M357" i="20"/>
  <c r="AF357" i="20"/>
  <c r="N357" i="20"/>
  <c r="O357" i="20"/>
  <c r="P357" i="20"/>
  <c r="AO357" i="20"/>
  <c r="A358" i="20"/>
  <c r="F358" i="20"/>
  <c r="G358" i="20"/>
  <c r="C358" i="20"/>
  <c r="B358" i="20"/>
  <c r="D358" i="20"/>
  <c r="V358" i="20"/>
  <c r="E358" i="20"/>
  <c r="I358" i="20"/>
  <c r="J358" i="20"/>
  <c r="AC358" i="20"/>
  <c r="K358" i="20"/>
  <c r="AD358" i="20"/>
  <c r="L358" i="20"/>
  <c r="AE358" i="20"/>
  <c r="M358" i="20"/>
  <c r="AF358" i="20"/>
  <c r="N358" i="20"/>
  <c r="O358" i="20"/>
  <c r="P358" i="20"/>
  <c r="AO358" i="20"/>
  <c r="A359" i="20"/>
  <c r="F359" i="20"/>
  <c r="G359" i="20"/>
  <c r="C359" i="20"/>
  <c r="B359" i="20"/>
  <c r="D359" i="20"/>
  <c r="V359" i="20"/>
  <c r="E359" i="20"/>
  <c r="I359" i="20"/>
  <c r="J359" i="20"/>
  <c r="AC359" i="20"/>
  <c r="K359" i="20"/>
  <c r="AD359" i="20"/>
  <c r="L359" i="20"/>
  <c r="AE359" i="20"/>
  <c r="M359" i="20"/>
  <c r="AF359" i="20"/>
  <c r="N359" i="20"/>
  <c r="O359" i="20"/>
  <c r="P359" i="20"/>
  <c r="AO359" i="20"/>
  <c r="A360" i="20"/>
  <c r="F360" i="20"/>
  <c r="G360" i="20"/>
  <c r="C360" i="20"/>
  <c r="B360" i="20"/>
  <c r="D360" i="20"/>
  <c r="V360" i="20"/>
  <c r="E360" i="20"/>
  <c r="I360" i="20"/>
  <c r="J360" i="20"/>
  <c r="AC360" i="20"/>
  <c r="K360" i="20"/>
  <c r="AD360" i="20"/>
  <c r="L360" i="20"/>
  <c r="AE360" i="20"/>
  <c r="M360" i="20"/>
  <c r="AF360" i="20"/>
  <c r="N360" i="20"/>
  <c r="O360" i="20"/>
  <c r="P360" i="20"/>
  <c r="AO360" i="20"/>
  <c r="A361" i="20"/>
  <c r="F361" i="20"/>
  <c r="G361" i="20"/>
  <c r="C361" i="20"/>
  <c r="B361" i="20"/>
  <c r="D361" i="20"/>
  <c r="V361" i="20"/>
  <c r="E361" i="20"/>
  <c r="I361" i="20"/>
  <c r="J361" i="20"/>
  <c r="AC361" i="20"/>
  <c r="K361" i="20"/>
  <c r="AD361" i="20"/>
  <c r="L361" i="20"/>
  <c r="AE361" i="20"/>
  <c r="M361" i="20"/>
  <c r="AF361" i="20"/>
  <c r="N361" i="20"/>
  <c r="O361" i="20"/>
  <c r="P361" i="20"/>
  <c r="AO361" i="20"/>
  <c r="A362" i="20"/>
  <c r="F362" i="20"/>
  <c r="G362" i="20"/>
  <c r="C362" i="20"/>
  <c r="B362" i="20"/>
  <c r="D362" i="20"/>
  <c r="V362" i="20"/>
  <c r="E362" i="20"/>
  <c r="I362" i="20"/>
  <c r="J362" i="20"/>
  <c r="AC362" i="20"/>
  <c r="K362" i="20"/>
  <c r="AD362" i="20"/>
  <c r="L362" i="20"/>
  <c r="AE362" i="20"/>
  <c r="M362" i="20"/>
  <c r="AF362" i="20"/>
  <c r="N362" i="20"/>
  <c r="O362" i="20"/>
  <c r="P362" i="20"/>
  <c r="AO362" i="20"/>
  <c r="A363" i="20"/>
  <c r="F363" i="20"/>
  <c r="G363" i="20"/>
  <c r="C363" i="20"/>
  <c r="B363" i="20"/>
  <c r="D363" i="20"/>
  <c r="V363" i="20"/>
  <c r="E363" i="20"/>
  <c r="I363" i="20"/>
  <c r="J363" i="20"/>
  <c r="AC363" i="20"/>
  <c r="K363" i="20"/>
  <c r="AD363" i="20"/>
  <c r="L363" i="20"/>
  <c r="AE363" i="20"/>
  <c r="M363" i="20"/>
  <c r="AF363" i="20"/>
  <c r="N363" i="20"/>
  <c r="O363" i="20"/>
  <c r="P363" i="20"/>
  <c r="AO363" i="20"/>
  <c r="A364" i="20"/>
  <c r="F364" i="20"/>
  <c r="G364" i="20"/>
  <c r="C364" i="20"/>
  <c r="B364" i="20"/>
  <c r="D364" i="20"/>
  <c r="V364" i="20"/>
  <c r="E364" i="20"/>
  <c r="I364" i="20"/>
  <c r="J364" i="20"/>
  <c r="AC364" i="20"/>
  <c r="K364" i="20"/>
  <c r="AD364" i="20"/>
  <c r="L364" i="20"/>
  <c r="AE364" i="20"/>
  <c r="M364" i="20"/>
  <c r="AF364" i="20"/>
  <c r="N364" i="20"/>
  <c r="O364" i="20"/>
  <c r="P364" i="20"/>
  <c r="AO364" i="20"/>
  <c r="A365" i="20"/>
  <c r="F365" i="20"/>
  <c r="G365" i="20"/>
  <c r="C365" i="20"/>
  <c r="B365" i="20"/>
  <c r="D365" i="20"/>
  <c r="V365" i="20"/>
  <c r="E365" i="20"/>
  <c r="I365" i="20"/>
  <c r="J365" i="20"/>
  <c r="AC365" i="20"/>
  <c r="K365" i="20"/>
  <c r="AD365" i="20"/>
  <c r="L365" i="20"/>
  <c r="AE365" i="20"/>
  <c r="M365" i="20"/>
  <c r="AF365" i="20"/>
  <c r="N365" i="20"/>
  <c r="O365" i="20"/>
  <c r="P365" i="20"/>
  <c r="AO365" i="20"/>
  <c r="A366" i="20"/>
  <c r="F366" i="20"/>
  <c r="G366" i="20"/>
  <c r="C366" i="20"/>
  <c r="B366" i="20"/>
  <c r="D366" i="20"/>
  <c r="V366" i="20"/>
  <c r="E366" i="20"/>
  <c r="I366" i="20"/>
  <c r="J366" i="20"/>
  <c r="AC366" i="20"/>
  <c r="K366" i="20"/>
  <c r="AD366" i="20"/>
  <c r="L366" i="20"/>
  <c r="AE366" i="20"/>
  <c r="M366" i="20"/>
  <c r="AF366" i="20"/>
  <c r="N366" i="20"/>
  <c r="O366" i="20"/>
  <c r="P366" i="20"/>
  <c r="AO366" i="20"/>
  <c r="A367" i="20"/>
  <c r="F367" i="20"/>
  <c r="G367" i="20"/>
  <c r="C367" i="20"/>
  <c r="B367" i="20"/>
  <c r="D367" i="20"/>
  <c r="V367" i="20"/>
  <c r="E367" i="20"/>
  <c r="I367" i="20"/>
  <c r="J367" i="20"/>
  <c r="AC367" i="20"/>
  <c r="K367" i="20"/>
  <c r="AD367" i="20"/>
  <c r="L367" i="20"/>
  <c r="AE367" i="20"/>
  <c r="M367" i="20"/>
  <c r="AF367" i="20"/>
  <c r="N367" i="20"/>
  <c r="O367" i="20"/>
  <c r="P367" i="20"/>
  <c r="AO367" i="20"/>
  <c r="A368" i="20"/>
  <c r="F368" i="20"/>
  <c r="G368" i="20"/>
  <c r="C368" i="20"/>
  <c r="B368" i="20"/>
  <c r="D368" i="20"/>
  <c r="V368" i="20"/>
  <c r="E368" i="20"/>
  <c r="I368" i="20"/>
  <c r="J368" i="20"/>
  <c r="AC368" i="20"/>
  <c r="K368" i="20"/>
  <c r="AD368" i="20"/>
  <c r="L368" i="20"/>
  <c r="AE368" i="20"/>
  <c r="M368" i="20"/>
  <c r="AF368" i="20"/>
  <c r="N368" i="20"/>
  <c r="O368" i="20"/>
  <c r="P368" i="20"/>
  <c r="AO368" i="20"/>
  <c r="A369" i="20"/>
  <c r="F369" i="20"/>
  <c r="G369" i="20"/>
  <c r="C369" i="20"/>
  <c r="B369" i="20"/>
  <c r="D369" i="20"/>
  <c r="V369" i="20"/>
  <c r="E369" i="20"/>
  <c r="I369" i="20"/>
  <c r="J369" i="20"/>
  <c r="AC369" i="20"/>
  <c r="K369" i="20"/>
  <c r="AD369" i="20"/>
  <c r="L369" i="20"/>
  <c r="AE369" i="20"/>
  <c r="M369" i="20"/>
  <c r="AF369" i="20"/>
  <c r="N369" i="20"/>
  <c r="O369" i="20"/>
  <c r="P369" i="20"/>
  <c r="AO369" i="20"/>
  <c r="A370" i="20"/>
  <c r="F370" i="20"/>
  <c r="G370" i="20"/>
  <c r="C370" i="20"/>
  <c r="B370" i="20"/>
  <c r="D370" i="20"/>
  <c r="V370" i="20"/>
  <c r="E370" i="20"/>
  <c r="I370" i="20"/>
  <c r="J370" i="20"/>
  <c r="AC370" i="20"/>
  <c r="K370" i="20"/>
  <c r="AD370" i="20"/>
  <c r="L370" i="20"/>
  <c r="AE370" i="20"/>
  <c r="M370" i="20"/>
  <c r="AF370" i="20"/>
  <c r="N370" i="20"/>
  <c r="O370" i="20"/>
  <c r="P370" i="20"/>
  <c r="AO370" i="20"/>
  <c r="A371" i="20"/>
  <c r="F371" i="20"/>
  <c r="G371" i="20"/>
  <c r="C371" i="20"/>
  <c r="B371" i="20"/>
  <c r="D371" i="20"/>
  <c r="V371" i="20"/>
  <c r="E371" i="20"/>
  <c r="I371" i="20"/>
  <c r="J371" i="20"/>
  <c r="AC371" i="20"/>
  <c r="K371" i="20"/>
  <c r="AD371" i="20"/>
  <c r="L371" i="20"/>
  <c r="AE371" i="20"/>
  <c r="M371" i="20"/>
  <c r="AF371" i="20"/>
  <c r="N371" i="20"/>
  <c r="O371" i="20"/>
  <c r="P371" i="20"/>
  <c r="AO371" i="20"/>
  <c r="A372" i="20"/>
  <c r="F372" i="20"/>
  <c r="G372" i="20"/>
  <c r="C372" i="20"/>
  <c r="B372" i="20"/>
  <c r="D372" i="20"/>
  <c r="V372" i="20"/>
  <c r="E372" i="20"/>
  <c r="I372" i="20"/>
  <c r="J372" i="20"/>
  <c r="AC372" i="20"/>
  <c r="K372" i="20"/>
  <c r="AD372" i="20"/>
  <c r="L372" i="20"/>
  <c r="AE372" i="20"/>
  <c r="M372" i="20"/>
  <c r="AF372" i="20"/>
  <c r="N372" i="20"/>
  <c r="O372" i="20"/>
  <c r="P372" i="20"/>
  <c r="AO372" i="20"/>
  <c r="A373" i="20"/>
  <c r="F373" i="20"/>
  <c r="G373" i="20"/>
  <c r="C373" i="20"/>
  <c r="B373" i="20"/>
  <c r="D373" i="20"/>
  <c r="V373" i="20"/>
  <c r="E373" i="20"/>
  <c r="I373" i="20"/>
  <c r="J373" i="20"/>
  <c r="AC373" i="20"/>
  <c r="K373" i="20"/>
  <c r="AD373" i="20"/>
  <c r="L373" i="20"/>
  <c r="AE373" i="20"/>
  <c r="M373" i="20"/>
  <c r="AF373" i="20"/>
  <c r="N373" i="20"/>
  <c r="O373" i="20"/>
  <c r="P373" i="20"/>
  <c r="AO373" i="20"/>
  <c r="A374" i="20"/>
  <c r="F374" i="20"/>
  <c r="G374" i="20"/>
  <c r="C374" i="20"/>
  <c r="B374" i="20"/>
  <c r="D374" i="20"/>
  <c r="V374" i="20"/>
  <c r="E374" i="20"/>
  <c r="I374" i="20"/>
  <c r="J374" i="20"/>
  <c r="AC374" i="20"/>
  <c r="K374" i="20"/>
  <c r="AD374" i="20"/>
  <c r="L374" i="20"/>
  <c r="AE374" i="20"/>
  <c r="M374" i="20"/>
  <c r="AF374" i="20"/>
  <c r="N374" i="20"/>
  <c r="O374" i="20"/>
  <c r="P374" i="20"/>
  <c r="AO374" i="20"/>
  <c r="A375" i="20"/>
  <c r="F375" i="20"/>
  <c r="G375" i="20"/>
  <c r="C375" i="20"/>
  <c r="B375" i="20"/>
  <c r="D375" i="20"/>
  <c r="V375" i="20"/>
  <c r="E375" i="20"/>
  <c r="I375" i="20"/>
  <c r="J375" i="20"/>
  <c r="AC375" i="20"/>
  <c r="K375" i="20"/>
  <c r="AD375" i="20"/>
  <c r="L375" i="20"/>
  <c r="AE375" i="20"/>
  <c r="M375" i="20"/>
  <c r="AF375" i="20"/>
  <c r="N375" i="20"/>
  <c r="O375" i="20"/>
  <c r="P375" i="20"/>
  <c r="AO375" i="20"/>
  <c r="A376" i="20"/>
  <c r="F376" i="20"/>
  <c r="G376" i="20"/>
  <c r="C376" i="20"/>
  <c r="B376" i="20"/>
  <c r="D376" i="20"/>
  <c r="V376" i="20"/>
  <c r="E376" i="20"/>
  <c r="I376" i="20"/>
  <c r="J376" i="20"/>
  <c r="AC376" i="20"/>
  <c r="K376" i="20"/>
  <c r="AD376" i="20"/>
  <c r="L376" i="20"/>
  <c r="AE376" i="20"/>
  <c r="M376" i="20"/>
  <c r="AF376" i="20"/>
  <c r="N376" i="20"/>
  <c r="O376" i="20"/>
  <c r="P376" i="20"/>
  <c r="AO376" i="20"/>
  <c r="A377" i="20"/>
  <c r="F377" i="20"/>
  <c r="G377" i="20"/>
  <c r="C377" i="20"/>
  <c r="B377" i="20"/>
  <c r="D377" i="20"/>
  <c r="V377" i="20"/>
  <c r="E377" i="20"/>
  <c r="I377" i="20"/>
  <c r="J377" i="20"/>
  <c r="AC377" i="20"/>
  <c r="K377" i="20"/>
  <c r="AD377" i="20"/>
  <c r="L377" i="20"/>
  <c r="AE377" i="20"/>
  <c r="M377" i="20"/>
  <c r="AF377" i="20"/>
  <c r="N377" i="20"/>
  <c r="O377" i="20"/>
  <c r="P377" i="20"/>
  <c r="AO377" i="20"/>
  <c r="A378" i="20"/>
  <c r="F378" i="20"/>
  <c r="G378" i="20"/>
  <c r="C378" i="20"/>
  <c r="B378" i="20"/>
  <c r="D378" i="20"/>
  <c r="V378" i="20"/>
  <c r="E378" i="20"/>
  <c r="I378" i="20"/>
  <c r="J378" i="20"/>
  <c r="AC378" i="20"/>
  <c r="K378" i="20"/>
  <c r="AD378" i="20"/>
  <c r="L378" i="20"/>
  <c r="AE378" i="20"/>
  <c r="M378" i="20"/>
  <c r="AF378" i="20"/>
  <c r="N378" i="20"/>
  <c r="O378" i="20"/>
  <c r="P378" i="20"/>
  <c r="AO378" i="20"/>
  <c r="A379" i="20"/>
  <c r="F379" i="20"/>
  <c r="G379" i="20"/>
  <c r="C379" i="20"/>
  <c r="B379" i="20"/>
  <c r="D379" i="20"/>
  <c r="V379" i="20"/>
  <c r="E379" i="20"/>
  <c r="I379" i="20"/>
  <c r="J379" i="20"/>
  <c r="AC379" i="20"/>
  <c r="K379" i="20"/>
  <c r="AD379" i="20"/>
  <c r="L379" i="20"/>
  <c r="AE379" i="20"/>
  <c r="M379" i="20"/>
  <c r="AF379" i="20"/>
  <c r="N379" i="20"/>
  <c r="O379" i="20"/>
  <c r="P379" i="20"/>
  <c r="AO379" i="20"/>
  <c r="A380" i="20"/>
  <c r="F380" i="20"/>
  <c r="G380" i="20"/>
  <c r="C380" i="20"/>
  <c r="B380" i="20"/>
  <c r="D380" i="20"/>
  <c r="V380" i="20"/>
  <c r="E380" i="20"/>
  <c r="I380" i="20"/>
  <c r="J380" i="20"/>
  <c r="AC380" i="20"/>
  <c r="K380" i="20"/>
  <c r="AD380" i="20"/>
  <c r="L380" i="20"/>
  <c r="AE380" i="20"/>
  <c r="M380" i="20"/>
  <c r="AF380" i="20"/>
  <c r="N380" i="20"/>
  <c r="O380" i="20"/>
  <c r="P380" i="20"/>
  <c r="AO380" i="20"/>
  <c r="A381" i="20"/>
  <c r="F381" i="20"/>
  <c r="G381" i="20"/>
  <c r="C381" i="20"/>
  <c r="B381" i="20"/>
  <c r="D381" i="20"/>
  <c r="V381" i="20"/>
  <c r="E381" i="20"/>
  <c r="I381" i="20"/>
  <c r="J381" i="20"/>
  <c r="AC381" i="20"/>
  <c r="K381" i="20"/>
  <c r="AD381" i="20"/>
  <c r="L381" i="20"/>
  <c r="AE381" i="20"/>
  <c r="M381" i="20"/>
  <c r="AF381" i="20"/>
  <c r="N381" i="20"/>
  <c r="O381" i="20"/>
  <c r="P381" i="20"/>
  <c r="AO381" i="20"/>
  <c r="A382" i="20"/>
  <c r="F382" i="20"/>
  <c r="G382" i="20"/>
  <c r="C382" i="20"/>
  <c r="B382" i="20"/>
  <c r="D382" i="20"/>
  <c r="V382" i="20"/>
  <c r="E382" i="20"/>
  <c r="I382" i="20"/>
  <c r="J382" i="20"/>
  <c r="AC382" i="20"/>
  <c r="K382" i="20"/>
  <c r="AD382" i="20"/>
  <c r="L382" i="20"/>
  <c r="AE382" i="20"/>
  <c r="M382" i="20"/>
  <c r="AF382" i="20"/>
  <c r="N382" i="20"/>
  <c r="O382" i="20"/>
  <c r="P382" i="20"/>
  <c r="AO382" i="20"/>
  <c r="A383" i="20"/>
  <c r="F383" i="20"/>
  <c r="G383" i="20"/>
  <c r="C383" i="20"/>
  <c r="B383" i="20"/>
  <c r="D383" i="20"/>
  <c r="V383" i="20"/>
  <c r="E383" i="20"/>
  <c r="I383" i="20"/>
  <c r="J383" i="20"/>
  <c r="AC383" i="20"/>
  <c r="K383" i="20"/>
  <c r="AD383" i="20"/>
  <c r="L383" i="20"/>
  <c r="AE383" i="20"/>
  <c r="M383" i="20"/>
  <c r="AF383" i="20"/>
  <c r="N383" i="20"/>
  <c r="O383" i="20"/>
  <c r="P383" i="20"/>
  <c r="AO383" i="20"/>
  <c r="A384" i="20"/>
  <c r="F384" i="20"/>
  <c r="G384" i="20"/>
  <c r="C384" i="20"/>
  <c r="B384" i="20"/>
  <c r="D384" i="20"/>
  <c r="V384" i="20"/>
  <c r="E384" i="20"/>
  <c r="I384" i="20"/>
  <c r="J384" i="20"/>
  <c r="AC384" i="20"/>
  <c r="K384" i="20"/>
  <c r="AD384" i="20"/>
  <c r="L384" i="20"/>
  <c r="AE384" i="20"/>
  <c r="M384" i="20"/>
  <c r="AF384" i="20"/>
  <c r="N384" i="20"/>
  <c r="O384" i="20"/>
  <c r="P384" i="20"/>
  <c r="AO384" i="20"/>
  <c r="A385" i="20"/>
  <c r="F385" i="20"/>
  <c r="G385" i="20"/>
  <c r="C385" i="20"/>
  <c r="B385" i="20"/>
  <c r="D385" i="20"/>
  <c r="V385" i="20"/>
  <c r="E385" i="20"/>
  <c r="I385" i="20"/>
  <c r="J385" i="20"/>
  <c r="AC385" i="20"/>
  <c r="K385" i="20"/>
  <c r="AD385" i="20"/>
  <c r="L385" i="20"/>
  <c r="AE385" i="20"/>
  <c r="M385" i="20"/>
  <c r="AF385" i="20"/>
  <c r="N385" i="20"/>
  <c r="O385" i="20"/>
  <c r="P385" i="20"/>
  <c r="AO385" i="20"/>
  <c r="A386" i="20"/>
  <c r="F386" i="20"/>
  <c r="G386" i="20"/>
  <c r="C386" i="20"/>
  <c r="B386" i="20"/>
  <c r="D386" i="20"/>
  <c r="V386" i="20"/>
  <c r="E386" i="20"/>
  <c r="I386" i="20"/>
  <c r="J386" i="20"/>
  <c r="AC386" i="20"/>
  <c r="K386" i="20"/>
  <c r="AD386" i="20"/>
  <c r="L386" i="20"/>
  <c r="AE386" i="20"/>
  <c r="M386" i="20"/>
  <c r="AF386" i="20"/>
  <c r="N386" i="20"/>
  <c r="O386" i="20"/>
  <c r="P386" i="20"/>
  <c r="AO386" i="20"/>
  <c r="A387" i="20"/>
  <c r="F387" i="20"/>
  <c r="G387" i="20"/>
  <c r="C387" i="20"/>
  <c r="B387" i="20"/>
  <c r="D387" i="20"/>
  <c r="V387" i="20"/>
  <c r="E387" i="20"/>
  <c r="I387" i="20"/>
  <c r="J387" i="20"/>
  <c r="AC387" i="20"/>
  <c r="K387" i="20"/>
  <c r="AD387" i="20"/>
  <c r="L387" i="20"/>
  <c r="AE387" i="20"/>
  <c r="M387" i="20"/>
  <c r="AF387" i="20"/>
  <c r="N387" i="20"/>
  <c r="O387" i="20"/>
  <c r="P387" i="20"/>
  <c r="AO387" i="20"/>
  <c r="A388" i="20"/>
  <c r="F388" i="20"/>
  <c r="G388" i="20"/>
  <c r="C388" i="20"/>
  <c r="B388" i="20"/>
  <c r="D388" i="20"/>
  <c r="V388" i="20"/>
  <c r="E388" i="20"/>
  <c r="I388" i="20"/>
  <c r="J388" i="20"/>
  <c r="AC388" i="20"/>
  <c r="K388" i="20"/>
  <c r="AD388" i="20"/>
  <c r="L388" i="20"/>
  <c r="AE388" i="20"/>
  <c r="M388" i="20"/>
  <c r="AF388" i="20"/>
  <c r="N388" i="20"/>
  <c r="O388" i="20"/>
  <c r="P388" i="20"/>
  <c r="AO388" i="20"/>
  <c r="A389" i="20"/>
  <c r="F389" i="20"/>
  <c r="G389" i="20"/>
  <c r="C389" i="20"/>
  <c r="B389" i="20"/>
  <c r="D389" i="20"/>
  <c r="V389" i="20"/>
  <c r="E389" i="20"/>
  <c r="I389" i="20"/>
  <c r="J389" i="20"/>
  <c r="AC389" i="20"/>
  <c r="K389" i="20"/>
  <c r="AD389" i="20"/>
  <c r="L389" i="20"/>
  <c r="AE389" i="20"/>
  <c r="M389" i="20"/>
  <c r="AF389" i="20"/>
  <c r="N389" i="20"/>
  <c r="O389" i="20"/>
  <c r="P389" i="20"/>
  <c r="AO389" i="20"/>
  <c r="A390" i="20"/>
  <c r="F390" i="20"/>
  <c r="G390" i="20"/>
  <c r="C390" i="20"/>
  <c r="B390" i="20"/>
  <c r="D390" i="20"/>
  <c r="V390" i="20"/>
  <c r="E390" i="20"/>
  <c r="I390" i="20"/>
  <c r="J390" i="20"/>
  <c r="AC390" i="20"/>
  <c r="K390" i="20"/>
  <c r="AD390" i="20"/>
  <c r="L390" i="20"/>
  <c r="AE390" i="20"/>
  <c r="M390" i="20"/>
  <c r="AF390" i="20"/>
  <c r="N390" i="20"/>
  <c r="O390" i="20"/>
  <c r="P390" i="20"/>
  <c r="AO390" i="20"/>
  <c r="A391" i="20"/>
  <c r="F391" i="20"/>
  <c r="G391" i="20"/>
  <c r="C391" i="20"/>
  <c r="B391" i="20"/>
  <c r="D391" i="20"/>
  <c r="V391" i="20"/>
  <c r="E391" i="20"/>
  <c r="I391" i="20"/>
  <c r="J391" i="20"/>
  <c r="AC391" i="20"/>
  <c r="K391" i="20"/>
  <c r="AD391" i="20"/>
  <c r="L391" i="20"/>
  <c r="AE391" i="20"/>
  <c r="M391" i="20"/>
  <c r="AF391" i="20"/>
  <c r="N391" i="20"/>
  <c r="O391" i="20"/>
  <c r="P391" i="20"/>
  <c r="AO391" i="20"/>
  <c r="A392" i="20"/>
  <c r="F392" i="20"/>
  <c r="G392" i="20"/>
  <c r="C392" i="20"/>
  <c r="B392" i="20"/>
  <c r="D392" i="20"/>
  <c r="V392" i="20"/>
  <c r="E392" i="20"/>
  <c r="I392" i="20"/>
  <c r="J392" i="20"/>
  <c r="AC392" i="20"/>
  <c r="K392" i="20"/>
  <c r="AD392" i="20"/>
  <c r="L392" i="20"/>
  <c r="AE392" i="20"/>
  <c r="M392" i="20"/>
  <c r="AF392" i="20"/>
  <c r="N392" i="20"/>
  <c r="O392" i="20"/>
  <c r="P392" i="20"/>
  <c r="AO392" i="20"/>
  <c r="A393" i="20"/>
  <c r="F393" i="20"/>
  <c r="G393" i="20"/>
  <c r="C393" i="20"/>
  <c r="B393" i="20"/>
  <c r="D393" i="20"/>
  <c r="V393" i="20"/>
  <c r="E393" i="20"/>
  <c r="I393" i="20"/>
  <c r="J393" i="20"/>
  <c r="AC393" i="20"/>
  <c r="K393" i="20"/>
  <c r="AD393" i="20"/>
  <c r="L393" i="20"/>
  <c r="AE393" i="20"/>
  <c r="M393" i="20"/>
  <c r="AF393" i="20"/>
  <c r="N393" i="20"/>
  <c r="O393" i="20"/>
  <c r="P393" i="20"/>
  <c r="AO393" i="20"/>
  <c r="A394" i="20"/>
  <c r="F394" i="20"/>
  <c r="G394" i="20"/>
  <c r="C394" i="20"/>
  <c r="B394" i="20"/>
  <c r="D394" i="20"/>
  <c r="V394" i="20"/>
  <c r="E394" i="20"/>
  <c r="I394" i="20"/>
  <c r="J394" i="20"/>
  <c r="AC394" i="20"/>
  <c r="K394" i="20"/>
  <c r="AD394" i="20"/>
  <c r="L394" i="20"/>
  <c r="AE394" i="20"/>
  <c r="M394" i="20"/>
  <c r="AF394" i="20"/>
  <c r="N394" i="20"/>
  <c r="O394" i="20"/>
  <c r="P394" i="20"/>
  <c r="AO394" i="20"/>
  <c r="A395" i="20"/>
  <c r="F395" i="20"/>
  <c r="G395" i="20"/>
  <c r="C395" i="20"/>
  <c r="B395" i="20"/>
  <c r="D395" i="20"/>
  <c r="V395" i="20"/>
  <c r="E395" i="20"/>
  <c r="I395" i="20"/>
  <c r="J395" i="20"/>
  <c r="AC395" i="20"/>
  <c r="K395" i="20"/>
  <c r="AD395" i="20"/>
  <c r="L395" i="20"/>
  <c r="AE395" i="20"/>
  <c r="M395" i="20"/>
  <c r="AF395" i="20"/>
  <c r="N395" i="20"/>
  <c r="O395" i="20"/>
  <c r="P395" i="20"/>
  <c r="AO395" i="20"/>
  <c r="A396" i="20"/>
  <c r="F396" i="20"/>
  <c r="G396" i="20"/>
  <c r="C396" i="20"/>
  <c r="B396" i="20"/>
  <c r="D396" i="20"/>
  <c r="V396" i="20"/>
  <c r="E396" i="20"/>
  <c r="I396" i="20"/>
  <c r="J396" i="20"/>
  <c r="AC396" i="20"/>
  <c r="K396" i="20"/>
  <c r="AD396" i="20"/>
  <c r="L396" i="20"/>
  <c r="AE396" i="20"/>
  <c r="M396" i="20"/>
  <c r="AF396" i="20"/>
  <c r="N396" i="20"/>
  <c r="O396" i="20"/>
  <c r="P396" i="20"/>
  <c r="AO396" i="20"/>
  <c r="A397" i="20"/>
  <c r="F397" i="20"/>
  <c r="G397" i="20"/>
  <c r="C397" i="20"/>
  <c r="B397" i="20"/>
  <c r="D397" i="20"/>
  <c r="V397" i="20"/>
  <c r="E397" i="20"/>
  <c r="I397" i="20"/>
  <c r="J397" i="20"/>
  <c r="AC397" i="20"/>
  <c r="K397" i="20"/>
  <c r="AD397" i="20"/>
  <c r="L397" i="20"/>
  <c r="AE397" i="20"/>
  <c r="M397" i="20"/>
  <c r="AF397" i="20"/>
  <c r="N397" i="20"/>
  <c r="O397" i="20"/>
  <c r="P397" i="20"/>
  <c r="AO397" i="20"/>
  <c r="A398" i="20"/>
  <c r="F398" i="20"/>
  <c r="G398" i="20"/>
  <c r="C398" i="20"/>
  <c r="B398" i="20"/>
  <c r="D398" i="20"/>
  <c r="V398" i="20"/>
  <c r="E398" i="20"/>
  <c r="I398" i="20"/>
  <c r="J398" i="20"/>
  <c r="AC398" i="20"/>
  <c r="K398" i="20"/>
  <c r="AD398" i="20"/>
  <c r="L398" i="20"/>
  <c r="AE398" i="20"/>
  <c r="M398" i="20"/>
  <c r="AF398" i="20"/>
  <c r="N398" i="20"/>
  <c r="O398" i="20"/>
  <c r="P398" i="20"/>
  <c r="AO398" i="20"/>
  <c r="A399" i="20"/>
  <c r="F399" i="20"/>
  <c r="G399" i="20"/>
  <c r="C399" i="20"/>
  <c r="B399" i="20"/>
  <c r="D399" i="20"/>
  <c r="V399" i="20"/>
  <c r="E399" i="20"/>
  <c r="I399" i="20"/>
  <c r="J399" i="20"/>
  <c r="AC399" i="20"/>
  <c r="K399" i="20"/>
  <c r="AD399" i="20"/>
  <c r="L399" i="20"/>
  <c r="AE399" i="20"/>
  <c r="M399" i="20"/>
  <c r="AF399" i="20"/>
  <c r="N399" i="20"/>
  <c r="O399" i="20"/>
  <c r="P399" i="20"/>
  <c r="AO399" i="20"/>
  <c r="A400" i="20"/>
  <c r="F400" i="20"/>
  <c r="G400" i="20"/>
  <c r="C400" i="20"/>
  <c r="B400" i="20"/>
  <c r="D400" i="20"/>
  <c r="V400" i="20"/>
  <c r="E400" i="20"/>
  <c r="I400" i="20"/>
  <c r="J400" i="20"/>
  <c r="AC400" i="20"/>
  <c r="K400" i="20"/>
  <c r="AD400" i="20"/>
  <c r="L400" i="20"/>
  <c r="AE400" i="20"/>
  <c r="M400" i="20"/>
  <c r="AF400" i="20"/>
  <c r="N400" i="20"/>
  <c r="O400" i="20"/>
  <c r="P400" i="20"/>
  <c r="AO400" i="20"/>
  <c r="A401" i="20"/>
  <c r="F401" i="20"/>
  <c r="G401" i="20"/>
  <c r="C401" i="20"/>
  <c r="B401" i="20"/>
  <c r="D401" i="20"/>
  <c r="V401" i="20"/>
  <c r="E401" i="20"/>
  <c r="I401" i="20"/>
  <c r="J401" i="20"/>
  <c r="AC401" i="20"/>
  <c r="K401" i="20"/>
  <c r="AD401" i="20"/>
  <c r="L401" i="20"/>
  <c r="AE401" i="20"/>
  <c r="M401" i="20"/>
  <c r="AF401" i="20"/>
  <c r="N401" i="20"/>
  <c r="O401" i="20"/>
  <c r="P401" i="20"/>
  <c r="AO401" i="20"/>
  <c r="A402" i="20"/>
  <c r="F402" i="20"/>
  <c r="G402" i="20"/>
  <c r="C402" i="20"/>
  <c r="B402" i="20"/>
  <c r="D402" i="20"/>
  <c r="V402" i="20"/>
  <c r="E402" i="20"/>
  <c r="I402" i="20"/>
  <c r="J402" i="20"/>
  <c r="AC402" i="20"/>
  <c r="K402" i="20"/>
  <c r="AD402" i="20"/>
  <c r="L402" i="20"/>
  <c r="AE402" i="20"/>
  <c r="M402" i="20"/>
  <c r="AF402" i="20"/>
  <c r="N402" i="20"/>
  <c r="O402" i="20"/>
  <c r="P402" i="20"/>
  <c r="AO402" i="20"/>
  <c r="A403" i="20"/>
  <c r="F403" i="20"/>
  <c r="G403" i="20"/>
  <c r="C403" i="20"/>
  <c r="B403" i="20"/>
  <c r="D403" i="20"/>
  <c r="V403" i="20"/>
  <c r="E403" i="20"/>
  <c r="I403" i="20"/>
  <c r="J403" i="20"/>
  <c r="AC403" i="20"/>
  <c r="K403" i="20"/>
  <c r="AD403" i="20"/>
  <c r="L403" i="20"/>
  <c r="AE403" i="20"/>
  <c r="M403" i="20"/>
  <c r="AF403" i="20"/>
  <c r="N403" i="20"/>
  <c r="O403" i="20"/>
  <c r="P403" i="20"/>
  <c r="AO403" i="20"/>
  <c r="A404" i="20"/>
  <c r="F404" i="20"/>
  <c r="G404" i="20"/>
  <c r="C404" i="20"/>
  <c r="B404" i="20"/>
  <c r="D404" i="20"/>
  <c r="V404" i="20"/>
  <c r="E404" i="20"/>
  <c r="I404" i="20"/>
  <c r="J404" i="20"/>
  <c r="AC404" i="20"/>
  <c r="K404" i="20"/>
  <c r="AD404" i="20"/>
  <c r="L404" i="20"/>
  <c r="AE404" i="20"/>
  <c r="M404" i="20"/>
  <c r="AF404" i="20"/>
  <c r="N404" i="20"/>
  <c r="O404" i="20"/>
  <c r="P404" i="20"/>
  <c r="AO404" i="20"/>
  <c r="A405" i="20"/>
  <c r="F405" i="20"/>
  <c r="G405" i="20"/>
  <c r="C405" i="20"/>
  <c r="B405" i="20"/>
  <c r="D405" i="20"/>
  <c r="V405" i="20"/>
  <c r="E405" i="20"/>
  <c r="I405" i="20"/>
  <c r="J405" i="20"/>
  <c r="AC405" i="20"/>
  <c r="K405" i="20"/>
  <c r="AD405" i="20"/>
  <c r="L405" i="20"/>
  <c r="AE405" i="20"/>
  <c r="M405" i="20"/>
  <c r="AF405" i="20"/>
  <c r="N405" i="20"/>
  <c r="O405" i="20"/>
  <c r="P405" i="20"/>
  <c r="AO405" i="20"/>
  <c r="A406" i="20"/>
  <c r="F406" i="20"/>
  <c r="G406" i="20"/>
  <c r="C406" i="20"/>
  <c r="B406" i="20"/>
  <c r="D406" i="20"/>
  <c r="V406" i="20"/>
  <c r="E406" i="20"/>
  <c r="I406" i="20"/>
  <c r="J406" i="20"/>
  <c r="AC406" i="20"/>
  <c r="K406" i="20"/>
  <c r="AD406" i="20"/>
  <c r="L406" i="20"/>
  <c r="AE406" i="20"/>
  <c r="M406" i="20"/>
  <c r="AF406" i="20"/>
  <c r="N406" i="20"/>
  <c r="O406" i="20"/>
  <c r="P406" i="20"/>
  <c r="AO406" i="20"/>
  <c r="A407" i="20"/>
  <c r="F407" i="20"/>
  <c r="G407" i="20"/>
  <c r="C407" i="20"/>
  <c r="B407" i="20"/>
  <c r="D407" i="20"/>
  <c r="V407" i="20"/>
  <c r="E407" i="20"/>
  <c r="I407" i="20"/>
  <c r="J407" i="20"/>
  <c r="AC407" i="20"/>
  <c r="K407" i="20"/>
  <c r="AD407" i="20"/>
  <c r="L407" i="20"/>
  <c r="AE407" i="20"/>
  <c r="M407" i="20"/>
  <c r="AF407" i="20"/>
  <c r="N407" i="20"/>
  <c r="O407" i="20"/>
  <c r="P407" i="20"/>
  <c r="AO407" i="20"/>
  <c r="A408" i="20"/>
  <c r="F408" i="20"/>
  <c r="G408" i="20"/>
  <c r="C408" i="20"/>
  <c r="B408" i="20"/>
  <c r="D408" i="20"/>
  <c r="V408" i="20"/>
  <c r="E408" i="20"/>
  <c r="I408" i="20"/>
  <c r="J408" i="20"/>
  <c r="AC408" i="20"/>
  <c r="K408" i="20"/>
  <c r="AD408" i="20"/>
  <c r="L408" i="20"/>
  <c r="AE408" i="20"/>
  <c r="M408" i="20"/>
  <c r="AF408" i="20"/>
  <c r="N408" i="20"/>
  <c r="O408" i="20"/>
  <c r="P408" i="20"/>
  <c r="AO408" i="20"/>
  <c r="A409" i="20"/>
  <c r="F409" i="20"/>
  <c r="G409" i="20"/>
  <c r="C409" i="20"/>
  <c r="B409" i="20"/>
  <c r="D409" i="20"/>
  <c r="V409" i="20"/>
  <c r="E409" i="20"/>
  <c r="I409" i="20"/>
  <c r="J409" i="20"/>
  <c r="AC409" i="20"/>
  <c r="K409" i="20"/>
  <c r="AD409" i="20"/>
  <c r="L409" i="20"/>
  <c r="AE409" i="20"/>
  <c r="M409" i="20"/>
  <c r="AF409" i="20"/>
  <c r="N409" i="20"/>
  <c r="O409" i="20"/>
  <c r="P409" i="20"/>
  <c r="AO409" i="20"/>
  <c r="A410" i="20"/>
  <c r="F410" i="20"/>
  <c r="G410" i="20"/>
  <c r="C410" i="20"/>
  <c r="B410" i="20"/>
  <c r="D410" i="20"/>
  <c r="V410" i="20"/>
  <c r="E410" i="20"/>
  <c r="I410" i="20"/>
  <c r="J410" i="20"/>
  <c r="AC410" i="20"/>
  <c r="K410" i="20"/>
  <c r="AD410" i="20"/>
  <c r="L410" i="20"/>
  <c r="AE410" i="20"/>
  <c r="M410" i="20"/>
  <c r="AF410" i="20"/>
  <c r="N410" i="20"/>
  <c r="O410" i="20"/>
  <c r="P410" i="20"/>
  <c r="AO410" i="20"/>
  <c r="A411" i="20"/>
  <c r="F411" i="20"/>
  <c r="G411" i="20"/>
  <c r="C411" i="20"/>
  <c r="B411" i="20"/>
  <c r="D411" i="20"/>
  <c r="V411" i="20"/>
  <c r="E411" i="20"/>
  <c r="I411" i="20"/>
  <c r="J411" i="20"/>
  <c r="AC411" i="20"/>
  <c r="K411" i="20"/>
  <c r="AD411" i="20"/>
  <c r="L411" i="20"/>
  <c r="AE411" i="20"/>
  <c r="M411" i="20"/>
  <c r="AF411" i="20"/>
  <c r="N411" i="20"/>
  <c r="O411" i="20"/>
  <c r="P411" i="20"/>
  <c r="AO411" i="20"/>
  <c r="A412" i="20"/>
  <c r="F412" i="20"/>
  <c r="G412" i="20"/>
  <c r="C412" i="20"/>
  <c r="B412" i="20"/>
  <c r="D412" i="20"/>
  <c r="V412" i="20"/>
  <c r="E412" i="20"/>
  <c r="I412" i="20"/>
  <c r="J412" i="20"/>
  <c r="AC412" i="20"/>
  <c r="K412" i="20"/>
  <c r="AD412" i="20"/>
  <c r="L412" i="20"/>
  <c r="AE412" i="20"/>
  <c r="M412" i="20"/>
  <c r="AF412" i="20"/>
  <c r="N412" i="20"/>
  <c r="O412" i="20"/>
  <c r="P412" i="20"/>
  <c r="AO412" i="20"/>
  <c r="A413" i="20"/>
  <c r="F413" i="20"/>
  <c r="G413" i="20"/>
  <c r="C413" i="20"/>
  <c r="B413" i="20"/>
  <c r="D413" i="20"/>
  <c r="V413" i="20"/>
  <c r="E413" i="20"/>
  <c r="I413" i="20"/>
  <c r="J413" i="20"/>
  <c r="AC413" i="20"/>
  <c r="K413" i="20"/>
  <c r="AD413" i="20"/>
  <c r="L413" i="20"/>
  <c r="AE413" i="20"/>
  <c r="M413" i="20"/>
  <c r="AF413" i="20"/>
  <c r="N413" i="20"/>
  <c r="O413" i="20"/>
  <c r="P413" i="20"/>
  <c r="AO413" i="20"/>
  <c r="A414" i="20"/>
  <c r="F414" i="20"/>
  <c r="G414" i="20"/>
  <c r="C414" i="20"/>
  <c r="B414" i="20"/>
  <c r="D414" i="20"/>
  <c r="V414" i="20"/>
  <c r="E414" i="20"/>
  <c r="I414" i="20"/>
  <c r="J414" i="20"/>
  <c r="AC414" i="20"/>
  <c r="K414" i="20"/>
  <c r="AD414" i="20"/>
  <c r="L414" i="20"/>
  <c r="AE414" i="20"/>
  <c r="M414" i="20"/>
  <c r="AF414" i="20"/>
  <c r="N414" i="20"/>
  <c r="O414" i="20"/>
  <c r="P414" i="20"/>
  <c r="AO414" i="20"/>
  <c r="A415" i="20"/>
  <c r="F415" i="20"/>
  <c r="G415" i="20"/>
  <c r="C415" i="20"/>
  <c r="B415" i="20"/>
  <c r="D415" i="20"/>
  <c r="V415" i="20"/>
  <c r="E415" i="20"/>
  <c r="I415" i="20"/>
  <c r="J415" i="20"/>
  <c r="AC415" i="20"/>
  <c r="K415" i="20"/>
  <c r="AD415" i="20"/>
  <c r="L415" i="20"/>
  <c r="AE415" i="20"/>
  <c r="M415" i="20"/>
  <c r="AF415" i="20"/>
  <c r="N415" i="20"/>
  <c r="O415" i="20"/>
  <c r="P415" i="20"/>
  <c r="AO415" i="20"/>
  <c r="A416" i="20"/>
  <c r="F416" i="20"/>
  <c r="G416" i="20"/>
  <c r="C416" i="20"/>
  <c r="B416" i="20"/>
  <c r="D416" i="20"/>
  <c r="V416" i="20"/>
  <c r="E416" i="20"/>
  <c r="I416" i="20"/>
  <c r="J416" i="20"/>
  <c r="AC416" i="20"/>
  <c r="K416" i="20"/>
  <c r="AD416" i="20"/>
  <c r="L416" i="20"/>
  <c r="AE416" i="20"/>
  <c r="M416" i="20"/>
  <c r="AF416" i="20"/>
  <c r="N416" i="20"/>
  <c r="O416" i="20"/>
  <c r="P416" i="20"/>
  <c r="AO416" i="20"/>
  <c r="A417" i="20"/>
  <c r="F417" i="20"/>
  <c r="G417" i="20"/>
  <c r="C417" i="20"/>
  <c r="B417" i="20"/>
  <c r="D417" i="20"/>
  <c r="V417" i="20"/>
  <c r="E417" i="20"/>
  <c r="I417" i="20"/>
  <c r="J417" i="20"/>
  <c r="AC417" i="20"/>
  <c r="K417" i="20"/>
  <c r="AD417" i="20"/>
  <c r="L417" i="20"/>
  <c r="AE417" i="20"/>
  <c r="M417" i="20"/>
  <c r="AF417" i="20"/>
  <c r="N417" i="20"/>
  <c r="O417" i="20"/>
  <c r="P417" i="20"/>
  <c r="AO417" i="20"/>
  <c r="A418" i="20"/>
  <c r="F418" i="20"/>
  <c r="G418" i="20"/>
  <c r="C418" i="20"/>
  <c r="B418" i="20"/>
  <c r="D418" i="20"/>
  <c r="V418" i="20"/>
  <c r="E418" i="20"/>
  <c r="I418" i="20"/>
  <c r="J418" i="20"/>
  <c r="AC418" i="20"/>
  <c r="K418" i="20"/>
  <c r="AD418" i="20"/>
  <c r="L418" i="20"/>
  <c r="AE418" i="20"/>
  <c r="M418" i="20"/>
  <c r="AF418" i="20"/>
  <c r="N418" i="20"/>
  <c r="O418" i="20"/>
  <c r="P418" i="20"/>
  <c r="AO418" i="20"/>
  <c r="A419" i="20"/>
  <c r="F419" i="20"/>
  <c r="G419" i="20"/>
  <c r="C419" i="20"/>
  <c r="B419" i="20"/>
  <c r="D419" i="20"/>
  <c r="V419" i="20"/>
  <c r="E419" i="20"/>
  <c r="I419" i="20"/>
  <c r="J419" i="20"/>
  <c r="AC419" i="20"/>
  <c r="K419" i="20"/>
  <c r="AD419" i="20"/>
  <c r="L419" i="20"/>
  <c r="AE419" i="20"/>
  <c r="M419" i="20"/>
  <c r="AF419" i="20"/>
  <c r="N419" i="20"/>
  <c r="O419" i="20"/>
  <c r="P419" i="20"/>
  <c r="AO419" i="20"/>
  <c r="A420" i="20"/>
  <c r="F420" i="20"/>
  <c r="G420" i="20"/>
  <c r="C420" i="20"/>
  <c r="B420" i="20"/>
  <c r="D420" i="20"/>
  <c r="V420" i="20"/>
  <c r="E420" i="20"/>
  <c r="I420" i="20"/>
  <c r="J420" i="20"/>
  <c r="AC420" i="20"/>
  <c r="K420" i="20"/>
  <c r="AD420" i="20"/>
  <c r="L420" i="20"/>
  <c r="AE420" i="20"/>
  <c r="M420" i="20"/>
  <c r="AF420" i="20"/>
  <c r="N420" i="20"/>
  <c r="O420" i="20"/>
  <c r="P420" i="20"/>
  <c r="AO420" i="20"/>
  <c r="A421" i="20"/>
  <c r="F421" i="20"/>
  <c r="G421" i="20"/>
  <c r="C421" i="20"/>
  <c r="B421" i="20"/>
  <c r="D421" i="20"/>
  <c r="V421" i="20"/>
  <c r="E421" i="20"/>
  <c r="I421" i="20"/>
  <c r="J421" i="20"/>
  <c r="AC421" i="20"/>
  <c r="K421" i="20"/>
  <c r="AD421" i="20"/>
  <c r="L421" i="20"/>
  <c r="AE421" i="20"/>
  <c r="M421" i="20"/>
  <c r="AF421" i="20"/>
  <c r="N421" i="20"/>
  <c r="O421" i="20"/>
  <c r="P421" i="20"/>
  <c r="AO421" i="20"/>
  <c r="A422" i="20"/>
  <c r="F422" i="20"/>
  <c r="G422" i="20"/>
  <c r="C422" i="20"/>
  <c r="B422" i="20"/>
  <c r="D422" i="20"/>
  <c r="V422" i="20"/>
  <c r="E422" i="20"/>
  <c r="I422" i="20"/>
  <c r="J422" i="20"/>
  <c r="AC422" i="20"/>
  <c r="K422" i="20"/>
  <c r="AD422" i="20"/>
  <c r="L422" i="20"/>
  <c r="AE422" i="20"/>
  <c r="M422" i="20"/>
  <c r="AF422" i="20"/>
  <c r="N422" i="20"/>
  <c r="O422" i="20"/>
  <c r="P422" i="20"/>
  <c r="AO422" i="20"/>
  <c r="A423" i="20"/>
  <c r="F423" i="20"/>
  <c r="G423" i="20"/>
  <c r="C423" i="20"/>
  <c r="B423" i="20"/>
  <c r="D423" i="20"/>
  <c r="V423" i="20"/>
  <c r="E423" i="20"/>
  <c r="I423" i="20"/>
  <c r="J423" i="20"/>
  <c r="AC423" i="20"/>
  <c r="K423" i="20"/>
  <c r="AD423" i="20"/>
  <c r="L423" i="20"/>
  <c r="AE423" i="20"/>
  <c r="M423" i="20"/>
  <c r="AF423" i="20"/>
  <c r="N423" i="20"/>
  <c r="O423" i="20"/>
  <c r="P423" i="20"/>
  <c r="AO423" i="20"/>
  <c r="A424" i="20"/>
  <c r="F424" i="20"/>
  <c r="G424" i="20"/>
  <c r="C424" i="20"/>
  <c r="B424" i="20"/>
  <c r="D424" i="20"/>
  <c r="V424" i="20"/>
  <c r="E424" i="20"/>
  <c r="I424" i="20"/>
  <c r="J424" i="20"/>
  <c r="AC424" i="20"/>
  <c r="K424" i="20"/>
  <c r="AD424" i="20"/>
  <c r="L424" i="20"/>
  <c r="AE424" i="20"/>
  <c r="M424" i="20"/>
  <c r="AF424" i="20"/>
  <c r="N424" i="20"/>
  <c r="O424" i="20"/>
  <c r="P424" i="20"/>
  <c r="AO424" i="20"/>
  <c r="A425" i="20"/>
  <c r="F425" i="20"/>
  <c r="G425" i="20"/>
  <c r="C425" i="20"/>
  <c r="B425" i="20"/>
  <c r="D425" i="20"/>
  <c r="V425" i="20"/>
  <c r="E425" i="20"/>
  <c r="I425" i="20"/>
  <c r="J425" i="20"/>
  <c r="AC425" i="20"/>
  <c r="K425" i="20"/>
  <c r="AD425" i="20"/>
  <c r="L425" i="20"/>
  <c r="AE425" i="20"/>
  <c r="M425" i="20"/>
  <c r="AF425" i="20"/>
  <c r="N425" i="20"/>
  <c r="O425" i="20"/>
  <c r="P425" i="20"/>
  <c r="AO425" i="20"/>
  <c r="A426" i="20"/>
  <c r="F426" i="20"/>
  <c r="G426" i="20"/>
  <c r="C426" i="20"/>
  <c r="B426" i="20"/>
  <c r="D426" i="20"/>
  <c r="V426" i="20"/>
  <c r="E426" i="20"/>
  <c r="I426" i="20"/>
  <c r="J426" i="20"/>
  <c r="AC426" i="20"/>
  <c r="K426" i="20"/>
  <c r="AD426" i="20"/>
  <c r="L426" i="20"/>
  <c r="AE426" i="20"/>
  <c r="M426" i="20"/>
  <c r="AF426" i="20"/>
  <c r="N426" i="20"/>
  <c r="O426" i="20"/>
  <c r="P426" i="20"/>
  <c r="AO426" i="20"/>
  <c r="A427" i="20"/>
  <c r="F427" i="20"/>
  <c r="G427" i="20"/>
  <c r="C427" i="20"/>
  <c r="B427" i="20"/>
  <c r="D427" i="20"/>
  <c r="V427" i="20"/>
  <c r="E427" i="20"/>
  <c r="I427" i="20"/>
  <c r="J427" i="20"/>
  <c r="AC427" i="20"/>
  <c r="K427" i="20"/>
  <c r="AD427" i="20"/>
  <c r="L427" i="20"/>
  <c r="AE427" i="20"/>
  <c r="M427" i="20"/>
  <c r="AF427" i="20"/>
  <c r="N427" i="20"/>
  <c r="O427" i="20"/>
  <c r="P427" i="20"/>
  <c r="AO427" i="20"/>
  <c r="A428" i="20"/>
  <c r="F428" i="20"/>
  <c r="G428" i="20"/>
  <c r="C428" i="20"/>
  <c r="B428" i="20"/>
  <c r="D428" i="20"/>
  <c r="V428" i="20"/>
  <c r="E428" i="20"/>
  <c r="I428" i="20"/>
  <c r="J428" i="20"/>
  <c r="AC428" i="20"/>
  <c r="K428" i="20"/>
  <c r="AD428" i="20"/>
  <c r="L428" i="20"/>
  <c r="AE428" i="20"/>
  <c r="M428" i="20"/>
  <c r="AF428" i="20"/>
  <c r="N428" i="20"/>
  <c r="O428" i="20"/>
  <c r="P428" i="20"/>
  <c r="AO428" i="20"/>
  <c r="A429" i="20"/>
  <c r="F429" i="20"/>
  <c r="G429" i="20"/>
  <c r="C429" i="20"/>
  <c r="B429" i="20"/>
  <c r="D429" i="20"/>
  <c r="V429" i="20"/>
  <c r="E429" i="20"/>
  <c r="I429" i="20"/>
  <c r="J429" i="20"/>
  <c r="AC429" i="20"/>
  <c r="K429" i="20"/>
  <c r="AD429" i="20"/>
  <c r="L429" i="20"/>
  <c r="AE429" i="20"/>
  <c r="M429" i="20"/>
  <c r="AF429" i="20"/>
  <c r="N429" i="20"/>
  <c r="O429" i="20"/>
  <c r="P429" i="20"/>
  <c r="AO429" i="20"/>
  <c r="A430" i="20"/>
  <c r="F430" i="20"/>
  <c r="G430" i="20"/>
  <c r="C430" i="20"/>
  <c r="B430" i="20"/>
  <c r="D430" i="20"/>
  <c r="V430" i="20"/>
  <c r="E430" i="20"/>
  <c r="I430" i="20"/>
  <c r="J430" i="20"/>
  <c r="AC430" i="20"/>
  <c r="K430" i="20"/>
  <c r="AD430" i="20"/>
  <c r="L430" i="20"/>
  <c r="AE430" i="20"/>
  <c r="M430" i="20"/>
  <c r="AF430" i="20"/>
  <c r="N430" i="20"/>
  <c r="O430" i="20"/>
  <c r="P430" i="20"/>
  <c r="AO430" i="20"/>
  <c r="A431" i="20"/>
  <c r="F431" i="20"/>
  <c r="G431" i="20"/>
  <c r="C431" i="20"/>
  <c r="B431" i="20"/>
  <c r="D431" i="20"/>
  <c r="V431" i="20"/>
  <c r="E431" i="20"/>
  <c r="I431" i="20"/>
  <c r="J431" i="20"/>
  <c r="AC431" i="20"/>
  <c r="K431" i="20"/>
  <c r="AD431" i="20"/>
  <c r="L431" i="20"/>
  <c r="AE431" i="20"/>
  <c r="M431" i="20"/>
  <c r="AF431" i="20"/>
  <c r="N431" i="20"/>
  <c r="O431" i="20"/>
  <c r="P431" i="20"/>
  <c r="AO431" i="20"/>
  <c r="A432" i="20"/>
  <c r="F432" i="20"/>
  <c r="G432" i="20"/>
  <c r="C432" i="20"/>
  <c r="B432" i="20"/>
  <c r="D432" i="20"/>
  <c r="V432" i="20"/>
  <c r="E432" i="20"/>
  <c r="I432" i="20"/>
  <c r="J432" i="20"/>
  <c r="AC432" i="20"/>
  <c r="K432" i="20"/>
  <c r="AD432" i="20"/>
  <c r="L432" i="20"/>
  <c r="AE432" i="20"/>
  <c r="M432" i="20"/>
  <c r="AF432" i="20"/>
  <c r="N432" i="20"/>
  <c r="O432" i="20"/>
  <c r="P432" i="20"/>
  <c r="AO432" i="20"/>
  <c r="A433" i="20"/>
  <c r="F433" i="20"/>
  <c r="G433" i="20"/>
  <c r="C433" i="20"/>
  <c r="B433" i="20"/>
  <c r="D433" i="20"/>
  <c r="V433" i="20"/>
  <c r="E433" i="20"/>
  <c r="I433" i="20"/>
  <c r="J433" i="20"/>
  <c r="AC433" i="20"/>
  <c r="K433" i="20"/>
  <c r="AD433" i="20"/>
  <c r="L433" i="20"/>
  <c r="AE433" i="20"/>
  <c r="M433" i="20"/>
  <c r="AF433" i="20"/>
  <c r="N433" i="20"/>
  <c r="O433" i="20"/>
  <c r="P433" i="20"/>
  <c r="AO433" i="20"/>
  <c r="A434" i="20"/>
  <c r="F434" i="20"/>
  <c r="G434" i="20"/>
  <c r="C434" i="20"/>
  <c r="B434" i="20"/>
  <c r="D434" i="20"/>
  <c r="V434" i="20"/>
  <c r="E434" i="20"/>
  <c r="I434" i="20"/>
  <c r="J434" i="20"/>
  <c r="AC434" i="20"/>
  <c r="K434" i="20"/>
  <c r="AD434" i="20"/>
  <c r="L434" i="20"/>
  <c r="AE434" i="20"/>
  <c r="M434" i="20"/>
  <c r="AF434" i="20"/>
  <c r="N434" i="20"/>
  <c r="O434" i="20"/>
  <c r="P434" i="20"/>
  <c r="AO434" i="20"/>
  <c r="A435" i="20"/>
  <c r="F435" i="20"/>
  <c r="G435" i="20"/>
  <c r="C435" i="20"/>
  <c r="B435" i="20"/>
  <c r="D435" i="20"/>
  <c r="V435" i="20"/>
  <c r="E435" i="20"/>
  <c r="I435" i="20"/>
  <c r="J435" i="20"/>
  <c r="AC435" i="20"/>
  <c r="K435" i="20"/>
  <c r="AD435" i="20"/>
  <c r="L435" i="20"/>
  <c r="AE435" i="20"/>
  <c r="M435" i="20"/>
  <c r="AF435" i="20"/>
  <c r="N435" i="20"/>
  <c r="O435" i="20"/>
  <c r="P435" i="20"/>
  <c r="AO435" i="20"/>
  <c r="A436" i="20"/>
  <c r="F436" i="20"/>
  <c r="G436" i="20"/>
  <c r="C436" i="20"/>
  <c r="B436" i="20"/>
  <c r="D436" i="20"/>
  <c r="V436" i="20"/>
  <c r="E436" i="20"/>
  <c r="I436" i="20"/>
  <c r="J436" i="20"/>
  <c r="AC436" i="20"/>
  <c r="K436" i="20"/>
  <c r="AD436" i="20"/>
  <c r="L436" i="20"/>
  <c r="AE436" i="20"/>
  <c r="M436" i="20"/>
  <c r="AF436" i="20"/>
  <c r="N436" i="20"/>
  <c r="O436" i="20"/>
  <c r="P436" i="20"/>
  <c r="AO436" i="20"/>
  <c r="A437" i="20"/>
  <c r="F437" i="20"/>
  <c r="G437" i="20"/>
  <c r="C437" i="20"/>
  <c r="B437" i="20"/>
  <c r="D437" i="20"/>
  <c r="V437" i="20"/>
  <c r="E437" i="20"/>
  <c r="I437" i="20"/>
  <c r="J437" i="20"/>
  <c r="AC437" i="20"/>
  <c r="K437" i="20"/>
  <c r="AD437" i="20"/>
  <c r="L437" i="20"/>
  <c r="AE437" i="20"/>
  <c r="M437" i="20"/>
  <c r="AF437" i="20"/>
  <c r="N437" i="20"/>
  <c r="O437" i="20"/>
  <c r="P437" i="20"/>
  <c r="AO437" i="20"/>
  <c r="A438" i="20"/>
  <c r="F438" i="20"/>
  <c r="G438" i="20"/>
  <c r="C438" i="20"/>
  <c r="B438" i="20"/>
  <c r="D438" i="20"/>
  <c r="V438" i="20"/>
  <c r="E438" i="20"/>
  <c r="I438" i="20"/>
  <c r="J438" i="20"/>
  <c r="AC438" i="20"/>
  <c r="K438" i="20"/>
  <c r="AD438" i="20"/>
  <c r="L438" i="20"/>
  <c r="AE438" i="20"/>
  <c r="M438" i="20"/>
  <c r="AF438" i="20"/>
  <c r="N438" i="20"/>
  <c r="O438" i="20"/>
  <c r="P438" i="20"/>
  <c r="AO438" i="20"/>
  <c r="A439" i="20"/>
  <c r="F439" i="20"/>
  <c r="G439" i="20"/>
  <c r="C439" i="20"/>
  <c r="B439" i="20"/>
  <c r="D439" i="20"/>
  <c r="V439" i="20"/>
  <c r="E439" i="20"/>
  <c r="I439" i="20"/>
  <c r="J439" i="20"/>
  <c r="AC439" i="20"/>
  <c r="K439" i="20"/>
  <c r="AD439" i="20"/>
  <c r="L439" i="20"/>
  <c r="AE439" i="20"/>
  <c r="M439" i="20"/>
  <c r="AF439" i="20"/>
  <c r="N439" i="20"/>
  <c r="O439" i="20"/>
  <c r="P439" i="20"/>
  <c r="AO439" i="20"/>
  <c r="A440" i="20"/>
  <c r="F440" i="20"/>
  <c r="G440" i="20"/>
  <c r="C440" i="20"/>
  <c r="B440" i="20"/>
  <c r="D440" i="20"/>
  <c r="V440" i="20"/>
  <c r="E440" i="20"/>
  <c r="I440" i="20"/>
  <c r="J440" i="20"/>
  <c r="AC440" i="20"/>
  <c r="K440" i="20"/>
  <c r="AD440" i="20"/>
  <c r="L440" i="20"/>
  <c r="AE440" i="20"/>
  <c r="M440" i="20"/>
  <c r="AF440" i="20"/>
  <c r="N440" i="20"/>
  <c r="O440" i="20"/>
  <c r="P440" i="20"/>
  <c r="AO440" i="20"/>
  <c r="A441" i="20"/>
  <c r="F441" i="20"/>
  <c r="G441" i="20"/>
  <c r="C441" i="20"/>
  <c r="B441" i="20"/>
  <c r="D441" i="20"/>
  <c r="V441" i="20"/>
  <c r="E441" i="20"/>
  <c r="I441" i="20"/>
  <c r="J441" i="20"/>
  <c r="AC441" i="20"/>
  <c r="K441" i="20"/>
  <c r="AD441" i="20"/>
  <c r="L441" i="20"/>
  <c r="AE441" i="20"/>
  <c r="M441" i="20"/>
  <c r="AF441" i="20"/>
  <c r="N441" i="20"/>
  <c r="O441" i="20"/>
  <c r="P441" i="20"/>
  <c r="AO441" i="20"/>
  <c r="A442" i="20"/>
  <c r="F442" i="20"/>
  <c r="G442" i="20"/>
  <c r="C442" i="20"/>
  <c r="B442" i="20"/>
  <c r="D442" i="20"/>
  <c r="V442" i="20"/>
  <c r="E442" i="20"/>
  <c r="I442" i="20"/>
  <c r="J442" i="20"/>
  <c r="AC442" i="20"/>
  <c r="K442" i="20"/>
  <c r="AD442" i="20"/>
  <c r="L442" i="20"/>
  <c r="AE442" i="20"/>
  <c r="M442" i="20"/>
  <c r="AF442" i="20"/>
  <c r="N442" i="20"/>
  <c r="O442" i="20"/>
  <c r="P442" i="20"/>
  <c r="AO442" i="20"/>
  <c r="A443" i="20"/>
  <c r="F443" i="20"/>
  <c r="G443" i="20"/>
  <c r="C443" i="20"/>
  <c r="B443" i="20"/>
  <c r="D443" i="20"/>
  <c r="V443" i="20"/>
  <c r="E443" i="20"/>
  <c r="I443" i="20"/>
  <c r="J443" i="20"/>
  <c r="AC443" i="20"/>
  <c r="K443" i="20"/>
  <c r="AD443" i="20"/>
  <c r="L443" i="20"/>
  <c r="AE443" i="20"/>
  <c r="M443" i="20"/>
  <c r="AF443" i="20"/>
  <c r="N443" i="20"/>
  <c r="O443" i="20"/>
  <c r="P443" i="20"/>
  <c r="AO443" i="20"/>
  <c r="A444" i="20"/>
  <c r="F444" i="20"/>
  <c r="G444" i="20"/>
  <c r="C444" i="20"/>
  <c r="B444" i="20"/>
  <c r="D444" i="20"/>
  <c r="V444" i="20"/>
  <c r="E444" i="20"/>
  <c r="I444" i="20"/>
  <c r="J444" i="20"/>
  <c r="AC444" i="20"/>
  <c r="K444" i="20"/>
  <c r="AD444" i="20"/>
  <c r="L444" i="20"/>
  <c r="AE444" i="20"/>
  <c r="M444" i="20"/>
  <c r="AF444" i="20"/>
  <c r="N444" i="20"/>
  <c r="O444" i="20"/>
  <c r="P444" i="20"/>
  <c r="AO444" i="20"/>
  <c r="A445" i="20"/>
  <c r="F445" i="20"/>
  <c r="G445" i="20"/>
  <c r="C445" i="20"/>
  <c r="B445" i="20"/>
  <c r="D445" i="20"/>
  <c r="V445" i="20"/>
  <c r="E445" i="20"/>
  <c r="I445" i="20"/>
  <c r="J445" i="20"/>
  <c r="AC445" i="20"/>
  <c r="K445" i="20"/>
  <c r="AD445" i="20"/>
  <c r="L445" i="20"/>
  <c r="AE445" i="20"/>
  <c r="M445" i="20"/>
  <c r="AF445" i="20"/>
  <c r="N445" i="20"/>
  <c r="O445" i="20"/>
  <c r="P445" i="20"/>
  <c r="AO445" i="20"/>
  <c r="A446" i="20"/>
  <c r="F446" i="20"/>
  <c r="G446" i="20"/>
  <c r="C446" i="20"/>
  <c r="B446" i="20"/>
  <c r="D446" i="20"/>
  <c r="V446" i="20"/>
  <c r="E446" i="20"/>
  <c r="I446" i="20"/>
  <c r="J446" i="20"/>
  <c r="AC446" i="20"/>
  <c r="K446" i="20"/>
  <c r="AD446" i="20"/>
  <c r="L446" i="20"/>
  <c r="AE446" i="20"/>
  <c r="M446" i="20"/>
  <c r="AF446" i="20"/>
  <c r="N446" i="20"/>
  <c r="O446" i="20"/>
  <c r="P446" i="20"/>
  <c r="AO446" i="20"/>
  <c r="A447" i="20"/>
  <c r="F447" i="20"/>
  <c r="G447" i="20"/>
  <c r="C447" i="20"/>
  <c r="B447" i="20"/>
  <c r="D447" i="20"/>
  <c r="V447" i="20"/>
  <c r="E447" i="20"/>
  <c r="I447" i="20"/>
  <c r="J447" i="20"/>
  <c r="AC447" i="20"/>
  <c r="K447" i="20"/>
  <c r="AD447" i="20"/>
  <c r="L447" i="20"/>
  <c r="AE447" i="20"/>
  <c r="M447" i="20"/>
  <c r="AF447" i="20"/>
  <c r="N447" i="20"/>
  <c r="O447" i="20"/>
  <c r="P447" i="20"/>
  <c r="AO447" i="20"/>
  <c r="A448" i="20"/>
  <c r="F448" i="20"/>
  <c r="G448" i="20"/>
  <c r="C448" i="20"/>
  <c r="B448" i="20"/>
  <c r="D448" i="20"/>
  <c r="V448" i="20"/>
  <c r="E448" i="20"/>
  <c r="I448" i="20"/>
  <c r="J448" i="20"/>
  <c r="AC448" i="20"/>
  <c r="K448" i="20"/>
  <c r="AD448" i="20"/>
  <c r="L448" i="20"/>
  <c r="AE448" i="20"/>
  <c r="M448" i="20"/>
  <c r="AF448" i="20"/>
  <c r="N448" i="20"/>
  <c r="O448" i="20"/>
  <c r="P448" i="20"/>
  <c r="AO448" i="20"/>
  <c r="A449" i="20"/>
  <c r="F449" i="20"/>
  <c r="G449" i="20"/>
  <c r="C449" i="20"/>
  <c r="B449" i="20"/>
  <c r="D449" i="20"/>
  <c r="V449" i="20"/>
  <c r="E449" i="20"/>
  <c r="I449" i="20"/>
  <c r="J449" i="20"/>
  <c r="AC449" i="20"/>
  <c r="K449" i="20"/>
  <c r="AD449" i="20"/>
  <c r="L449" i="20"/>
  <c r="AE449" i="20"/>
  <c r="M449" i="20"/>
  <c r="AF449" i="20"/>
  <c r="N449" i="20"/>
  <c r="O449" i="20"/>
  <c r="P449" i="20"/>
  <c r="AO449" i="20"/>
  <c r="A450" i="20"/>
  <c r="F450" i="20"/>
  <c r="G450" i="20"/>
  <c r="C450" i="20"/>
  <c r="B450" i="20"/>
  <c r="D450" i="20"/>
  <c r="V450" i="20"/>
  <c r="E450" i="20"/>
  <c r="I450" i="20"/>
  <c r="J450" i="20"/>
  <c r="AC450" i="20"/>
  <c r="K450" i="20"/>
  <c r="AD450" i="20"/>
  <c r="L450" i="20"/>
  <c r="AE450" i="20"/>
  <c r="M450" i="20"/>
  <c r="AF450" i="20"/>
  <c r="N450" i="20"/>
  <c r="O450" i="20"/>
  <c r="P450" i="20"/>
  <c r="AO450" i="20"/>
  <c r="A451" i="20"/>
  <c r="F451" i="20"/>
  <c r="G451" i="20"/>
  <c r="C451" i="20"/>
  <c r="B451" i="20"/>
  <c r="D451" i="20"/>
  <c r="V451" i="20"/>
  <c r="E451" i="20"/>
  <c r="I451" i="20"/>
  <c r="J451" i="20"/>
  <c r="AC451" i="20"/>
  <c r="K451" i="20"/>
  <c r="AD451" i="20"/>
  <c r="L451" i="20"/>
  <c r="AE451" i="20"/>
  <c r="M451" i="20"/>
  <c r="AF451" i="20"/>
  <c r="N451" i="20"/>
  <c r="O451" i="20"/>
  <c r="P451" i="20"/>
  <c r="AO451" i="20"/>
  <c r="A452" i="20"/>
  <c r="F452" i="20"/>
  <c r="G452" i="20"/>
  <c r="C452" i="20"/>
  <c r="B452" i="20"/>
  <c r="D452" i="20"/>
  <c r="V452" i="20"/>
  <c r="E452" i="20"/>
  <c r="I452" i="20"/>
  <c r="J452" i="20"/>
  <c r="AC452" i="20"/>
  <c r="K452" i="20"/>
  <c r="AD452" i="20"/>
  <c r="L452" i="20"/>
  <c r="AE452" i="20"/>
  <c r="M452" i="20"/>
  <c r="AF452" i="20"/>
  <c r="N452" i="20"/>
  <c r="O452" i="20"/>
  <c r="P452" i="20"/>
  <c r="AO452" i="20"/>
  <c r="A453" i="20"/>
  <c r="F453" i="20"/>
  <c r="G453" i="20"/>
  <c r="C453" i="20"/>
  <c r="B453" i="20"/>
  <c r="D453" i="20"/>
  <c r="V453" i="20"/>
  <c r="E453" i="20"/>
  <c r="I453" i="20"/>
  <c r="J453" i="20"/>
  <c r="AC453" i="20"/>
  <c r="K453" i="20"/>
  <c r="AD453" i="20"/>
  <c r="L453" i="20"/>
  <c r="AE453" i="20"/>
  <c r="M453" i="20"/>
  <c r="AF453" i="20"/>
  <c r="N453" i="20"/>
  <c r="O453" i="20"/>
  <c r="P453" i="20"/>
  <c r="AO453" i="20"/>
  <c r="A454" i="20"/>
  <c r="F454" i="20"/>
  <c r="G454" i="20"/>
  <c r="C454" i="20"/>
  <c r="B454" i="20"/>
  <c r="D454" i="20"/>
  <c r="V454" i="20"/>
  <c r="E454" i="20"/>
  <c r="I454" i="20"/>
  <c r="J454" i="20"/>
  <c r="AC454" i="20"/>
  <c r="K454" i="20"/>
  <c r="AD454" i="20"/>
  <c r="L454" i="20"/>
  <c r="AE454" i="20"/>
  <c r="M454" i="20"/>
  <c r="AF454" i="20"/>
  <c r="N454" i="20"/>
  <c r="O454" i="20"/>
  <c r="P454" i="20"/>
  <c r="AO454" i="20"/>
  <c r="A455" i="20"/>
  <c r="F455" i="20"/>
  <c r="G455" i="20"/>
  <c r="C455" i="20"/>
  <c r="B455" i="20"/>
  <c r="D455" i="20"/>
  <c r="V455" i="20"/>
  <c r="E455" i="20"/>
  <c r="I455" i="20"/>
  <c r="J455" i="20"/>
  <c r="AC455" i="20"/>
  <c r="K455" i="20"/>
  <c r="AD455" i="20"/>
  <c r="L455" i="20"/>
  <c r="AE455" i="20"/>
  <c r="M455" i="20"/>
  <c r="AF455" i="20"/>
  <c r="N455" i="20"/>
  <c r="O455" i="20"/>
  <c r="P455" i="20"/>
  <c r="AO455" i="20"/>
  <c r="A456" i="20"/>
  <c r="F456" i="20"/>
  <c r="G456" i="20"/>
  <c r="C456" i="20"/>
  <c r="B456" i="20"/>
  <c r="D456" i="20"/>
  <c r="V456" i="20"/>
  <c r="E456" i="20"/>
  <c r="I456" i="20"/>
  <c r="J456" i="20"/>
  <c r="AC456" i="20"/>
  <c r="K456" i="20"/>
  <c r="AD456" i="20"/>
  <c r="L456" i="20"/>
  <c r="AE456" i="20"/>
  <c r="M456" i="20"/>
  <c r="AF456" i="20"/>
  <c r="N456" i="20"/>
  <c r="O456" i="20"/>
  <c r="P456" i="20"/>
  <c r="AO456" i="20"/>
  <c r="A457" i="20"/>
  <c r="F457" i="20"/>
  <c r="G457" i="20"/>
  <c r="C457" i="20"/>
  <c r="B457" i="20"/>
  <c r="D457" i="20"/>
  <c r="V457" i="20"/>
  <c r="E457" i="20"/>
  <c r="I457" i="20"/>
  <c r="J457" i="20"/>
  <c r="AC457" i="20"/>
  <c r="K457" i="20"/>
  <c r="AD457" i="20"/>
  <c r="L457" i="20"/>
  <c r="AE457" i="20"/>
  <c r="M457" i="20"/>
  <c r="AF457" i="20"/>
  <c r="N457" i="20"/>
  <c r="O457" i="20"/>
  <c r="P457" i="20"/>
  <c r="AO457" i="20"/>
  <c r="A458" i="20"/>
  <c r="F458" i="20"/>
  <c r="G458" i="20"/>
  <c r="C458" i="20"/>
  <c r="B458" i="20"/>
  <c r="D458" i="20"/>
  <c r="V458" i="20"/>
  <c r="E458" i="20"/>
  <c r="I458" i="20"/>
  <c r="J458" i="20"/>
  <c r="AC458" i="20"/>
  <c r="K458" i="20"/>
  <c r="AD458" i="20"/>
  <c r="L458" i="20"/>
  <c r="AE458" i="20"/>
  <c r="M458" i="20"/>
  <c r="AF458" i="20"/>
  <c r="N458" i="20"/>
  <c r="O458" i="20"/>
  <c r="P458" i="20"/>
  <c r="AO458" i="20"/>
  <c r="A459" i="20"/>
  <c r="F459" i="20"/>
  <c r="G459" i="20"/>
  <c r="C459" i="20"/>
  <c r="B459" i="20"/>
  <c r="D459" i="20"/>
  <c r="V459" i="20"/>
  <c r="E459" i="20"/>
  <c r="I459" i="20"/>
  <c r="J459" i="20"/>
  <c r="AC459" i="20"/>
  <c r="K459" i="20"/>
  <c r="AD459" i="20"/>
  <c r="L459" i="20"/>
  <c r="AE459" i="20"/>
  <c r="M459" i="20"/>
  <c r="AF459" i="20"/>
  <c r="N459" i="20"/>
  <c r="O459" i="20"/>
  <c r="P459" i="20"/>
  <c r="AO459" i="20"/>
  <c r="A460" i="20"/>
  <c r="F460" i="20"/>
  <c r="G460" i="20"/>
  <c r="C460" i="20"/>
  <c r="B460" i="20"/>
  <c r="D460" i="20"/>
  <c r="V460" i="20"/>
  <c r="E460" i="20"/>
  <c r="I460" i="20"/>
  <c r="J460" i="20"/>
  <c r="AC460" i="20"/>
  <c r="K460" i="20"/>
  <c r="AD460" i="20"/>
  <c r="L460" i="20"/>
  <c r="AE460" i="20"/>
  <c r="M460" i="20"/>
  <c r="AF460" i="20"/>
  <c r="N460" i="20"/>
  <c r="O460" i="20"/>
  <c r="P460" i="20"/>
  <c r="AO460" i="20"/>
  <c r="A461" i="20"/>
  <c r="F461" i="20"/>
  <c r="G461" i="20"/>
  <c r="C461" i="20"/>
  <c r="B461" i="20"/>
  <c r="D461" i="20"/>
  <c r="V461" i="20"/>
  <c r="E461" i="20"/>
  <c r="I461" i="20"/>
  <c r="J461" i="20"/>
  <c r="AC461" i="20"/>
  <c r="K461" i="20"/>
  <c r="AD461" i="20"/>
  <c r="L461" i="20"/>
  <c r="AE461" i="20"/>
  <c r="M461" i="20"/>
  <c r="AF461" i="20"/>
  <c r="N461" i="20"/>
  <c r="O461" i="20"/>
  <c r="P461" i="20"/>
  <c r="AO461" i="20"/>
  <c r="A462" i="20"/>
  <c r="F462" i="20"/>
  <c r="G462" i="20"/>
  <c r="C462" i="20"/>
  <c r="B462" i="20"/>
  <c r="D462" i="20"/>
  <c r="V462" i="20"/>
  <c r="E462" i="20"/>
  <c r="I462" i="20"/>
  <c r="J462" i="20"/>
  <c r="AC462" i="20"/>
  <c r="K462" i="20"/>
  <c r="AD462" i="20"/>
  <c r="L462" i="20"/>
  <c r="AE462" i="20"/>
  <c r="M462" i="20"/>
  <c r="AF462" i="20"/>
  <c r="N462" i="20"/>
  <c r="O462" i="20"/>
  <c r="P462" i="20"/>
  <c r="AO462" i="20"/>
  <c r="A463" i="20"/>
  <c r="F463" i="20"/>
  <c r="G463" i="20"/>
  <c r="C463" i="20"/>
  <c r="B463" i="20"/>
  <c r="D463" i="20"/>
  <c r="V463" i="20"/>
  <c r="E463" i="20"/>
  <c r="I463" i="20"/>
  <c r="J463" i="20"/>
  <c r="AC463" i="20"/>
  <c r="K463" i="20"/>
  <c r="AD463" i="20"/>
  <c r="L463" i="20"/>
  <c r="AE463" i="20"/>
  <c r="M463" i="20"/>
  <c r="AF463" i="20"/>
  <c r="N463" i="20"/>
  <c r="O463" i="20"/>
  <c r="P463" i="20"/>
  <c r="AO463" i="20"/>
  <c r="A464" i="20"/>
  <c r="F464" i="20"/>
  <c r="G464" i="20"/>
  <c r="C464" i="20"/>
  <c r="B464" i="20"/>
  <c r="D464" i="20"/>
  <c r="V464" i="20"/>
  <c r="E464" i="20"/>
  <c r="I464" i="20"/>
  <c r="J464" i="20"/>
  <c r="AC464" i="20"/>
  <c r="K464" i="20"/>
  <c r="AD464" i="20"/>
  <c r="L464" i="20"/>
  <c r="AE464" i="20"/>
  <c r="M464" i="20"/>
  <c r="AF464" i="20"/>
  <c r="N464" i="20"/>
  <c r="O464" i="20"/>
  <c r="P464" i="20"/>
  <c r="AO464" i="20"/>
  <c r="A465" i="20"/>
  <c r="F465" i="20"/>
  <c r="G465" i="20"/>
  <c r="C465" i="20"/>
  <c r="B465" i="20"/>
  <c r="D465" i="20"/>
  <c r="V465" i="20"/>
  <c r="E465" i="20"/>
  <c r="I465" i="20"/>
  <c r="J465" i="20"/>
  <c r="AC465" i="20"/>
  <c r="K465" i="20"/>
  <c r="AD465" i="20"/>
  <c r="L465" i="20"/>
  <c r="AE465" i="20"/>
  <c r="M465" i="20"/>
  <c r="AF465" i="20"/>
  <c r="N465" i="20"/>
  <c r="O465" i="20"/>
  <c r="P465" i="20"/>
  <c r="AO465" i="20"/>
  <c r="A466" i="20"/>
  <c r="F466" i="20"/>
  <c r="G466" i="20"/>
  <c r="C466" i="20"/>
  <c r="B466" i="20"/>
  <c r="D466" i="20"/>
  <c r="V466" i="20"/>
  <c r="E466" i="20"/>
  <c r="I466" i="20"/>
  <c r="J466" i="20"/>
  <c r="AC466" i="20"/>
  <c r="K466" i="20"/>
  <c r="AD466" i="20"/>
  <c r="L466" i="20"/>
  <c r="AE466" i="20"/>
  <c r="M466" i="20"/>
  <c r="AF466" i="20"/>
  <c r="N466" i="20"/>
  <c r="O466" i="20"/>
  <c r="P466" i="20"/>
  <c r="AO466" i="20"/>
  <c r="A467" i="20"/>
  <c r="F467" i="20"/>
  <c r="G467" i="20"/>
  <c r="C467" i="20"/>
  <c r="B467" i="20"/>
  <c r="D467" i="20"/>
  <c r="V467" i="20"/>
  <c r="E467" i="20"/>
  <c r="I467" i="20"/>
  <c r="J467" i="20"/>
  <c r="AC467" i="20"/>
  <c r="K467" i="20"/>
  <c r="AD467" i="20"/>
  <c r="L467" i="20"/>
  <c r="AE467" i="20"/>
  <c r="M467" i="20"/>
  <c r="AF467" i="20"/>
  <c r="N467" i="20"/>
  <c r="O467" i="20"/>
  <c r="P467" i="20"/>
  <c r="AO467" i="20"/>
  <c r="A468" i="20"/>
  <c r="F468" i="20"/>
  <c r="G468" i="20"/>
  <c r="C468" i="20"/>
  <c r="B468" i="20"/>
  <c r="D468" i="20"/>
  <c r="V468" i="20"/>
  <c r="E468" i="20"/>
  <c r="I468" i="20"/>
  <c r="J468" i="20"/>
  <c r="AC468" i="20"/>
  <c r="K468" i="20"/>
  <c r="AD468" i="20"/>
  <c r="L468" i="20"/>
  <c r="AE468" i="20"/>
  <c r="M468" i="20"/>
  <c r="AF468" i="20"/>
  <c r="N468" i="20"/>
  <c r="O468" i="20"/>
  <c r="P468" i="20"/>
  <c r="AO468" i="20"/>
  <c r="A469" i="20"/>
  <c r="F469" i="20"/>
  <c r="G469" i="20"/>
  <c r="C469" i="20"/>
  <c r="B469" i="20"/>
  <c r="D469" i="20"/>
  <c r="V469" i="20"/>
  <c r="E469" i="20"/>
  <c r="I469" i="20"/>
  <c r="J469" i="20"/>
  <c r="AC469" i="20"/>
  <c r="K469" i="20"/>
  <c r="AD469" i="20"/>
  <c r="L469" i="20"/>
  <c r="AE469" i="20"/>
  <c r="M469" i="20"/>
  <c r="AF469" i="20"/>
  <c r="N469" i="20"/>
  <c r="O469" i="20"/>
  <c r="P469" i="20"/>
  <c r="AO469" i="20"/>
  <c r="A470" i="20"/>
  <c r="F470" i="20"/>
  <c r="G470" i="20"/>
  <c r="C470" i="20"/>
  <c r="B470" i="20"/>
  <c r="D470" i="20"/>
  <c r="V470" i="20"/>
  <c r="E470" i="20"/>
  <c r="I470" i="20"/>
  <c r="J470" i="20"/>
  <c r="AC470" i="20"/>
  <c r="K470" i="20"/>
  <c r="AD470" i="20"/>
  <c r="L470" i="20"/>
  <c r="AE470" i="20"/>
  <c r="M470" i="20"/>
  <c r="AF470" i="20"/>
  <c r="N470" i="20"/>
  <c r="O470" i="20"/>
  <c r="P470" i="20"/>
  <c r="AO470" i="20"/>
  <c r="A471" i="20"/>
  <c r="F471" i="20"/>
  <c r="G471" i="20"/>
  <c r="C471" i="20"/>
  <c r="B471" i="20"/>
  <c r="D471" i="20"/>
  <c r="V471" i="20"/>
  <c r="E471" i="20"/>
  <c r="I471" i="20"/>
  <c r="J471" i="20"/>
  <c r="AC471" i="20"/>
  <c r="K471" i="20"/>
  <c r="AD471" i="20"/>
  <c r="L471" i="20"/>
  <c r="AE471" i="20"/>
  <c r="M471" i="20"/>
  <c r="AF471" i="20"/>
  <c r="N471" i="20"/>
  <c r="O471" i="20"/>
  <c r="P471" i="20"/>
  <c r="AO471" i="20"/>
  <c r="A472" i="20"/>
  <c r="F472" i="20"/>
  <c r="G472" i="20"/>
  <c r="C472" i="20"/>
  <c r="B472" i="20"/>
  <c r="D472" i="20"/>
  <c r="V472" i="20"/>
  <c r="E472" i="20"/>
  <c r="I472" i="20"/>
  <c r="J472" i="20"/>
  <c r="AC472" i="20"/>
  <c r="K472" i="20"/>
  <c r="AD472" i="20"/>
  <c r="L472" i="20"/>
  <c r="AE472" i="20"/>
  <c r="M472" i="20"/>
  <c r="AF472" i="20"/>
  <c r="N472" i="20"/>
  <c r="O472" i="20"/>
  <c r="P472" i="20"/>
  <c r="AO472" i="20"/>
  <c r="A473" i="20"/>
  <c r="F473" i="20"/>
  <c r="G473" i="20"/>
  <c r="C473" i="20"/>
  <c r="B473" i="20"/>
  <c r="D473" i="20"/>
  <c r="V473" i="20"/>
  <c r="E473" i="20"/>
  <c r="I473" i="20"/>
  <c r="J473" i="20"/>
  <c r="AC473" i="20"/>
  <c r="K473" i="20"/>
  <c r="AD473" i="20"/>
  <c r="L473" i="20"/>
  <c r="AE473" i="20"/>
  <c r="M473" i="20"/>
  <c r="AF473" i="20"/>
  <c r="N473" i="20"/>
  <c r="O473" i="20"/>
  <c r="P473" i="20"/>
  <c r="AO473" i="20"/>
  <c r="A474" i="20"/>
  <c r="F474" i="20"/>
  <c r="G474" i="20"/>
  <c r="C474" i="20"/>
  <c r="B474" i="20"/>
  <c r="D474" i="20"/>
  <c r="V474" i="20"/>
  <c r="E474" i="20"/>
  <c r="I474" i="20"/>
  <c r="J474" i="20"/>
  <c r="AC474" i="20"/>
  <c r="K474" i="20"/>
  <c r="AD474" i="20"/>
  <c r="L474" i="20"/>
  <c r="AE474" i="20"/>
  <c r="M474" i="20"/>
  <c r="AF474" i="20"/>
  <c r="N474" i="20"/>
  <c r="O474" i="20"/>
  <c r="P474" i="20"/>
  <c r="AO474" i="20"/>
  <c r="A475" i="20"/>
  <c r="F475" i="20"/>
  <c r="G475" i="20"/>
  <c r="C475" i="20"/>
  <c r="B475" i="20"/>
  <c r="D475" i="20"/>
  <c r="V475" i="20"/>
  <c r="E475" i="20"/>
  <c r="I475" i="20"/>
  <c r="J475" i="20"/>
  <c r="AC475" i="20"/>
  <c r="K475" i="20"/>
  <c r="AD475" i="20"/>
  <c r="L475" i="20"/>
  <c r="AE475" i="20"/>
  <c r="M475" i="20"/>
  <c r="AF475" i="20"/>
  <c r="N475" i="20"/>
  <c r="O475" i="20"/>
  <c r="P475" i="20"/>
  <c r="AO475" i="20"/>
  <c r="A476" i="20"/>
  <c r="F476" i="20"/>
  <c r="G476" i="20"/>
  <c r="C476" i="20"/>
  <c r="B476" i="20"/>
  <c r="D476" i="20"/>
  <c r="V476" i="20"/>
  <c r="E476" i="20"/>
  <c r="I476" i="20"/>
  <c r="J476" i="20"/>
  <c r="AC476" i="20"/>
  <c r="K476" i="20"/>
  <c r="AD476" i="20"/>
  <c r="L476" i="20"/>
  <c r="AE476" i="20"/>
  <c r="M476" i="20"/>
  <c r="AF476" i="20"/>
  <c r="N476" i="20"/>
  <c r="O476" i="20"/>
  <c r="P476" i="20"/>
  <c r="AO476" i="20"/>
  <c r="A477" i="20"/>
  <c r="F477" i="20"/>
  <c r="G477" i="20"/>
  <c r="C477" i="20"/>
  <c r="B477" i="20"/>
  <c r="D477" i="20"/>
  <c r="V477" i="20"/>
  <c r="E477" i="20"/>
  <c r="I477" i="20"/>
  <c r="J477" i="20"/>
  <c r="AC477" i="20"/>
  <c r="K477" i="20"/>
  <c r="AD477" i="20"/>
  <c r="L477" i="20"/>
  <c r="AE477" i="20"/>
  <c r="M477" i="20"/>
  <c r="AF477" i="20"/>
  <c r="N477" i="20"/>
  <c r="O477" i="20"/>
  <c r="P477" i="20"/>
  <c r="AO477" i="20"/>
  <c r="A478" i="20"/>
  <c r="F478" i="20"/>
  <c r="G478" i="20"/>
  <c r="C478" i="20"/>
  <c r="B478" i="20"/>
  <c r="D478" i="20"/>
  <c r="V478" i="20"/>
  <c r="E478" i="20"/>
  <c r="I478" i="20"/>
  <c r="J478" i="20"/>
  <c r="AC478" i="20"/>
  <c r="K478" i="20"/>
  <c r="AD478" i="20"/>
  <c r="L478" i="20"/>
  <c r="AE478" i="20"/>
  <c r="M478" i="20"/>
  <c r="AF478" i="20"/>
  <c r="N478" i="20"/>
  <c r="O478" i="20"/>
  <c r="P478" i="20"/>
  <c r="AO478" i="20"/>
  <c r="A479" i="20"/>
  <c r="F479" i="20"/>
  <c r="G479" i="20"/>
  <c r="C479" i="20"/>
  <c r="B479" i="20"/>
  <c r="D479" i="20"/>
  <c r="V479" i="20"/>
  <c r="E479" i="20"/>
  <c r="I479" i="20"/>
  <c r="J479" i="20"/>
  <c r="AC479" i="20"/>
  <c r="K479" i="20"/>
  <c r="AD479" i="20"/>
  <c r="L479" i="20"/>
  <c r="AE479" i="20"/>
  <c r="M479" i="20"/>
  <c r="AF479" i="20"/>
  <c r="N479" i="20"/>
  <c r="O479" i="20"/>
  <c r="P479" i="20"/>
  <c r="AO479" i="20"/>
  <c r="A480" i="20"/>
  <c r="F480" i="20"/>
  <c r="G480" i="20"/>
  <c r="C480" i="20"/>
  <c r="B480" i="20"/>
  <c r="D480" i="20"/>
  <c r="V480" i="20"/>
  <c r="E480" i="20"/>
  <c r="I480" i="20"/>
  <c r="J480" i="20"/>
  <c r="AC480" i="20"/>
  <c r="K480" i="20"/>
  <c r="AD480" i="20"/>
  <c r="L480" i="20"/>
  <c r="AE480" i="20"/>
  <c r="M480" i="20"/>
  <c r="AF480" i="20"/>
  <c r="N480" i="20"/>
  <c r="O480" i="20"/>
  <c r="P480" i="20"/>
  <c r="AO480" i="20"/>
  <c r="A481" i="20"/>
  <c r="F481" i="20"/>
  <c r="G481" i="20"/>
  <c r="C481" i="20"/>
  <c r="B481" i="20"/>
  <c r="D481" i="20"/>
  <c r="V481" i="20"/>
  <c r="E481" i="20"/>
  <c r="I481" i="20"/>
  <c r="J481" i="20"/>
  <c r="AC481" i="20"/>
  <c r="K481" i="20"/>
  <c r="AD481" i="20"/>
  <c r="L481" i="20"/>
  <c r="AE481" i="20"/>
  <c r="M481" i="20"/>
  <c r="AF481" i="20"/>
  <c r="N481" i="20"/>
  <c r="O481" i="20"/>
  <c r="P481" i="20"/>
  <c r="AO481" i="20"/>
  <c r="A482" i="20"/>
  <c r="F482" i="20"/>
  <c r="G482" i="20"/>
  <c r="C482" i="20"/>
  <c r="B482" i="20"/>
  <c r="D482" i="20"/>
  <c r="V482" i="20"/>
  <c r="E482" i="20"/>
  <c r="I482" i="20"/>
  <c r="J482" i="20"/>
  <c r="AC482" i="20"/>
  <c r="K482" i="20"/>
  <c r="AD482" i="20"/>
  <c r="L482" i="20"/>
  <c r="AE482" i="20"/>
  <c r="M482" i="20"/>
  <c r="AF482" i="20"/>
  <c r="N482" i="20"/>
  <c r="O482" i="20"/>
  <c r="P482" i="20"/>
  <c r="AO482" i="20"/>
  <c r="A483" i="20"/>
  <c r="F483" i="20"/>
  <c r="G483" i="20"/>
  <c r="C483" i="20"/>
  <c r="B483" i="20"/>
  <c r="D483" i="20"/>
  <c r="V483" i="20"/>
  <c r="E483" i="20"/>
  <c r="I483" i="20"/>
  <c r="J483" i="20"/>
  <c r="AC483" i="20"/>
  <c r="K483" i="20"/>
  <c r="AD483" i="20"/>
  <c r="L483" i="20"/>
  <c r="AE483" i="20"/>
  <c r="M483" i="20"/>
  <c r="AF483" i="20"/>
  <c r="N483" i="20"/>
  <c r="O483" i="20"/>
  <c r="P483" i="20"/>
  <c r="AO483" i="20"/>
  <c r="A484" i="20"/>
  <c r="F484" i="20"/>
  <c r="G484" i="20"/>
  <c r="C484" i="20"/>
  <c r="B484" i="20"/>
  <c r="D484" i="20"/>
  <c r="V484" i="20"/>
  <c r="E484" i="20"/>
  <c r="I484" i="20"/>
  <c r="J484" i="20"/>
  <c r="AC484" i="20"/>
  <c r="K484" i="20"/>
  <c r="AD484" i="20"/>
  <c r="L484" i="20"/>
  <c r="AE484" i="20"/>
  <c r="M484" i="20"/>
  <c r="AF484" i="20"/>
  <c r="N484" i="20"/>
  <c r="O484" i="20"/>
  <c r="P484" i="20"/>
  <c r="AO484" i="20"/>
  <c r="A485" i="20"/>
  <c r="F485" i="20"/>
  <c r="G485" i="20"/>
  <c r="C485" i="20"/>
  <c r="B485" i="20"/>
  <c r="D485" i="20"/>
  <c r="V485" i="20"/>
  <c r="E485" i="20"/>
  <c r="I485" i="20"/>
  <c r="J485" i="20"/>
  <c r="AC485" i="20"/>
  <c r="K485" i="20"/>
  <c r="AD485" i="20"/>
  <c r="L485" i="20"/>
  <c r="AE485" i="20"/>
  <c r="M485" i="20"/>
  <c r="AF485" i="20"/>
  <c r="N485" i="20"/>
  <c r="O485" i="20"/>
  <c r="P485" i="20"/>
  <c r="AO485" i="20"/>
  <c r="A486" i="20"/>
  <c r="F486" i="20"/>
  <c r="G486" i="20"/>
  <c r="C486" i="20"/>
  <c r="B486" i="20"/>
  <c r="D486" i="20"/>
  <c r="V486" i="20"/>
  <c r="E486" i="20"/>
  <c r="I486" i="20"/>
  <c r="J486" i="20"/>
  <c r="AC486" i="20"/>
  <c r="K486" i="20"/>
  <c r="AD486" i="20"/>
  <c r="L486" i="20"/>
  <c r="AE486" i="20"/>
  <c r="M486" i="20"/>
  <c r="AF486" i="20"/>
  <c r="N486" i="20"/>
  <c r="O486" i="20"/>
  <c r="P486" i="20"/>
  <c r="AO486" i="20"/>
  <c r="A487" i="20"/>
  <c r="F487" i="20"/>
  <c r="G487" i="20"/>
  <c r="C487" i="20"/>
  <c r="B487" i="20"/>
  <c r="D487" i="20"/>
  <c r="V487" i="20"/>
  <c r="E487" i="20"/>
  <c r="I487" i="20"/>
  <c r="J487" i="20"/>
  <c r="AC487" i="20"/>
  <c r="K487" i="20"/>
  <c r="AD487" i="20"/>
  <c r="L487" i="20"/>
  <c r="AE487" i="20"/>
  <c r="M487" i="20"/>
  <c r="AF487" i="20"/>
  <c r="N487" i="20"/>
  <c r="O487" i="20"/>
  <c r="P487" i="20"/>
  <c r="AO487" i="20"/>
  <c r="A488" i="20"/>
  <c r="F488" i="20"/>
  <c r="G488" i="20"/>
  <c r="C488" i="20"/>
  <c r="B488" i="20"/>
  <c r="D488" i="20"/>
  <c r="V488" i="20"/>
  <c r="E488" i="20"/>
  <c r="I488" i="20"/>
  <c r="J488" i="20"/>
  <c r="AC488" i="20"/>
  <c r="K488" i="20"/>
  <c r="AD488" i="20"/>
  <c r="L488" i="20"/>
  <c r="AE488" i="20"/>
  <c r="M488" i="20"/>
  <c r="AF488" i="20"/>
  <c r="N488" i="20"/>
  <c r="O488" i="20"/>
  <c r="P488" i="20"/>
  <c r="AO488" i="20"/>
  <c r="A489" i="20"/>
  <c r="F489" i="20"/>
  <c r="G489" i="20"/>
  <c r="C489" i="20"/>
  <c r="B489" i="20"/>
  <c r="D489" i="20"/>
  <c r="V489" i="20"/>
  <c r="E489" i="20"/>
  <c r="I489" i="20"/>
  <c r="J489" i="20"/>
  <c r="AC489" i="20"/>
  <c r="K489" i="20"/>
  <c r="AD489" i="20"/>
  <c r="L489" i="20"/>
  <c r="AE489" i="20"/>
  <c r="M489" i="20"/>
  <c r="AF489" i="20"/>
  <c r="N489" i="20"/>
  <c r="O489" i="20"/>
  <c r="P489" i="20"/>
  <c r="AO489" i="20"/>
  <c r="A490" i="20"/>
  <c r="F490" i="20"/>
  <c r="G490" i="20"/>
  <c r="C490" i="20"/>
  <c r="B490" i="20"/>
  <c r="D490" i="20"/>
  <c r="V490" i="20"/>
  <c r="E490" i="20"/>
  <c r="I490" i="20"/>
  <c r="J490" i="20"/>
  <c r="AC490" i="20"/>
  <c r="K490" i="20"/>
  <c r="AD490" i="20"/>
  <c r="L490" i="20"/>
  <c r="AE490" i="20"/>
  <c r="M490" i="20"/>
  <c r="AF490" i="20"/>
  <c r="N490" i="20"/>
  <c r="O490" i="20"/>
  <c r="P490" i="20"/>
  <c r="AO490" i="20"/>
  <c r="A491" i="20"/>
  <c r="F491" i="20"/>
  <c r="G491" i="20"/>
  <c r="C491" i="20"/>
  <c r="B491" i="20"/>
  <c r="D491" i="20"/>
  <c r="V491" i="20"/>
  <c r="E491" i="20"/>
  <c r="I491" i="20"/>
  <c r="J491" i="20"/>
  <c r="AC491" i="20"/>
  <c r="K491" i="20"/>
  <c r="AD491" i="20"/>
  <c r="L491" i="20"/>
  <c r="AE491" i="20"/>
  <c r="M491" i="20"/>
  <c r="AF491" i="20"/>
  <c r="N491" i="20"/>
  <c r="O491" i="20"/>
  <c r="P491" i="20"/>
  <c r="AO491" i="20"/>
  <c r="A492" i="20"/>
  <c r="F492" i="20"/>
  <c r="G492" i="20"/>
  <c r="C492" i="20"/>
  <c r="B492" i="20"/>
  <c r="D492" i="20"/>
  <c r="V492" i="20"/>
  <c r="E492" i="20"/>
  <c r="I492" i="20"/>
  <c r="J492" i="20"/>
  <c r="AC492" i="20"/>
  <c r="K492" i="20"/>
  <c r="AD492" i="20"/>
  <c r="L492" i="20"/>
  <c r="AE492" i="20"/>
  <c r="M492" i="20"/>
  <c r="AF492" i="20"/>
  <c r="N492" i="20"/>
  <c r="O492" i="20"/>
  <c r="P492" i="20"/>
  <c r="AO492" i="20"/>
  <c r="A493" i="20"/>
  <c r="F493" i="20"/>
  <c r="G493" i="20"/>
  <c r="C493" i="20"/>
  <c r="B493" i="20"/>
  <c r="D493" i="20"/>
  <c r="V493" i="20"/>
  <c r="E493" i="20"/>
  <c r="I493" i="20"/>
  <c r="J493" i="20"/>
  <c r="AC493" i="20"/>
  <c r="K493" i="20"/>
  <c r="AD493" i="20"/>
  <c r="L493" i="20"/>
  <c r="AE493" i="20"/>
  <c r="M493" i="20"/>
  <c r="AF493" i="20"/>
  <c r="N493" i="20"/>
  <c r="O493" i="20"/>
  <c r="P493" i="20"/>
  <c r="AO493" i="20"/>
  <c r="A494" i="20"/>
  <c r="F494" i="20"/>
  <c r="G494" i="20"/>
  <c r="C494" i="20"/>
  <c r="B494" i="20"/>
  <c r="D494" i="20"/>
  <c r="V494" i="20"/>
  <c r="E494" i="20"/>
  <c r="I494" i="20"/>
  <c r="J494" i="20"/>
  <c r="AC494" i="20"/>
  <c r="K494" i="20"/>
  <c r="AD494" i="20"/>
  <c r="L494" i="20"/>
  <c r="AE494" i="20"/>
  <c r="M494" i="20"/>
  <c r="AF494" i="20"/>
  <c r="N494" i="20"/>
  <c r="O494" i="20"/>
  <c r="P494" i="20"/>
  <c r="AO494" i="20"/>
  <c r="A495" i="20"/>
  <c r="F495" i="20"/>
  <c r="G495" i="20"/>
  <c r="C495" i="20"/>
  <c r="B495" i="20"/>
  <c r="D495" i="20"/>
  <c r="V495" i="20"/>
  <c r="E495" i="20"/>
  <c r="I495" i="20"/>
  <c r="J495" i="20"/>
  <c r="AC495" i="20"/>
  <c r="K495" i="20"/>
  <c r="AD495" i="20"/>
  <c r="L495" i="20"/>
  <c r="AE495" i="20"/>
  <c r="M495" i="20"/>
  <c r="AF495" i="20"/>
  <c r="N495" i="20"/>
  <c r="O495" i="20"/>
  <c r="P495" i="20"/>
  <c r="AO495" i="20"/>
  <c r="A496" i="20"/>
  <c r="F496" i="20"/>
  <c r="G496" i="20"/>
  <c r="C496" i="20"/>
  <c r="B496" i="20"/>
  <c r="D496" i="20"/>
  <c r="V496" i="20"/>
  <c r="E496" i="20"/>
  <c r="I496" i="20"/>
  <c r="J496" i="20"/>
  <c r="AC496" i="20"/>
  <c r="K496" i="20"/>
  <c r="AD496" i="20"/>
  <c r="L496" i="20"/>
  <c r="AE496" i="20"/>
  <c r="M496" i="20"/>
  <c r="AF496" i="20"/>
  <c r="N496" i="20"/>
  <c r="O496" i="20"/>
  <c r="P496" i="20"/>
  <c r="AO496" i="20"/>
  <c r="A497" i="20"/>
  <c r="F497" i="20"/>
  <c r="G497" i="20"/>
  <c r="C497" i="20"/>
  <c r="B497" i="20"/>
  <c r="D497" i="20"/>
  <c r="V497" i="20"/>
  <c r="E497" i="20"/>
  <c r="I497" i="20"/>
  <c r="J497" i="20"/>
  <c r="AC497" i="20"/>
  <c r="K497" i="20"/>
  <c r="AD497" i="20"/>
  <c r="L497" i="20"/>
  <c r="AE497" i="20"/>
  <c r="M497" i="20"/>
  <c r="AF497" i="20"/>
  <c r="N497" i="20"/>
  <c r="O497" i="20"/>
  <c r="P497" i="20"/>
  <c r="AO497" i="20"/>
  <c r="A498" i="20"/>
  <c r="F498" i="20"/>
  <c r="G498" i="20"/>
  <c r="C498" i="20"/>
  <c r="B498" i="20"/>
  <c r="D498" i="20"/>
  <c r="V498" i="20"/>
  <c r="E498" i="20"/>
  <c r="I498" i="20"/>
  <c r="J498" i="20"/>
  <c r="AC498" i="20"/>
  <c r="K498" i="20"/>
  <c r="AD498" i="20"/>
  <c r="L498" i="20"/>
  <c r="AE498" i="20"/>
  <c r="M498" i="20"/>
  <c r="AF498" i="20"/>
  <c r="N498" i="20"/>
  <c r="O498" i="20"/>
  <c r="P498" i="20"/>
  <c r="A499" i="20"/>
  <c r="F499" i="20"/>
  <c r="G499" i="20"/>
  <c r="C499" i="20"/>
  <c r="B499" i="20"/>
  <c r="D499" i="20"/>
  <c r="V499" i="20"/>
  <c r="E499" i="20"/>
  <c r="I499" i="20"/>
  <c r="J499" i="20"/>
  <c r="AC499" i="20"/>
  <c r="K499" i="20"/>
  <c r="AD499" i="20"/>
  <c r="L499" i="20"/>
  <c r="AE499" i="20"/>
  <c r="M499" i="20"/>
  <c r="AF499" i="20"/>
  <c r="N499" i="20"/>
  <c r="O499" i="20"/>
  <c r="P499" i="20"/>
  <c r="A500" i="20"/>
  <c r="F500" i="20"/>
  <c r="G500" i="20"/>
  <c r="C500" i="20"/>
  <c r="B500" i="20"/>
  <c r="D500" i="20"/>
  <c r="V500" i="20"/>
  <c r="E500" i="20"/>
  <c r="I500" i="20"/>
  <c r="J500" i="20"/>
  <c r="AC500" i="20"/>
  <c r="K500" i="20"/>
  <c r="AD500" i="20"/>
  <c r="L500" i="20"/>
  <c r="AE500" i="20"/>
  <c r="M500" i="20"/>
  <c r="AF500" i="20"/>
  <c r="N500" i="20"/>
  <c r="O500" i="20"/>
  <c r="P500" i="20"/>
  <c r="A501" i="20"/>
  <c r="F501" i="20"/>
  <c r="G501" i="20"/>
  <c r="C501" i="20"/>
  <c r="B501" i="20"/>
  <c r="D501" i="20"/>
  <c r="V501" i="20"/>
  <c r="E501" i="20"/>
  <c r="I501" i="20"/>
  <c r="J501" i="20"/>
  <c r="AC501" i="20"/>
  <c r="K501" i="20"/>
  <c r="AD501" i="20"/>
  <c r="L501" i="20"/>
  <c r="AE501" i="20"/>
  <c r="M501" i="20"/>
  <c r="AF501" i="20"/>
  <c r="N501" i="20"/>
  <c r="O501" i="20"/>
  <c r="P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3" i="20"/>
  <c r="F4" i="20"/>
  <c r="G4" i="20"/>
  <c r="F5" i="20"/>
  <c r="G5" i="20"/>
  <c r="F6" i="20"/>
  <c r="G6" i="20"/>
  <c r="F7" i="20"/>
  <c r="G7" i="20"/>
  <c r="F8" i="20"/>
  <c r="G8" i="20"/>
  <c r="F9" i="20"/>
  <c r="G9" i="20"/>
  <c r="F10" i="20"/>
  <c r="G10" i="20"/>
  <c r="F11" i="20"/>
  <c r="G11" i="20"/>
  <c r="F12" i="20"/>
  <c r="G12" i="20"/>
  <c r="F13" i="20"/>
  <c r="G13" i="20"/>
  <c r="F14" i="20"/>
  <c r="G14" i="20"/>
  <c r="F15" i="20"/>
  <c r="G15" i="20"/>
  <c r="F16" i="20"/>
  <c r="G16" i="20"/>
  <c r="F17" i="20"/>
  <c r="G17" i="20"/>
  <c r="F18" i="20"/>
  <c r="G18" i="20"/>
  <c r="F19" i="20"/>
  <c r="G19" i="20"/>
  <c r="F20" i="20"/>
  <c r="G20" i="20"/>
  <c r="F21" i="20"/>
  <c r="G21" i="20"/>
  <c r="F22" i="20"/>
  <c r="G22" i="20"/>
  <c r="F23" i="20"/>
  <c r="G23" i="20"/>
  <c r="F24" i="20"/>
  <c r="G24" i="20"/>
  <c r="F25" i="20"/>
  <c r="G25" i="20"/>
  <c r="F26" i="20"/>
  <c r="G26" i="20"/>
  <c r="F27" i="20"/>
  <c r="G27" i="20"/>
  <c r="F28" i="20"/>
  <c r="G28" i="20"/>
  <c r="F29" i="20"/>
  <c r="G29" i="20"/>
  <c r="F30" i="20"/>
  <c r="G30" i="20"/>
  <c r="F31" i="20"/>
  <c r="G31" i="20"/>
  <c r="F32" i="20"/>
  <c r="G32" i="20"/>
  <c r="F33" i="20"/>
  <c r="G33" i="20"/>
  <c r="F34" i="20"/>
  <c r="G34" i="20"/>
  <c r="F35" i="20"/>
  <c r="G35" i="20"/>
  <c r="F36" i="20"/>
  <c r="G36" i="20"/>
  <c r="F37" i="20"/>
  <c r="G37" i="20"/>
  <c r="F38" i="20"/>
  <c r="G38" i="20"/>
  <c r="F39" i="20"/>
  <c r="G39" i="20"/>
  <c r="F40" i="20"/>
  <c r="G40" i="20"/>
  <c r="F41" i="20"/>
  <c r="G41" i="20"/>
  <c r="F42" i="20"/>
  <c r="G42" i="20"/>
  <c r="F43" i="20"/>
  <c r="G43" i="20"/>
  <c r="F44" i="20"/>
  <c r="G44" i="20"/>
  <c r="F45" i="20"/>
  <c r="G45" i="20"/>
  <c r="F46" i="20"/>
  <c r="G46" i="20"/>
  <c r="F47" i="20"/>
  <c r="G47" i="20"/>
  <c r="F48" i="20"/>
  <c r="G48" i="20"/>
  <c r="F49" i="20"/>
  <c r="G49" i="20"/>
  <c r="F50" i="20"/>
  <c r="G50" i="20"/>
  <c r="F51" i="20"/>
  <c r="G51" i="20"/>
  <c r="F52" i="20"/>
  <c r="G52" i="20"/>
  <c r="F53" i="20"/>
  <c r="G53" i="20"/>
  <c r="F54" i="20"/>
  <c r="G54" i="20"/>
  <c r="F55" i="20"/>
  <c r="G55" i="20"/>
  <c r="F56" i="20"/>
  <c r="G56" i="20"/>
  <c r="F57" i="20"/>
  <c r="G57" i="20"/>
  <c r="F58" i="20"/>
  <c r="G58" i="20"/>
  <c r="F59" i="20"/>
  <c r="G59" i="20"/>
  <c r="F60" i="20"/>
  <c r="G60" i="20"/>
  <c r="F61" i="20"/>
  <c r="G61" i="20"/>
  <c r="F62" i="20"/>
  <c r="G62" i="20"/>
  <c r="F63" i="20"/>
  <c r="G63" i="20"/>
  <c r="F64" i="20"/>
  <c r="G64" i="20"/>
  <c r="F65" i="20"/>
  <c r="G65" i="20"/>
  <c r="F66" i="20"/>
  <c r="G66" i="20"/>
  <c r="F67" i="20"/>
  <c r="G67" i="20"/>
  <c r="F68" i="20"/>
  <c r="G68" i="20"/>
  <c r="F69" i="20"/>
  <c r="G69" i="20"/>
  <c r="F70" i="20"/>
  <c r="G70" i="20"/>
  <c r="F71" i="20"/>
  <c r="G71" i="20"/>
  <c r="F72" i="20"/>
  <c r="G72" i="20"/>
  <c r="F73" i="20"/>
  <c r="G73" i="20"/>
  <c r="F74" i="20"/>
  <c r="G74" i="20"/>
  <c r="F75" i="20"/>
  <c r="G75" i="20"/>
  <c r="F76" i="20"/>
  <c r="G76" i="20"/>
  <c r="F77" i="20"/>
  <c r="G77" i="20"/>
  <c r="F78" i="20"/>
  <c r="G78" i="20"/>
  <c r="F79" i="20"/>
  <c r="G79" i="20"/>
  <c r="F80" i="20"/>
  <c r="G80" i="20"/>
  <c r="F81" i="20"/>
  <c r="G81" i="20"/>
  <c r="F82" i="20"/>
  <c r="G82" i="20"/>
  <c r="F83" i="20"/>
  <c r="G83" i="20"/>
  <c r="F84" i="20"/>
  <c r="G84" i="20"/>
  <c r="F85" i="20"/>
  <c r="G85" i="20"/>
  <c r="F86" i="20"/>
  <c r="G86" i="20"/>
  <c r="F87" i="20"/>
  <c r="G87" i="20"/>
  <c r="F88" i="20"/>
  <c r="G88" i="20"/>
  <c r="F89" i="20"/>
  <c r="G89" i="20"/>
  <c r="F90" i="20"/>
  <c r="G90" i="20"/>
  <c r="F91" i="20"/>
  <c r="G91" i="20"/>
  <c r="F92" i="20"/>
  <c r="G92" i="20"/>
  <c r="F93" i="20"/>
  <c r="G93" i="20"/>
  <c r="F94" i="20"/>
  <c r="G94" i="20"/>
  <c r="F95" i="20"/>
  <c r="G95" i="20"/>
  <c r="F96" i="20"/>
  <c r="G96" i="20"/>
  <c r="F97" i="20"/>
  <c r="G97" i="20"/>
  <c r="F98" i="20"/>
  <c r="G98" i="20"/>
  <c r="F99" i="20"/>
  <c r="G99" i="20"/>
  <c r="F100" i="20"/>
  <c r="G100" i="20"/>
  <c r="F101" i="20"/>
  <c r="G101" i="20"/>
  <c r="F102" i="20"/>
  <c r="G102" i="20"/>
  <c r="F103" i="20"/>
  <c r="G103" i="20"/>
  <c r="F104" i="20"/>
  <c r="G104" i="20"/>
  <c r="F105" i="20"/>
  <c r="G105" i="20"/>
  <c r="F106" i="20"/>
  <c r="G106" i="20"/>
  <c r="F107" i="20"/>
  <c r="G107" i="20"/>
  <c r="F108" i="20"/>
  <c r="G108" i="20"/>
  <c r="F109" i="20"/>
  <c r="G109" i="20"/>
  <c r="F110" i="20"/>
  <c r="G110" i="20"/>
  <c r="F111" i="20"/>
  <c r="G111" i="20"/>
  <c r="F112" i="20"/>
  <c r="G112" i="20"/>
  <c r="F113" i="20"/>
  <c r="G113" i="20"/>
  <c r="F114" i="20"/>
  <c r="G114" i="20"/>
  <c r="F115" i="20"/>
  <c r="G115" i="20"/>
  <c r="F116" i="20"/>
  <c r="G116" i="20"/>
  <c r="F117" i="20"/>
  <c r="G117" i="20"/>
  <c r="F118" i="20"/>
  <c r="G118" i="20"/>
  <c r="F119" i="20"/>
  <c r="G119" i="20"/>
  <c r="F120" i="20"/>
  <c r="G120" i="20"/>
  <c r="F121" i="20"/>
  <c r="G121" i="20"/>
  <c r="F122" i="20"/>
  <c r="G122" i="20"/>
  <c r="F123" i="20"/>
  <c r="G123" i="20"/>
  <c r="F124" i="20"/>
  <c r="G124" i="20"/>
  <c r="F125" i="20"/>
  <c r="G125" i="20"/>
  <c r="F126" i="20"/>
  <c r="G126" i="20"/>
  <c r="F127" i="20"/>
  <c r="G127" i="20"/>
  <c r="F128" i="20"/>
  <c r="G128" i="20"/>
  <c r="F129" i="20"/>
  <c r="G129" i="20"/>
  <c r="F130" i="20"/>
  <c r="G130" i="20"/>
  <c r="F131" i="20"/>
  <c r="G131" i="20"/>
  <c r="F132" i="20"/>
  <c r="G132" i="20"/>
  <c r="F133" i="20"/>
  <c r="G133" i="20"/>
  <c r="F134" i="20"/>
  <c r="G134" i="20"/>
  <c r="F135" i="20"/>
  <c r="G135" i="20"/>
  <c r="F136" i="20"/>
  <c r="G136" i="20"/>
  <c r="F137" i="20"/>
  <c r="G137" i="20"/>
  <c r="F138" i="20"/>
  <c r="G138" i="20"/>
  <c r="F139" i="20"/>
  <c r="G139" i="20"/>
  <c r="F140" i="20"/>
  <c r="G140" i="20"/>
  <c r="F141" i="20"/>
  <c r="G141" i="20"/>
  <c r="F142" i="20"/>
  <c r="G142" i="20"/>
  <c r="F143" i="20"/>
  <c r="G143" i="20"/>
  <c r="F144" i="20"/>
  <c r="G144" i="20"/>
  <c r="F145" i="20"/>
  <c r="G145" i="20"/>
  <c r="F146" i="20"/>
  <c r="G146" i="20"/>
  <c r="F147" i="20"/>
  <c r="G147" i="20"/>
  <c r="F148" i="20"/>
  <c r="G148" i="20"/>
  <c r="F149" i="20"/>
  <c r="G149" i="20"/>
  <c r="F150" i="20"/>
  <c r="G150" i="20"/>
  <c r="F151" i="20"/>
  <c r="G151" i="20"/>
  <c r="F152" i="20"/>
  <c r="G152" i="20"/>
  <c r="F153" i="20"/>
  <c r="G153" i="20"/>
  <c r="F3" i="20"/>
  <c r="G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V153"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O3" i="20"/>
  <c r="O4" i="20"/>
  <c r="O5" i="20"/>
  <c r="O6" i="20"/>
  <c r="P3" i="20"/>
  <c r="P4" i="20"/>
  <c r="P5"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D145" i="20"/>
  <c r="E145" i="20"/>
  <c r="C146" i="20"/>
  <c r="B146" i="20"/>
  <c r="D146" i="20"/>
  <c r="E146" i="20"/>
  <c r="C147" i="20"/>
  <c r="B147" i="20"/>
  <c r="D147" i="20"/>
  <c r="E147" i="20"/>
  <c r="C148" i="20"/>
  <c r="B148" i="20"/>
  <c r="D148" i="20"/>
  <c r="E148" i="20"/>
  <c r="C149" i="20"/>
  <c r="B149" i="20"/>
  <c r="D149" i="20"/>
  <c r="E149" i="20"/>
  <c r="C150" i="20"/>
  <c r="B150" i="20"/>
  <c r="D150" i="20"/>
  <c r="E150" i="20"/>
  <c r="C151" i="20"/>
  <c r="B151" i="20"/>
  <c r="D151" i="20"/>
  <c r="E151" i="20"/>
  <c r="C152" i="20"/>
  <c r="B152" i="20"/>
  <c r="D152" i="20"/>
  <c r="E152" i="20"/>
  <c r="C153" i="20"/>
  <c r="B153" i="20"/>
  <c r="D153" i="20"/>
  <c r="E153" i="20"/>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I22" i="15"/>
  <c r="I23" i="15"/>
  <c r="I24" i="15"/>
  <c r="I25" i="15"/>
  <c r="I26" i="15"/>
  <c r="I27" i="15"/>
  <c r="I28" i="15"/>
  <c r="I29" i="15"/>
  <c r="I30" i="15"/>
  <c r="I31" i="15"/>
  <c r="I32" i="15"/>
  <c r="I33" i="15"/>
  <c r="I34" i="15"/>
  <c r="I35" i="15"/>
  <c r="I36" i="15"/>
  <c r="I37" i="15"/>
  <c r="I38" i="15"/>
  <c r="I39" i="15"/>
  <c r="I40" i="15"/>
  <c r="I41" i="15"/>
  <c r="I42" i="15"/>
  <c r="I43" i="15"/>
  <c r="I21"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D136" i="20"/>
  <c r="E136" i="20"/>
  <c r="I136" i="20"/>
  <c r="J136" i="20"/>
  <c r="AC136" i="20"/>
  <c r="K136" i="20"/>
  <c r="L136" i="20"/>
  <c r="AE136" i="20"/>
  <c r="M136" i="20"/>
  <c r="AF136" i="20"/>
  <c r="N136" i="20"/>
  <c r="D137" i="20"/>
  <c r="E137" i="20"/>
  <c r="I137" i="20"/>
  <c r="J137" i="20"/>
  <c r="AC137" i="20"/>
  <c r="K137" i="20"/>
  <c r="L137" i="20"/>
  <c r="AE137" i="20"/>
  <c r="M137" i="20"/>
  <c r="AF137" i="20"/>
  <c r="N137" i="20"/>
  <c r="D138" i="20"/>
  <c r="E138" i="20"/>
  <c r="I138" i="20"/>
  <c r="J138" i="20"/>
  <c r="AC138" i="20"/>
  <c r="K138" i="20"/>
  <c r="L138" i="20"/>
  <c r="AE138" i="20"/>
  <c r="M138" i="20"/>
  <c r="AF138" i="20"/>
  <c r="N138" i="20"/>
  <c r="D139" i="20"/>
  <c r="E139" i="20"/>
  <c r="I139" i="20"/>
  <c r="J139" i="20"/>
  <c r="AC139" i="20"/>
  <c r="K139" i="20"/>
  <c r="L139" i="20"/>
  <c r="AE139" i="20"/>
  <c r="M139" i="20"/>
  <c r="AF139" i="20"/>
  <c r="N139" i="20"/>
  <c r="D140" i="20"/>
  <c r="E140" i="20"/>
  <c r="I140" i="20"/>
  <c r="J140" i="20"/>
  <c r="AC140" i="20"/>
  <c r="K140" i="20"/>
  <c r="L140" i="20"/>
  <c r="AE140" i="20"/>
  <c r="M140" i="20"/>
  <c r="AF140" i="20"/>
  <c r="N140" i="20"/>
  <c r="D141" i="20"/>
  <c r="E141" i="20"/>
  <c r="I141" i="20"/>
  <c r="J141" i="20"/>
  <c r="AC141" i="20"/>
  <c r="K141" i="20"/>
  <c r="L141" i="20"/>
  <c r="AE141" i="20"/>
  <c r="M141" i="20"/>
  <c r="AF141" i="20"/>
  <c r="N141" i="20"/>
  <c r="D142" i="20"/>
  <c r="E142" i="20"/>
  <c r="I142" i="20"/>
  <c r="J142" i="20"/>
  <c r="AC142" i="20"/>
  <c r="K142" i="20"/>
  <c r="L142" i="20"/>
  <c r="AE142" i="20"/>
  <c r="M142" i="20"/>
  <c r="AF142" i="20"/>
  <c r="N142" i="20"/>
  <c r="D143" i="20"/>
  <c r="E143" i="20"/>
  <c r="I143" i="20"/>
  <c r="J143" i="20"/>
  <c r="AC143" i="20"/>
  <c r="K143" i="20"/>
  <c r="L143" i="20"/>
  <c r="AE143" i="20"/>
  <c r="M143" i="20"/>
  <c r="AF143" i="20"/>
  <c r="N143" i="20"/>
  <c r="D144" i="20"/>
  <c r="E144" i="20"/>
  <c r="I144" i="20"/>
  <c r="J144" i="20"/>
  <c r="AC144" i="20"/>
  <c r="K144" i="20"/>
  <c r="L144" i="20"/>
  <c r="AE144" i="20"/>
  <c r="M144" i="20"/>
  <c r="AF144" i="20"/>
  <c r="N144" i="20"/>
  <c r="F18" i="16"/>
  <c r="D135" i="20"/>
  <c r="D4" i="20"/>
  <c r="D5" i="20"/>
  <c r="D6" i="20"/>
  <c r="D7" i="20"/>
  <c r="E4" i="20"/>
  <c r="E5" i="20"/>
  <c r="E6" i="20"/>
  <c r="E7" i="20"/>
  <c r="D8" i="20"/>
  <c r="E8" i="20"/>
  <c r="D9" i="20"/>
  <c r="E9" i="20"/>
  <c r="D10" i="20"/>
  <c r="E10" i="20"/>
  <c r="D11" i="20"/>
  <c r="E11" i="20"/>
  <c r="D12" i="20"/>
  <c r="E12" i="20"/>
  <c r="D13" i="20"/>
  <c r="E13" i="20"/>
  <c r="D14" i="20"/>
  <c r="E14" i="20"/>
  <c r="D15" i="20"/>
  <c r="E15" i="20"/>
  <c r="D16" i="20"/>
  <c r="E16" i="20"/>
  <c r="D17" i="20"/>
  <c r="E17" i="20"/>
  <c r="D18" i="20"/>
  <c r="E18" i="20"/>
  <c r="D19" i="20"/>
  <c r="E19" i="20"/>
  <c r="D20" i="20"/>
  <c r="E20" i="20"/>
  <c r="D21" i="20"/>
  <c r="E21" i="20"/>
  <c r="D22" i="20"/>
  <c r="E22" i="20"/>
  <c r="D23" i="20"/>
  <c r="E23" i="20"/>
  <c r="D24" i="20"/>
  <c r="E24" i="20"/>
  <c r="D25" i="20"/>
  <c r="E25" i="20"/>
  <c r="D26" i="20"/>
  <c r="E26" i="20"/>
  <c r="D27" i="20"/>
  <c r="E27" i="20"/>
  <c r="D28" i="20"/>
  <c r="E28" i="20"/>
  <c r="D29" i="20"/>
  <c r="E29" i="20"/>
  <c r="D30" i="20"/>
  <c r="E30" i="20"/>
  <c r="D31" i="20"/>
  <c r="E31" i="20"/>
  <c r="D32" i="20"/>
  <c r="E32" i="20"/>
  <c r="D33" i="20"/>
  <c r="E33" i="20"/>
  <c r="D34" i="20"/>
  <c r="E34" i="20"/>
  <c r="D35" i="20"/>
  <c r="E35" i="20"/>
  <c r="D36" i="20"/>
  <c r="E36" i="20"/>
  <c r="D37" i="20"/>
  <c r="E37" i="20"/>
  <c r="D38" i="20"/>
  <c r="E38" i="20"/>
  <c r="D39" i="20"/>
  <c r="E39" i="20"/>
  <c r="D40" i="20"/>
  <c r="E40" i="20"/>
  <c r="D41" i="20"/>
  <c r="E41" i="20"/>
  <c r="D42" i="20"/>
  <c r="E42" i="20"/>
  <c r="D43" i="20"/>
  <c r="E43" i="20"/>
  <c r="D44" i="20"/>
  <c r="E44" i="20"/>
  <c r="D45" i="20"/>
  <c r="E45" i="20"/>
  <c r="D46" i="20"/>
  <c r="E46" i="20"/>
  <c r="D47" i="20"/>
  <c r="E47" i="20"/>
  <c r="D48" i="20"/>
  <c r="E48" i="20"/>
  <c r="D49" i="20"/>
  <c r="E49" i="20"/>
  <c r="D50" i="20"/>
  <c r="E50" i="20"/>
  <c r="D51" i="20"/>
  <c r="E51" i="20"/>
  <c r="D52" i="20"/>
  <c r="E52" i="20"/>
  <c r="D53" i="20"/>
  <c r="E53" i="20"/>
  <c r="D54" i="20"/>
  <c r="E54" i="20"/>
  <c r="D55" i="20"/>
  <c r="E55" i="20"/>
  <c r="D56" i="20"/>
  <c r="E56" i="20"/>
  <c r="D57" i="20"/>
  <c r="E57" i="20"/>
  <c r="D58" i="20"/>
  <c r="E58" i="20"/>
  <c r="D59" i="20"/>
  <c r="E59" i="20"/>
  <c r="D60" i="20"/>
  <c r="E60" i="20"/>
  <c r="D61" i="20"/>
  <c r="E61" i="20"/>
  <c r="D62" i="20"/>
  <c r="E62" i="20"/>
  <c r="D63" i="20"/>
  <c r="E63" i="20"/>
  <c r="D64" i="20"/>
  <c r="E64" i="20"/>
  <c r="D65" i="20"/>
  <c r="E65" i="20"/>
  <c r="D66" i="20"/>
  <c r="E66" i="20"/>
  <c r="D67" i="20"/>
  <c r="E67" i="20"/>
  <c r="D68" i="20"/>
  <c r="E68" i="20"/>
  <c r="D69" i="20"/>
  <c r="E69" i="20"/>
  <c r="D70" i="20"/>
  <c r="E70" i="20"/>
  <c r="D71" i="20"/>
  <c r="E71" i="20"/>
  <c r="D72" i="20"/>
  <c r="E72" i="20"/>
  <c r="D73" i="20"/>
  <c r="E73" i="20"/>
  <c r="D74" i="20"/>
  <c r="E74" i="20"/>
  <c r="D75" i="20"/>
  <c r="E75" i="20"/>
  <c r="D76" i="20"/>
  <c r="E76" i="20"/>
  <c r="D77" i="20"/>
  <c r="E77" i="20"/>
  <c r="D78" i="20"/>
  <c r="E78" i="20"/>
  <c r="D79" i="20"/>
  <c r="E79" i="20"/>
  <c r="D80" i="20"/>
  <c r="E80" i="20"/>
  <c r="D81" i="20"/>
  <c r="E81" i="20"/>
  <c r="D82" i="20"/>
  <c r="E82" i="20"/>
  <c r="D83" i="20"/>
  <c r="E83" i="20"/>
  <c r="D84" i="20"/>
  <c r="E84" i="20"/>
  <c r="D85" i="20"/>
  <c r="E85" i="20"/>
  <c r="D86" i="20"/>
  <c r="E86" i="20"/>
  <c r="D87" i="20"/>
  <c r="E87" i="20"/>
  <c r="D88" i="20"/>
  <c r="E88" i="20"/>
  <c r="D89" i="20"/>
  <c r="E89" i="20"/>
  <c r="D90" i="20"/>
  <c r="E90" i="20"/>
  <c r="D91" i="20"/>
  <c r="E91" i="20"/>
  <c r="D92" i="20"/>
  <c r="E92" i="20"/>
  <c r="D93" i="20"/>
  <c r="E93" i="20"/>
  <c r="D94" i="20"/>
  <c r="E94" i="20"/>
  <c r="D95" i="20"/>
  <c r="E95" i="20"/>
  <c r="D96" i="20"/>
  <c r="E96" i="20"/>
  <c r="D97" i="20"/>
  <c r="E97" i="20"/>
  <c r="D98" i="20"/>
  <c r="E98" i="20"/>
  <c r="D99" i="20"/>
  <c r="E99" i="20"/>
  <c r="D100" i="20"/>
  <c r="E100" i="20"/>
  <c r="D101" i="20"/>
  <c r="E101" i="20"/>
  <c r="D102" i="20"/>
  <c r="E102" i="20"/>
  <c r="D103" i="20"/>
  <c r="E103" i="20"/>
  <c r="D104" i="20"/>
  <c r="E104" i="20"/>
  <c r="D105" i="20"/>
  <c r="E105" i="20"/>
  <c r="D106" i="20"/>
  <c r="E106" i="20"/>
  <c r="D107" i="20"/>
  <c r="E107" i="20"/>
  <c r="D108" i="20"/>
  <c r="E108" i="20"/>
  <c r="D109" i="20"/>
  <c r="E109" i="20"/>
  <c r="D110" i="20"/>
  <c r="E110" i="20"/>
  <c r="D111" i="20"/>
  <c r="E111" i="20"/>
  <c r="D112" i="20"/>
  <c r="E112" i="20"/>
  <c r="D113" i="20"/>
  <c r="E113" i="20"/>
  <c r="D114" i="20"/>
  <c r="E114" i="20"/>
  <c r="D115" i="20"/>
  <c r="E115" i="20"/>
  <c r="D116" i="20"/>
  <c r="E116" i="20"/>
  <c r="D117" i="20"/>
  <c r="E117" i="20"/>
  <c r="D118" i="20"/>
  <c r="E118" i="20"/>
  <c r="D119" i="20"/>
  <c r="E119" i="20"/>
  <c r="D120" i="20"/>
  <c r="E120" i="20"/>
  <c r="D121" i="20"/>
  <c r="E121" i="20"/>
  <c r="D122" i="20"/>
  <c r="E122" i="20"/>
  <c r="D123" i="20"/>
  <c r="E123" i="20"/>
  <c r="D124" i="20"/>
  <c r="E124" i="20"/>
  <c r="D125" i="20"/>
  <c r="E125" i="20"/>
  <c r="D126" i="20"/>
  <c r="E126" i="20"/>
  <c r="D127" i="20"/>
  <c r="E127" i="20"/>
  <c r="D128" i="20"/>
  <c r="E128" i="20"/>
  <c r="D129" i="20"/>
  <c r="E129" i="20"/>
  <c r="D130" i="20"/>
  <c r="E130" i="20"/>
  <c r="D131" i="20"/>
  <c r="E131" i="20"/>
  <c r="D132" i="20"/>
  <c r="E132" i="20"/>
  <c r="D133" i="20"/>
  <c r="E133" i="20"/>
  <c r="D134" i="20"/>
  <c r="E134" i="20"/>
  <c r="E135" i="20"/>
  <c r="D3"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8" i="14"/>
  <c r="D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AF4" i="20"/>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 r="E104" i="14"/>
</calcChain>
</file>

<file path=xl/sharedStrings.xml><?xml version="1.0" encoding="utf-8"?>
<sst xmlns="http://schemas.openxmlformats.org/spreadsheetml/2006/main" count="808" uniqueCount="463">
  <si>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</si>
  <si>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</si>
  <si>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</si>
  <si>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</si>
  <si>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</si>
  <si>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</si>
  <si>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</si>
  <si>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</si>
  <si>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</si>
  <si>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</si>
  <si>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</si>
  <si>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</si>
  <si>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</si>
  <si>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</si>
  <si>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</si>
  <si>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</si>
  <si>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</si>
  <si>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</si>
  <si>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</si>
  <si>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</si>
  <si>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</si>
  <si>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</si>
  <si>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</si>
  <si>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</si>
  <si>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</si>
  <si>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</si>
  <si>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</si>
  <si>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</si>
  <si>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</si>
  <si>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</si>
  <si>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</si>
  <si>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</si>
  <si>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</si>
  <si>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</si>
  <si>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</si>
  <si>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</si>
  <si>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</si>
  <si>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</si>
  <si>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</si>
  <si>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</si>
  <si>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</si>
  <si>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</si>
  <si>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</si>
  <si>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</si>
  <si>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</si>
  <si>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</si>
  <si>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</si>
  <si>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</si>
  <si>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</si>
  <si>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</si>
  <si>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</si>
  <si>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</si>
  <si>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</si>
  <si>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</si>
  <si>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</si>
  <si>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</si>
  <si>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</si>
  <si>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</si>
  <si>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</si>
  <si>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</si>
  <si>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</si>
  <si>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</si>
  <si>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</si>
  <si>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</si>
  <si>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</si>
  <si>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</si>
  <si>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</si>
  <si>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</si>
  <si>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</si>
  <si>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</si>
  <si>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</si>
  <si>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</si>
  <si>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</si>
  <si>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</si>
  <si>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</si>
  <si>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</si>
  <si>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</si>
  <si>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</si>
  <si>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</si>
  <si>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</si>
  <si>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</si>
  <si>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</si>
  <si>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</si>
  <si>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</si>
  <si>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</si>
  <si>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</si>
  <si>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</si>
  <si>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</si>
  <si>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</si>
  <si>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</si>
  <si>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</si>
  <si>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</si>
  <si>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</si>
  <si>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</si>
  <si>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</si>
  <si>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</si>
  <si>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</si>
  <si>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</si>
  <si>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</si>
  <si>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</si>
  <si>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</si>
  <si>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</si>
  <si>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</si>
  <si>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</si>
  <si>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</si>
  <si>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</si>
  <si>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</si>
  <si>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</si>
  <si>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</si>
  <si>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</si>
  <si>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</si>
  <si>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</si>
  <si>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</si>
  <si>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</si>
  <si>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</si>
  <si>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</si>
  <si>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</si>
  <si>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</si>
  <si>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</si>
  <si>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</si>
  <si>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</si>
  <si>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</si>
  <si>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</si>
  <si>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</si>
  <si>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</si>
  <si>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</si>
  <si>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</si>
  <si>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</si>
  <si>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</si>
  <si>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</si>
  <si>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</si>
  <si>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</si>
  <si>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</si>
  <si>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</si>
  <si>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</si>
  <si>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</si>
  <si>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</si>
  <si>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</si>
  <si>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</si>
  <si>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</si>
  <si>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</si>
  <si>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</si>
  <si>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</si>
  <si>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</si>
  <si>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</si>
  <si>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</si>
  <si>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</si>
  <si>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</si>
  <si>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</si>
  <si>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</si>
  <si>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</si>
  <si>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</si>
  <si>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</si>
  <si>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</si>
  <si>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</si>
  <si>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</si>
  <si>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</si>
  <si>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</si>
  <si>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</si>
  <si>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</si>
  <si>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</si>
  <si>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</si>
  <si>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</si>
  <si>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</si>
  <si>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</si>
  <si>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</si>
  <si>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</si>
  <si>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</si>
  <si>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</si>
  <si>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</si>
  <si>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</si>
  <si>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</si>
  <si>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</si>
  <si>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</si>
  <si>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</si>
  <si>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</si>
  <si>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</si>
  <si>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</si>
  <si>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</si>
  <si>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</si>
  <si>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</si>
  <si>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</si>
  <si>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</si>
  <si>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</si>
  <si>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</si>
  <si>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</si>
  <si>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</si>
  <si>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</si>
  <si>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</si>
  <si>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</si>
  <si>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</si>
  <si>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</si>
  <si>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</si>
  <si>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</si>
  <si>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</si>
  <si>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</si>
  <si>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</si>
  <si>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</si>
  <si>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</si>
  <si>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</si>
  <si>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</si>
  <si>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</si>
  <si>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</si>
  <si>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</si>
  <si>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</si>
  <si>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</si>
  <si>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</si>
  <si>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</si>
  <si>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</si>
  <si>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</si>
  <si>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</si>
  <si>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</si>
  <si>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</si>
  <si>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</si>
  <si>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</si>
  <si>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</si>
  <si>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</si>
  <si>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</si>
  <si>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</si>
  <si>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</si>
  <si>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</si>
  <si>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</si>
  <si>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</si>
  <si>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</si>
  <si>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</si>
  <si>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</si>
  <si>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</si>
  <si>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</si>
  <si>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</si>
  <si>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</si>
  <si>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</si>
  <si>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</si>
  <si>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</si>
  <si>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</si>
  <si>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</si>
  <si>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</si>
  <si>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</si>
  <si>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</si>
  <si>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</si>
  <si>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</si>
  <si>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</si>
  <si>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</si>
  <si>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</si>
  <si>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</si>
  <si>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</si>
  <si>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</si>
  <si>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</si>
  <si>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</si>
  <si>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</si>
  <si>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</si>
  <si>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</si>
  <si>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</si>
  <si>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</si>
  <si>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</si>
  <si>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</si>
  <si>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</si>
  <si>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</si>
  <si>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</si>
  <si>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</si>
  <si>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</si>
  <si>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</si>
  <si>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</si>
  <si>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</si>
  <si>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</si>
  <si>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</si>
  <si>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</si>
  <si>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</si>
  <si>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</si>
  <si>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</si>
  <si>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</si>
  <si>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</si>
  <si>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</si>
  <si>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</si>
  <si>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</si>
  <si>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</si>
  <si>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</si>
  <si>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</si>
  <si>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</si>
  <si>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</si>
  <si>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</si>
  <si>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</si>
  <si>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</si>
  <si>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</si>
  <si>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</si>
  <si>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</si>
  <si>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</si>
  <si>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</si>
  <si>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</si>
  <si>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</si>
  <si>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</si>
  <si>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</si>
  <si>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</si>
  <si>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</si>
  <si>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</si>
  <si>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</si>
  <si>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</si>
  <si>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</si>
  <si>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</si>
  <si>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</si>
  <si>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</si>
  <si>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</si>
  <si>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</si>
  <si>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</si>
  <si>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</si>
  <si>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</si>
  <si>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</si>
  <si>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</si>
  <si>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</si>
  <si>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</si>
  <si>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</si>
  <si>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</si>
  <si>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</si>
  <si>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</si>
  <si>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</si>
  <si>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</si>
  <si>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</si>
  <si>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</si>
  <si>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</si>
  <si>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</si>
  <si>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</si>
  <si>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柯拉</t>
    <phoneticPr fontId="5" type="noConversion"/>
  </si>
  <si>
    <t>尼尔斯</t>
    <phoneticPr fontId="5" type="noConversion"/>
  </si>
  <si>
    <t>碧翠丝</t>
    <phoneticPr fontId="5" type="noConversion"/>
  </si>
  <si>
    <t>尤朵拉</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</si>
  <si>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</si>
  <si>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</si>
  <si>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</si>
  <si>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</si>
  <si>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</si>
  <si>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</si>
  <si>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</si>
  <si>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</si>
  <si>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</si>
  <si>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</si>
  <si>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</si>
  <si>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</si>
  <si>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</si>
  <si>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</si>
  <si>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</si>
  <si>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</si>
  <si>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</si>
  <si>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</si>
  <si>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</si>
  <si>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</si>
  <si>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</si>
  <si>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</si>
  <si>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</si>
  <si>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</si>
  <si>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</si>
  <si>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</si>
  <si>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</si>
  <si>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</si>
  <si>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</si>
  <si>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</si>
  <si>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</si>
  <si>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</si>
  <si>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随机阵型值</t>
    <rPh sb="0" eb="1">
      <t>sui'j</t>
    </rPh>
    <rPh sb="2" eb="3">
      <t>zhen'x</t>
    </rPh>
    <rPh sb="4" eb="5">
      <t>zhi</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</si>
  <si>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</si>
  <si>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</si>
  <si>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</si>
  <si>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角色随机值</t>
    <rPh sb="0" eb="1">
      <t>jiao's</t>
    </rPh>
    <rPh sb="2" eb="3">
      <t>sui'j</t>
    </rPh>
    <rPh sb="4" eb="5">
      <t>zhi</t>
    </rPh>
    <phoneticPr fontId="3" type="noConversion"/>
  </si>
  <si>
    <t>角色标号</t>
    <rPh sb="0" eb="1">
      <t>jiao's</t>
    </rPh>
    <rPh sb="2" eb="3">
      <t>biao'hao</t>
    </rPh>
    <phoneticPr fontId="3" type="noConversion"/>
  </si>
  <si>
    <t>对应标号</t>
    <rPh sb="0" eb="1">
      <t>dui'ying</t>
    </rPh>
    <rPh sb="2" eb="3">
      <t>biao'h</t>
    </rPh>
    <phoneticPr fontId="3" type="noConversion"/>
  </si>
  <si>
    <t>炎界战斗1</t>
    <rPh sb="0" eb="1">
      <t>yan</t>
    </rPh>
    <rPh sb="1" eb="2">
      <t>jie</t>
    </rPh>
    <rPh sb="2" eb="3">
      <t>zhan'd</t>
    </rPh>
    <phoneticPr fontId="3" type="noConversion"/>
  </si>
  <si>
    <t>炎界战斗2</t>
    <rPh sb="0" eb="1">
      <t>yan</t>
    </rPh>
    <rPh sb="1" eb="2">
      <t>jie</t>
    </rPh>
    <rPh sb="2" eb="3">
      <t>zhan'd</t>
    </rPh>
    <phoneticPr fontId="3" type="noConversion"/>
  </si>
  <si>
    <t>炎界战斗3</t>
    <rPh sb="0" eb="1">
      <t>yan</t>
    </rPh>
    <rPh sb="1" eb="2">
      <t>jie</t>
    </rPh>
    <rPh sb="2" eb="3">
      <t>zhan'd</t>
    </rPh>
    <phoneticPr fontId="3" type="noConversion"/>
  </si>
  <si>
    <t>炎界战斗4</t>
    <rPh sb="0" eb="1">
      <t>yan</t>
    </rPh>
    <rPh sb="1" eb="2">
      <t>jie</t>
    </rPh>
    <rPh sb="2" eb="3">
      <t>zhan'd</t>
    </rPh>
    <phoneticPr fontId="3" type="noConversion"/>
  </si>
  <si>
    <t>炎界战斗5</t>
    <rPh sb="0" eb="1">
      <t>yan</t>
    </rPh>
    <rPh sb="1" eb="2">
      <t>jie</t>
    </rPh>
    <rPh sb="2" eb="3">
      <t>zhan'd</t>
    </rPh>
    <phoneticPr fontId="3" type="noConversion"/>
  </si>
  <si>
    <t>炎界战斗6</t>
    <rPh sb="0" eb="1">
      <t>yan</t>
    </rPh>
    <rPh sb="1" eb="2">
      <t>jie</t>
    </rPh>
    <rPh sb="2" eb="3">
      <t>zhan'd</t>
    </rPh>
    <phoneticPr fontId="3" type="noConversion"/>
  </si>
  <si>
    <t>炎界战斗7</t>
    <rPh sb="0" eb="1">
      <t>yan</t>
    </rPh>
    <rPh sb="1" eb="2">
      <t>jie</t>
    </rPh>
    <rPh sb="2" eb="3">
      <t>zhan'd</t>
    </rPh>
    <phoneticPr fontId="3" type="noConversion"/>
  </si>
  <si>
    <t>炎界战斗8</t>
    <rPh sb="0" eb="1">
      <t>yan</t>
    </rPh>
    <rPh sb="1" eb="2">
      <t>jie</t>
    </rPh>
    <rPh sb="2" eb="3">
      <t>zhan'd</t>
    </rPh>
    <phoneticPr fontId="3" type="noConversion"/>
  </si>
  <si>
    <t>炎界战斗9</t>
    <rPh sb="0" eb="1">
      <t>yan</t>
    </rPh>
    <rPh sb="1" eb="2">
      <t>jie</t>
    </rPh>
    <rPh sb="2" eb="3">
      <t>zhan'd</t>
    </rPh>
    <phoneticPr fontId="3" type="noConversion"/>
  </si>
  <si>
    <t>炎界战斗10</t>
    <rPh sb="0" eb="1">
      <t>yan</t>
    </rPh>
    <rPh sb="1" eb="2">
      <t>jie</t>
    </rPh>
    <rPh sb="2" eb="3">
      <t>zhan'd</t>
    </rPh>
    <phoneticPr fontId="3" type="noConversion"/>
  </si>
  <si>
    <t>炎界战斗11</t>
    <rPh sb="0" eb="1">
      <t>yan</t>
    </rPh>
    <rPh sb="1" eb="2">
      <t>jie</t>
    </rPh>
    <rPh sb="2" eb="3">
      <t>zhan'd</t>
    </rPh>
    <phoneticPr fontId="3" type="noConversion"/>
  </si>
  <si>
    <t>炎界战斗12</t>
    <rPh sb="0" eb="1">
      <t>yan</t>
    </rPh>
    <rPh sb="1" eb="2">
      <t>jie</t>
    </rPh>
    <rPh sb="2" eb="3">
      <t>zhan'd</t>
    </rPh>
    <phoneticPr fontId="3" type="noConversion"/>
  </si>
  <si>
    <t>炎界战斗13</t>
    <rPh sb="0" eb="1">
      <t>yan</t>
    </rPh>
    <rPh sb="1" eb="2">
      <t>jie</t>
    </rPh>
    <rPh sb="2" eb="3">
      <t>zhan'd</t>
    </rPh>
    <phoneticPr fontId="3" type="noConversion"/>
  </si>
  <si>
    <t>炎界战斗14</t>
    <rPh sb="0" eb="1">
      <t>yan</t>
    </rPh>
    <rPh sb="1" eb="2">
      <t>jie</t>
    </rPh>
    <rPh sb="2" eb="3">
      <t>zhan'd</t>
    </rPh>
    <phoneticPr fontId="3" type="noConversion"/>
  </si>
  <si>
    <t>炎界战斗15</t>
    <rPh sb="0" eb="1">
      <t>yan</t>
    </rPh>
    <rPh sb="1" eb="2">
      <t>jie</t>
    </rPh>
    <rPh sb="2" eb="3">
      <t>zhan'd</t>
    </rPh>
    <phoneticPr fontId="3" type="noConversion"/>
  </si>
  <si>
    <t>炎界战斗16</t>
    <rPh sb="0" eb="1">
      <t>yan</t>
    </rPh>
    <rPh sb="1" eb="2">
      <t>jie</t>
    </rPh>
    <rPh sb="2" eb="3">
      <t>zhan'd</t>
    </rPh>
    <phoneticPr fontId="3" type="noConversion"/>
  </si>
  <si>
    <t>炎界战斗17</t>
    <rPh sb="0" eb="1">
      <t>yan</t>
    </rPh>
    <rPh sb="1" eb="2">
      <t>jie</t>
    </rPh>
    <rPh sb="2" eb="3">
      <t>zhan'd</t>
    </rPh>
    <phoneticPr fontId="3" type="noConversion"/>
  </si>
  <si>
    <t>炎界战斗18</t>
    <rPh sb="0" eb="1">
      <t>yan</t>
    </rPh>
    <rPh sb="1" eb="2">
      <t>jie</t>
    </rPh>
    <rPh sb="2" eb="3">
      <t>zhan'd</t>
    </rPh>
    <phoneticPr fontId="3" type="noConversion"/>
  </si>
  <si>
    <t>炎界战斗19</t>
    <rPh sb="0" eb="1">
      <t>yan</t>
    </rPh>
    <rPh sb="1" eb="2">
      <t>jie</t>
    </rPh>
    <rPh sb="2" eb="3">
      <t>zhan'd</t>
    </rPh>
    <phoneticPr fontId="3" type="noConversion"/>
  </si>
  <si>
    <t>炎界战斗20</t>
    <rPh sb="0" eb="1">
      <t>yan</t>
    </rPh>
    <rPh sb="1" eb="2">
      <t>jie</t>
    </rPh>
    <rPh sb="2" eb="3">
      <t>zhan'd</t>
    </rPh>
    <phoneticPr fontId="3" type="noConversion"/>
  </si>
  <si>
    <t>炎界战斗21</t>
    <rPh sb="0" eb="1">
      <t>yan</t>
    </rPh>
    <rPh sb="1" eb="2">
      <t>jie</t>
    </rPh>
    <rPh sb="2" eb="3">
      <t>zhan'd</t>
    </rPh>
    <phoneticPr fontId="3" type="noConversion"/>
  </si>
  <si>
    <t>炎界战斗22</t>
    <rPh sb="0" eb="1">
      <t>yan</t>
    </rPh>
    <rPh sb="1" eb="2">
      <t>jie</t>
    </rPh>
    <rPh sb="2" eb="3">
      <t>zhan'd</t>
    </rPh>
    <phoneticPr fontId="3" type="noConversion"/>
  </si>
  <si>
    <t>炎界战斗23</t>
    <rPh sb="0" eb="1">
      <t>yan</t>
    </rPh>
    <rPh sb="1" eb="2">
      <t>jie</t>
    </rPh>
    <rPh sb="2" eb="3">
      <t>zhan'd</t>
    </rPh>
    <phoneticPr fontId="3" type="noConversion"/>
  </si>
  <si>
    <t>炎界战斗24</t>
    <rPh sb="0" eb="1">
      <t>yan</t>
    </rPh>
    <rPh sb="1" eb="2">
      <t>jie</t>
    </rPh>
    <rPh sb="2" eb="3">
      <t>zhan'd</t>
    </rPh>
    <phoneticPr fontId="3" type="noConversion"/>
  </si>
  <si>
    <t>炎界战斗25</t>
    <rPh sb="0" eb="1">
      <t>yan</t>
    </rPh>
    <rPh sb="1" eb="2">
      <t>jie</t>
    </rPh>
    <rPh sb="2" eb="3">
      <t>zhan'd</t>
    </rPh>
    <phoneticPr fontId="3" type="noConversion"/>
  </si>
  <si>
    <t>炎界战斗26</t>
    <rPh sb="0" eb="1">
      <t>yan</t>
    </rPh>
    <rPh sb="1" eb="2">
      <t>jie</t>
    </rPh>
    <rPh sb="2" eb="3">
      <t>zhan'd</t>
    </rPh>
    <phoneticPr fontId="3" type="noConversion"/>
  </si>
  <si>
    <t>炎界战斗27</t>
    <rPh sb="0" eb="1">
      <t>yan</t>
    </rPh>
    <rPh sb="1" eb="2">
      <t>jie</t>
    </rPh>
    <rPh sb="2" eb="3">
      <t>zhan'd</t>
    </rPh>
    <phoneticPr fontId="3" type="noConversion"/>
  </si>
  <si>
    <t>炎界战斗28</t>
    <rPh sb="0" eb="1">
      <t>yan</t>
    </rPh>
    <rPh sb="1" eb="2">
      <t>jie</t>
    </rPh>
    <rPh sb="2" eb="3">
      <t>zhan'd</t>
    </rPh>
    <phoneticPr fontId="3" type="noConversion"/>
  </si>
  <si>
    <t>炎界战斗29</t>
    <rPh sb="0" eb="1">
      <t>yan</t>
    </rPh>
    <rPh sb="1" eb="2">
      <t>jie</t>
    </rPh>
    <rPh sb="2" eb="3">
      <t>zhan'd</t>
    </rPh>
    <phoneticPr fontId="3" type="noConversion"/>
  </si>
  <si>
    <t>炎界战斗30</t>
    <rPh sb="0" eb="1">
      <t>yan</t>
    </rPh>
    <rPh sb="1" eb="2">
      <t>jie</t>
    </rPh>
    <rPh sb="2" eb="3">
      <t>zhan'd</t>
    </rPh>
    <phoneticPr fontId="3" type="noConversion"/>
  </si>
  <si>
    <t>炎界战斗31</t>
    <rPh sb="0" eb="1">
      <t>yan</t>
    </rPh>
    <rPh sb="1" eb="2">
      <t>jie</t>
    </rPh>
    <rPh sb="2" eb="3">
      <t>zhan'd</t>
    </rPh>
    <phoneticPr fontId="3" type="noConversion"/>
  </si>
  <si>
    <t>炎界战斗32</t>
    <rPh sb="0" eb="1">
      <t>yan</t>
    </rPh>
    <rPh sb="1" eb="2">
      <t>jie</t>
    </rPh>
    <rPh sb="2" eb="3">
      <t>zhan'd</t>
    </rPh>
    <phoneticPr fontId="3" type="noConversion"/>
  </si>
  <si>
    <t>炎界战斗33</t>
    <rPh sb="0" eb="1">
      <t>yan</t>
    </rPh>
    <rPh sb="1" eb="2">
      <t>jie</t>
    </rPh>
    <rPh sb="2" eb="3">
      <t>zhan'd</t>
    </rPh>
    <phoneticPr fontId="3" type="noConversion"/>
  </si>
  <si>
    <t>炎界战斗34</t>
    <rPh sb="0" eb="1">
      <t>yan</t>
    </rPh>
    <rPh sb="1" eb="2">
      <t>jie</t>
    </rPh>
    <rPh sb="2" eb="3">
      <t>zhan'd</t>
    </rPh>
    <phoneticPr fontId="3" type="noConversion"/>
  </si>
  <si>
    <t>炎界战斗35</t>
    <rPh sb="0" eb="1">
      <t>yan</t>
    </rPh>
    <rPh sb="1" eb="2">
      <t>jie</t>
    </rPh>
    <rPh sb="2" eb="3">
      <t>zhan'd</t>
    </rPh>
    <phoneticPr fontId="3" type="noConversion"/>
  </si>
  <si>
    <t>炎界战斗36</t>
    <rPh sb="0" eb="1">
      <t>yan</t>
    </rPh>
    <rPh sb="1" eb="2">
      <t>jie</t>
    </rPh>
    <rPh sb="2" eb="3">
      <t>zhan'd</t>
    </rPh>
    <phoneticPr fontId="3" type="noConversion"/>
  </si>
  <si>
    <t>炎界战斗37</t>
    <rPh sb="0" eb="1">
      <t>yan</t>
    </rPh>
    <rPh sb="1" eb="2">
      <t>jie</t>
    </rPh>
    <rPh sb="2" eb="3">
      <t>zhan'd</t>
    </rPh>
    <phoneticPr fontId="3" type="noConversion"/>
  </si>
  <si>
    <t>炎界战斗38</t>
    <rPh sb="0" eb="1">
      <t>yan</t>
    </rPh>
    <rPh sb="1" eb="2">
      <t>jie</t>
    </rPh>
    <rPh sb="2" eb="3">
      <t>zhan'd</t>
    </rPh>
    <phoneticPr fontId="3" type="noConversion"/>
  </si>
  <si>
    <t>炎界战斗39</t>
    <rPh sb="0" eb="1">
      <t>yan</t>
    </rPh>
    <rPh sb="1" eb="2">
      <t>jie</t>
    </rPh>
    <rPh sb="2" eb="3">
      <t>zhan'd</t>
    </rPh>
    <phoneticPr fontId="3" type="noConversion"/>
  </si>
  <si>
    <t>炎界战斗40</t>
    <rPh sb="0" eb="1">
      <t>yan</t>
    </rPh>
    <rPh sb="1" eb="2">
      <t>jie</t>
    </rPh>
    <rPh sb="2" eb="3">
      <t>zhan'd</t>
    </rPh>
    <phoneticPr fontId="3" type="noConversion"/>
  </si>
  <si>
    <t>炎界战斗41</t>
    <rPh sb="0" eb="1">
      <t>yan</t>
    </rPh>
    <rPh sb="1" eb="2">
      <t>jie</t>
    </rPh>
    <rPh sb="2" eb="3">
      <t>zhan'd</t>
    </rPh>
    <phoneticPr fontId="3" type="noConversion"/>
  </si>
  <si>
    <t>炎界战斗42</t>
    <rPh sb="0" eb="1">
      <t>yan</t>
    </rPh>
    <rPh sb="1" eb="2">
      <t>jie</t>
    </rPh>
    <rPh sb="2" eb="3">
      <t>zhan'd</t>
    </rPh>
    <phoneticPr fontId="3" type="noConversion"/>
  </si>
  <si>
    <t>炎界战斗43</t>
    <rPh sb="0" eb="1">
      <t>yan</t>
    </rPh>
    <rPh sb="1" eb="2">
      <t>jie</t>
    </rPh>
    <rPh sb="2" eb="3">
      <t>zhan'd</t>
    </rPh>
    <phoneticPr fontId="3" type="noConversion"/>
  </si>
  <si>
    <t>炎界战斗44</t>
    <rPh sb="0" eb="1">
      <t>yan</t>
    </rPh>
    <rPh sb="1" eb="2">
      <t>jie</t>
    </rPh>
    <rPh sb="2" eb="3">
      <t>zhan'd</t>
    </rPh>
    <phoneticPr fontId="3" type="noConversion"/>
  </si>
  <si>
    <t>炎界战斗45</t>
    <rPh sb="0" eb="1">
      <t>yan</t>
    </rPh>
    <rPh sb="1" eb="2">
      <t>jie</t>
    </rPh>
    <rPh sb="2" eb="3">
      <t>zhan'd</t>
    </rPh>
    <phoneticPr fontId="3" type="noConversion"/>
  </si>
  <si>
    <t>炎界战斗46</t>
    <rPh sb="0" eb="1">
      <t>yan</t>
    </rPh>
    <rPh sb="1" eb="2">
      <t>jie</t>
    </rPh>
    <rPh sb="2" eb="3">
      <t>zhan'd</t>
    </rPh>
    <phoneticPr fontId="3" type="noConversion"/>
  </si>
  <si>
    <t>炎界战斗47</t>
    <rPh sb="0" eb="1">
      <t>yan</t>
    </rPh>
    <rPh sb="1" eb="2">
      <t>jie</t>
    </rPh>
    <rPh sb="2" eb="3">
      <t>zhan'd</t>
    </rPh>
    <phoneticPr fontId="3" type="noConversion"/>
  </si>
  <si>
    <t>炎界战斗48</t>
    <rPh sb="0" eb="1">
      <t>yan</t>
    </rPh>
    <rPh sb="1" eb="2">
      <t>jie</t>
    </rPh>
    <rPh sb="2" eb="3">
      <t>zhan'd</t>
    </rPh>
    <phoneticPr fontId="3" type="noConversion"/>
  </si>
  <si>
    <t>炎界战斗49</t>
    <rPh sb="0" eb="1">
      <t>yan</t>
    </rPh>
    <rPh sb="1" eb="2">
      <t>jie</t>
    </rPh>
    <rPh sb="2" eb="3">
      <t>zhan'd</t>
    </rPh>
    <phoneticPr fontId="3" type="noConversion"/>
  </si>
  <si>
    <t>炎界战斗50</t>
    <rPh sb="0" eb="1">
      <t>yan</t>
    </rPh>
    <rPh sb="1" eb="2">
      <t>jie</t>
    </rPh>
    <rPh sb="2" eb="3">
      <t>zhan'd</t>
    </rPh>
    <phoneticPr fontId="3" type="noConversion"/>
  </si>
  <si>
    <t>炎界战斗51</t>
    <rPh sb="0" eb="1">
      <t>yan</t>
    </rPh>
    <rPh sb="1" eb="2">
      <t>jie</t>
    </rPh>
    <rPh sb="2" eb="3">
      <t>zhan'd</t>
    </rPh>
    <phoneticPr fontId="3" type="noConversion"/>
  </si>
  <si>
    <t>炎界战斗52</t>
    <rPh sb="0" eb="1">
      <t>yan</t>
    </rPh>
    <rPh sb="1" eb="2">
      <t>jie</t>
    </rPh>
    <rPh sb="2" eb="3">
      <t>zhan'd</t>
    </rPh>
    <phoneticPr fontId="3" type="noConversion"/>
  </si>
  <si>
    <t>炎界战斗53</t>
    <rPh sb="0" eb="1">
      <t>yan</t>
    </rPh>
    <rPh sb="1" eb="2">
      <t>jie</t>
    </rPh>
    <rPh sb="2" eb="3">
      <t>zhan'd</t>
    </rPh>
    <phoneticPr fontId="3" type="noConversion"/>
  </si>
  <si>
    <t>炎界战斗54</t>
    <rPh sb="0" eb="1">
      <t>yan</t>
    </rPh>
    <rPh sb="1" eb="2">
      <t>jie</t>
    </rPh>
    <rPh sb="2" eb="3">
      <t>zhan'd</t>
    </rPh>
    <phoneticPr fontId="3" type="noConversion"/>
  </si>
  <si>
    <t>炎界战斗55</t>
    <rPh sb="0" eb="1">
      <t>yan</t>
    </rPh>
    <rPh sb="1" eb="2">
      <t>jie</t>
    </rPh>
    <rPh sb="2" eb="3">
      <t>zhan'd</t>
    </rPh>
    <phoneticPr fontId="3" type="noConversion"/>
  </si>
  <si>
    <t>炎界战斗56</t>
    <rPh sb="0" eb="1">
      <t>yan</t>
    </rPh>
    <rPh sb="1" eb="2">
      <t>jie</t>
    </rPh>
    <rPh sb="2" eb="3">
      <t>zhan'd</t>
    </rPh>
    <phoneticPr fontId="3" type="noConversion"/>
  </si>
  <si>
    <t>炎界战斗57</t>
    <rPh sb="0" eb="1">
      <t>yan</t>
    </rPh>
    <rPh sb="1" eb="2">
      <t>jie</t>
    </rPh>
    <rPh sb="2" eb="3">
      <t>zhan'd</t>
    </rPh>
    <phoneticPr fontId="3" type="noConversion"/>
  </si>
  <si>
    <t>炎界战斗58</t>
    <rPh sb="0" eb="1">
      <t>yan</t>
    </rPh>
    <rPh sb="1" eb="2">
      <t>jie</t>
    </rPh>
    <rPh sb="2" eb="3">
      <t>zhan'd</t>
    </rPh>
    <phoneticPr fontId="3" type="noConversion"/>
  </si>
  <si>
    <t>炎界战斗59</t>
    <rPh sb="0" eb="1">
      <t>yan</t>
    </rPh>
    <rPh sb="1" eb="2">
      <t>jie</t>
    </rPh>
    <rPh sb="2" eb="3">
      <t>zhan'd</t>
    </rPh>
    <phoneticPr fontId="3" type="noConversion"/>
  </si>
  <si>
    <t>炎界战斗60</t>
    <rPh sb="0" eb="1">
      <t>yan</t>
    </rPh>
    <rPh sb="1" eb="2">
      <t>jie</t>
    </rPh>
    <rPh sb="2" eb="3">
      <t>zhan'd</t>
    </rPh>
    <phoneticPr fontId="3" type="noConversion"/>
  </si>
  <si>
    <t>炎界战斗61</t>
    <rPh sb="0" eb="1">
      <t>yan</t>
    </rPh>
    <rPh sb="1" eb="2">
      <t>jie</t>
    </rPh>
    <rPh sb="2" eb="3">
      <t>zhan'd</t>
    </rPh>
    <phoneticPr fontId="3" type="noConversion"/>
  </si>
  <si>
    <t>炎界战斗62</t>
    <rPh sb="0" eb="1">
      <t>yan</t>
    </rPh>
    <rPh sb="1" eb="2">
      <t>jie</t>
    </rPh>
    <rPh sb="2" eb="3">
      <t>zhan'd</t>
    </rPh>
    <phoneticPr fontId="3" type="noConversion"/>
  </si>
  <si>
    <t>炎界战斗63</t>
    <rPh sb="0" eb="1">
      <t>yan</t>
    </rPh>
    <rPh sb="1" eb="2">
      <t>jie</t>
    </rPh>
    <rPh sb="2" eb="3">
      <t>zhan'd</t>
    </rPh>
    <phoneticPr fontId="3" type="noConversion"/>
  </si>
  <si>
    <t>炎界战斗64</t>
    <rPh sb="0" eb="1">
      <t>yan</t>
    </rPh>
    <rPh sb="1" eb="2">
      <t>jie</t>
    </rPh>
    <rPh sb="2" eb="3">
      <t>zhan'd</t>
    </rPh>
    <phoneticPr fontId="3" type="noConversion"/>
  </si>
  <si>
    <t>炎界战斗65</t>
    <rPh sb="0" eb="1">
      <t>yan</t>
    </rPh>
    <rPh sb="1" eb="2">
      <t>jie</t>
    </rPh>
    <rPh sb="2" eb="3">
      <t>zhan'd</t>
    </rPh>
    <phoneticPr fontId="3" type="noConversion"/>
  </si>
  <si>
    <t>炎界战斗66</t>
    <rPh sb="0" eb="1">
      <t>yan</t>
    </rPh>
    <rPh sb="1" eb="2">
      <t>jie</t>
    </rPh>
    <rPh sb="2" eb="3">
      <t>zhan'd</t>
    </rPh>
    <phoneticPr fontId="3" type="noConversion"/>
  </si>
  <si>
    <t>炎界战斗67</t>
    <rPh sb="0" eb="1">
      <t>yan</t>
    </rPh>
    <rPh sb="1" eb="2">
      <t>jie</t>
    </rPh>
    <rPh sb="2" eb="3">
      <t>zhan'd</t>
    </rPh>
    <phoneticPr fontId="3" type="noConversion"/>
  </si>
  <si>
    <t>炎界战斗68</t>
    <rPh sb="0" eb="1">
      <t>yan</t>
    </rPh>
    <rPh sb="1" eb="2">
      <t>jie</t>
    </rPh>
    <rPh sb="2" eb="3">
      <t>zhan'd</t>
    </rPh>
    <phoneticPr fontId="3" type="noConversion"/>
  </si>
  <si>
    <t>炎界战斗69</t>
    <rPh sb="0" eb="1">
      <t>yan</t>
    </rPh>
    <rPh sb="1" eb="2">
      <t>jie</t>
    </rPh>
    <rPh sb="2" eb="3">
      <t>zhan'd</t>
    </rPh>
    <phoneticPr fontId="3" type="noConversion"/>
  </si>
  <si>
    <t>炎界战斗70</t>
    <rPh sb="0" eb="1">
      <t>yan</t>
    </rPh>
    <rPh sb="1" eb="2">
      <t>jie</t>
    </rPh>
    <rPh sb="2" eb="3">
      <t>zhan'd</t>
    </rPh>
    <phoneticPr fontId="3" type="noConversion"/>
  </si>
  <si>
    <t>炎界战斗71</t>
    <rPh sb="0" eb="1">
      <t>yan</t>
    </rPh>
    <rPh sb="1" eb="2">
      <t>jie</t>
    </rPh>
    <rPh sb="2" eb="3">
      <t>zhan'd</t>
    </rPh>
    <phoneticPr fontId="3" type="noConversion"/>
  </si>
  <si>
    <t>炎界战斗72</t>
    <rPh sb="0" eb="1">
      <t>yan</t>
    </rPh>
    <rPh sb="1" eb="2">
      <t>jie</t>
    </rPh>
    <rPh sb="2" eb="3">
      <t>zhan'd</t>
    </rPh>
    <phoneticPr fontId="3" type="noConversion"/>
  </si>
  <si>
    <t>炎界战斗73</t>
    <rPh sb="0" eb="1">
      <t>yan</t>
    </rPh>
    <rPh sb="1" eb="2">
      <t>jie</t>
    </rPh>
    <rPh sb="2" eb="3">
      <t>zhan'd</t>
    </rPh>
    <phoneticPr fontId="3" type="noConversion"/>
  </si>
  <si>
    <t>炎界战斗74</t>
    <rPh sb="0" eb="1">
      <t>yan</t>
    </rPh>
    <rPh sb="1" eb="2">
      <t>jie</t>
    </rPh>
    <rPh sb="2" eb="3">
      <t>zhan'd</t>
    </rPh>
    <phoneticPr fontId="3" type="noConversion"/>
  </si>
  <si>
    <t>炎界战斗75</t>
    <rPh sb="0" eb="1">
      <t>yan</t>
    </rPh>
    <rPh sb="1" eb="2">
      <t>jie</t>
    </rPh>
    <rPh sb="2" eb="3">
      <t>zhan'd</t>
    </rPh>
    <phoneticPr fontId="3" type="noConversion"/>
  </si>
  <si>
    <t>炎界战斗76</t>
    <rPh sb="0" eb="1">
      <t>yan</t>
    </rPh>
    <rPh sb="1" eb="2">
      <t>jie</t>
    </rPh>
    <rPh sb="2" eb="3">
      <t>zhan'd</t>
    </rPh>
    <phoneticPr fontId="3" type="noConversion"/>
  </si>
  <si>
    <t>炎界战斗77</t>
    <rPh sb="0" eb="1">
      <t>yan</t>
    </rPh>
    <rPh sb="1" eb="2">
      <t>jie</t>
    </rPh>
    <rPh sb="2" eb="3">
      <t>zhan'd</t>
    </rPh>
    <phoneticPr fontId="3" type="noConversion"/>
  </si>
  <si>
    <t>炎界战斗78</t>
    <rPh sb="0" eb="1">
      <t>yan</t>
    </rPh>
    <rPh sb="1" eb="2">
      <t>jie</t>
    </rPh>
    <rPh sb="2" eb="3">
      <t>zhan'd</t>
    </rPh>
    <phoneticPr fontId="3" type="noConversion"/>
  </si>
  <si>
    <t>炎界战斗79</t>
    <rPh sb="0" eb="1">
      <t>yan</t>
    </rPh>
    <rPh sb="1" eb="2">
      <t>jie</t>
    </rPh>
    <rPh sb="2" eb="3">
      <t>zhan'd</t>
    </rPh>
    <phoneticPr fontId="3" type="noConversion"/>
  </si>
  <si>
    <t>炎界战斗80</t>
    <rPh sb="0" eb="1">
      <t>yan</t>
    </rPh>
    <rPh sb="1" eb="2">
      <t>jie</t>
    </rPh>
    <rPh sb="2" eb="3">
      <t>zhan'd</t>
    </rPh>
    <phoneticPr fontId="3" type="noConversion"/>
  </si>
  <si>
    <t>炎界战斗81</t>
    <rPh sb="0" eb="1">
      <t>yan</t>
    </rPh>
    <rPh sb="1" eb="2">
      <t>jie</t>
    </rPh>
    <rPh sb="2" eb="3">
      <t>zhan'd</t>
    </rPh>
    <phoneticPr fontId="3" type="noConversion"/>
  </si>
  <si>
    <t>炎界战斗82</t>
    <rPh sb="0" eb="1">
      <t>yan</t>
    </rPh>
    <rPh sb="1" eb="2">
      <t>jie</t>
    </rPh>
    <rPh sb="2" eb="3">
      <t>zhan'd</t>
    </rPh>
    <phoneticPr fontId="3" type="noConversion"/>
  </si>
  <si>
    <t>炎界战斗83</t>
    <rPh sb="0" eb="1">
      <t>yan</t>
    </rPh>
    <rPh sb="1" eb="2">
      <t>jie</t>
    </rPh>
    <rPh sb="2" eb="3">
      <t>zhan'd</t>
    </rPh>
    <phoneticPr fontId="3" type="noConversion"/>
  </si>
  <si>
    <t>炎界战斗84</t>
    <rPh sb="0" eb="1">
      <t>yan</t>
    </rPh>
    <rPh sb="1" eb="2">
      <t>jie</t>
    </rPh>
    <rPh sb="2" eb="3">
      <t>zhan'd</t>
    </rPh>
    <phoneticPr fontId="3" type="noConversion"/>
  </si>
  <si>
    <t>炎界战斗85</t>
    <rPh sb="0" eb="1">
      <t>yan</t>
    </rPh>
    <rPh sb="1" eb="2">
      <t>jie</t>
    </rPh>
    <rPh sb="2" eb="3">
      <t>zhan'd</t>
    </rPh>
    <phoneticPr fontId="3" type="noConversion"/>
  </si>
  <si>
    <t>炎界战斗86</t>
    <rPh sb="0" eb="1">
      <t>yan</t>
    </rPh>
    <rPh sb="1" eb="2">
      <t>jie</t>
    </rPh>
    <rPh sb="2" eb="3">
      <t>zhan'd</t>
    </rPh>
    <phoneticPr fontId="3" type="noConversion"/>
  </si>
  <si>
    <t>炎界战斗87</t>
    <rPh sb="0" eb="1">
      <t>yan</t>
    </rPh>
    <rPh sb="1" eb="2">
      <t>jie</t>
    </rPh>
    <rPh sb="2" eb="3">
      <t>zhan'd</t>
    </rPh>
    <phoneticPr fontId="3" type="noConversion"/>
  </si>
  <si>
    <t>炎界战斗88</t>
    <rPh sb="0" eb="1">
      <t>yan</t>
    </rPh>
    <rPh sb="1" eb="2">
      <t>jie</t>
    </rPh>
    <rPh sb="2" eb="3">
      <t>zhan'd</t>
    </rPh>
    <phoneticPr fontId="3" type="noConversion"/>
  </si>
  <si>
    <t>炎界战斗89</t>
    <rPh sb="0" eb="1">
      <t>yan</t>
    </rPh>
    <rPh sb="1" eb="2">
      <t>jie</t>
    </rPh>
    <rPh sb="2" eb="3">
      <t>zhan'd</t>
    </rPh>
    <phoneticPr fontId="3" type="noConversion"/>
  </si>
  <si>
    <t>炎界战斗90</t>
    <rPh sb="0" eb="1">
      <t>yan</t>
    </rPh>
    <rPh sb="1" eb="2">
      <t>jie</t>
    </rPh>
    <rPh sb="2" eb="3">
      <t>zhan'd</t>
    </rPh>
    <phoneticPr fontId="3" type="noConversion"/>
  </si>
  <si>
    <t>炎界战斗91</t>
    <rPh sb="0" eb="1">
      <t>yan</t>
    </rPh>
    <rPh sb="1" eb="2">
      <t>jie</t>
    </rPh>
    <rPh sb="2" eb="3">
      <t>zhan'd</t>
    </rPh>
    <phoneticPr fontId="3" type="noConversion"/>
  </si>
  <si>
    <t>炎界战斗92</t>
    <rPh sb="0" eb="1">
      <t>yan</t>
    </rPh>
    <rPh sb="1" eb="2">
      <t>jie</t>
    </rPh>
    <rPh sb="2" eb="3">
      <t>zhan'd</t>
    </rPh>
    <phoneticPr fontId="3" type="noConversion"/>
  </si>
  <si>
    <t>炎界战斗93</t>
    <rPh sb="0" eb="1">
      <t>yan</t>
    </rPh>
    <rPh sb="1" eb="2">
      <t>jie</t>
    </rPh>
    <rPh sb="2" eb="3">
      <t>zhan'd</t>
    </rPh>
    <phoneticPr fontId="3" type="noConversion"/>
  </si>
  <si>
    <t>炎界战斗94</t>
    <rPh sb="0" eb="1">
      <t>yan</t>
    </rPh>
    <rPh sb="1" eb="2">
      <t>jie</t>
    </rPh>
    <rPh sb="2" eb="3">
      <t>zhan'd</t>
    </rPh>
    <phoneticPr fontId="3" type="noConversion"/>
  </si>
  <si>
    <t>炎界战斗95</t>
    <rPh sb="0" eb="1">
      <t>yan</t>
    </rPh>
    <rPh sb="1" eb="2">
      <t>jie</t>
    </rPh>
    <rPh sb="2" eb="3">
      <t>zhan'd</t>
    </rPh>
    <phoneticPr fontId="3" type="noConversion"/>
  </si>
  <si>
    <t>炎界战斗96</t>
    <rPh sb="0" eb="1">
      <t>yan</t>
    </rPh>
    <rPh sb="1" eb="2">
      <t>jie</t>
    </rPh>
    <rPh sb="2" eb="3">
      <t>zhan'd</t>
    </rPh>
    <phoneticPr fontId="3" type="noConversion"/>
  </si>
  <si>
    <t>炎界战斗97</t>
    <rPh sb="0" eb="1">
      <t>yan</t>
    </rPh>
    <rPh sb="1" eb="2">
      <t>jie</t>
    </rPh>
    <rPh sb="2" eb="3">
      <t>zhan'd</t>
    </rPh>
    <phoneticPr fontId="3" type="noConversion"/>
  </si>
  <si>
    <t>炎界战斗98</t>
    <rPh sb="0" eb="1">
      <t>yan</t>
    </rPh>
    <rPh sb="1" eb="2">
      <t>jie</t>
    </rPh>
    <rPh sb="2" eb="3">
      <t>zhan'd</t>
    </rPh>
    <phoneticPr fontId="3" type="noConversion"/>
  </si>
  <si>
    <t>炎界战斗99</t>
    <rPh sb="0" eb="1">
      <t>yan</t>
    </rPh>
    <rPh sb="1" eb="2">
      <t>jie</t>
    </rPh>
    <rPh sb="2" eb="3">
      <t>zhan'd</t>
    </rPh>
    <phoneticPr fontId="3" type="noConversion"/>
  </si>
  <si>
    <t>炎界战斗100</t>
    <rPh sb="0" eb="1">
      <t>yan</t>
    </rPh>
    <rPh sb="1" eb="2">
      <t>jie</t>
    </rPh>
    <rPh sb="2" eb="3">
      <t>zhan'd</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</si>
</sst>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s>
  <fills count="8">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cellXfs>
  <cellStyles count="1">
    <cellStyle name="常规" xfId="0" builtinId="0"/>
  </cellStyles>
  <dxfs count="46">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workbookViewId="0">
      <selection activeCell="C33" sqref="C33"/>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281</v>
      </c>
      <c r="F21" s="19" t="s">
        <v>281</v>
      </c>
      <c r="G21" s="6">
        <v>100</v>
      </c>
      <c r="H21" s="6">
        <v>100</v>
      </c>
      <c r="I21">
        <f t="shared" ref="I21" si="3">($I$4/(G21*$B$1-$H$4*$B$2))*($G$4*$B$1-H21*$B$2)</f>
        <v>160</v>
      </c>
      <c r="J21">
        <v>10040101</v>
      </c>
      <c r="K21">
        <v>10040201</v>
      </c>
      <c r="L21">
        <v>10040301</v>
      </c>
      <c r="M21">
        <v>100001</v>
      </c>
      <c r="N21">
        <v>100181</v>
      </c>
      <c r="O21">
        <v>100201</v>
      </c>
      <c r="P21" t="str">
        <f>VLOOKUP(F21,映射表!Y:Z,2,FALSE)</f>
        <v>r1015</v>
      </c>
    </row>
    <row r="22" spans="4:16" s="2" customFormat="1" x14ac:dyDescent="0.15">
      <c r="D22">
        <v>18</v>
      </c>
      <c r="E22" s="20" t="s">
        <v>320</v>
      </c>
      <c r="F22" s="20" t="s">
        <v>320</v>
      </c>
      <c r="G22" s="6">
        <v>100</v>
      </c>
      <c r="H22" s="6">
        <v>100</v>
      </c>
      <c r="I22">
        <f t="shared" ref="I22:I43" si="4">($I$4/(G22*$B$1-$H$4*$B$2))*($G$4*$B$1-H22*$B$2)</f>
        <v>160</v>
      </c>
      <c r="J22">
        <v>10050101</v>
      </c>
      <c r="K22">
        <v>10050201</v>
      </c>
      <c r="L22">
        <v>10050301</v>
      </c>
      <c r="M22">
        <v>100001</v>
      </c>
      <c r="N22">
        <v>100221</v>
      </c>
      <c r="O22">
        <v>100241</v>
      </c>
      <c r="P22" t="str">
        <f>VLOOKUP(F22,映射表!Y:Z,2,FALSE)</f>
        <v>r1017</v>
      </c>
    </row>
    <row r="23" spans="4:16" s="2" customFormat="1" x14ac:dyDescent="0.15">
      <c r="D23">
        <v>19</v>
      </c>
      <c r="E23" s="20" t="s">
        <v>321</v>
      </c>
      <c r="F23" s="20" t="s">
        <v>321</v>
      </c>
      <c r="G23" s="6">
        <v>100</v>
      </c>
      <c r="H23" s="6">
        <v>100</v>
      </c>
      <c r="I23">
        <f t="shared" si="4"/>
        <v>160</v>
      </c>
      <c r="J23">
        <v>10060101</v>
      </c>
      <c r="K23">
        <v>10060201</v>
      </c>
      <c r="L23">
        <v>10060301</v>
      </c>
      <c r="M23">
        <v>100021</v>
      </c>
      <c r="N23">
        <v>100081</v>
      </c>
      <c r="O23">
        <v>100141</v>
      </c>
      <c r="P23" t="str">
        <f>VLOOKUP(F23,映射表!Y:Z,2,FALSE)</f>
        <v>r1008</v>
      </c>
    </row>
    <row r="24" spans="4:16" s="2" customFormat="1" x14ac:dyDescent="0.15">
      <c r="D24">
        <v>20</v>
      </c>
      <c r="E24" s="20" t="s">
        <v>322</v>
      </c>
      <c r="F24" s="20" t="s">
        <v>322</v>
      </c>
      <c r="G24" s="6">
        <v>100</v>
      </c>
      <c r="H24" s="6">
        <v>100</v>
      </c>
      <c r="I24">
        <f t="shared" si="4"/>
        <v>160</v>
      </c>
      <c r="J24">
        <v>10070101</v>
      </c>
      <c r="K24">
        <v>10070201</v>
      </c>
      <c r="L24">
        <v>10070301</v>
      </c>
      <c r="M24">
        <v>100121</v>
      </c>
      <c r="N24">
        <v>100261</v>
      </c>
      <c r="O24">
        <v>100061</v>
      </c>
      <c r="P24" t="str">
        <f>VLOOKUP(F24,映射表!Y:Z,2,FALSE)</f>
        <v>r1019</v>
      </c>
    </row>
    <row r="25" spans="4:16" s="2" customFormat="1" x14ac:dyDescent="0.15">
      <c r="D25">
        <v>21</v>
      </c>
      <c r="E25" s="20" t="s">
        <v>303</v>
      </c>
      <c r="F25" s="20" t="s">
        <v>303</v>
      </c>
      <c r="G25" s="6">
        <v>100</v>
      </c>
      <c r="H25" s="6">
        <v>100</v>
      </c>
      <c r="I25">
        <f t="shared" si="4"/>
        <v>160</v>
      </c>
      <c r="J25">
        <v>10080101</v>
      </c>
      <c r="K25">
        <v>10080201</v>
      </c>
      <c r="L25">
        <v>10080301</v>
      </c>
      <c r="M25">
        <v>100121</v>
      </c>
      <c r="N25">
        <v>100281</v>
      </c>
      <c r="O25">
        <v>100061</v>
      </c>
      <c r="P25" t="str">
        <f>VLOOKUP(F25,映射表!Y:Z,2,FALSE)</f>
        <v>r1000</v>
      </c>
    </row>
    <row r="26" spans="4:16" s="2" customFormat="1" x14ac:dyDescent="0.15">
      <c r="D26">
        <v>22</v>
      </c>
      <c r="E26" s="20" t="s">
        <v>323</v>
      </c>
      <c r="F26" s="20" t="s">
        <v>323</v>
      </c>
      <c r="G26" s="6">
        <v>100</v>
      </c>
      <c r="H26" s="6">
        <v>100</v>
      </c>
      <c r="I26">
        <f t="shared" si="4"/>
        <v>160</v>
      </c>
      <c r="J26">
        <v>10090101</v>
      </c>
      <c r="K26">
        <v>10090201</v>
      </c>
      <c r="L26">
        <v>10090301</v>
      </c>
      <c r="M26">
        <v>100261</v>
      </c>
      <c r="N26">
        <v>100001</v>
      </c>
      <c r="O26">
        <v>100301</v>
      </c>
      <c r="P26" t="str">
        <f>VLOOKUP(F26,映射表!Y:Z,2,FALSE)</f>
        <v>r1006</v>
      </c>
    </row>
    <row r="27" spans="4:16" s="2" customFormat="1" x14ac:dyDescent="0.15">
      <c r="D27">
        <v>23</v>
      </c>
      <c r="E27" s="19" t="s">
        <v>305</v>
      </c>
      <c r="F27" s="19" t="s">
        <v>305</v>
      </c>
      <c r="G27" s="6">
        <v>100</v>
      </c>
      <c r="H27" s="6">
        <v>100</v>
      </c>
      <c r="I27">
        <f t="shared" si="4"/>
        <v>160</v>
      </c>
      <c r="J27">
        <v>10100101</v>
      </c>
      <c r="K27">
        <v>10100201</v>
      </c>
      <c r="L27">
        <v>10100301</v>
      </c>
      <c r="M27">
        <v>100121</v>
      </c>
      <c r="N27">
        <v>100361</v>
      </c>
      <c r="O27">
        <v>100381</v>
      </c>
      <c r="P27" t="str">
        <f>VLOOKUP(F27,映射表!Y:Z,2,FALSE)</f>
        <v>r1009</v>
      </c>
    </row>
    <row r="28" spans="4:16" s="2" customFormat="1" x14ac:dyDescent="0.15">
      <c r="D28">
        <v>24</v>
      </c>
      <c r="E28" s="20" t="s">
        <v>306</v>
      </c>
      <c r="F28" s="20" t="s">
        <v>306</v>
      </c>
      <c r="G28" s="6">
        <v>100</v>
      </c>
      <c r="H28" s="6">
        <v>100</v>
      </c>
      <c r="I28">
        <f t="shared" si="4"/>
        <v>160</v>
      </c>
      <c r="J28">
        <v>10110101</v>
      </c>
      <c r="K28">
        <v>10110201</v>
      </c>
      <c r="L28">
        <v>10110301</v>
      </c>
      <c r="M28">
        <v>100021</v>
      </c>
      <c r="N28">
        <v>100081</v>
      </c>
      <c r="O28">
        <v>100141</v>
      </c>
      <c r="P28" t="str">
        <f>VLOOKUP(F28,映射表!Y:Z,2,FALSE)</f>
        <v>r1007</v>
      </c>
    </row>
    <row r="29" spans="4:16" s="2" customFormat="1" x14ac:dyDescent="0.15">
      <c r="D29">
        <v>25</v>
      </c>
      <c r="E29" s="20" t="s">
        <v>307</v>
      </c>
      <c r="F29" s="20" t="s">
        <v>307</v>
      </c>
      <c r="G29" s="6">
        <v>100</v>
      </c>
      <c r="H29" s="6">
        <v>100</v>
      </c>
      <c r="I29">
        <f t="shared" si="4"/>
        <v>160</v>
      </c>
      <c r="J29">
        <v>10120101</v>
      </c>
      <c r="K29">
        <v>10120201</v>
      </c>
      <c r="L29">
        <v>10120301</v>
      </c>
      <c r="M29">
        <v>100001</v>
      </c>
      <c r="N29">
        <v>100361</v>
      </c>
      <c r="O29">
        <v>100401</v>
      </c>
      <c r="P29" t="str">
        <f>VLOOKUP(F29,映射表!Y:Z,2,FALSE)</f>
        <v>r1004</v>
      </c>
    </row>
    <row r="30" spans="4:16" s="2" customFormat="1" x14ac:dyDescent="0.15">
      <c r="D30">
        <v>26</v>
      </c>
      <c r="E30" s="19" t="s">
        <v>308</v>
      </c>
      <c r="F30" s="19" t="s">
        <v>308</v>
      </c>
      <c r="G30" s="6">
        <v>100</v>
      </c>
      <c r="H30" s="6">
        <v>100</v>
      </c>
      <c r="I30">
        <f t="shared" si="4"/>
        <v>160</v>
      </c>
      <c r="J30">
        <v>10130101</v>
      </c>
      <c r="K30">
        <v>10130201</v>
      </c>
      <c r="L30">
        <v>10130301</v>
      </c>
      <c r="M30">
        <v>100001</v>
      </c>
      <c r="N30">
        <v>100181</v>
      </c>
      <c r="O30">
        <v>100201</v>
      </c>
      <c r="P30" t="str">
        <f>VLOOKUP(F30,映射表!Y:Z,2,FALSE)</f>
        <v>r1004</v>
      </c>
    </row>
    <row r="31" spans="4:16" s="2" customFormat="1" x14ac:dyDescent="0.15">
      <c r="D31">
        <v>27</v>
      </c>
      <c r="E31" s="19" t="s">
        <v>309</v>
      </c>
      <c r="F31" s="19" t="s">
        <v>309</v>
      </c>
      <c r="G31" s="6">
        <v>100</v>
      </c>
      <c r="H31" s="6">
        <v>100</v>
      </c>
      <c r="I31">
        <f t="shared" si="4"/>
        <v>160</v>
      </c>
      <c r="J31">
        <v>10140101</v>
      </c>
      <c r="K31">
        <v>10140201</v>
      </c>
      <c r="L31">
        <v>10140301</v>
      </c>
      <c r="M31">
        <v>100021</v>
      </c>
      <c r="N31">
        <v>100221</v>
      </c>
      <c r="O31">
        <v>100241</v>
      </c>
      <c r="P31" t="str">
        <f>VLOOKUP(F31,映射表!Y:Z,2,FALSE)</f>
        <v>r1001</v>
      </c>
    </row>
    <row r="32" spans="4:16" s="2" customFormat="1" x14ac:dyDescent="0.15">
      <c r="D32">
        <v>28</v>
      </c>
      <c r="E32" s="20" t="s">
        <v>310</v>
      </c>
      <c r="F32" s="20" t="s">
        <v>310</v>
      </c>
      <c r="G32" s="6">
        <v>100</v>
      </c>
      <c r="H32" s="6">
        <v>100</v>
      </c>
      <c r="I32">
        <f t="shared" si="4"/>
        <v>160</v>
      </c>
      <c r="J32">
        <v>10150101</v>
      </c>
      <c r="K32">
        <v>10150201</v>
      </c>
      <c r="L32">
        <v>10150301</v>
      </c>
      <c r="M32">
        <v>100021</v>
      </c>
      <c r="N32">
        <v>100361</v>
      </c>
      <c r="O32">
        <v>100401</v>
      </c>
      <c r="P32" t="str">
        <f>VLOOKUP(F32,映射表!Y:Z,2,FALSE)</f>
        <v>r1005</v>
      </c>
    </row>
    <row r="33" spans="4:25" s="2" customFormat="1" x14ac:dyDescent="0.15">
      <c r="D33">
        <v>29</v>
      </c>
      <c r="E33" s="19" t="s">
        <v>311</v>
      </c>
      <c r="F33" s="19" t="s">
        <v>311</v>
      </c>
      <c r="G33" s="6">
        <v>100</v>
      </c>
      <c r="H33" s="6">
        <v>100</v>
      </c>
      <c r="I33">
        <f t="shared" si="4"/>
        <v>160</v>
      </c>
      <c r="J33">
        <v>10160101</v>
      </c>
      <c r="K33">
        <v>10160201</v>
      </c>
      <c r="L33">
        <v>10160301</v>
      </c>
      <c r="M33">
        <v>100141</v>
      </c>
      <c r="N33">
        <v>100421</v>
      </c>
      <c r="O33">
        <v>100081</v>
      </c>
      <c r="P33" t="str">
        <f>VLOOKUP(F33,映射表!Y:Z,2,FALSE)</f>
        <v>r1004</v>
      </c>
    </row>
    <row r="34" spans="4:25" s="2" customFormat="1" x14ac:dyDescent="0.15">
      <c r="D34">
        <v>30</v>
      </c>
      <c r="E34" s="19" t="s">
        <v>312</v>
      </c>
      <c r="F34" s="19" t="s">
        <v>312</v>
      </c>
      <c r="G34" s="6">
        <v>100</v>
      </c>
      <c r="H34" s="6">
        <v>100</v>
      </c>
      <c r="I34">
        <f t="shared" si="4"/>
        <v>160</v>
      </c>
      <c r="J34">
        <v>10170101</v>
      </c>
      <c r="K34">
        <v>10170201</v>
      </c>
      <c r="L34">
        <v>10170301</v>
      </c>
      <c r="M34">
        <v>100021</v>
      </c>
      <c r="N34">
        <v>100181</v>
      </c>
      <c r="O34">
        <v>100201</v>
      </c>
      <c r="P34" t="str">
        <f>VLOOKUP(F34,映射表!Y:Z,2,FALSE)</f>
        <v>r1005</v>
      </c>
    </row>
    <row r="35" spans="4:25" s="2" customFormat="1" x14ac:dyDescent="0.15">
      <c r="D35">
        <v>31</v>
      </c>
      <c r="E35" s="19" t="s">
        <v>313</v>
      </c>
      <c r="F35" s="19" t="s">
        <v>313</v>
      </c>
      <c r="G35" s="6">
        <v>100</v>
      </c>
      <c r="H35" s="6">
        <v>100</v>
      </c>
      <c r="I35">
        <f t="shared" si="4"/>
        <v>160</v>
      </c>
      <c r="J35">
        <v>10180101</v>
      </c>
      <c r="K35">
        <v>10180201</v>
      </c>
      <c r="L35">
        <v>10180301</v>
      </c>
      <c r="M35">
        <v>100021</v>
      </c>
      <c r="N35">
        <v>100441</v>
      </c>
      <c r="O35">
        <v>100461</v>
      </c>
      <c r="P35" t="str">
        <f>VLOOKUP(F35,映射表!Y:Z,2,FALSE)</f>
        <v>r1006</v>
      </c>
    </row>
    <row r="36" spans="4:25" x14ac:dyDescent="0.15">
      <c r="D36">
        <v>32</v>
      </c>
      <c r="E36" s="19" t="s">
        <v>314</v>
      </c>
      <c r="F36" s="19" t="s">
        <v>314</v>
      </c>
      <c r="G36" s="6">
        <v>100</v>
      </c>
      <c r="H36" s="6">
        <v>100</v>
      </c>
      <c r="I36">
        <f t="shared" si="4"/>
        <v>160</v>
      </c>
      <c r="J36">
        <v>10190101</v>
      </c>
      <c r="K36">
        <v>10190201</v>
      </c>
      <c r="L36">
        <v>10190301</v>
      </c>
      <c r="M36">
        <v>100141</v>
      </c>
      <c r="N36">
        <v>100261</v>
      </c>
      <c r="O36">
        <v>100081</v>
      </c>
      <c r="P36" t="str">
        <f>VLOOKUP(F36,映射表!Y:Z,2,FALSE)</f>
        <v>r1002</v>
      </c>
      <c r="W36"/>
      <c r="X36"/>
      <c r="Y36" s="2"/>
    </row>
    <row r="37" spans="4:25" x14ac:dyDescent="0.15">
      <c r="D37">
        <v>33</v>
      </c>
      <c r="E37" s="21" t="s">
        <v>324</v>
      </c>
      <c r="F37" s="21" t="s">
        <v>324</v>
      </c>
      <c r="G37" s="6">
        <v>100</v>
      </c>
      <c r="H37" s="6">
        <v>100</v>
      </c>
      <c r="I37">
        <f t="shared" si="4"/>
        <v>160</v>
      </c>
      <c r="J37">
        <v>10200101</v>
      </c>
      <c r="K37">
        <v>10200201</v>
      </c>
      <c r="L37">
        <v>10200301</v>
      </c>
      <c r="M37">
        <v>100481</v>
      </c>
      <c r="N37">
        <v>100281</v>
      </c>
      <c r="O37">
        <v>100421</v>
      </c>
      <c r="P37" t="str">
        <f>VLOOKUP(F37,映射表!Y:Z,2,FALSE)</f>
        <v>r1010</v>
      </c>
      <c r="W37"/>
      <c r="X37"/>
      <c r="Y37" s="2"/>
    </row>
    <row r="38" spans="4:25" x14ac:dyDescent="0.15">
      <c r="D38">
        <v>34</v>
      </c>
      <c r="E38" s="21" t="s">
        <v>325</v>
      </c>
      <c r="F38" s="21" t="s">
        <v>325</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315</v>
      </c>
      <c r="F39" s="19" t="s">
        <v>315</v>
      </c>
      <c r="G39" s="6">
        <v>100</v>
      </c>
      <c r="H39" s="6">
        <v>100</v>
      </c>
      <c r="I39">
        <f t="shared" si="4"/>
        <v>160</v>
      </c>
      <c r="J39">
        <v>10220101</v>
      </c>
      <c r="K39">
        <v>10220201</v>
      </c>
      <c r="L39">
        <v>10220301</v>
      </c>
      <c r="M39">
        <v>100501</v>
      </c>
      <c r="N39">
        <v>100221</v>
      </c>
      <c r="O39">
        <v>100361</v>
      </c>
      <c r="P39" t="str">
        <f>VLOOKUP(F39,映射表!Y:Z,2,FALSE)</f>
        <v>r1013</v>
      </c>
      <c r="W39"/>
      <c r="X39"/>
      <c r="Y39" s="2"/>
    </row>
    <row r="40" spans="4:25" x14ac:dyDescent="0.15">
      <c r="D40">
        <v>36</v>
      </c>
      <c r="E40" s="19" t="s">
        <v>316</v>
      </c>
      <c r="F40" s="19" t="s">
        <v>316</v>
      </c>
      <c r="G40" s="6">
        <v>100</v>
      </c>
      <c r="H40" s="6">
        <v>100</v>
      </c>
      <c r="I40">
        <f t="shared" si="4"/>
        <v>160</v>
      </c>
      <c r="J40">
        <v>10230101</v>
      </c>
      <c r="K40">
        <v>10230201</v>
      </c>
      <c r="L40">
        <v>10230301</v>
      </c>
      <c r="M40">
        <v>100041</v>
      </c>
      <c r="N40">
        <v>100221</v>
      </c>
      <c r="O40">
        <v>100241</v>
      </c>
      <c r="P40" t="str">
        <f>VLOOKUP(F40,映射表!Y:Z,2,FALSE)</f>
        <v>r1011</v>
      </c>
      <c r="W40"/>
      <c r="X40"/>
      <c r="Y40" s="2"/>
    </row>
    <row r="41" spans="4:25" x14ac:dyDescent="0.15">
      <c r="D41">
        <v>37</v>
      </c>
      <c r="E41" s="19" t="s">
        <v>317</v>
      </c>
      <c r="F41" s="19" t="s">
        <v>317</v>
      </c>
      <c r="G41" s="6">
        <v>100</v>
      </c>
      <c r="H41" s="6">
        <v>100</v>
      </c>
      <c r="I41">
        <f t="shared" si="4"/>
        <v>160</v>
      </c>
      <c r="J41">
        <v>10240101</v>
      </c>
      <c r="K41">
        <v>10240201</v>
      </c>
      <c r="L41">
        <v>10240301</v>
      </c>
      <c r="M41">
        <v>100261</v>
      </c>
      <c r="N41">
        <v>100521</v>
      </c>
      <c r="O41">
        <v>100341</v>
      </c>
      <c r="P41" t="str">
        <f>VLOOKUP(F41,映射表!Y:Z,2,FALSE)</f>
        <v>r1014</v>
      </c>
      <c r="W41"/>
      <c r="X41"/>
      <c r="Y41" s="2"/>
    </row>
    <row r="42" spans="4:25" x14ac:dyDescent="0.15">
      <c r="D42">
        <v>38</v>
      </c>
      <c r="E42" s="19" t="s">
        <v>318</v>
      </c>
      <c r="F42" s="19" t="s">
        <v>318</v>
      </c>
      <c r="G42" s="6">
        <v>100</v>
      </c>
      <c r="H42" s="6">
        <v>100</v>
      </c>
      <c r="I42">
        <f t="shared" si="4"/>
        <v>160</v>
      </c>
      <c r="J42">
        <v>10250101</v>
      </c>
      <c r="K42">
        <v>10250201</v>
      </c>
      <c r="L42">
        <v>10250301</v>
      </c>
      <c r="M42">
        <v>100161</v>
      </c>
      <c r="N42">
        <v>100541</v>
      </c>
      <c r="O42">
        <v>100101</v>
      </c>
      <c r="P42" t="str">
        <f>VLOOKUP(F42,映射表!Y:Z,2,FALSE)</f>
        <v>r1016</v>
      </c>
      <c r="W42"/>
      <c r="X42"/>
      <c r="Y42" s="2"/>
    </row>
    <row r="43" spans="4:25" x14ac:dyDescent="0.15">
      <c r="D43">
        <v>39</v>
      </c>
      <c r="E43" s="19" t="s">
        <v>319</v>
      </c>
      <c r="F43" s="19" t="s">
        <v>319</v>
      </c>
      <c r="G43" s="6">
        <v>100</v>
      </c>
      <c r="H43" s="6">
        <v>100</v>
      </c>
      <c r="I43">
        <f t="shared" si="4"/>
        <v>160</v>
      </c>
      <c r="J43">
        <v>10260101</v>
      </c>
      <c r="K43">
        <v>10260201</v>
      </c>
      <c r="L43">
        <v>10260301</v>
      </c>
      <c r="M43">
        <v>100161</v>
      </c>
      <c r="N43">
        <v>100281</v>
      </c>
      <c r="O43">
        <v>100421</v>
      </c>
      <c r="P43" t="str">
        <f>VLOOKUP(F43,映射表!Y:Z,2,FALSE)</f>
        <v>r1003</v>
      </c>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row r="120" spans="7:25" x14ac:dyDescent="0.15">
      <c r="G120"/>
      <c r="H120"/>
      <c r="W120"/>
      <c r="X120"/>
      <c r="Y120" s="2"/>
    </row>
    <row r="121" spans="7:25" x14ac:dyDescent="0.15">
      <c r="G121"/>
      <c r="H121"/>
      <c r="W121"/>
      <c r="X121"/>
      <c r="Y121" s="2"/>
    </row>
    <row r="122" spans="7:25" x14ac:dyDescent="0.15">
      <c r="G122"/>
      <c r="H122"/>
      <c r="W122"/>
      <c r="X122"/>
      <c r="Y122" s="2"/>
    </row>
    <row r="123" spans="7:25" x14ac:dyDescent="0.15">
      <c r="G123"/>
      <c r="H123"/>
      <c r="W123"/>
      <c r="X123"/>
      <c r="Y123" s="2"/>
    </row>
    <row r="124" spans="7:25" x14ac:dyDescent="0.15">
      <c r="G124"/>
      <c r="H124"/>
      <c r="W124"/>
      <c r="X124"/>
      <c r="Y124" s="2"/>
    </row>
    <row r="125" spans="7:25" x14ac:dyDescent="0.15">
      <c r="G125"/>
      <c r="H125"/>
      <c r="W125"/>
      <c r="X125"/>
      <c r="Y125" s="2"/>
    </row>
  </sheetData>
  <phoneticPr fontId="3" type="noConversion"/>
  <conditionalFormatting sqref="E21:E43">
    <cfRule type="duplicateValues" dxfId="45" priority="45"/>
  </conditionalFormatting>
  <conditionalFormatting sqref="F21:F43">
    <cfRule type="duplicateValues" dxfId="44" priority="46"/>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topLeftCell="F1" workbookViewId="0">
      <selection activeCell="S15" sqref="S15"/>
    </sheetView>
  </sheetViews>
  <sheetFormatPr baseColWidth="10" defaultRowHeight="15" x14ac:dyDescent="0.15"/>
  <sheetData>
    <row r="1" spans="4:23" x14ac:dyDescent="0.15">
      <c r="G1" t="s">
        <v>345</v>
      </c>
      <c r="V1" s="22"/>
    </row>
    <row r="2" spans="4:23" x14ac:dyDescent="0.15">
      <c r="F2" t="s">
        <v>346</v>
      </c>
      <c r="G2" t="s">
        <v>347</v>
      </c>
      <c r="H2" t="s">
        <v>348</v>
      </c>
      <c r="I2" t="s">
        <v>145</v>
      </c>
      <c r="N2" t="s">
        <v>359</v>
      </c>
      <c r="O2" t="s">
        <v>358</v>
      </c>
      <c r="P2" t="s">
        <v>352</v>
      </c>
      <c r="Q2" t="s">
        <v>361</v>
      </c>
      <c r="T2" t="s">
        <v>361</v>
      </c>
      <c r="U2" t="s">
        <v>362</v>
      </c>
      <c r="V2" s="22" t="s">
        <v>349</v>
      </c>
      <c r="W2" s="22"/>
    </row>
    <row r="3" spans="4:23" x14ac:dyDescent="0.15">
      <c r="D3" s="19" t="s">
        <v>281</v>
      </c>
      <c r="F3">
        <v>1</v>
      </c>
      <c r="G3">
        <v>1</v>
      </c>
      <c r="H3">
        <f>F3*10+G3</f>
        <v>11</v>
      </c>
      <c r="I3">
        <v>1</v>
      </c>
      <c r="K3" t="s">
        <v>355</v>
      </c>
      <c r="L3" s="6">
        <v>6</v>
      </c>
      <c r="N3" s="4">
        <v>1</v>
      </c>
      <c r="O3" s="4">
        <v>3</v>
      </c>
      <c r="P3" s="23">
        <v>7</v>
      </c>
      <c r="Q3" s="4">
        <v>1</v>
      </c>
      <c r="R3" s="4"/>
      <c r="S3">
        <v>1</v>
      </c>
      <c r="T3">
        <v>1</v>
      </c>
      <c r="U3">
        <f>T3*10+S3</f>
        <v>11</v>
      </c>
      <c r="V3" s="19" t="s">
        <v>281</v>
      </c>
    </row>
    <row r="4" spans="4:23" x14ac:dyDescent="0.15">
      <c r="D4" s="20" t="s">
        <v>301</v>
      </c>
      <c r="F4">
        <f>IF(G4=1,F3+1,F3)</f>
        <v>1</v>
      </c>
      <c r="G4">
        <v>2</v>
      </c>
      <c r="H4">
        <f t="shared" ref="H4:H32" si="0">F4*10+G4</f>
        <v>12</v>
      </c>
      <c r="I4">
        <v>3</v>
      </c>
      <c r="N4" s="4">
        <v>4</v>
      </c>
      <c r="O4" s="4">
        <v>6</v>
      </c>
      <c r="P4" s="23">
        <v>7</v>
      </c>
      <c r="Q4" s="4">
        <v>2</v>
      </c>
      <c r="R4" s="4"/>
      <c r="S4">
        <v>2</v>
      </c>
      <c r="T4">
        <v>1</v>
      </c>
      <c r="U4">
        <f t="shared" ref="U4:U9" si="1">T4*10+S4</f>
        <v>12</v>
      </c>
      <c r="V4" s="20" t="s">
        <v>301</v>
      </c>
    </row>
    <row r="5" spans="4:23" x14ac:dyDescent="0.15">
      <c r="D5" s="20" t="s">
        <v>321</v>
      </c>
      <c r="F5">
        <f t="shared" ref="F5:F32" si="2">IF(G5=1,F4+1,F4)</f>
        <v>1</v>
      </c>
      <c r="G5">
        <v>3</v>
      </c>
      <c r="H5">
        <f t="shared" si="0"/>
        <v>13</v>
      </c>
      <c r="I5">
        <v>5</v>
      </c>
      <c r="N5" s="4">
        <v>7</v>
      </c>
      <c r="O5" s="4">
        <v>9</v>
      </c>
      <c r="P5" s="23">
        <v>7</v>
      </c>
      <c r="Q5" s="4">
        <v>3</v>
      </c>
      <c r="R5" s="4"/>
      <c r="S5">
        <v>3</v>
      </c>
      <c r="T5">
        <v>1</v>
      </c>
      <c r="U5">
        <f t="shared" si="1"/>
        <v>13</v>
      </c>
      <c r="V5" s="20" t="s">
        <v>321</v>
      </c>
    </row>
    <row r="6" spans="4:23" x14ac:dyDescent="0.15">
      <c r="D6" s="20" t="s">
        <v>302</v>
      </c>
      <c r="F6">
        <f t="shared" si="2"/>
        <v>1</v>
      </c>
      <c r="G6">
        <v>4</v>
      </c>
      <c r="H6">
        <f t="shared" si="0"/>
        <v>14</v>
      </c>
      <c r="I6">
        <v>7</v>
      </c>
      <c r="N6" s="4"/>
      <c r="O6" s="4"/>
      <c r="P6" s="4"/>
      <c r="S6">
        <v>4</v>
      </c>
      <c r="T6">
        <v>1</v>
      </c>
      <c r="U6">
        <f t="shared" si="1"/>
        <v>14</v>
      </c>
      <c r="V6" s="20" t="s">
        <v>302</v>
      </c>
    </row>
    <row r="7" spans="4:23" x14ac:dyDescent="0.15">
      <c r="D7" s="20" t="s">
        <v>303</v>
      </c>
      <c r="F7">
        <f t="shared" si="2"/>
        <v>1</v>
      </c>
      <c r="G7">
        <v>5</v>
      </c>
      <c r="H7">
        <f t="shared" si="0"/>
        <v>15</v>
      </c>
      <c r="I7">
        <v>9</v>
      </c>
      <c r="N7" s="4"/>
      <c r="O7" s="4"/>
      <c r="P7" s="4"/>
      <c r="S7">
        <v>5</v>
      </c>
      <c r="T7">
        <v>1</v>
      </c>
      <c r="U7">
        <f t="shared" si="1"/>
        <v>15</v>
      </c>
      <c r="V7" s="19" t="s">
        <v>315</v>
      </c>
    </row>
    <row r="8" spans="4:23" x14ac:dyDescent="0.15">
      <c r="D8" s="20" t="s">
        <v>304</v>
      </c>
      <c r="F8">
        <f t="shared" si="2"/>
        <v>2</v>
      </c>
      <c r="G8">
        <f>G3</f>
        <v>1</v>
      </c>
      <c r="H8">
        <f t="shared" si="0"/>
        <v>21</v>
      </c>
      <c r="I8">
        <v>2</v>
      </c>
      <c r="N8" s="4"/>
      <c r="O8" s="4"/>
      <c r="P8" s="4"/>
      <c r="S8">
        <v>6</v>
      </c>
      <c r="T8">
        <v>1</v>
      </c>
      <c r="U8">
        <f t="shared" si="1"/>
        <v>16</v>
      </c>
      <c r="V8" s="19" t="s">
        <v>316</v>
      </c>
    </row>
    <row r="9" spans="4:23" x14ac:dyDescent="0.15">
      <c r="D9" s="19" t="s">
        <v>305</v>
      </c>
      <c r="F9">
        <f t="shared" si="2"/>
        <v>2</v>
      </c>
      <c r="G9">
        <f t="shared" ref="G9:G32" si="3">G4</f>
        <v>2</v>
      </c>
      <c r="H9">
        <f t="shared" si="0"/>
        <v>22</v>
      </c>
      <c r="I9">
        <v>4</v>
      </c>
      <c r="N9" s="4"/>
      <c r="O9" s="4"/>
      <c r="P9" s="4"/>
      <c r="S9">
        <v>7</v>
      </c>
      <c r="T9">
        <v>1</v>
      </c>
      <c r="U9">
        <f t="shared" si="1"/>
        <v>17</v>
      </c>
      <c r="V9" s="19" t="s">
        <v>317</v>
      </c>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361</v>
      </c>
      <c r="U16" t="s">
        <v>362</v>
      </c>
      <c r="V16" t="s">
        <v>350</v>
      </c>
    </row>
    <row r="17" spans="4:22" x14ac:dyDescent="0.15">
      <c r="D17" s="19" t="s">
        <v>313</v>
      </c>
      <c r="F17">
        <f t="shared" si="2"/>
        <v>3</v>
      </c>
      <c r="G17">
        <f t="shared" si="3"/>
        <v>5</v>
      </c>
      <c r="H17">
        <f t="shared" si="0"/>
        <v>35</v>
      </c>
      <c r="I17">
        <v>8</v>
      </c>
      <c r="N17" s="4"/>
      <c r="O17" s="4"/>
      <c r="P17" s="4"/>
      <c r="S17">
        <v>1</v>
      </c>
      <c r="T17">
        <v>2</v>
      </c>
      <c r="U17">
        <f>T17*10+S17</f>
        <v>21</v>
      </c>
      <c r="V17" s="20" t="s">
        <v>303</v>
      </c>
    </row>
    <row r="18" spans="4:22" x14ac:dyDescent="0.15">
      <c r="D18" s="19" t="s">
        <v>314</v>
      </c>
      <c r="F18">
        <f t="shared" si="2"/>
        <v>4</v>
      </c>
      <c r="G18">
        <f t="shared" si="3"/>
        <v>1</v>
      </c>
      <c r="H18">
        <f t="shared" si="0"/>
        <v>41</v>
      </c>
      <c r="I18">
        <v>1</v>
      </c>
      <c r="N18" s="4"/>
      <c r="O18" s="4"/>
      <c r="P18" s="4"/>
      <c r="S18">
        <v>2</v>
      </c>
      <c r="T18">
        <v>2</v>
      </c>
      <c r="U18">
        <f t="shared" ref="U18:U23" si="4">T18*10+S18</f>
        <v>22</v>
      </c>
      <c r="V18" s="20" t="s">
        <v>304</v>
      </c>
    </row>
    <row r="19" spans="4:22" x14ac:dyDescent="0.15">
      <c r="D19" s="21" t="s">
        <v>324</v>
      </c>
      <c r="F19">
        <f t="shared" si="2"/>
        <v>4</v>
      </c>
      <c r="G19">
        <f t="shared" si="3"/>
        <v>2</v>
      </c>
      <c r="H19">
        <f t="shared" si="0"/>
        <v>42</v>
      </c>
      <c r="I19">
        <v>2</v>
      </c>
      <c r="S19">
        <v>3</v>
      </c>
      <c r="T19">
        <v>2</v>
      </c>
      <c r="U19">
        <f t="shared" si="4"/>
        <v>23</v>
      </c>
      <c r="V19" s="19" t="s">
        <v>305</v>
      </c>
    </row>
    <row r="20" spans="4:22" x14ac:dyDescent="0.15">
      <c r="D20" s="21" t="s">
        <v>325</v>
      </c>
      <c r="F20">
        <f t="shared" si="2"/>
        <v>4</v>
      </c>
      <c r="G20">
        <f t="shared" si="3"/>
        <v>3</v>
      </c>
      <c r="H20">
        <f t="shared" si="0"/>
        <v>43</v>
      </c>
      <c r="I20">
        <v>3</v>
      </c>
      <c r="S20">
        <v>4</v>
      </c>
      <c r="T20">
        <v>2</v>
      </c>
      <c r="U20">
        <f t="shared" si="4"/>
        <v>24</v>
      </c>
      <c r="V20" s="20" t="s">
        <v>306</v>
      </c>
    </row>
    <row r="21" spans="4:22" x14ac:dyDescent="0.15">
      <c r="D21" s="19" t="s">
        <v>315</v>
      </c>
      <c r="F21">
        <f t="shared" si="2"/>
        <v>4</v>
      </c>
      <c r="G21">
        <f t="shared" si="3"/>
        <v>4</v>
      </c>
      <c r="H21">
        <f t="shared" si="0"/>
        <v>44</v>
      </c>
      <c r="I21">
        <v>5</v>
      </c>
      <c r="S21">
        <v>5</v>
      </c>
      <c r="T21">
        <v>2</v>
      </c>
      <c r="U21">
        <f t="shared" si="4"/>
        <v>25</v>
      </c>
      <c r="V21" s="20" t="s">
        <v>307</v>
      </c>
    </row>
    <row r="22" spans="4:22" x14ac:dyDescent="0.15">
      <c r="D22" s="19" t="s">
        <v>316</v>
      </c>
      <c r="F22">
        <f t="shared" si="2"/>
        <v>4</v>
      </c>
      <c r="G22">
        <f t="shared" si="3"/>
        <v>5</v>
      </c>
      <c r="H22">
        <f t="shared" si="0"/>
        <v>45</v>
      </c>
      <c r="I22">
        <v>8</v>
      </c>
      <c r="S22">
        <v>6</v>
      </c>
      <c r="T22">
        <v>2</v>
      </c>
      <c r="U22">
        <f t="shared" si="4"/>
        <v>26</v>
      </c>
      <c r="V22" s="19" t="s">
        <v>318</v>
      </c>
    </row>
    <row r="23" spans="4:22" x14ac:dyDescent="0.15">
      <c r="D23" s="19" t="s">
        <v>317</v>
      </c>
      <c r="F23">
        <f t="shared" si="2"/>
        <v>5</v>
      </c>
      <c r="G23">
        <f t="shared" si="3"/>
        <v>1</v>
      </c>
      <c r="H23">
        <f t="shared" si="0"/>
        <v>51</v>
      </c>
      <c r="I23">
        <v>2</v>
      </c>
      <c r="S23">
        <v>7</v>
      </c>
      <c r="T23">
        <v>2</v>
      </c>
      <c r="U23">
        <f t="shared" si="4"/>
        <v>27</v>
      </c>
      <c r="V23" s="19" t="s">
        <v>319</v>
      </c>
    </row>
    <row r="24" spans="4:22" x14ac:dyDescent="0.15">
      <c r="D24" s="19" t="s">
        <v>318</v>
      </c>
      <c r="F24">
        <f t="shared" si="2"/>
        <v>5</v>
      </c>
      <c r="G24">
        <f t="shared" si="3"/>
        <v>2</v>
      </c>
      <c r="H24">
        <f t="shared" si="0"/>
        <v>52</v>
      </c>
      <c r="I24">
        <v>5</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361</v>
      </c>
      <c r="U28" t="s">
        <v>362</v>
      </c>
      <c r="V28" t="s">
        <v>351</v>
      </c>
    </row>
    <row r="29" spans="4:22" x14ac:dyDescent="0.15">
      <c r="F29">
        <f t="shared" si="2"/>
        <v>6</v>
      </c>
      <c r="G29">
        <f t="shared" si="3"/>
        <v>2</v>
      </c>
      <c r="H29">
        <f t="shared" si="0"/>
        <v>62</v>
      </c>
      <c r="I29">
        <v>4</v>
      </c>
      <c r="S29">
        <v>1</v>
      </c>
      <c r="T29">
        <v>3</v>
      </c>
      <c r="U29">
        <f>T29*10+S29</f>
        <v>31</v>
      </c>
      <c r="V29" s="19" t="s">
        <v>308</v>
      </c>
    </row>
    <row r="30" spans="4:22" x14ac:dyDescent="0.15">
      <c r="F30">
        <f t="shared" si="2"/>
        <v>6</v>
      </c>
      <c r="G30">
        <f t="shared" si="3"/>
        <v>3</v>
      </c>
      <c r="H30">
        <f t="shared" si="0"/>
        <v>63</v>
      </c>
      <c r="I30">
        <v>6</v>
      </c>
      <c r="S30">
        <v>2</v>
      </c>
      <c r="T30">
        <v>3</v>
      </c>
      <c r="U30">
        <f t="shared" ref="U30:U35" si="5">T30*10+S30</f>
        <v>32</v>
      </c>
      <c r="V30" s="19" t="s">
        <v>309</v>
      </c>
    </row>
    <row r="31" spans="4:22" x14ac:dyDescent="0.15">
      <c r="F31">
        <f t="shared" si="2"/>
        <v>6</v>
      </c>
      <c r="G31">
        <f t="shared" si="3"/>
        <v>4</v>
      </c>
      <c r="H31">
        <f t="shared" si="0"/>
        <v>64</v>
      </c>
      <c r="I31">
        <v>7</v>
      </c>
      <c r="S31">
        <v>3</v>
      </c>
      <c r="T31">
        <v>3</v>
      </c>
      <c r="U31">
        <f t="shared" si="5"/>
        <v>33</v>
      </c>
      <c r="V31" s="20" t="s">
        <v>310</v>
      </c>
    </row>
    <row r="32" spans="4:22" x14ac:dyDescent="0.15">
      <c r="F32">
        <f t="shared" si="2"/>
        <v>6</v>
      </c>
      <c r="G32">
        <f t="shared" si="3"/>
        <v>5</v>
      </c>
      <c r="H32">
        <f t="shared" si="0"/>
        <v>65</v>
      </c>
      <c r="I32">
        <v>9</v>
      </c>
      <c r="S32">
        <v>4</v>
      </c>
      <c r="T32">
        <v>3</v>
      </c>
      <c r="U32">
        <f t="shared" si="5"/>
        <v>34</v>
      </c>
      <c r="V32" s="19" t="s">
        <v>311</v>
      </c>
    </row>
    <row r="33" spans="19:22" x14ac:dyDescent="0.15">
      <c r="S33">
        <v>5</v>
      </c>
      <c r="T33">
        <v>3</v>
      </c>
      <c r="U33">
        <f t="shared" si="5"/>
        <v>35</v>
      </c>
      <c r="V33" s="19" t="s">
        <v>314</v>
      </c>
    </row>
    <row r="34" spans="19:22" x14ac:dyDescent="0.15">
      <c r="S34">
        <v>6</v>
      </c>
      <c r="T34">
        <v>3</v>
      </c>
      <c r="U34">
        <f t="shared" si="5"/>
        <v>36</v>
      </c>
      <c r="V34" s="21" t="s">
        <v>324</v>
      </c>
    </row>
    <row r="35" spans="19:22" x14ac:dyDescent="0.15">
      <c r="S35">
        <v>7</v>
      </c>
      <c r="T35">
        <v>3</v>
      </c>
      <c r="U35">
        <f t="shared" si="5"/>
        <v>37</v>
      </c>
      <c r="V35" s="21" t="s">
        <v>325</v>
      </c>
    </row>
  </sheetData>
  <phoneticPr fontId="3" type="noConversion"/>
  <conditionalFormatting sqref="D3:D25">
    <cfRule type="duplicateValues" dxfId="43" priority="7"/>
  </conditionalFormatting>
  <conditionalFormatting sqref="V3:V6">
    <cfRule type="duplicateValues" dxfId="42" priority="6"/>
  </conditionalFormatting>
  <conditionalFormatting sqref="V17:V21">
    <cfRule type="duplicateValues" dxfId="41" priority="5"/>
  </conditionalFormatting>
  <conditionalFormatting sqref="V29:V32">
    <cfRule type="duplicateValues" dxfId="40" priority="4"/>
  </conditionalFormatting>
  <conditionalFormatting sqref="V33:V35">
    <cfRule type="duplicateValues" dxfId="39" priority="3"/>
  </conditionalFormatting>
  <conditionalFormatting sqref="V7:V9">
    <cfRule type="duplicateValues" dxfId="38" priority="2"/>
  </conditionalFormatting>
  <conditionalFormatting sqref="V22:V23">
    <cfRule type="duplicateValues" dxfId="3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L1" workbookViewId="0">
      <pane ySplit="2" topLeftCell="A427" activePane="bottomLeft" state="frozen"/>
      <selection activeCell="R1" sqref="R1"/>
      <selection pane="bottomLeft" activeCell="N427" sqref="N427"/>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353</v>
      </c>
      <c r="AH2" s="10" t="s">
        <v>356</v>
      </c>
      <c r="AI2" s="10" t="s">
        <v>360</v>
      </c>
      <c r="AJ2" s="10" t="s">
        <v>361</v>
      </c>
      <c r="AK2" s="10"/>
      <c r="AL2" s="10"/>
      <c r="AM2" s="10"/>
      <c r="AN2" s="10"/>
      <c r="AO2" s="10" t="s">
        <v>354</v>
      </c>
      <c r="AP2" s="10" t="s">
        <v>357</v>
      </c>
    </row>
    <row r="3" spans="1:42" x14ac:dyDescent="0.15">
      <c r="A3">
        <f>5000000+S3</f>
        <v>5000001</v>
      </c>
      <c r="B3">
        <f t="shared" ref="B3:B58" si="0">IF(C3="",B4,C3)</f>
        <v>5000001</v>
      </c>
      <c r="C3">
        <f>IF(W3=1,G3,IF(A3=A2,C2,""))</f>
        <v>5000001</v>
      </c>
      <c r="D3" t="str">
        <f>A3&amp;"s"&amp;T3</f>
        <v>5000001s2</v>
      </c>
      <c r="E3" t="str">
        <f>G3&amp;":"&amp;V3&amp;":"&amp;"1"</f>
        <v>5000001:10:1</v>
      </c>
      <c r="F3">
        <f>H3</f>
        <v>1</v>
      </c>
      <c r="G3">
        <f>5000000+F3</f>
        <v>5000001</v>
      </c>
      <c r="H3">
        <v>1</v>
      </c>
      <c r="I3" t="str">
        <f>VLOOKUP(U3,怪物属性偏向!E:F,2,FALSE)</f>
        <v>碧翠丝</v>
      </c>
      <c r="J3">
        <f>V3</f>
        <v>10</v>
      </c>
      <c r="K3">
        <f>AC3</f>
        <v>400</v>
      </c>
      <c r="L3">
        <f t="shared" ref="L3:N18" si="1">AD3</f>
        <v>400</v>
      </c>
      <c r="M3">
        <f t="shared" si="1"/>
        <v>640</v>
      </c>
      <c r="N3">
        <f t="shared" si="1"/>
        <v>240</v>
      </c>
      <c r="O3">
        <f t="shared" ref="O3:O33" si="2">G3</f>
        <v>5000001</v>
      </c>
      <c r="P3" t="str">
        <f>U3</f>
        <v>碧翠丝</v>
      </c>
      <c r="S3">
        <v>1</v>
      </c>
      <c r="T3">
        <f>VLOOKUP(AH3*10+AG3,阵型随机表!H:I,2,FALSE)</f>
        <v>2</v>
      </c>
      <c r="U3" t="str">
        <f>VLOOKUP(AJ3*10+AI3,阵型随机表!U:V,2,FALSE)</f>
        <v>碧翠丝</v>
      </c>
      <c r="V3">
        <f>VLOOKUP(S3,映射表!T:U,2,FALSE)</f>
        <v>10</v>
      </c>
      <c r="W3">
        <v>1</v>
      </c>
      <c r="X3" s="5">
        <v>1</v>
      </c>
      <c r="Y3" s="5">
        <v>1</v>
      </c>
      <c r="Z3" s="5">
        <v>1</v>
      </c>
      <c r="AA3" s="5">
        <v>1</v>
      </c>
      <c r="AB3" s="5">
        <v>1</v>
      </c>
      <c r="AC3" s="10">
        <f>INT(VLOOKUP($V3,映射表!$B:$C,2,FALSE)*VLOOKUP($U3,怪物属性偏向!$E:$I,3,FALSE)/100*X3*$AB3)</f>
        <v>400</v>
      </c>
      <c r="AD3" s="10">
        <f>INT(VLOOKUP($V3,映射表!$B:$C,2,FALSE)*VLOOKUP($U3,怪物属性偏向!$E:$I,4,FALSE)/100*Y3*$AB3)</f>
        <v>400</v>
      </c>
      <c r="AE3" s="10">
        <f>INT(VLOOKUP($V3,映射表!$B:$C,2,FALSE)*VLOOKUP($U3,怪物属性偏向!$E:$I,5,FALSE)/100*Z3*AB3)</f>
        <v>640</v>
      </c>
      <c r="AF3" s="10">
        <f>INT(VLOOKUP($V3,映射表!$B:$D,3,FALSE)*AA3)</f>
        <v>240</v>
      </c>
      <c r="AG3">
        <v>1</v>
      </c>
      <c r="AH3">
        <v>6</v>
      </c>
      <c r="AI3">
        <v>4</v>
      </c>
      <c r="AJ3">
        <f>LOOKUP(T3,阵型随机表!N:O,阵型随机表!Q:Q)</f>
        <v>1</v>
      </c>
      <c r="AO3">
        <f ca="1">IF(AG3=1,RANDBETWEEN(1,阵型随机表!$L$3),AO2)</f>
        <v>5</v>
      </c>
      <c r="AP3">
        <f ca="1">RANDBETWEEN(1,LOOKUP(T3,阵型随机表!N:O,阵型随机表!P:P))</f>
        <v>2</v>
      </c>
    </row>
    <row r="4" spans="1:42" x14ac:dyDescent="0.15">
      <c r="A4">
        <f t="shared" ref="A4:A67" si="3">5000000+S4</f>
        <v>5000001</v>
      </c>
      <c r="B4">
        <f t="shared" si="0"/>
        <v>5000001</v>
      </c>
      <c r="C4">
        <f t="shared" ref="C4:C58" si="4">IF(W4=1,G4,IF(A4=A3,C3,""))</f>
        <v>5000001</v>
      </c>
      <c r="D4" t="str">
        <f t="shared" ref="D4:D33" si="5">A4&amp;"s"&amp;T4</f>
        <v>5000001s4</v>
      </c>
      <c r="E4" t="str">
        <f t="shared" ref="E4:E33" si="6">G4&amp;":"&amp;V4&amp;":"&amp;"1"</f>
        <v>5000002:10:1</v>
      </c>
      <c r="F4">
        <f t="shared" ref="F4:F33" si="7">H4</f>
        <v>2</v>
      </c>
      <c r="G4">
        <f t="shared" ref="G4:G67" si="8">5000000+F4</f>
        <v>5000002</v>
      </c>
      <c r="H4">
        <f>H3+1</f>
        <v>2</v>
      </c>
      <c r="I4" t="str">
        <f>VLOOKUP(U4,怪物属性偏向!E:F,2,FALSE)</f>
        <v>艾德蒙</v>
      </c>
      <c r="J4">
        <f t="shared" ref="J4:J33" si="9">V4</f>
        <v>10</v>
      </c>
      <c r="K4">
        <f t="shared" ref="K4:K33" si="10">AC4</f>
        <v>400</v>
      </c>
      <c r="L4">
        <f t="shared" ref="L4:L33" si="11">AD4</f>
        <v>400</v>
      </c>
      <c r="M4">
        <f t="shared" ref="M4:N31" si="12">AE4</f>
        <v>640</v>
      </c>
      <c r="N4">
        <f t="shared" si="1"/>
        <v>240</v>
      </c>
      <c r="O4">
        <f t="shared" si="2"/>
        <v>5000002</v>
      </c>
      <c r="P4" t="str">
        <f t="shared" ref="P4:P33" si="13">U4</f>
        <v>艾德蒙</v>
      </c>
      <c r="S4">
        <f>IF(AG4=1,S3+1,S3)</f>
        <v>1</v>
      </c>
      <c r="T4">
        <f>VLOOKUP(AH4*10+AG4,阵型随机表!H:I,2,FALSE)</f>
        <v>4</v>
      </c>
      <c r="U4" t="str">
        <f>VLOOKUP(AJ4*10+AI4,阵型随机表!U:V,2,FALSE)</f>
        <v>艾德蒙</v>
      </c>
      <c r="V4">
        <f>VLOOKUP(S4,映射表!T:U,2,FALSE)</f>
        <v>10</v>
      </c>
      <c r="W4">
        <v>0</v>
      </c>
      <c r="X4" s="5">
        <v>1</v>
      </c>
      <c r="Y4" s="5">
        <v>1</v>
      </c>
      <c r="Z4" s="5">
        <v>1</v>
      </c>
      <c r="AA4" s="5">
        <v>1</v>
      </c>
      <c r="AB4" s="5">
        <v>1</v>
      </c>
      <c r="AC4" s="10">
        <f>INT(VLOOKUP($V4,映射表!$B:$C,2,FALSE)*VLOOKUP($U4,怪物属性偏向!$E:$I,3,FALSE)/100*X4*$AB4)</f>
        <v>400</v>
      </c>
      <c r="AD4" s="10">
        <f>INT(VLOOKUP($V4,映射表!$B:$C,2,FALSE)*VLOOKUP($U4,怪物属性偏向!$E:$I,4,FALSE)/100*Y4*$AB4)</f>
        <v>400</v>
      </c>
      <c r="AE4" s="10">
        <f>INT(VLOOKUP($V4,映射表!$B:$C,2,FALSE)*VLOOKUP($U4,怪物属性偏向!$E:$I,5,FALSE)/100*Z4*AB4)</f>
        <v>640</v>
      </c>
      <c r="AF4" s="10">
        <f>INT(VLOOKUP($V4,映射表!$B:$D,3,FALSE)*AA4)</f>
        <v>240</v>
      </c>
      <c r="AG4">
        <v>2</v>
      </c>
      <c r="AH4">
        <v>6</v>
      </c>
      <c r="AI4">
        <v>5</v>
      </c>
      <c r="AJ4">
        <f>LOOKUP(T4,阵型随机表!N:O,阵型随机表!Q:Q)</f>
        <v>2</v>
      </c>
      <c r="AO4">
        <f ca="1">IF(AG4=1,RANDBETWEEN(1,阵型随机表!$L$3),AO3)</f>
        <v>5</v>
      </c>
      <c r="AP4">
        <f ca="1">RANDBETWEEN(1,LOOKUP(T4,阵型随机表!N:O,阵型随机表!P:P))</f>
        <v>6</v>
      </c>
    </row>
    <row r="5" spans="1:42" x14ac:dyDescent="0.15">
      <c r="A5">
        <f t="shared" si="3"/>
        <v>5000001</v>
      </c>
      <c r="B5">
        <f t="shared" si="0"/>
        <v>5000003</v>
      </c>
      <c r="C5">
        <f t="shared" si="4"/>
        <v>5000003</v>
      </c>
      <c r="D5" t="str">
        <f t="shared" si="5"/>
        <v>5000001s6</v>
      </c>
      <c r="E5" t="str">
        <f t="shared" si="6"/>
        <v>5000003:10:1</v>
      </c>
      <c r="F5">
        <f t="shared" si="7"/>
        <v>3</v>
      </c>
      <c r="G5">
        <f t="shared" si="8"/>
        <v>5000003</v>
      </c>
      <c r="H5">
        <f t="shared" ref="H5:H31" si="14">H4+1</f>
        <v>3</v>
      </c>
      <c r="I5" t="str">
        <f>VLOOKUP(U5,怪物属性偏向!E:F,2,FALSE)</f>
        <v>霍尔</v>
      </c>
      <c r="J5">
        <f t="shared" si="9"/>
        <v>10</v>
      </c>
      <c r="K5">
        <f t="shared" si="10"/>
        <v>400</v>
      </c>
      <c r="L5">
        <f t="shared" si="11"/>
        <v>400</v>
      </c>
      <c r="M5">
        <f t="shared" si="12"/>
        <v>640</v>
      </c>
      <c r="N5">
        <f t="shared" si="1"/>
        <v>240</v>
      </c>
      <c r="O5">
        <f t="shared" si="2"/>
        <v>5000003</v>
      </c>
      <c r="P5" t="str">
        <f t="shared" si="13"/>
        <v>霍尔</v>
      </c>
      <c r="S5">
        <f t="shared" ref="S5:S68" si="15">IF(AG5=1,S4+1,S4)</f>
        <v>1</v>
      </c>
      <c r="T5">
        <f>VLOOKUP(AH5*10+AG5,阵型随机表!H:I,2,FALSE)</f>
        <v>6</v>
      </c>
      <c r="U5" t="str">
        <f>VLOOKUP(AJ5*10+AI5,阵型随机表!U:V,2,FALSE)</f>
        <v>霍尔</v>
      </c>
      <c r="V5">
        <f>VLOOKUP(S5,映射表!T:U,2,FALSE)</f>
        <v>10</v>
      </c>
      <c r="W5">
        <v>1</v>
      </c>
      <c r="X5" s="5">
        <v>1</v>
      </c>
      <c r="Y5" s="5">
        <v>1</v>
      </c>
      <c r="Z5" s="5">
        <v>1</v>
      </c>
      <c r="AA5" s="5">
        <v>1</v>
      </c>
      <c r="AB5" s="5">
        <v>1</v>
      </c>
      <c r="AC5" s="10">
        <f>INT(VLOOKUP($V5,映射表!$B:$C,2,FALSE)*VLOOKUP($U5,怪物属性偏向!$E:$I,3,FALSE)/100*X5*$AB5)</f>
        <v>400</v>
      </c>
      <c r="AD5" s="10">
        <f>INT(VLOOKUP($V5,映射表!$B:$C,2,FALSE)*VLOOKUP($U5,怪物属性偏向!$E:$I,4,FALSE)/100*Y5*$AB5)</f>
        <v>400</v>
      </c>
      <c r="AE5" s="10">
        <f>INT(VLOOKUP($V5,映射表!$B:$C,2,FALSE)*VLOOKUP($U5,怪物属性偏向!$E:$I,5,FALSE)/100*Z5*AB5)</f>
        <v>640</v>
      </c>
      <c r="AF5" s="10">
        <f>INT(VLOOKUP($V5,映射表!$B:$D,3,FALSE)*AA5)</f>
        <v>240</v>
      </c>
      <c r="AG5">
        <v>3</v>
      </c>
      <c r="AH5">
        <v>6</v>
      </c>
      <c r="AI5">
        <v>7</v>
      </c>
      <c r="AJ5">
        <f>LOOKUP(T5,阵型随机表!N:O,阵型随机表!Q:Q)</f>
        <v>2</v>
      </c>
      <c r="AO5">
        <f ca="1">IF(AG5=1,RANDBETWEEN(1,阵型随机表!$L$3),AO4)</f>
        <v>5</v>
      </c>
      <c r="AP5">
        <f ca="1">RANDBETWEEN(1,LOOKUP(T5,阵型随机表!N:O,阵型随机表!P:P))</f>
        <v>5</v>
      </c>
    </row>
    <row r="6" spans="1:42" x14ac:dyDescent="0.15">
      <c r="A6">
        <f t="shared" si="3"/>
        <v>5000001</v>
      </c>
      <c r="B6">
        <f t="shared" si="0"/>
        <v>5000003</v>
      </c>
      <c r="C6">
        <f t="shared" si="4"/>
        <v>5000003</v>
      </c>
      <c r="D6" t="str">
        <f t="shared" si="5"/>
        <v>5000001s7</v>
      </c>
      <c r="E6" t="str">
        <f t="shared" si="6"/>
        <v>5000004:10:1</v>
      </c>
      <c r="F6">
        <f t="shared" si="7"/>
        <v>4</v>
      </c>
      <c r="G6">
        <f t="shared" si="8"/>
        <v>5000004</v>
      </c>
      <c r="H6">
        <f t="shared" si="14"/>
        <v>4</v>
      </c>
      <c r="I6" t="str">
        <f>VLOOKUP(U6,怪物属性偏向!E:F,2,FALSE)</f>
        <v>娜塔莎</v>
      </c>
      <c r="J6">
        <f t="shared" si="9"/>
        <v>10</v>
      </c>
      <c r="K6">
        <f t="shared" si="10"/>
        <v>400</v>
      </c>
      <c r="L6">
        <f t="shared" si="11"/>
        <v>400</v>
      </c>
      <c r="M6">
        <f t="shared" si="12"/>
        <v>640</v>
      </c>
      <c r="N6">
        <f t="shared" si="1"/>
        <v>240</v>
      </c>
      <c r="O6">
        <f t="shared" si="2"/>
        <v>5000004</v>
      </c>
      <c r="P6" t="str">
        <f t="shared" si="13"/>
        <v>娜塔莎</v>
      </c>
      <c r="S6">
        <f t="shared" si="15"/>
        <v>1</v>
      </c>
      <c r="T6">
        <f>VLOOKUP(AH6*10+AG6,阵型随机表!H:I,2,FALSE)</f>
        <v>7</v>
      </c>
      <c r="U6" t="str">
        <f>VLOOKUP(AJ6*10+AI6,阵型随机表!U:V,2,FALSE)</f>
        <v>娜塔莎</v>
      </c>
      <c r="V6">
        <f>VLOOKUP(S6,映射表!T:U,2,FALSE)</f>
        <v>10</v>
      </c>
      <c r="W6">
        <v>0</v>
      </c>
      <c r="X6" s="5">
        <v>1</v>
      </c>
      <c r="Y6" s="5">
        <v>1</v>
      </c>
      <c r="Z6" s="5">
        <v>1</v>
      </c>
      <c r="AA6" s="5">
        <v>1</v>
      </c>
      <c r="AB6" s="5">
        <v>1</v>
      </c>
      <c r="AC6" s="10">
        <f>INT(VLOOKUP($V6,映射表!$B:$C,2,FALSE)*VLOOKUP($U6,怪物属性偏向!$E:$I,3,FALSE)/100*X6*$AB6)</f>
        <v>400</v>
      </c>
      <c r="AD6" s="10">
        <f>INT(VLOOKUP($V6,映射表!$B:$C,2,FALSE)*VLOOKUP($U6,怪物属性偏向!$E:$I,4,FALSE)/100*Y6*$AB6)</f>
        <v>400</v>
      </c>
      <c r="AE6" s="10">
        <f>INT(VLOOKUP($V6,映射表!$B:$C,2,FALSE)*VLOOKUP($U6,怪物属性偏向!$E:$I,5,FALSE)/100*Z6*AB6)</f>
        <v>640</v>
      </c>
      <c r="AF6" s="10">
        <f>INT(VLOOKUP($V6,映射表!$B:$D,3,FALSE)*AA6)</f>
        <v>240</v>
      </c>
      <c r="AG6">
        <v>4</v>
      </c>
      <c r="AH6">
        <v>6</v>
      </c>
      <c r="AI6">
        <v>7</v>
      </c>
      <c r="AJ6">
        <f>LOOKUP(T6,阵型随机表!N:O,阵型随机表!Q:Q)</f>
        <v>3</v>
      </c>
      <c r="AO6">
        <f ca="1">IF(AG6=1,RANDBETWEEN(1,阵型随机表!$L$3),AO5)</f>
        <v>5</v>
      </c>
      <c r="AP6">
        <f ca="1">RANDBETWEEN(1,LOOKUP(T6,阵型随机表!N:O,阵型随机表!P:P))</f>
        <v>5</v>
      </c>
    </row>
    <row r="7" spans="1:42" x14ac:dyDescent="0.15">
      <c r="A7">
        <f t="shared" si="3"/>
        <v>5000001</v>
      </c>
      <c r="B7">
        <f t="shared" si="0"/>
        <v>5000005</v>
      </c>
      <c r="C7">
        <f t="shared" si="4"/>
        <v>5000005</v>
      </c>
      <c r="D7" t="str">
        <f t="shared" si="5"/>
        <v>5000001s9</v>
      </c>
      <c r="E7" t="str">
        <f t="shared" si="6"/>
        <v>5000005:10:1</v>
      </c>
      <c r="F7">
        <f t="shared" si="7"/>
        <v>5</v>
      </c>
      <c r="G7">
        <f t="shared" si="8"/>
        <v>5000005</v>
      </c>
      <c r="H7">
        <f t="shared" si="14"/>
        <v>5</v>
      </c>
      <c r="I7" t="str">
        <f>VLOOKUP(U7,怪物属性偏向!E:F,2,FALSE)</f>
        <v>啾啾</v>
      </c>
      <c r="J7">
        <f t="shared" si="9"/>
        <v>10</v>
      </c>
      <c r="K7">
        <f t="shared" si="10"/>
        <v>400</v>
      </c>
      <c r="L7">
        <f t="shared" si="11"/>
        <v>400</v>
      </c>
      <c r="M7">
        <f t="shared" si="12"/>
        <v>640</v>
      </c>
      <c r="N7">
        <f t="shared" si="1"/>
        <v>240</v>
      </c>
      <c r="O7">
        <f t="shared" si="2"/>
        <v>5000005</v>
      </c>
      <c r="P7" t="str">
        <f t="shared" si="13"/>
        <v>啾啾</v>
      </c>
      <c r="S7">
        <f t="shared" si="15"/>
        <v>1</v>
      </c>
      <c r="T7">
        <f>VLOOKUP(AH7*10+AG7,阵型随机表!H:I,2,FALSE)</f>
        <v>9</v>
      </c>
      <c r="U7" t="str">
        <f>VLOOKUP(AJ7*10+AI7,阵型随机表!U:V,2,FALSE)</f>
        <v>啾啾</v>
      </c>
      <c r="V7">
        <f>VLOOKUP(S7,映射表!T:U,2,FALSE)</f>
        <v>10</v>
      </c>
      <c r="W7">
        <v>1</v>
      </c>
      <c r="X7" s="5">
        <v>1</v>
      </c>
      <c r="Y7" s="5">
        <v>1</v>
      </c>
      <c r="Z7" s="5">
        <v>1</v>
      </c>
      <c r="AA7" s="5">
        <v>1</v>
      </c>
      <c r="AB7" s="5">
        <v>1</v>
      </c>
      <c r="AC7" s="10">
        <f>INT(VLOOKUP($V7,映射表!$B:$C,2,FALSE)*VLOOKUP($U7,怪物属性偏向!$E:$I,3,FALSE)/100*X7*$AB7)</f>
        <v>400</v>
      </c>
      <c r="AD7" s="10">
        <f>INT(VLOOKUP($V7,映射表!$B:$C,2,FALSE)*VLOOKUP($U7,怪物属性偏向!$E:$I,4,FALSE)/100*Y7*$AB7)</f>
        <v>400</v>
      </c>
      <c r="AE7" s="10">
        <f>INT(VLOOKUP($V7,映射表!$B:$C,2,FALSE)*VLOOKUP($U7,怪物属性偏向!$E:$I,5,FALSE)/100*Z7*AB7)</f>
        <v>640</v>
      </c>
      <c r="AF7" s="10">
        <f>INT(VLOOKUP($V7,映射表!$B:$D,3,FALSE)*AA7)</f>
        <v>240</v>
      </c>
      <c r="AG7">
        <v>5</v>
      </c>
      <c r="AH7">
        <v>6</v>
      </c>
      <c r="AI7">
        <v>1</v>
      </c>
      <c r="AJ7">
        <f>LOOKUP(T7,阵型随机表!N:O,阵型随机表!Q:Q)</f>
        <v>3</v>
      </c>
      <c r="AO7">
        <f ca="1">IF(AG7=1,RANDBETWEEN(1,阵型随机表!$L$3),AO6)</f>
        <v>5</v>
      </c>
      <c r="AP7">
        <f ca="1">RANDBETWEEN(1,LOOKUP(T7,阵型随机表!N:O,阵型随机表!P:P))</f>
        <v>1</v>
      </c>
    </row>
    <row r="8" spans="1:42" x14ac:dyDescent="0.15">
      <c r="A8">
        <f t="shared" si="3"/>
        <v>5000002</v>
      </c>
      <c r="B8">
        <f t="shared" si="0"/>
        <v>5000011</v>
      </c>
      <c r="C8" t="str">
        <f t="shared" si="4"/>
        <v/>
      </c>
      <c r="D8" t="str">
        <f t="shared" si="5"/>
        <v>5000002s2</v>
      </c>
      <c r="E8" t="str">
        <f t="shared" si="6"/>
        <v>5000006:10:1</v>
      </c>
      <c r="F8">
        <f t="shared" si="7"/>
        <v>6</v>
      </c>
      <c r="G8">
        <f t="shared" si="8"/>
        <v>5000006</v>
      </c>
      <c r="H8">
        <f t="shared" si="14"/>
        <v>6</v>
      </c>
      <c r="I8" t="str">
        <f>VLOOKUP(U8,怪物属性偏向!E:F,2,FALSE)</f>
        <v>伊西多</v>
      </c>
      <c r="J8">
        <f t="shared" si="9"/>
        <v>10</v>
      </c>
      <c r="K8">
        <f t="shared" si="10"/>
        <v>400</v>
      </c>
      <c r="L8">
        <f t="shared" si="11"/>
        <v>400</v>
      </c>
      <c r="M8">
        <f t="shared" si="12"/>
        <v>640</v>
      </c>
      <c r="N8">
        <f t="shared" si="1"/>
        <v>240</v>
      </c>
      <c r="O8">
        <f t="shared" si="2"/>
        <v>5000006</v>
      </c>
      <c r="P8" t="str">
        <f t="shared" si="13"/>
        <v>伊西多</v>
      </c>
      <c r="S8">
        <f t="shared" si="15"/>
        <v>2</v>
      </c>
      <c r="T8">
        <f>VLOOKUP(AH8*10+AG8,阵型随机表!H:I,2,FALSE)</f>
        <v>2</v>
      </c>
      <c r="U8" t="str">
        <f>VLOOKUP(AJ8*10+AI8,阵型随机表!U:V,2,FALSE)</f>
        <v>伊西多</v>
      </c>
      <c r="V8">
        <f>VLOOKUP(S8,映射表!T:U,2,FALSE)</f>
        <v>10</v>
      </c>
      <c r="W8">
        <v>0</v>
      </c>
      <c r="X8" s="5">
        <v>1</v>
      </c>
      <c r="Y8" s="5">
        <v>1</v>
      </c>
      <c r="Z8" s="5">
        <v>1</v>
      </c>
      <c r="AA8" s="5">
        <v>1</v>
      </c>
      <c r="AB8" s="5">
        <v>1</v>
      </c>
      <c r="AC8" s="10">
        <f>INT(VLOOKUP($V8,映射表!$B:$C,2,FALSE)*VLOOKUP($U8,怪物属性偏向!$E:$I,3,FALSE)/100*X8*$AB8)</f>
        <v>400</v>
      </c>
      <c r="AD8" s="10">
        <f>INT(VLOOKUP($V8,映射表!$B:$C,2,FALSE)*VLOOKUP($U8,怪物属性偏向!$E:$I,4,FALSE)/100*Y8*$AB8)</f>
        <v>400</v>
      </c>
      <c r="AE8" s="10">
        <f>INT(VLOOKUP($V8,映射表!$B:$C,2,FALSE)*VLOOKUP($U8,怪物属性偏向!$E:$I,5,FALSE)/100*Z8*AB8)</f>
        <v>640</v>
      </c>
      <c r="AF8" s="10">
        <f>INT(VLOOKUP($V8,映射表!$B:$D,3,FALSE)*AA8)</f>
        <v>240</v>
      </c>
      <c r="AG8">
        <f>AG3</f>
        <v>1</v>
      </c>
      <c r="AH8">
        <v>2</v>
      </c>
      <c r="AI8">
        <v>6</v>
      </c>
      <c r="AJ8">
        <f>LOOKUP(T8,阵型随机表!N:O,阵型随机表!Q:Q)</f>
        <v>1</v>
      </c>
      <c r="AO8">
        <f ca="1">IF(AG8=1,RANDBETWEEN(1,阵型随机表!$L$3),AO7)</f>
        <v>3</v>
      </c>
      <c r="AP8">
        <f ca="1">RANDBETWEEN(1,LOOKUP(T8,阵型随机表!N:O,阵型随机表!P:P))</f>
        <v>1</v>
      </c>
    </row>
    <row r="9" spans="1:42" x14ac:dyDescent="0.15">
      <c r="A9">
        <f t="shared" si="3"/>
        <v>5000002</v>
      </c>
      <c r="B9">
        <f t="shared" si="0"/>
        <v>5000011</v>
      </c>
      <c r="C9" t="str">
        <f t="shared" si="4"/>
        <v/>
      </c>
      <c r="D9" t="str">
        <f t="shared" si="5"/>
        <v>5000002s4</v>
      </c>
      <c r="E9" t="str">
        <f t="shared" si="6"/>
        <v>5000007:10:1</v>
      </c>
      <c r="F9">
        <f t="shared" si="7"/>
        <v>7</v>
      </c>
      <c r="G9">
        <f t="shared" si="8"/>
        <v>5000007</v>
      </c>
      <c r="H9">
        <f t="shared" si="14"/>
        <v>7</v>
      </c>
      <c r="I9" t="str">
        <f>VLOOKUP(U9,怪物属性偏向!E:F,2,FALSE)</f>
        <v>艾德蒙</v>
      </c>
      <c r="J9">
        <f t="shared" si="9"/>
        <v>10</v>
      </c>
      <c r="K9">
        <f t="shared" si="10"/>
        <v>400</v>
      </c>
      <c r="L9">
        <f t="shared" si="11"/>
        <v>400</v>
      </c>
      <c r="M9">
        <f t="shared" si="12"/>
        <v>640</v>
      </c>
      <c r="N9">
        <f t="shared" si="1"/>
        <v>240</v>
      </c>
      <c r="O9">
        <f t="shared" si="2"/>
        <v>5000007</v>
      </c>
      <c r="P9" t="str">
        <f t="shared" si="13"/>
        <v>艾德蒙</v>
      </c>
      <c r="S9">
        <f t="shared" si="15"/>
        <v>2</v>
      </c>
      <c r="T9">
        <f>VLOOKUP(AH9*10+AG9,阵型随机表!H:I,2,FALSE)</f>
        <v>4</v>
      </c>
      <c r="U9" t="str">
        <f>VLOOKUP(AJ9*10+AI9,阵型随机表!U:V,2,FALSE)</f>
        <v>艾德蒙</v>
      </c>
      <c r="V9">
        <f>VLOOKUP(S9,映射表!T:U,2,FALSE)</f>
        <v>10</v>
      </c>
      <c r="W9">
        <v>0</v>
      </c>
      <c r="X9" s="5">
        <v>1</v>
      </c>
      <c r="Y9" s="5">
        <v>1</v>
      </c>
      <c r="Z9" s="5">
        <v>1</v>
      </c>
      <c r="AA9" s="5">
        <v>1</v>
      </c>
      <c r="AB9" s="5">
        <v>1</v>
      </c>
      <c r="AC9" s="10">
        <f>INT(VLOOKUP($V9,映射表!$B:$C,2,FALSE)*VLOOKUP($U9,怪物属性偏向!$E:$I,3,FALSE)/100*X9*$AB9)</f>
        <v>400</v>
      </c>
      <c r="AD9" s="10">
        <f>INT(VLOOKUP($V9,映射表!$B:$C,2,FALSE)*VLOOKUP($U9,怪物属性偏向!$E:$I,4,FALSE)/100*Y9*$AB9)</f>
        <v>400</v>
      </c>
      <c r="AE9" s="10">
        <f>INT(VLOOKUP($V9,映射表!$B:$C,2,FALSE)*VLOOKUP($U9,怪物属性偏向!$E:$I,5,FALSE)/100*Z9*AB9)</f>
        <v>640</v>
      </c>
      <c r="AF9" s="10">
        <f>INT(VLOOKUP($V9,映射表!$B:$D,3,FALSE)*AA9)</f>
        <v>240</v>
      </c>
      <c r="AG9">
        <f t="shared" ref="AG9:AG72" si="16">AG4</f>
        <v>2</v>
      </c>
      <c r="AH9">
        <v>2</v>
      </c>
      <c r="AI9">
        <v>5</v>
      </c>
      <c r="AJ9">
        <f>LOOKUP(T9,阵型随机表!N:O,阵型随机表!Q:Q)</f>
        <v>2</v>
      </c>
      <c r="AO9">
        <f ca="1">IF(AG9=1,RANDBETWEEN(1,阵型随机表!$L$3),AO8)</f>
        <v>3</v>
      </c>
      <c r="AP9">
        <f ca="1">RANDBETWEEN(1,LOOKUP(T9,阵型随机表!N:O,阵型随机表!P:P))</f>
        <v>3</v>
      </c>
    </row>
    <row r="10" spans="1:42" x14ac:dyDescent="0.15">
      <c r="A10">
        <f t="shared" si="3"/>
        <v>5000002</v>
      </c>
      <c r="B10">
        <f t="shared" si="0"/>
        <v>5000011</v>
      </c>
      <c r="C10" t="str">
        <f t="shared" si="4"/>
        <v/>
      </c>
      <c r="D10" t="str">
        <f t="shared" si="5"/>
        <v>5000002s5</v>
      </c>
      <c r="E10" t="str">
        <f t="shared" si="6"/>
        <v>5000008:10:1</v>
      </c>
      <c r="F10">
        <f t="shared" si="7"/>
        <v>8</v>
      </c>
      <c r="G10">
        <f t="shared" si="8"/>
        <v>5000008</v>
      </c>
      <c r="H10">
        <f t="shared" si="14"/>
        <v>8</v>
      </c>
      <c r="I10" t="str">
        <f>VLOOKUP(U10,怪物属性偏向!E:F,2,FALSE)</f>
        <v>霍尔</v>
      </c>
      <c r="J10">
        <f t="shared" si="9"/>
        <v>10</v>
      </c>
      <c r="K10">
        <f t="shared" si="10"/>
        <v>400</v>
      </c>
      <c r="L10">
        <f t="shared" si="11"/>
        <v>400</v>
      </c>
      <c r="M10">
        <f t="shared" si="12"/>
        <v>640</v>
      </c>
      <c r="N10">
        <f t="shared" si="1"/>
        <v>240</v>
      </c>
      <c r="O10">
        <f t="shared" si="2"/>
        <v>5000008</v>
      </c>
      <c r="P10" t="str">
        <f t="shared" si="13"/>
        <v>霍尔</v>
      </c>
      <c r="S10">
        <f t="shared" si="15"/>
        <v>2</v>
      </c>
      <c r="T10">
        <f>VLOOKUP(AH10*10+AG10,阵型随机表!H:I,2,FALSE)</f>
        <v>5</v>
      </c>
      <c r="U10" t="str">
        <f>VLOOKUP(AJ10*10+AI10,阵型随机表!U:V,2,FALSE)</f>
        <v>霍尔</v>
      </c>
      <c r="V10">
        <f>VLOOKUP(S10,映射表!T:U,2,FALSE)</f>
        <v>10</v>
      </c>
      <c r="W10">
        <v>0</v>
      </c>
      <c r="X10" s="5">
        <v>1</v>
      </c>
      <c r="Y10" s="5">
        <v>1</v>
      </c>
      <c r="Z10" s="5">
        <v>1</v>
      </c>
      <c r="AA10" s="5">
        <v>1</v>
      </c>
      <c r="AB10" s="5">
        <v>1</v>
      </c>
      <c r="AC10" s="10">
        <f>INT(VLOOKUP($V10,映射表!$B:$C,2,FALSE)*VLOOKUP($U10,怪物属性偏向!$E:$I,3,FALSE)/100*X10*$AB10)</f>
        <v>400</v>
      </c>
      <c r="AD10" s="10">
        <f>INT(VLOOKUP($V10,映射表!$B:$C,2,FALSE)*VLOOKUP($U10,怪物属性偏向!$E:$I,4,FALSE)/100*Y10*$AB10)</f>
        <v>400</v>
      </c>
      <c r="AE10" s="10">
        <f>INT(VLOOKUP($V10,映射表!$B:$C,2,FALSE)*VLOOKUP($U10,怪物属性偏向!$E:$I,5,FALSE)/100*Z10*AB10)</f>
        <v>640</v>
      </c>
      <c r="AF10" s="10">
        <f>INT(VLOOKUP($V10,映射表!$B:$D,3,FALSE)*AA10)</f>
        <v>240</v>
      </c>
      <c r="AG10">
        <f t="shared" si="16"/>
        <v>3</v>
      </c>
      <c r="AH10">
        <v>2</v>
      </c>
      <c r="AI10">
        <v>7</v>
      </c>
      <c r="AJ10">
        <f>LOOKUP(T10,阵型随机表!N:O,阵型随机表!Q:Q)</f>
        <v>2</v>
      </c>
      <c r="AO10">
        <f ca="1">IF(AG10=1,RANDBETWEEN(1,阵型随机表!$L$3),AO9)</f>
        <v>3</v>
      </c>
      <c r="AP10">
        <f ca="1">RANDBETWEEN(1,LOOKUP(T10,阵型随机表!N:O,阵型随机表!P:P))</f>
        <v>3</v>
      </c>
    </row>
    <row r="11" spans="1:42" x14ac:dyDescent="0.15">
      <c r="A11">
        <f t="shared" si="3"/>
        <v>5000002</v>
      </c>
      <c r="B11">
        <f t="shared" si="0"/>
        <v>5000011</v>
      </c>
      <c r="C11" t="str">
        <f t="shared" si="4"/>
        <v/>
      </c>
      <c r="D11" t="str">
        <f t="shared" si="5"/>
        <v>5000002s6</v>
      </c>
      <c r="E11" t="str">
        <f t="shared" si="6"/>
        <v>5000009:10:1</v>
      </c>
      <c r="F11">
        <f t="shared" si="7"/>
        <v>9</v>
      </c>
      <c r="G11">
        <f t="shared" si="8"/>
        <v>5000009</v>
      </c>
      <c r="H11">
        <f t="shared" si="14"/>
        <v>9</v>
      </c>
      <c r="I11" t="str">
        <f>VLOOKUP(U11,怪物属性偏向!E:F,2,FALSE)</f>
        <v>国王</v>
      </c>
      <c r="J11">
        <f t="shared" si="9"/>
        <v>10</v>
      </c>
      <c r="K11">
        <f t="shared" si="10"/>
        <v>400</v>
      </c>
      <c r="L11">
        <f t="shared" si="11"/>
        <v>400</v>
      </c>
      <c r="M11">
        <f t="shared" si="12"/>
        <v>640</v>
      </c>
      <c r="N11">
        <f t="shared" si="1"/>
        <v>240</v>
      </c>
      <c r="O11">
        <f t="shared" si="2"/>
        <v>5000009</v>
      </c>
      <c r="P11" t="str">
        <f t="shared" si="13"/>
        <v>国王</v>
      </c>
      <c r="S11">
        <f t="shared" si="15"/>
        <v>2</v>
      </c>
      <c r="T11">
        <f>VLOOKUP(AH11*10+AG11,阵型随机表!H:I,2,FALSE)</f>
        <v>6</v>
      </c>
      <c r="U11" t="str">
        <f>VLOOKUP(AJ11*10+AI11,阵型随机表!U:V,2,FALSE)</f>
        <v>国王</v>
      </c>
      <c r="V11">
        <f>VLOOKUP(S11,映射表!T:U,2,FALSE)</f>
        <v>10</v>
      </c>
      <c r="W11">
        <v>0</v>
      </c>
      <c r="X11" s="5">
        <v>1</v>
      </c>
      <c r="Y11" s="5">
        <v>1</v>
      </c>
      <c r="Z11" s="5">
        <v>1</v>
      </c>
      <c r="AA11" s="5">
        <v>1</v>
      </c>
      <c r="AB11" s="5">
        <v>1</v>
      </c>
      <c r="AC11" s="10">
        <f>INT(VLOOKUP($V11,映射表!$B:$C,2,FALSE)*VLOOKUP($U11,怪物属性偏向!$E:$I,3,FALSE)/100*X11*$AB11)</f>
        <v>400</v>
      </c>
      <c r="AD11" s="10">
        <f>INT(VLOOKUP($V11,映射表!$B:$C,2,FALSE)*VLOOKUP($U11,怪物属性偏向!$E:$I,4,FALSE)/100*Y11*$AB11)</f>
        <v>400</v>
      </c>
      <c r="AE11" s="10">
        <f>INT(VLOOKUP($V11,映射表!$B:$C,2,FALSE)*VLOOKUP($U11,怪物属性偏向!$E:$I,5,FALSE)/100*Z11*AB11)</f>
        <v>640</v>
      </c>
      <c r="AF11" s="10">
        <f>INT(VLOOKUP($V11,映射表!$B:$D,3,FALSE)*AA11)</f>
        <v>240</v>
      </c>
      <c r="AG11">
        <f t="shared" si="16"/>
        <v>4</v>
      </c>
      <c r="AH11">
        <v>2</v>
      </c>
      <c r="AI11">
        <v>6</v>
      </c>
      <c r="AJ11">
        <f>LOOKUP(T11,阵型随机表!N:O,阵型随机表!Q:Q)</f>
        <v>2</v>
      </c>
      <c r="AO11">
        <f ca="1">IF(AG11=1,RANDBETWEEN(1,阵型随机表!$L$3),AO10)</f>
        <v>3</v>
      </c>
      <c r="AP11">
        <f ca="1">RANDBETWEEN(1,LOOKUP(T11,阵型随机表!N:O,阵型随机表!P:P))</f>
        <v>3</v>
      </c>
    </row>
    <row r="12" spans="1:42" x14ac:dyDescent="0.15">
      <c r="A12">
        <f t="shared" si="3"/>
        <v>5000002</v>
      </c>
      <c r="B12">
        <f t="shared" si="0"/>
        <v>5000011</v>
      </c>
      <c r="C12" t="str">
        <f t="shared" si="4"/>
        <v/>
      </c>
      <c r="D12" t="str">
        <f t="shared" si="5"/>
        <v>5000002s8</v>
      </c>
      <c r="E12" t="str">
        <f t="shared" si="6"/>
        <v>5000010:10:1</v>
      </c>
      <c r="F12">
        <f t="shared" si="7"/>
        <v>10</v>
      </c>
      <c r="G12">
        <f t="shared" si="8"/>
        <v>5000010</v>
      </c>
      <c r="H12">
        <f t="shared" si="14"/>
        <v>10</v>
      </c>
      <c r="I12" t="str">
        <f>VLOOKUP(U12,怪物属性偏向!E:F,2,FALSE)</f>
        <v>麦克白</v>
      </c>
      <c r="J12">
        <f t="shared" si="9"/>
        <v>10</v>
      </c>
      <c r="K12">
        <f t="shared" si="10"/>
        <v>400</v>
      </c>
      <c r="L12">
        <f t="shared" si="11"/>
        <v>400</v>
      </c>
      <c r="M12">
        <f t="shared" si="12"/>
        <v>640</v>
      </c>
      <c r="N12">
        <f t="shared" si="1"/>
        <v>240</v>
      </c>
      <c r="O12">
        <f t="shared" si="2"/>
        <v>5000010</v>
      </c>
      <c r="P12" t="str">
        <f t="shared" si="13"/>
        <v>麦克白</v>
      </c>
      <c r="S12">
        <f t="shared" si="15"/>
        <v>2</v>
      </c>
      <c r="T12">
        <f>VLOOKUP(AH12*10+AG12,阵型随机表!H:I,2,FALSE)</f>
        <v>8</v>
      </c>
      <c r="U12" t="str">
        <f>VLOOKUP(AJ12*10+AI12,阵型随机表!U:V,2,FALSE)</f>
        <v>麦克白</v>
      </c>
      <c r="V12">
        <f>VLOOKUP(S12,映射表!T:U,2,FALSE)</f>
        <v>10</v>
      </c>
      <c r="W12">
        <v>0</v>
      </c>
      <c r="X12" s="5">
        <v>1</v>
      </c>
      <c r="Y12" s="5">
        <v>1</v>
      </c>
      <c r="Z12" s="5">
        <v>1</v>
      </c>
      <c r="AA12" s="5">
        <v>1</v>
      </c>
      <c r="AB12" s="5">
        <v>1</v>
      </c>
      <c r="AC12" s="10">
        <f>INT(VLOOKUP($V12,映射表!$B:$C,2,FALSE)*VLOOKUP($U12,怪物属性偏向!$E:$I,3,FALSE)/100*X12*$AB12)</f>
        <v>400</v>
      </c>
      <c r="AD12" s="10">
        <f>INT(VLOOKUP($V12,映射表!$B:$C,2,FALSE)*VLOOKUP($U12,怪物属性偏向!$E:$I,4,FALSE)/100*Y12*$AB12)</f>
        <v>400</v>
      </c>
      <c r="AE12" s="10">
        <f>INT(VLOOKUP($V12,映射表!$B:$C,2,FALSE)*VLOOKUP($U12,怪物属性偏向!$E:$I,5,FALSE)/100*Z12*AB12)</f>
        <v>640</v>
      </c>
      <c r="AF12" s="10">
        <f>INT(VLOOKUP($V12,映射表!$B:$D,3,FALSE)*AA12)</f>
        <v>240</v>
      </c>
      <c r="AG12">
        <f t="shared" si="16"/>
        <v>5</v>
      </c>
      <c r="AH12">
        <v>2</v>
      </c>
      <c r="AI12">
        <v>4</v>
      </c>
      <c r="AJ12">
        <f>LOOKUP(T12,阵型随机表!N:O,阵型随机表!Q:Q)</f>
        <v>3</v>
      </c>
      <c r="AO12">
        <f ca="1">IF(AG12=1,RANDBETWEEN(1,阵型随机表!$L$3),AO11)</f>
        <v>3</v>
      </c>
      <c r="AP12">
        <f ca="1">RANDBETWEEN(1,LOOKUP(T12,阵型随机表!N:O,阵型随机表!P:P))</f>
        <v>7</v>
      </c>
    </row>
    <row r="13" spans="1:42" x14ac:dyDescent="0.15">
      <c r="A13">
        <f t="shared" si="3"/>
        <v>5000003</v>
      </c>
      <c r="B13">
        <f t="shared" si="0"/>
        <v>5000011</v>
      </c>
      <c r="C13">
        <f t="shared" si="4"/>
        <v>5000011</v>
      </c>
      <c r="D13" t="str">
        <f t="shared" si="5"/>
        <v>5000003s1</v>
      </c>
      <c r="E13" t="str">
        <f t="shared" si="6"/>
        <v>5000011:10:1</v>
      </c>
      <c r="F13">
        <f t="shared" si="7"/>
        <v>11</v>
      </c>
      <c r="G13">
        <f t="shared" si="8"/>
        <v>5000011</v>
      </c>
      <c r="H13">
        <f t="shared" si="14"/>
        <v>11</v>
      </c>
      <c r="I13" t="str">
        <f>VLOOKUP(U13,怪物属性偏向!E:F,2,FALSE)</f>
        <v>碧翠丝</v>
      </c>
      <c r="J13">
        <f t="shared" si="9"/>
        <v>10</v>
      </c>
      <c r="K13">
        <f t="shared" si="10"/>
        <v>400</v>
      </c>
      <c r="L13">
        <f t="shared" si="11"/>
        <v>400</v>
      </c>
      <c r="M13">
        <f t="shared" si="12"/>
        <v>640</v>
      </c>
      <c r="N13">
        <f t="shared" si="1"/>
        <v>240</v>
      </c>
      <c r="O13">
        <f t="shared" si="2"/>
        <v>5000011</v>
      </c>
      <c r="P13" t="str">
        <f t="shared" si="13"/>
        <v>碧翠丝</v>
      </c>
      <c r="S13">
        <f t="shared" si="15"/>
        <v>3</v>
      </c>
      <c r="T13">
        <f>VLOOKUP(AH13*10+AG13,阵型随机表!H:I,2,FALSE)</f>
        <v>1</v>
      </c>
      <c r="U13" t="str">
        <f>VLOOKUP(AJ13*10+AI13,阵型随机表!U:V,2,FALSE)</f>
        <v>碧翠丝</v>
      </c>
      <c r="V13">
        <f>VLOOKUP(S13,映射表!T:U,2,FALSE)</f>
        <v>10</v>
      </c>
      <c r="W13">
        <v>1</v>
      </c>
      <c r="X13" s="5">
        <v>1</v>
      </c>
      <c r="Y13" s="5">
        <v>1</v>
      </c>
      <c r="Z13" s="5">
        <v>1</v>
      </c>
      <c r="AA13" s="5">
        <v>1</v>
      </c>
      <c r="AB13" s="5">
        <v>1</v>
      </c>
      <c r="AC13" s="10">
        <f>INT(VLOOKUP($V13,映射表!$B:$C,2,FALSE)*VLOOKUP($U13,怪物属性偏向!$E:$I,3,FALSE)/100*X13*$AB13)</f>
        <v>400</v>
      </c>
      <c r="AD13" s="10">
        <f>INT(VLOOKUP($V13,映射表!$B:$C,2,FALSE)*VLOOKUP($U13,怪物属性偏向!$E:$I,4,FALSE)/100*Y13*$AB13)</f>
        <v>400</v>
      </c>
      <c r="AE13" s="10">
        <f>INT(VLOOKUP($V13,映射表!$B:$C,2,FALSE)*VLOOKUP($U13,怪物属性偏向!$E:$I,5,FALSE)/100*Z13*AB13)</f>
        <v>640</v>
      </c>
      <c r="AF13" s="10">
        <f>INT(VLOOKUP($V13,映射表!$B:$D,3,FALSE)*AA13)</f>
        <v>240</v>
      </c>
      <c r="AG13">
        <f t="shared" si="16"/>
        <v>1</v>
      </c>
      <c r="AH13">
        <v>4</v>
      </c>
      <c r="AI13">
        <v>4</v>
      </c>
      <c r="AJ13">
        <f>LOOKUP(T13,阵型随机表!N:O,阵型随机表!Q:Q)</f>
        <v>1</v>
      </c>
      <c r="AO13">
        <f ca="1">IF(AG13=1,RANDBETWEEN(1,阵型随机表!$L$3),AO12)</f>
        <v>3</v>
      </c>
      <c r="AP13">
        <f ca="1">RANDBETWEEN(1,LOOKUP(T13,阵型随机表!N:O,阵型随机表!P:P))</f>
        <v>6</v>
      </c>
    </row>
    <row r="14" spans="1:42" x14ac:dyDescent="0.15">
      <c r="A14">
        <f t="shared" si="3"/>
        <v>5000003</v>
      </c>
      <c r="B14">
        <f t="shared" si="0"/>
        <v>5000011</v>
      </c>
      <c r="C14">
        <f t="shared" si="4"/>
        <v>5000011</v>
      </c>
      <c r="D14" t="str">
        <f t="shared" si="5"/>
        <v>5000003s2</v>
      </c>
      <c r="E14" t="str">
        <f t="shared" si="6"/>
        <v>5000012:10:1</v>
      </c>
      <c r="F14">
        <f t="shared" si="7"/>
        <v>12</v>
      </c>
      <c r="G14">
        <f t="shared" si="8"/>
        <v>5000012</v>
      </c>
      <c r="H14">
        <f t="shared" si="14"/>
        <v>12</v>
      </c>
      <c r="I14" t="str">
        <f>VLOOKUP(U14,怪物属性偏向!E:F,2,FALSE)</f>
        <v>珍妮芙</v>
      </c>
      <c r="J14">
        <f t="shared" si="9"/>
        <v>10</v>
      </c>
      <c r="K14">
        <f t="shared" si="10"/>
        <v>400</v>
      </c>
      <c r="L14">
        <f t="shared" si="11"/>
        <v>400</v>
      </c>
      <c r="M14">
        <f t="shared" si="12"/>
        <v>640</v>
      </c>
      <c r="N14">
        <f t="shared" si="1"/>
        <v>240</v>
      </c>
      <c r="O14">
        <f t="shared" si="2"/>
        <v>5000012</v>
      </c>
      <c r="P14" t="str">
        <f t="shared" si="13"/>
        <v>珍妮芙</v>
      </c>
      <c r="S14">
        <f t="shared" si="15"/>
        <v>3</v>
      </c>
      <c r="T14">
        <f>VLOOKUP(AH14*10+AG14,阵型随机表!H:I,2,FALSE)</f>
        <v>2</v>
      </c>
      <c r="U14" t="str">
        <f>VLOOKUP(AJ14*10+AI14,阵型随机表!U:V,2,FALSE)</f>
        <v>珍妮芙</v>
      </c>
      <c r="V14">
        <f>VLOOKUP(S14,映射表!T:U,2,FALSE)</f>
        <v>10</v>
      </c>
      <c r="W14">
        <v>0</v>
      </c>
      <c r="X14" s="5">
        <v>1</v>
      </c>
      <c r="Y14" s="5">
        <v>1</v>
      </c>
      <c r="Z14" s="5">
        <v>1</v>
      </c>
      <c r="AA14" s="5">
        <v>1</v>
      </c>
      <c r="AB14" s="5">
        <v>1</v>
      </c>
      <c r="AC14" s="10">
        <f>INT(VLOOKUP($V14,映射表!$B:$C,2,FALSE)*VLOOKUP($U14,怪物属性偏向!$E:$I,3,FALSE)/100*X14*$AB14)</f>
        <v>400</v>
      </c>
      <c r="AD14" s="10">
        <f>INT(VLOOKUP($V14,映射表!$B:$C,2,FALSE)*VLOOKUP($U14,怪物属性偏向!$E:$I,4,FALSE)/100*Y14*$AB14)</f>
        <v>400</v>
      </c>
      <c r="AE14" s="10">
        <f>INT(VLOOKUP($V14,映射表!$B:$C,2,FALSE)*VLOOKUP($U14,怪物属性偏向!$E:$I,5,FALSE)/100*Z14*AB14)</f>
        <v>640</v>
      </c>
      <c r="AF14" s="10">
        <f>INT(VLOOKUP($V14,映射表!$B:$D,3,FALSE)*AA14)</f>
        <v>240</v>
      </c>
      <c r="AG14">
        <f t="shared" si="16"/>
        <v>2</v>
      </c>
      <c r="AH14">
        <v>4</v>
      </c>
      <c r="AI14">
        <v>5</v>
      </c>
      <c r="AJ14">
        <f>LOOKUP(T14,阵型随机表!N:O,阵型随机表!Q:Q)</f>
        <v>1</v>
      </c>
      <c r="AO14">
        <f ca="1">IF(AG14=1,RANDBETWEEN(1,阵型随机表!$L$3),AO13)</f>
        <v>3</v>
      </c>
      <c r="AP14">
        <f ca="1">RANDBETWEEN(1,LOOKUP(T14,阵型随机表!N:O,阵型随机表!P:P))</f>
        <v>1</v>
      </c>
    </row>
    <row r="15" spans="1:42" x14ac:dyDescent="0.15">
      <c r="A15">
        <f t="shared" si="3"/>
        <v>5000003</v>
      </c>
      <c r="B15">
        <f t="shared" si="0"/>
        <v>5000011</v>
      </c>
      <c r="C15">
        <f t="shared" si="4"/>
        <v>5000011</v>
      </c>
      <c r="D15" t="str">
        <f t="shared" si="5"/>
        <v>5000003s3</v>
      </c>
      <c r="E15" t="str">
        <f t="shared" si="6"/>
        <v>5000013:10:1</v>
      </c>
      <c r="F15">
        <f t="shared" si="7"/>
        <v>13</v>
      </c>
      <c r="G15">
        <f t="shared" si="8"/>
        <v>5000013</v>
      </c>
      <c r="H15">
        <f t="shared" si="14"/>
        <v>13</v>
      </c>
      <c r="I15" t="str">
        <f>VLOOKUP(U15,怪物属性偏向!E:F,2,FALSE)</f>
        <v>尼尔斯</v>
      </c>
      <c r="J15">
        <f t="shared" si="9"/>
        <v>10</v>
      </c>
      <c r="K15">
        <f t="shared" si="10"/>
        <v>400</v>
      </c>
      <c r="L15">
        <f t="shared" si="11"/>
        <v>400</v>
      </c>
      <c r="M15">
        <f t="shared" si="12"/>
        <v>640</v>
      </c>
      <c r="N15">
        <f t="shared" si="1"/>
        <v>240</v>
      </c>
      <c r="O15">
        <f t="shared" si="2"/>
        <v>5000013</v>
      </c>
      <c r="P15" t="str">
        <f t="shared" si="13"/>
        <v>尼尔斯</v>
      </c>
      <c r="S15">
        <f t="shared" si="15"/>
        <v>3</v>
      </c>
      <c r="T15">
        <f>VLOOKUP(AH15*10+AG15,阵型随机表!H:I,2,FALSE)</f>
        <v>3</v>
      </c>
      <c r="U15" t="str">
        <f>VLOOKUP(AJ15*10+AI15,阵型随机表!U:V,2,FALSE)</f>
        <v>尼尔斯</v>
      </c>
      <c r="V15">
        <f>VLOOKUP(S15,映射表!T:U,2,FALSE)</f>
        <v>10</v>
      </c>
      <c r="W15">
        <v>0</v>
      </c>
      <c r="X15" s="5">
        <v>1</v>
      </c>
      <c r="Y15" s="5">
        <v>1</v>
      </c>
      <c r="Z15" s="5">
        <v>1</v>
      </c>
      <c r="AA15" s="5">
        <v>1</v>
      </c>
      <c r="AB15" s="5">
        <v>1</v>
      </c>
      <c r="AC15" s="10">
        <f>INT(VLOOKUP($V15,映射表!$B:$C,2,FALSE)*VLOOKUP($U15,怪物属性偏向!$E:$I,3,FALSE)/100*X15*$AB15)</f>
        <v>400</v>
      </c>
      <c r="AD15" s="10">
        <f>INT(VLOOKUP($V15,映射表!$B:$C,2,FALSE)*VLOOKUP($U15,怪物属性偏向!$E:$I,4,FALSE)/100*Y15*$AB15)</f>
        <v>400</v>
      </c>
      <c r="AE15" s="10">
        <f>INT(VLOOKUP($V15,映射表!$B:$C,2,FALSE)*VLOOKUP($U15,怪物属性偏向!$E:$I,5,FALSE)/100*Z15*AB15)</f>
        <v>640</v>
      </c>
      <c r="AF15" s="10">
        <f>INT(VLOOKUP($V15,映射表!$B:$D,3,FALSE)*AA15)</f>
        <v>240</v>
      </c>
      <c r="AG15">
        <f t="shared" si="16"/>
        <v>3</v>
      </c>
      <c r="AH15">
        <v>4</v>
      </c>
      <c r="AI15">
        <v>3</v>
      </c>
      <c r="AJ15">
        <f>LOOKUP(T15,阵型随机表!N:O,阵型随机表!Q:Q)</f>
        <v>1</v>
      </c>
      <c r="AO15">
        <f ca="1">IF(AG15=1,RANDBETWEEN(1,阵型随机表!$L$3),AO14)</f>
        <v>3</v>
      </c>
      <c r="AP15">
        <f ca="1">RANDBETWEEN(1,LOOKUP(T15,阵型随机表!N:O,阵型随机表!P:P))</f>
        <v>7</v>
      </c>
    </row>
    <row r="16" spans="1:42" x14ac:dyDescent="0.15">
      <c r="A16">
        <f t="shared" si="3"/>
        <v>5000003</v>
      </c>
      <c r="B16">
        <f t="shared" si="0"/>
        <v>5000011</v>
      </c>
      <c r="C16">
        <f t="shared" si="4"/>
        <v>5000011</v>
      </c>
      <c r="D16" t="str">
        <f t="shared" si="5"/>
        <v>5000003s5</v>
      </c>
      <c r="E16" t="str">
        <f t="shared" si="6"/>
        <v>5000014:10:1</v>
      </c>
      <c r="F16">
        <f t="shared" si="7"/>
        <v>14</v>
      </c>
      <c r="G16">
        <f t="shared" si="8"/>
        <v>5000014</v>
      </c>
      <c r="H16">
        <f t="shared" si="14"/>
        <v>14</v>
      </c>
      <c r="I16" t="str">
        <f>VLOOKUP(U16,怪物属性偏向!E:F,2,FALSE)</f>
        <v>尤朵拉</v>
      </c>
      <c r="J16">
        <f t="shared" si="9"/>
        <v>10</v>
      </c>
      <c r="K16">
        <f t="shared" si="10"/>
        <v>400</v>
      </c>
      <c r="L16">
        <f t="shared" si="11"/>
        <v>400</v>
      </c>
      <c r="M16">
        <f t="shared" si="12"/>
        <v>640</v>
      </c>
      <c r="N16">
        <f t="shared" si="1"/>
        <v>240</v>
      </c>
      <c r="O16">
        <f t="shared" si="2"/>
        <v>5000014</v>
      </c>
      <c r="P16" t="str">
        <f t="shared" si="13"/>
        <v>尤朵拉</v>
      </c>
      <c r="S16">
        <f t="shared" si="15"/>
        <v>3</v>
      </c>
      <c r="T16">
        <f>VLOOKUP(AH16*10+AG16,阵型随机表!H:I,2,FALSE)</f>
        <v>5</v>
      </c>
      <c r="U16" t="str">
        <f>VLOOKUP(AJ16*10+AI16,阵型随机表!U:V,2,FALSE)</f>
        <v>尤朵拉</v>
      </c>
      <c r="V16">
        <f>VLOOKUP(S16,映射表!T:U,2,FALSE)</f>
        <v>10</v>
      </c>
      <c r="W16">
        <v>0</v>
      </c>
      <c r="X16" s="5">
        <v>1</v>
      </c>
      <c r="Y16" s="5">
        <v>1</v>
      </c>
      <c r="Z16" s="5">
        <v>1</v>
      </c>
      <c r="AA16" s="5">
        <v>1</v>
      </c>
      <c r="AB16" s="5">
        <v>1</v>
      </c>
      <c r="AC16" s="10">
        <f>INT(VLOOKUP($V16,映射表!$B:$C,2,FALSE)*VLOOKUP($U16,怪物属性偏向!$E:$I,3,FALSE)/100*X16*$AB16)</f>
        <v>400</v>
      </c>
      <c r="AD16" s="10">
        <f>INT(VLOOKUP($V16,映射表!$B:$C,2,FALSE)*VLOOKUP($U16,怪物属性偏向!$E:$I,4,FALSE)/100*Y16*$AB16)</f>
        <v>400</v>
      </c>
      <c r="AE16" s="10">
        <f>INT(VLOOKUP($V16,映射表!$B:$C,2,FALSE)*VLOOKUP($U16,怪物属性偏向!$E:$I,5,FALSE)/100*Z16*AB16)</f>
        <v>640</v>
      </c>
      <c r="AF16" s="10">
        <f>INT(VLOOKUP($V16,映射表!$B:$D,3,FALSE)*AA16)</f>
        <v>240</v>
      </c>
      <c r="AG16">
        <f t="shared" si="16"/>
        <v>4</v>
      </c>
      <c r="AH16">
        <v>4</v>
      </c>
      <c r="AI16">
        <v>2</v>
      </c>
      <c r="AJ16">
        <f>LOOKUP(T16,阵型随机表!N:O,阵型随机表!Q:Q)</f>
        <v>2</v>
      </c>
      <c r="AO16">
        <f ca="1">IF(AG16=1,RANDBETWEEN(1,阵型随机表!$L$3),AO15)</f>
        <v>3</v>
      </c>
      <c r="AP16">
        <f ca="1">RANDBETWEEN(1,LOOKUP(T16,阵型随机表!N:O,阵型随机表!P:P))</f>
        <v>1</v>
      </c>
    </row>
    <row r="17" spans="1:42" x14ac:dyDescent="0.15">
      <c r="A17">
        <f t="shared" si="3"/>
        <v>5000003</v>
      </c>
      <c r="B17">
        <f t="shared" si="0"/>
        <v>5000015</v>
      </c>
      <c r="C17">
        <f t="shared" si="4"/>
        <v>5000015</v>
      </c>
      <c r="D17" t="str">
        <f t="shared" si="5"/>
        <v>5000003s8</v>
      </c>
      <c r="E17" t="str">
        <f t="shared" si="6"/>
        <v>5000015:10:1</v>
      </c>
      <c r="F17">
        <f t="shared" si="7"/>
        <v>15</v>
      </c>
      <c r="G17">
        <f t="shared" si="8"/>
        <v>5000015</v>
      </c>
      <c r="H17">
        <f t="shared" si="14"/>
        <v>15</v>
      </c>
      <c r="I17" t="str">
        <f>VLOOKUP(U17,怪物属性偏向!E:F,2,FALSE)</f>
        <v>吉拉</v>
      </c>
      <c r="J17">
        <f t="shared" si="9"/>
        <v>10</v>
      </c>
      <c r="K17">
        <f t="shared" si="10"/>
        <v>400</v>
      </c>
      <c r="L17">
        <f t="shared" si="11"/>
        <v>400</v>
      </c>
      <c r="M17">
        <f t="shared" si="12"/>
        <v>640</v>
      </c>
      <c r="N17">
        <f t="shared" si="1"/>
        <v>240</v>
      </c>
      <c r="O17">
        <f t="shared" si="2"/>
        <v>5000015</v>
      </c>
      <c r="P17" t="str">
        <f t="shared" si="13"/>
        <v>吉拉</v>
      </c>
      <c r="S17">
        <f t="shared" si="15"/>
        <v>3</v>
      </c>
      <c r="T17">
        <f>VLOOKUP(AH17*10+AG17,阵型随机表!H:I,2,FALSE)</f>
        <v>8</v>
      </c>
      <c r="U17" t="str">
        <f>VLOOKUP(AJ17*10+AI17,阵型随机表!U:V,2,FALSE)</f>
        <v>吉拉</v>
      </c>
      <c r="V17">
        <f>VLOOKUP(S17,映射表!T:U,2,FALSE)</f>
        <v>10</v>
      </c>
      <c r="W17">
        <v>1</v>
      </c>
      <c r="X17" s="5">
        <v>1</v>
      </c>
      <c r="Y17" s="5">
        <v>1</v>
      </c>
      <c r="Z17" s="5">
        <v>1</v>
      </c>
      <c r="AA17" s="5">
        <v>1</v>
      </c>
      <c r="AB17" s="5">
        <v>1</v>
      </c>
      <c r="AC17" s="10">
        <f>INT(VLOOKUP($V17,映射表!$B:$C,2,FALSE)*VLOOKUP($U17,怪物属性偏向!$E:$I,3,FALSE)/100*X17*$AB17)</f>
        <v>400</v>
      </c>
      <c r="AD17" s="10">
        <f>INT(VLOOKUP($V17,映射表!$B:$C,2,FALSE)*VLOOKUP($U17,怪物属性偏向!$E:$I,4,FALSE)/100*Y17*$AB17)</f>
        <v>400</v>
      </c>
      <c r="AE17" s="10">
        <f>INT(VLOOKUP($V17,映射表!$B:$C,2,FALSE)*VLOOKUP($U17,怪物属性偏向!$E:$I,5,FALSE)/100*Z17*AB17)</f>
        <v>640</v>
      </c>
      <c r="AF17" s="10">
        <f>INT(VLOOKUP($V17,映射表!$B:$D,3,FALSE)*AA17)</f>
        <v>240</v>
      </c>
      <c r="AG17">
        <f t="shared" si="16"/>
        <v>5</v>
      </c>
      <c r="AH17">
        <v>4</v>
      </c>
      <c r="AI17">
        <v>5</v>
      </c>
      <c r="AJ17">
        <f>LOOKUP(T17,阵型随机表!N:O,阵型随机表!Q:Q)</f>
        <v>3</v>
      </c>
      <c r="AO17">
        <f ca="1">IF(AG17=1,RANDBETWEEN(1,阵型随机表!$L$3),AO16)</f>
        <v>3</v>
      </c>
      <c r="AP17">
        <f ca="1">RANDBETWEEN(1,LOOKUP(T17,阵型随机表!N:O,阵型随机表!P:P))</f>
        <v>3</v>
      </c>
    </row>
    <row r="18" spans="1:42" x14ac:dyDescent="0.15">
      <c r="A18">
        <f t="shared" si="3"/>
        <v>5000004</v>
      </c>
      <c r="B18">
        <f t="shared" si="0"/>
        <v>5000020</v>
      </c>
      <c r="C18" t="str">
        <f t="shared" si="4"/>
        <v/>
      </c>
      <c r="D18" t="str">
        <f t="shared" si="5"/>
        <v>5000004s2</v>
      </c>
      <c r="E18" t="str">
        <f t="shared" si="6"/>
        <v>5000016:10:1</v>
      </c>
      <c r="F18">
        <f t="shared" si="7"/>
        <v>16</v>
      </c>
      <c r="G18">
        <f t="shared" si="8"/>
        <v>5000016</v>
      </c>
      <c r="H18">
        <f t="shared" si="14"/>
        <v>16</v>
      </c>
      <c r="I18" t="str">
        <f>VLOOKUP(U18,怪物属性偏向!E:F,2,FALSE)</f>
        <v>修</v>
      </c>
      <c r="J18">
        <f t="shared" si="9"/>
        <v>10</v>
      </c>
      <c r="K18">
        <f t="shared" si="10"/>
        <v>400</v>
      </c>
      <c r="L18">
        <f t="shared" si="11"/>
        <v>400</v>
      </c>
      <c r="M18">
        <f t="shared" si="12"/>
        <v>640</v>
      </c>
      <c r="N18">
        <f t="shared" si="1"/>
        <v>240</v>
      </c>
      <c r="O18">
        <f t="shared" si="2"/>
        <v>5000016</v>
      </c>
      <c r="P18" t="str">
        <f t="shared" si="13"/>
        <v>修</v>
      </c>
      <c r="S18">
        <f t="shared" si="15"/>
        <v>4</v>
      </c>
      <c r="T18">
        <f>VLOOKUP(AH18*10+AG18,阵型随机表!H:I,2,FALSE)</f>
        <v>2</v>
      </c>
      <c r="U18" t="str">
        <f>VLOOKUP(AJ18*10+AI18,阵型随机表!U:V,2,FALSE)</f>
        <v>修</v>
      </c>
      <c r="V18">
        <f>VLOOKUP(S18,映射表!T:U,2,FALSE)</f>
        <v>10</v>
      </c>
      <c r="W18">
        <v>0</v>
      </c>
      <c r="X18" s="5">
        <v>1</v>
      </c>
      <c r="Y18" s="5">
        <v>1</v>
      </c>
      <c r="Z18" s="5">
        <v>1</v>
      </c>
      <c r="AA18" s="5">
        <v>1</v>
      </c>
      <c r="AB18" s="5">
        <v>1</v>
      </c>
      <c r="AC18" s="10">
        <f>INT(VLOOKUP($V18,映射表!$B:$C,2,FALSE)*VLOOKUP($U18,怪物属性偏向!$E:$I,3,FALSE)/100*X18*$AB18)</f>
        <v>400</v>
      </c>
      <c r="AD18" s="10">
        <f>INT(VLOOKUP($V18,映射表!$B:$C,2,FALSE)*VLOOKUP($U18,怪物属性偏向!$E:$I,4,FALSE)/100*Y18*$AB18)</f>
        <v>400</v>
      </c>
      <c r="AE18" s="10">
        <f>INT(VLOOKUP($V18,映射表!$B:$C,2,FALSE)*VLOOKUP($U18,怪物属性偏向!$E:$I,5,FALSE)/100*Z18*AB18)</f>
        <v>640</v>
      </c>
      <c r="AF18" s="10">
        <f>INT(VLOOKUP($V18,映射表!$B:$D,3,FALSE)*AA18)</f>
        <v>240</v>
      </c>
      <c r="AG18">
        <f t="shared" si="16"/>
        <v>1</v>
      </c>
      <c r="AH18">
        <v>2</v>
      </c>
      <c r="AI18">
        <v>7</v>
      </c>
      <c r="AJ18">
        <f>LOOKUP(T18,阵型随机表!N:O,阵型随机表!Q:Q)</f>
        <v>1</v>
      </c>
      <c r="AO18">
        <f ca="1">IF(AG18=1,RANDBETWEEN(1,阵型随机表!$L$3),AO17)</f>
        <v>2</v>
      </c>
      <c r="AP18">
        <f ca="1">RANDBETWEEN(1,LOOKUP(T18,阵型随机表!N:O,阵型随机表!P:P))</f>
        <v>5</v>
      </c>
    </row>
    <row r="19" spans="1:42" x14ac:dyDescent="0.15">
      <c r="A19">
        <f t="shared" si="3"/>
        <v>5000004</v>
      </c>
      <c r="B19">
        <f t="shared" si="0"/>
        <v>5000020</v>
      </c>
      <c r="C19" t="str">
        <f t="shared" si="4"/>
        <v/>
      </c>
      <c r="D19" t="str">
        <f t="shared" si="5"/>
        <v>5000004s4</v>
      </c>
      <c r="E19" t="str">
        <f t="shared" si="6"/>
        <v>5000017:10:1</v>
      </c>
      <c r="F19">
        <f t="shared" si="7"/>
        <v>17</v>
      </c>
      <c r="G19">
        <f t="shared" si="8"/>
        <v>5000017</v>
      </c>
      <c r="H19">
        <f t="shared" si="14"/>
        <v>17</v>
      </c>
      <c r="I19" t="str">
        <f>VLOOKUP(U19,怪物属性偏向!E:F,2,FALSE)</f>
        <v>国王</v>
      </c>
      <c r="J19">
        <f t="shared" si="9"/>
        <v>10</v>
      </c>
      <c r="K19">
        <f t="shared" si="10"/>
        <v>400</v>
      </c>
      <c r="L19">
        <f t="shared" si="11"/>
        <v>400</v>
      </c>
      <c r="M19">
        <f t="shared" si="12"/>
        <v>640</v>
      </c>
      <c r="N19">
        <f t="shared" si="12"/>
        <v>240</v>
      </c>
      <c r="O19">
        <f t="shared" si="2"/>
        <v>5000017</v>
      </c>
      <c r="P19" t="str">
        <f t="shared" si="13"/>
        <v>国王</v>
      </c>
      <c r="S19">
        <f t="shared" si="15"/>
        <v>4</v>
      </c>
      <c r="T19">
        <f>VLOOKUP(AH19*10+AG19,阵型随机表!H:I,2,FALSE)</f>
        <v>4</v>
      </c>
      <c r="U19" t="str">
        <f>VLOOKUP(AJ19*10+AI19,阵型随机表!U:V,2,FALSE)</f>
        <v>国王</v>
      </c>
      <c r="V19">
        <f>VLOOKUP(S19,映射表!T:U,2,FALSE)</f>
        <v>10</v>
      </c>
      <c r="W19">
        <v>0</v>
      </c>
      <c r="X19" s="5">
        <v>1</v>
      </c>
      <c r="Y19" s="5">
        <v>1</v>
      </c>
      <c r="Z19" s="5">
        <v>1</v>
      </c>
      <c r="AA19" s="5">
        <v>1</v>
      </c>
      <c r="AB19" s="5">
        <v>1</v>
      </c>
      <c r="AC19" s="10">
        <f>INT(VLOOKUP($V19,映射表!$B:$C,2,FALSE)*VLOOKUP($U19,怪物属性偏向!$E:$I,3,FALSE)/100*X19*$AB19)</f>
        <v>400</v>
      </c>
      <c r="AD19" s="10">
        <f>INT(VLOOKUP($V19,映射表!$B:$C,2,FALSE)*VLOOKUP($U19,怪物属性偏向!$E:$I,4,FALSE)/100*Y19*$AB19)</f>
        <v>400</v>
      </c>
      <c r="AE19" s="10">
        <f>INT(VLOOKUP($V19,映射表!$B:$C,2,FALSE)*VLOOKUP($U19,怪物属性偏向!$E:$I,5,FALSE)/100*Z19*AB19)</f>
        <v>640</v>
      </c>
      <c r="AF19" s="10">
        <f>INT(VLOOKUP($V19,映射表!$B:$D,3,FALSE)*AA19)</f>
        <v>240</v>
      </c>
      <c r="AG19">
        <f t="shared" si="16"/>
        <v>2</v>
      </c>
      <c r="AH19">
        <v>2</v>
      </c>
      <c r="AI19">
        <v>6</v>
      </c>
      <c r="AJ19">
        <f>LOOKUP(T19,阵型随机表!N:O,阵型随机表!Q:Q)</f>
        <v>2</v>
      </c>
      <c r="AO19">
        <f ca="1">IF(AG19=1,RANDBETWEEN(1,阵型随机表!$L$3),AO18)</f>
        <v>2</v>
      </c>
      <c r="AP19">
        <f ca="1">RANDBETWEEN(1,LOOKUP(T19,阵型随机表!N:O,阵型随机表!P:P))</f>
        <v>1</v>
      </c>
    </row>
    <row r="20" spans="1:42" x14ac:dyDescent="0.15">
      <c r="A20">
        <f t="shared" si="3"/>
        <v>5000004</v>
      </c>
      <c r="B20">
        <f t="shared" si="0"/>
        <v>5000020</v>
      </c>
      <c r="C20" t="str">
        <f t="shared" si="4"/>
        <v/>
      </c>
      <c r="D20" t="str">
        <f t="shared" si="5"/>
        <v>5000004s5</v>
      </c>
      <c r="E20" t="str">
        <f t="shared" si="6"/>
        <v>5000018:10:1</v>
      </c>
      <c r="F20">
        <f t="shared" si="7"/>
        <v>18</v>
      </c>
      <c r="G20">
        <f t="shared" si="8"/>
        <v>5000018</v>
      </c>
      <c r="H20">
        <f t="shared" si="14"/>
        <v>18</v>
      </c>
      <c r="I20" t="str">
        <f>VLOOKUP(U20,怪物属性偏向!E:F,2,FALSE)</f>
        <v>尤尼丝</v>
      </c>
      <c r="J20">
        <f t="shared" si="9"/>
        <v>10</v>
      </c>
      <c r="K20">
        <f t="shared" si="10"/>
        <v>400</v>
      </c>
      <c r="L20">
        <f t="shared" si="11"/>
        <v>400</v>
      </c>
      <c r="M20">
        <f t="shared" si="12"/>
        <v>640</v>
      </c>
      <c r="N20">
        <f t="shared" si="12"/>
        <v>240</v>
      </c>
      <c r="O20">
        <f t="shared" si="2"/>
        <v>5000018</v>
      </c>
      <c r="P20" t="str">
        <f t="shared" si="13"/>
        <v>尤尼丝</v>
      </c>
      <c r="S20">
        <f t="shared" si="15"/>
        <v>4</v>
      </c>
      <c r="T20">
        <f>VLOOKUP(AH20*10+AG20,阵型随机表!H:I,2,FALSE)</f>
        <v>5</v>
      </c>
      <c r="U20" t="str">
        <f>VLOOKUP(AJ20*10+AI20,阵型随机表!U:V,2,FALSE)</f>
        <v>尤尼丝</v>
      </c>
      <c r="V20">
        <f>VLOOKUP(S20,映射表!T:U,2,FALSE)</f>
        <v>10</v>
      </c>
      <c r="W20">
        <v>0</v>
      </c>
      <c r="X20" s="5">
        <v>1</v>
      </c>
      <c r="Y20" s="5">
        <v>1</v>
      </c>
      <c r="Z20" s="5">
        <v>1</v>
      </c>
      <c r="AA20" s="5">
        <v>1</v>
      </c>
      <c r="AB20" s="5">
        <v>1</v>
      </c>
      <c r="AC20" s="10">
        <f>INT(VLOOKUP($V20,映射表!$B:$C,2,FALSE)*VLOOKUP($U20,怪物属性偏向!$E:$I,3,FALSE)/100*X20*$AB20)</f>
        <v>400</v>
      </c>
      <c r="AD20" s="10">
        <f>INT(VLOOKUP($V20,映射表!$B:$C,2,FALSE)*VLOOKUP($U20,怪物属性偏向!$E:$I,4,FALSE)/100*Y20*$AB20)</f>
        <v>400</v>
      </c>
      <c r="AE20" s="10">
        <f>INT(VLOOKUP($V20,映射表!$B:$C,2,FALSE)*VLOOKUP($U20,怪物属性偏向!$E:$I,5,FALSE)/100*Z20*AB20)</f>
        <v>640</v>
      </c>
      <c r="AF20" s="10">
        <f>INT(VLOOKUP($V20,映射表!$B:$D,3,FALSE)*AA20)</f>
        <v>240</v>
      </c>
      <c r="AG20">
        <f t="shared" si="16"/>
        <v>3</v>
      </c>
      <c r="AH20">
        <v>2</v>
      </c>
      <c r="AI20">
        <v>4</v>
      </c>
      <c r="AJ20">
        <f>LOOKUP(T20,阵型随机表!N:O,阵型随机表!Q:Q)</f>
        <v>2</v>
      </c>
      <c r="AO20">
        <f ca="1">IF(AG20=1,RANDBETWEEN(1,阵型随机表!$L$3),AO19)</f>
        <v>2</v>
      </c>
      <c r="AP20">
        <f ca="1">RANDBETWEEN(1,LOOKUP(T20,阵型随机表!N:O,阵型随机表!P:P))</f>
        <v>1</v>
      </c>
    </row>
    <row r="21" spans="1:42" x14ac:dyDescent="0.15">
      <c r="A21">
        <f t="shared" si="3"/>
        <v>5000004</v>
      </c>
      <c r="B21">
        <f t="shared" si="0"/>
        <v>5000020</v>
      </c>
      <c r="C21" t="str">
        <f t="shared" si="4"/>
        <v/>
      </c>
      <c r="D21" t="str">
        <f t="shared" si="5"/>
        <v>5000004s6</v>
      </c>
      <c r="E21" t="str">
        <f t="shared" si="6"/>
        <v>5000019:10:1</v>
      </c>
      <c r="F21">
        <f t="shared" si="7"/>
        <v>19</v>
      </c>
      <c r="G21">
        <f t="shared" si="8"/>
        <v>5000019</v>
      </c>
      <c r="H21">
        <f t="shared" si="14"/>
        <v>19</v>
      </c>
      <c r="I21" t="str">
        <f>VLOOKUP(U21,怪物属性偏向!E:F,2,FALSE)</f>
        <v>艾德蒙</v>
      </c>
      <c r="J21">
        <f t="shared" si="9"/>
        <v>10</v>
      </c>
      <c r="K21">
        <f t="shared" si="10"/>
        <v>400</v>
      </c>
      <c r="L21">
        <f t="shared" si="11"/>
        <v>400</v>
      </c>
      <c r="M21">
        <f t="shared" si="12"/>
        <v>640</v>
      </c>
      <c r="N21">
        <f t="shared" si="12"/>
        <v>240</v>
      </c>
      <c r="O21">
        <f t="shared" si="2"/>
        <v>5000019</v>
      </c>
      <c r="P21" t="str">
        <f t="shared" si="13"/>
        <v>艾德蒙</v>
      </c>
      <c r="S21">
        <f t="shared" si="15"/>
        <v>4</v>
      </c>
      <c r="T21">
        <f>VLOOKUP(AH21*10+AG21,阵型随机表!H:I,2,FALSE)</f>
        <v>6</v>
      </c>
      <c r="U21" t="str">
        <f>VLOOKUP(AJ21*10+AI21,阵型随机表!U:V,2,FALSE)</f>
        <v>艾德蒙</v>
      </c>
      <c r="V21">
        <f>VLOOKUP(S21,映射表!T:U,2,FALSE)</f>
        <v>10</v>
      </c>
      <c r="W21">
        <v>0</v>
      </c>
      <c r="X21" s="5">
        <v>1</v>
      </c>
      <c r="Y21" s="5">
        <v>1</v>
      </c>
      <c r="Z21" s="5">
        <v>1</v>
      </c>
      <c r="AA21" s="5">
        <v>1</v>
      </c>
      <c r="AB21" s="5">
        <v>1</v>
      </c>
      <c r="AC21" s="10">
        <f>INT(VLOOKUP($V21,映射表!$B:$C,2,FALSE)*VLOOKUP($U21,怪物属性偏向!$E:$I,3,FALSE)/100*X21*$AB21)</f>
        <v>400</v>
      </c>
      <c r="AD21" s="10">
        <f>INT(VLOOKUP($V21,映射表!$B:$C,2,FALSE)*VLOOKUP($U21,怪物属性偏向!$E:$I,4,FALSE)/100*Y21*$AB21)</f>
        <v>400</v>
      </c>
      <c r="AE21" s="10">
        <f>INT(VLOOKUP($V21,映射表!$B:$C,2,FALSE)*VLOOKUP($U21,怪物属性偏向!$E:$I,5,FALSE)/100*Z21*AB21)</f>
        <v>640</v>
      </c>
      <c r="AF21" s="10">
        <f>INT(VLOOKUP($V21,映射表!$B:$D,3,FALSE)*AA21)</f>
        <v>240</v>
      </c>
      <c r="AG21">
        <f t="shared" si="16"/>
        <v>4</v>
      </c>
      <c r="AH21">
        <v>2</v>
      </c>
      <c r="AI21">
        <v>5</v>
      </c>
      <c r="AJ21">
        <f>LOOKUP(T21,阵型随机表!N:O,阵型随机表!Q:Q)</f>
        <v>2</v>
      </c>
      <c r="AO21">
        <f ca="1">IF(AG21=1,RANDBETWEEN(1,阵型随机表!$L$3),AO20)</f>
        <v>2</v>
      </c>
      <c r="AP21">
        <f ca="1">RANDBETWEEN(1,LOOKUP(T21,阵型随机表!N:O,阵型随机表!P:P))</f>
        <v>7</v>
      </c>
    </row>
    <row r="22" spans="1:42" x14ac:dyDescent="0.15">
      <c r="A22">
        <f t="shared" si="3"/>
        <v>5000004</v>
      </c>
      <c r="B22">
        <f t="shared" si="0"/>
        <v>5000020</v>
      </c>
      <c r="C22">
        <f t="shared" si="4"/>
        <v>5000020</v>
      </c>
      <c r="D22" t="str">
        <f t="shared" si="5"/>
        <v>5000004s8</v>
      </c>
      <c r="E22" t="str">
        <f t="shared" si="6"/>
        <v>5000020:10:1</v>
      </c>
      <c r="F22">
        <f t="shared" si="7"/>
        <v>20</v>
      </c>
      <c r="G22">
        <f t="shared" si="8"/>
        <v>5000020</v>
      </c>
      <c r="H22">
        <f t="shared" si="14"/>
        <v>20</v>
      </c>
      <c r="I22" t="str">
        <f>VLOOKUP(U22,怪物属性偏向!E:F,2,FALSE)</f>
        <v>娜塔莎</v>
      </c>
      <c r="J22">
        <f t="shared" si="9"/>
        <v>10</v>
      </c>
      <c r="K22">
        <f t="shared" si="10"/>
        <v>400</v>
      </c>
      <c r="L22">
        <f t="shared" si="11"/>
        <v>400</v>
      </c>
      <c r="M22">
        <f t="shared" si="12"/>
        <v>640</v>
      </c>
      <c r="N22">
        <f t="shared" si="12"/>
        <v>240</v>
      </c>
      <c r="O22">
        <f t="shared" si="2"/>
        <v>5000020</v>
      </c>
      <c r="P22" t="str">
        <f t="shared" si="13"/>
        <v>娜塔莎</v>
      </c>
      <c r="S22">
        <f t="shared" si="15"/>
        <v>4</v>
      </c>
      <c r="T22">
        <f>VLOOKUP(AH22*10+AG22,阵型随机表!H:I,2,FALSE)</f>
        <v>8</v>
      </c>
      <c r="U22" t="str">
        <f>VLOOKUP(AJ22*10+AI22,阵型随机表!U:V,2,FALSE)</f>
        <v>娜塔莎</v>
      </c>
      <c r="V22">
        <f>VLOOKUP(S22,映射表!T:U,2,FALSE)</f>
        <v>10</v>
      </c>
      <c r="W22">
        <v>1</v>
      </c>
      <c r="X22" s="5">
        <v>1</v>
      </c>
      <c r="Y22" s="5">
        <v>1</v>
      </c>
      <c r="Z22" s="5">
        <v>1</v>
      </c>
      <c r="AA22" s="5">
        <v>1</v>
      </c>
      <c r="AB22" s="5">
        <v>1</v>
      </c>
      <c r="AC22" s="10">
        <f>INT(VLOOKUP($V22,映射表!$B:$C,2,FALSE)*VLOOKUP($U22,怪物属性偏向!$E:$I,3,FALSE)/100*X22*$AB22)</f>
        <v>400</v>
      </c>
      <c r="AD22" s="10">
        <f>INT(VLOOKUP($V22,映射表!$B:$C,2,FALSE)*VLOOKUP($U22,怪物属性偏向!$E:$I,4,FALSE)/100*Y22*$AB22)</f>
        <v>400</v>
      </c>
      <c r="AE22" s="10">
        <f>INT(VLOOKUP($V22,映射表!$B:$C,2,FALSE)*VLOOKUP($U22,怪物属性偏向!$E:$I,5,FALSE)/100*Z22*AB22)</f>
        <v>640</v>
      </c>
      <c r="AF22" s="10">
        <f>INT(VLOOKUP($V22,映射表!$B:$D,3,FALSE)*AA22)</f>
        <v>240</v>
      </c>
      <c r="AG22">
        <f t="shared" si="16"/>
        <v>5</v>
      </c>
      <c r="AH22">
        <v>2</v>
      </c>
      <c r="AI22">
        <v>7</v>
      </c>
      <c r="AJ22">
        <f>LOOKUP(T22,阵型随机表!N:O,阵型随机表!Q:Q)</f>
        <v>3</v>
      </c>
      <c r="AO22">
        <f ca="1">IF(AG22=1,RANDBETWEEN(1,阵型随机表!$L$3),AO21)</f>
        <v>2</v>
      </c>
      <c r="AP22">
        <f ca="1">RANDBETWEEN(1,LOOKUP(T22,阵型随机表!N:O,阵型随机表!P:P))</f>
        <v>1</v>
      </c>
    </row>
    <row r="23" spans="1:42" x14ac:dyDescent="0.15">
      <c r="A23">
        <f t="shared" si="3"/>
        <v>5000005</v>
      </c>
      <c r="B23">
        <f t="shared" si="0"/>
        <v>5000024</v>
      </c>
      <c r="C23" t="str">
        <f t="shared" si="4"/>
        <v/>
      </c>
      <c r="D23" t="str">
        <f t="shared" si="5"/>
        <v>5000005s2</v>
      </c>
      <c r="E23" t="str">
        <f t="shared" si="6"/>
        <v>5000021:10:1</v>
      </c>
      <c r="F23">
        <f t="shared" si="7"/>
        <v>21</v>
      </c>
      <c r="G23">
        <f t="shared" si="8"/>
        <v>5000021</v>
      </c>
      <c r="H23">
        <f t="shared" si="14"/>
        <v>21</v>
      </c>
      <c r="I23" t="str">
        <f>VLOOKUP(U23,怪物属性偏向!E:F,2,FALSE)</f>
        <v>尼尔斯</v>
      </c>
      <c r="J23">
        <f t="shared" si="9"/>
        <v>10</v>
      </c>
      <c r="K23">
        <f t="shared" si="10"/>
        <v>400</v>
      </c>
      <c r="L23">
        <f t="shared" si="11"/>
        <v>400</v>
      </c>
      <c r="M23">
        <f t="shared" si="12"/>
        <v>640</v>
      </c>
      <c r="N23">
        <f t="shared" si="12"/>
        <v>240</v>
      </c>
      <c r="O23">
        <f t="shared" si="2"/>
        <v>5000021</v>
      </c>
      <c r="P23" t="str">
        <f t="shared" si="13"/>
        <v>尼尔斯</v>
      </c>
      <c r="S23">
        <f t="shared" si="15"/>
        <v>5</v>
      </c>
      <c r="T23">
        <f>VLOOKUP(AH23*10+AG23,阵型随机表!H:I,2,FALSE)</f>
        <v>2</v>
      </c>
      <c r="U23" t="str">
        <f>VLOOKUP(AJ23*10+AI23,阵型随机表!U:V,2,FALSE)</f>
        <v>尼尔斯</v>
      </c>
      <c r="V23">
        <f>VLOOKUP(S23,映射表!T:U,2,FALSE)</f>
        <v>10</v>
      </c>
      <c r="W23">
        <v>0</v>
      </c>
      <c r="X23" s="5">
        <v>1</v>
      </c>
      <c r="Y23" s="5">
        <v>1</v>
      </c>
      <c r="Z23" s="5">
        <v>1</v>
      </c>
      <c r="AA23" s="5">
        <v>1</v>
      </c>
      <c r="AB23" s="5">
        <v>1</v>
      </c>
      <c r="AC23" s="10">
        <f>INT(VLOOKUP($V23,映射表!$B:$C,2,FALSE)*VLOOKUP($U23,怪物属性偏向!$E:$I,3,FALSE)/100*X23*$AB23)</f>
        <v>400</v>
      </c>
      <c r="AD23" s="10">
        <f>INT(VLOOKUP($V23,映射表!$B:$C,2,FALSE)*VLOOKUP($U23,怪物属性偏向!$E:$I,4,FALSE)/100*Y23*$AB23)</f>
        <v>400</v>
      </c>
      <c r="AE23" s="10">
        <f>INT(VLOOKUP($V23,映射表!$B:$C,2,FALSE)*VLOOKUP($U23,怪物属性偏向!$E:$I,5,FALSE)/100*Z23*AB23)</f>
        <v>640</v>
      </c>
      <c r="AF23" s="10">
        <f>INT(VLOOKUP($V23,映射表!$B:$D,3,FALSE)*AA23)</f>
        <v>240</v>
      </c>
      <c r="AG23">
        <f t="shared" si="16"/>
        <v>1</v>
      </c>
      <c r="AH23">
        <v>2</v>
      </c>
      <c r="AI23">
        <v>3</v>
      </c>
      <c r="AJ23">
        <f>LOOKUP(T23,阵型随机表!N:O,阵型随机表!Q:Q)</f>
        <v>1</v>
      </c>
      <c r="AO23">
        <f ca="1">IF(AG23=1,RANDBETWEEN(1,阵型随机表!$L$3),AO22)</f>
        <v>4</v>
      </c>
      <c r="AP23">
        <f ca="1">RANDBETWEEN(1,LOOKUP(T23,阵型随机表!N:O,阵型随机表!P:P))</f>
        <v>4</v>
      </c>
    </row>
    <row r="24" spans="1:42" x14ac:dyDescent="0.15">
      <c r="A24">
        <f t="shared" si="3"/>
        <v>5000005</v>
      </c>
      <c r="B24">
        <f t="shared" si="0"/>
        <v>5000024</v>
      </c>
      <c r="C24" t="str">
        <f t="shared" si="4"/>
        <v/>
      </c>
      <c r="D24" t="str">
        <f t="shared" si="5"/>
        <v>5000005s4</v>
      </c>
      <c r="E24" t="str">
        <f t="shared" si="6"/>
        <v>5000022:10:1</v>
      </c>
      <c r="F24">
        <f t="shared" si="7"/>
        <v>22</v>
      </c>
      <c r="G24">
        <f t="shared" si="8"/>
        <v>5000022</v>
      </c>
      <c r="H24">
        <f t="shared" si="14"/>
        <v>22</v>
      </c>
      <c r="I24" t="str">
        <f>VLOOKUP(U24,怪物属性偏向!E:F,2,FALSE)</f>
        <v>尤朵拉</v>
      </c>
      <c r="J24">
        <f t="shared" si="9"/>
        <v>10</v>
      </c>
      <c r="K24">
        <f t="shared" si="10"/>
        <v>400</v>
      </c>
      <c r="L24">
        <f t="shared" si="11"/>
        <v>400</v>
      </c>
      <c r="M24">
        <f t="shared" si="12"/>
        <v>640</v>
      </c>
      <c r="N24">
        <f t="shared" si="12"/>
        <v>240</v>
      </c>
      <c r="O24">
        <f t="shared" si="2"/>
        <v>5000022</v>
      </c>
      <c r="P24" t="str">
        <f t="shared" si="13"/>
        <v>尤朵拉</v>
      </c>
      <c r="S24">
        <f t="shared" si="15"/>
        <v>5</v>
      </c>
      <c r="T24">
        <f>VLOOKUP(AH24*10+AG24,阵型随机表!H:I,2,FALSE)</f>
        <v>4</v>
      </c>
      <c r="U24" t="str">
        <f>VLOOKUP(AJ24*10+AI24,阵型随机表!U:V,2,FALSE)</f>
        <v>尤朵拉</v>
      </c>
      <c r="V24">
        <f>VLOOKUP(S24,映射表!T:U,2,FALSE)</f>
        <v>10</v>
      </c>
      <c r="W24">
        <v>0</v>
      </c>
      <c r="X24" s="5">
        <v>1</v>
      </c>
      <c r="Y24" s="5">
        <v>1</v>
      </c>
      <c r="Z24" s="5">
        <v>1</v>
      </c>
      <c r="AA24" s="5">
        <v>1</v>
      </c>
      <c r="AB24" s="5">
        <v>1</v>
      </c>
      <c r="AC24" s="10">
        <f>INT(VLOOKUP($V24,映射表!$B:$C,2,FALSE)*VLOOKUP($U24,怪物属性偏向!$E:$I,3,FALSE)/100*X24*$AB24)</f>
        <v>400</v>
      </c>
      <c r="AD24" s="10">
        <f>INT(VLOOKUP($V24,映射表!$B:$C,2,FALSE)*VLOOKUP($U24,怪物属性偏向!$E:$I,4,FALSE)/100*Y24*$AB24)</f>
        <v>400</v>
      </c>
      <c r="AE24" s="10">
        <f>INT(VLOOKUP($V24,映射表!$B:$C,2,FALSE)*VLOOKUP($U24,怪物属性偏向!$E:$I,5,FALSE)/100*Z24*AB24)</f>
        <v>640</v>
      </c>
      <c r="AF24" s="10">
        <f>INT(VLOOKUP($V24,映射表!$B:$D,3,FALSE)*AA24)</f>
        <v>240</v>
      </c>
      <c r="AG24">
        <f t="shared" si="16"/>
        <v>2</v>
      </c>
      <c r="AH24">
        <v>2</v>
      </c>
      <c r="AI24">
        <v>2</v>
      </c>
      <c r="AJ24">
        <f>LOOKUP(T24,阵型随机表!N:O,阵型随机表!Q:Q)</f>
        <v>2</v>
      </c>
      <c r="AO24">
        <f ca="1">IF(AG24=1,RANDBETWEEN(1,阵型随机表!$L$3),AO23)</f>
        <v>4</v>
      </c>
      <c r="AP24">
        <f ca="1">RANDBETWEEN(1,LOOKUP(T24,阵型随机表!N:O,阵型随机表!P:P))</f>
        <v>4</v>
      </c>
    </row>
    <row r="25" spans="1:42" x14ac:dyDescent="0.15">
      <c r="A25">
        <f t="shared" si="3"/>
        <v>5000005</v>
      </c>
      <c r="B25">
        <f t="shared" si="0"/>
        <v>5000024</v>
      </c>
      <c r="C25" t="str">
        <f t="shared" si="4"/>
        <v/>
      </c>
      <c r="D25" t="str">
        <f t="shared" si="5"/>
        <v>5000005s5</v>
      </c>
      <c r="E25" t="str">
        <f t="shared" si="6"/>
        <v>5000023:10:1</v>
      </c>
      <c r="F25">
        <f t="shared" si="7"/>
        <v>23</v>
      </c>
      <c r="G25">
        <f t="shared" si="8"/>
        <v>5000023</v>
      </c>
      <c r="H25">
        <f t="shared" si="14"/>
        <v>23</v>
      </c>
      <c r="I25" t="str">
        <f>VLOOKUP(U25,怪物属性偏向!E:F,2,FALSE)</f>
        <v>国王</v>
      </c>
      <c r="J25">
        <f t="shared" si="9"/>
        <v>10</v>
      </c>
      <c r="K25">
        <f t="shared" si="10"/>
        <v>400</v>
      </c>
      <c r="L25">
        <f t="shared" si="11"/>
        <v>400</v>
      </c>
      <c r="M25">
        <f t="shared" si="12"/>
        <v>640</v>
      </c>
      <c r="N25">
        <f t="shared" si="12"/>
        <v>240</v>
      </c>
      <c r="O25">
        <f t="shared" si="2"/>
        <v>5000023</v>
      </c>
      <c r="P25" t="str">
        <f t="shared" si="13"/>
        <v>国王</v>
      </c>
      <c r="S25">
        <f t="shared" si="15"/>
        <v>5</v>
      </c>
      <c r="T25">
        <f>VLOOKUP(AH25*10+AG25,阵型随机表!H:I,2,FALSE)</f>
        <v>5</v>
      </c>
      <c r="U25" t="str">
        <f>VLOOKUP(AJ25*10+AI25,阵型随机表!U:V,2,FALSE)</f>
        <v>国王</v>
      </c>
      <c r="V25">
        <f>VLOOKUP(S25,映射表!T:U,2,FALSE)</f>
        <v>10</v>
      </c>
      <c r="W25">
        <v>0</v>
      </c>
      <c r="X25" s="5">
        <v>1</v>
      </c>
      <c r="Y25" s="5">
        <v>1</v>
      </c>
      <c r="Z25" s="5">
        <v>1</v>
      </c>
      <c r="AA25" s="5">
        <v>1</v>
      </c>
      <c r="AB25" s="5">
        <v>1</v>
      </c>
      <c r="AC25" s="10">
        <f>INT(VLOOKUP($V25,映射表!$B:$C,2,FALSE)*VLOOKUP($U25,怪物属性偏向!$E:$I,3,FALSE)/100*X25*$AB25)</f>
        <v>400</v>
      </c>
      <c r="AD25" s="10">
        <f>INT(VLOOKUP($V25,映射表!$B:$C,2,FALSE)*VLOOKUP($U25,怪物属性偏向!$E:$I,4,FALSE)/100*Y25*$AB25)</f>
        <v>400</v>
      </c>
      <c r="AE25" s="10">
        <f>INT(VLOOKUP($V25,映射表!$B:$C,2,FALSE)*VLOOKUP($U25,怪物属性偏向!$E:$I,5,FALSE)/100*Z25*AB25)</f>
        <v>640</v>
      </c>
      <c r="AF25" s="10">
        <f>INT(VLOOKUP($V25,映射表!$B:$D,3,FALSE)*AA25)</f>
        <v>240</v>
      </c>
      <c r="AG25">
        <f t="shared" si="16"/>
        <v>3</v>
      </c>
      <c r="AH25">
        <v>2</v>
      </c>
      <c r="AI25">
        <v>6</v>
      </c>
      <c r="AJ25">
        <f>LOOKUP(T25,阵型随机表!N:O,阵型随机表!Q:Q)</f>
        <v>2</v>
      </c>
      <c r="AO25">
        <f ca="1">IF(AG25=1,RANDBETWEEN(1,阵型随机表!$L$3),AO24)</f>
        <v>4</v>
      </c>
      <c r="AP25">
        <f ca="1">RANDBETWEEN(1,LOOKUP(T25,阵型随机表!N:O,阵型随机表!P:P))</f>
        <v>2</v>
      </c>
    </row>
    <row r="26" spans="1:42" x14ac:dyDescent="0.15">
      <c r="A26">
        <f t="shared" si="3"/>
        <v>5000005</v>
      </c>
      <c r="B26">
        <f t="shared" si="0"/>
        <v>5000024</v>
      </c>
      <c r="C26">
        <f t="shared" si="4"/>
        <v>5000024</v>
      </c>
      <c r="D26" t="str">
        <f t="shared" si="5"/>
        <v>5000005s6</v>
      </c>
      <c r="E26" t="str">
        <f t="shared" si="6"/>
        <v>5000024:10:1</v>
      </c>
      <c r="F26">
        <f t="shared" si="7"/>
        <v>24</v>
      </c>
      <c r="G26">
        <f t="shared" si="8"/>
        <v>5000024</v>
      </c>
      <c r="H26">
        <f t="shared" si="14"/>
        <v>24</v>
      </c>
      <c r="I26" t="str">
        <f>VLOOKUP(U26,怪物属性偏向!E:F,2,FALSE)</f>
        <v>洛克</v>
      </c>
      <c r="J26">
        <f t="shared" si="9"/>
        <v>10</v>
      </c>
      <c r="K26">
        <f t="shared" si="10"/>
        <v>400</v>
      </c>
      <c r="L26">
        <f t="shared" si="11"/>
        <v>400</v>
      </c>
      <c r="M26">
        <f t="shared" si="12"/>
        <v>640</v>
      </c>
      <c r="N26">
        <f t="shared" si="12"/>
        <v>240</v>
      </c>
      <c r="O26">
        <f t="shared" si="2"/>
        <v>5000024</v>
      </c>
      <c r="P26" t="str">
        <f t="shared" si="13"/>
        <v>洛克</v>
      </c>
      <c r="S26">
        <f t="shared" si="15"/>
        <v>5</v>
      </c>
      <c r="T26">
        <f>VLOOKUP(AH26*10+AG26,阵型随机表!H:I,2,FALSE)</f>
        <v>6</v>
      </c>
      <c r="U26" t="str">
        <f>VLOOKUP(AJ26*10+AI26,阵型随机表!U:V,2,FALSE)</f>
        <v>洛克</v>
      </c>
      <c r="V26">
        <f>VLOOKUP(S26,映射表!T:U,2,FALSE)</f>
        <v>10</v>
      </c>
      <c r="W26">
        <v>1</v>
      </c>
      <c r="X26" s="5">
        <v>1</v>
      </c>
      <c r="Y26" s="5">
        <v>1</v>
      </c>
      <c r="Z26" s="5">
        <v>1</v>
      </c>
      <c r="AA26" s="5">
        <v>1</v>
      </c>
      <c r="AB26" s="5">
        <v>1</v>
      </c>
      <c r="AC26" s="10">
        <f>INT(VLOOKUP($V26,映射表!$B:$C,2,FALSE)*VLOOKUP($U26,怪物属性偏向!$E:$I,3,FALSE)/100*X26*$AB26)</f>
        <v>400</v>
      </c>
      <c r="AD26" s="10">
        <f>INT(VLOOKUP($V26,映射表!$B:$C,2,FALSE)*VLOOKUP($U26,怪物属性偏向!$E:$I,4,FALSE)/100*Y26*$AB26)</f>
        <v>400</v>
      </c>
      <c r="AE26" s="10">
        <f>INT(VLOOKUP($V26,映射表!$B:$C,2,FALSE)*VLOOKUP($U26,怪物属性偏向!$E:$I,5,FALSE)/100*Z26*AB26)</f>
        <v>640</v>
      </c>
      <c r="AF26" s="10">
        <f>INT(VLOOKUP($V26,映射表!$B:$D,3,FALSE)*AA26)</f>
        <v>240</v>
      </c>
      <c r="AG26">
        <f t="shared" si="16"/>
        <v>4</v>
      </c>
      <c r="AH26">
        <v>2</v>
      </c>
      <c r="AI26">
        <v>3</v>
      </c>
      <c r="AJ26">
        <f>LOOKUP(T26,阵型随机表!N:O,阵型随机表!Q:Q)</f>
        <v>2</v>
      </c>
      <c r="AO26">
        <f ca="1">IF(AG26=1,RANDBETWEEN(1,阵型随机表!$L$3),AO25)</f>
        <v>4</v>
      </c>
      <c r="AP26">
        <f ca="1">RANDBETWEEN(1,LOOKUP(T26,阵型随机表!N:O,阵型随机表!P:P))</f>
        <v>7</v>
      </c>
    </row>
    <row r="27" spans="1:42" x14ac:dyDescent="0.15">
      <c r="A27">
        <f t="shared" si="3"/>
        <v>5000005</v>
      </c>
      <c r="B27">
        <f t="shared" si="0"/>
        <v>5000024</v>
      </c>
      <c r="C27">
        <f t="shared" si="4"/>
        <v>5000024</v>
      </c>
      <c r="D27" t="str">
        <f t="shared" si="5"/>
        <v>5000005s8</v>
      </c>
      <c r="E27" t="str">
        <f t="shared" si="6"/>
        <v>5000025:10:1</v>
      </c>
      <c r="F27">
        <f t="shared" si="7"/>
        <v>25</v>
      </c>
      <c r="G27">
        <f t="shared" si="8"/>
        <v>5000025</v>
      </c>
      <c r="H27">
        <f t="shared" si="14"/>
        <v>25</v>
      </c>
      <c r="I27" t="str">
        <f>VLOOKUP(U27,怪物属性偏向!E:F,2,FALSE)</f>
        <v>伊芙</v>
      </c>
      <c r="J27">
        <f t="shared" si="9"/>
        <v>10</v>
      </c>
      <c r="K27">
        <f t="shared" si="10"/>
        <v>400</v>
      </c>
      <c r="L27">
        <f t="shared" si="11"/>
        <v>400</v>
      </c>
      <c r="M27">
        <f t="shared" si="12"/>
        <v>640</v>
      </c>
      <c r="N27">
        <f t="shared" si="12"/>
        <v>240</v>
      </c>
      <c r="O27">
        <f t="shared" si="2"/>
        <v>5000025</v>
      </c>
      <c r="P27" t="str">
        <f t="shared" si="13"/>
        <v>伊芙</v>
      </c>
      <c r="S27">
        <f t="shared" si="15"/>
        <v>5</v>
      </c>
      <c r="T27">
        <f>VLOOKUP(AH27*10+AG27,阵型随机表!H:I,2,FALSE)</f>
        <v>8</v>
      </c>
      <c r="U27" t="str">
        <f>VLOOKUP(AJ27*10+AI27,阵型随机表!U:V,2,FALSE)</f>
        <v>伊芙</v>
      </c>
      <c r="V27">
        <f>VLOOKUP(S27,映射表!T:U,2,FALSE)</f>
        <v>10</v>
      </c>
      <c r="W27">
        <v>0</v>
      </c>
      <c r="X27" s="5">
        <v>1</v>
      </c>
      <c r="Y27" s="5">
        <v>1</v>
      </c>
      <c r="Z27" s="5">
        <v>1</v>
      </c>
      <c r="AA27" s="5">
        <v>1</v>
      </c>
      <c r="AB27" s="5">
        <v>1</v>
      </c>
      <c r="AC27" s="10">
        <f>INT(VLOOKUP($V27,映射表!$B:$C,2,FALSE)*VLOOKUP($U27,怪物属性偏向!$E:$I,3,FALSE)/100*X27*$AB27)</f>
        <v>400</v>
      </c>
      <c r="AD27" s="10">
        <f>INT(VLOOKUP($V27,映射表!$B:$C,2,FALSE)*VLOOKUP($U27,怪物属性偏向!$E:$I,4,FALSE)/100*Y27*$AB27)</f>
        <v>400</v>
      </c>
      <c r="AE27" s="10">
        <f>INT(VLOOKUP($V27,映射表!$B:$C,2,FALSE)*VLOOKUP($U27,怪物属性偏向!$E:$I,5,FALSE)/100*Z27*AB27)</f>
        <v>640</v>
      </c>
      <c r="AF27" s="10">
        <f>INT(VLOOKUP($V27,映射表!$B:$D,3,FALSE)*AA27)</f>
        <v>240</v>
      </c>
      <c r="AG27">
        <f t="shared" si="16"/>
        <v>5</v>
      </c>
      <c r="AH27">
        <v>2</v>
      </c>
      <c r="AI27">
        <v>3</v>
      </c>
      <c r="AJ27">
        <f>LOOKUP(T27,阵型随机表!N:O,阵型随机表!Q:Q)</f>
        <v>3</v>
      </c>
      <c r="AO27">
        <f ca="1">IF(AG27=1,RANDBETWEEN(1,阵型随机表!$L$3),AO26)</f>
        <v>4</v>
      </c>
      <c r="AP27">
        <f ca="1">RANDBETWEEN(1,LOOKUP(T27,阵型随机表!N:O,阵型随机表!P:P))</f>
        <v>6</v>
      </c>
    </row>
    <row r="28" spans="1:42" x14ac:dyDescent="0.15">
      <c r="A28">
        <f t="shared" si="3"/>
        <v>5000006</v>
      </c>
      <c r="B28">
        <f t="shared" si="0"/>
        <v>5000029</v>
      </c>
      <c r="C28" t="str">
        <f t="shared" si="4"/>
        <v/>
      </c>
      <c r="D28" t="str">
        <f t="shared" si="5"/>
        <v>5000006s1</v>
      </c>
      <c r="E28" t="str">
        <f t="shared" si="6"/>
        <v>5000026:10:1</v>
      </c>
      <c r="F28">
        <f t="shared" si="7"/>
        <v>26</v>
      </c>
      <c r="G28">
        <f t="shared" si="8"/>
        <v>5000026</v>
      </c>
      <c r="H28">
        <f t="shared" si="14"/>
        <v>26</v>
      </c>
      <c r="I28" t="str">
        <f>VLOOKUP(U28,怪物属性偏向!E:F,2,FALSE)</f>
        <v>修</v>
      </c>
      <c r="J28">
        <f t="shared" si="9"/>
        <v>10</v>
      </c>
      <c r="K28">
        <f t="shared" si="10"/>
        <v>400</v>
      </c>
      <c r="L28">
        <f t="shared" si="11"/>
        <v>400</v>
      </c>
      <c r="M28">
        <f t="shared" si="12"/>
        <v>640</v>
      </c>
      <c r="N28">
        <f t="shared" si="12"/>
        <v>240</v>
      </c>
      <c r="O28">
        <f t="shared" si="2"/>
        <v>5000026</v>
      </c>
      <c r="P28" t="str">
        <f t="shared" si="13"/>
        <v>修</v>
      </c>
      <c r="S28">
        <f t="shared" si="15"/>
        <v>6</v>
      </c>
      <c r="T28">
        <f>VLOOKUP(AH28*10+AG28,阵型随机表!H:I,2,FALSE)</f>
        <v>1</v>
      </c>
      <c r="U28" t="str">
        <f>VLOOKUP(AJ28*10+AI28,阵型随机表!U:V,2,FALSE)</f>
        <v>修</v>
      </c>
      <c r="V28">
        <f>VLOOKUP(S28,映射表!T:U,2,FALSE)</f>
        <v>10</v>
      </c>
      <c r="W28">
        <v>0</v>
      </c>
      <c r="X28" s="5">
        <v>1</v>
      </c>
      <c r="Y28" s="5">
        <v>1</v>
      </c>
      <c r="Z28" s="5">
        <v>1</v>
      </c>
      <c r="AA28" s="5">
        <v>1</v>
      </c>
      <c r="AB28" s="5">
        <v>1</v>
      </c>
      <c r="AC28" s="10">
        <f>INT(VLOOKUP($V28,映射表!$B:$C,2,FALSE)*VLOOKUP($U28,怪物属性偏向!$E:$I,3,FALSE)/100*X28*$AB28)</f>
        <v>400</v>
      </c>
      <c r="AD28" s="10">
        <f>INT(VLOOKUP($V28,映射表!$B:$C,2,FALSE)*VLOOKUP($U28,怪物属性偏向!$E:$I,4,FALSE)/100*Y28*$AB28)</f>
        <v>400</v>
      </c>
      <c r="AE28" s="10">
        <f>INT(VLOOKUP($V28,映射表!$B:$C,2,FALSE)*VLOOKUP($U28,怪物属性偏向!$E:$I,5,FALSE)/100*Z28*AB28)</f>
        <v>640</v>
      </c>
      <c r="AF28" s="10">
        <f>INT(VLOOKUP($V28,映射表!$B:$D,3,FALSE)*AA28)</f>
        <v>240</v>
      </c>
      <c r="AG28">
        <f t="shared" si="16"/>
        <v>1</v>
      </c>
      <c r="AH28">
        <v>3</v>
      </c>
      <c r="AI28">
        <v>7</v>
      </c>
      <c r="AJ28">
        <f>LOOKUP(T28,阵型随机表!N:O,阵型随机表!Q:Q)</f>
        <v>1</v>
      </c>
      <c r="AO28">
        <f ca="1">IF(AG28=1,RANDBETWEEN(1,阵型随机表!$L$3),AO27)</f>
        <v>6</v>
      </c>
      <c r="AP28">
        <f ca="1">RANDBETWEEN(1,LOOKUP(T28,阵型随机表!N:O,阵型随机表!P:P))</f>
        <v>7</v>
      </c>
    </row>
    <row r="29" spans="1:42" x14ac:dyDescent="0.15">
      <c r="A29">
        <f t="shared" si="3"/>
        <v>5000006</v>
      </c>
      <c r="B29">
        <f t="shared" si="0"/>
        <v>5000029</v>
      </c>
      <c r="C29" t="str">
        <f t="shared" si="4"/>
        <v/>
      </c>
      <c r="D29" t="str">
        <f t="shared" si="5"/>
        <v>5000006s3</v>
      </c>
      <c r="E29" t="str">
        <f t="shared" si="6"/>
        <v>5000027:10:1</v>
      </c>
      <c r="F29">
        <f t="shared" si="7"/>
        <v>27</v>
      </c>
      <c r="G29">
        <f t="shared" si="8"/>
        <v>5000027</v>
      </c>
      <c r="H29">
        <f t="shared" si="14"/>
        <v>27</v>
      </c>
      <c r="I29" t="str">
        <f>VLOOKUP(U29,怪物属性偏向!E:F,2,FALSE)</f>
        <v>珍妮芙</v>
      </c>
      <c r="J29">
        <f t="shared" si="9"/>
        <v>10</v>
      </c>
      <c r="K29">
        <f t="shared" si="10"/>
        <v>400</v>
      </c>
      <c r="L29">
        <f t="shared" si="11"/>
        <v>400</v>
      </c>
      <c r="M29">
        <f t="shared" si="12"/>
        <v>640</v>
      </c>
      <c r="N29">
        <f t="shared" si="12"/>
        <v>240</v>
      </c>
      <c r="O29">
        <f t="shared" si="2"/>
        <v>5000027</v>
      </c>
      <c r="P29" t="str">
        <f t="shared" si="13"/>
        <v>珍妮芙</v>
      </c>
      <c r="S29">
        <f t="shared" si="15"/>
        <v>6</v>
      </c>
      <c r="T29">
        <f>VLOOKUP(AH29*10+AG29,阵型随机表!H:I,2,FALSE)</f>
        <v>3</v>
      </c>
      <c r="U29" t="str">
        <f>VLOOKUP(AJ29*10+AI29,阵型随机表!U:V,2,FALSE)</f>
        <v>珍妮芙</v>
      </c>
      <c r="V29">
        <f>VLOOKUP(S29,映射表!T:U,2,FALSE)</f>
        <v>10</v>
      </c>
      <c r="W29">
        <v>0</v>
      </c>
      <c r="X29" s="5">
        <v>1</v>
      </c>
      <c r="Y29" s="5">
        <v>1</v>
      </c>
      <c r="Z29" s="5">
        <v>1</v>
      </c>
      <c r="AA29" s="5">
        <v>1</v>
      </c>
      <c r="AB29" s="5">
        <v>1</v>
      </c>
      <c r="AC29" s="10">
        <f>INT(VLOOKUP($V29,映射表!$B:$C,2,FALSE)*VLOOKUP($U29,怪物属性偏向!$E:$I,3,FALSE)/100*X29*$AB29)</f>
        <v>400</v>
      </c>
      <c r="AD29" s="10">
        <f>INT(VLOOKUP($V29,映射表!$B:$C,2,FALSE)*VLOOKUP($U29,怪物属性偏向!$E:$I,4,FALSE)/100*Y29*$AB29)</f>
        <v>400</v>
      </c>
      <c r="AE29" s="10">
        <f>INT(VLOOKUP($V29,映射表!$B:$C,2,FALSE)*VLOOKUP($U29,怪物属性偏向!$E:$I,5,FALSE)/100*Z29*AB29)</f>
        <v>640</v>
      </c>
      <c r="AF29" s="10">
        <f>INT(VLOOKUP($V29,映射表!$B:$D,3,FALSE)*AA29)</f>
        <v>240</v>
      </c>
      <c r="AG29">
        <f t="shared" si="16"/>
        <v>2</v>
      </c>
      <c r="AH29">
        <v>3</v>
      </c>
      <c r="AI29">
        <v>5</v>
      </c>
      <c r="AJ29">
        <f>LOOKUP(T29,阵型随机表!N:O,阵型随机表!Q:Q)</f>
        <v>1</v>
      </c>
      <c r="AO29">
        <f ca="1">IF(AG29=1,RANDBETWEEN(1,阵型随机表!$L$3),AO28)</f>
        <v>6</v>
      </c>
      <c r="AP29">
        <f ca="1">RANDBETWEEN(1,LOOKUP(T29,阵型随机表!N:O,阵型随机表!P:P))</f>
        <v>6</v>
      </c>
    </row>
    <row r="30" spans="1:42" x14ac:dyDescent="0.15">
      <c r="A30">
        <f t="shared" si="3"/>
        <v>5000006</v>
      </c>
      <c r="B30">
        <f t="shared" si="0"/>
        <v>5000029</v>
      </c>
      <c r="C30" t="str">
        <f t="shared" si="4"/>
        <v/>
      </c>
      <c r="D30" t="str">
        <f t="shared" si="5"/>
        <v>5000006s4</v>
      </c>
      <c r="E30" t="str">
        <f t="shared" si="6"/>
        <v>5000028:10:1</v>
      </c>
      <c r="F30">
        <f t="shared" si="7"/>
        <v>28</v>
      </c>
      <c r="G30">
        <f t="shared" si="8"/>
        <v>5000028</v>
      </c>
      <c r="H30">
        <f t="shared" si="14"/>
        <v>28</v>
      </c>
      <c r="I30" t="str">
        <f>VLOOKUP(U30,怪物属性偏向!E:F,2,FALSE)</f>
        <v>霍尔</v>
      </c>
      <c r="J30">
        <f t="shared" si="9"/>
        <v>10</v>
      </c>
      <c r="K30">
        <f t="shared" si="10"/>
        <v>400</v>
      </c>
      <c r="L30">
        <f t="shared" si="11"/>
        <v>400</v>
      </c>
      <c r="M30">
        <f t="shared" si="12"/>
        <v>640</v>
      </c>
      <c r="N30">
        <f t="shared" si="12"/>
        <v>240</v>
      </c>
      <c r="O30">
        <f t="shared" si="2"/>
        <v>5000028</v>
      </c>
      <c r="P30" t="str">
        <f t="shared" si="13"/>
        <v>霍尔</v>
      </c>
      <c r="S30">
        <f t="shared" si="15"/>
        <v>6</v>
      </c>
      <c r="T30">
        <f>VLOOKUP(AH30*10+AG30,阵型随机表!H:I,2,FALSE)</f>
        <v>4</v>
      </c>
      <c r="U30" t="str">
        <f>VLOOKUP(AJ30*10+AI30,阵型随机表!U:V,2,FALSE)</f>
        <v>霍尔</v>
      </c>
      <c r="V30">
        <f>VLOOKUP(S30,映射表!T:U,2,FALSE)</f>
        <v>10</v>
      </c>
      <c r="W30">
        <v>0</v>
      </c>
      <c r="X30" s="5">
        <v>1</v>
      </c>
      <c r="Y30" s="5">
        <v>1</v>
      </c>
      <c r="Z30" s="5">
        <v>1</v>
      </c>
      <c r="AA30" s="5">
        <v>1</v>
      </c>
      <c r="AB30" s="5">
        <v>1</v>
      </c>
      <c r="AC30" s="10">
        <f>INT(VLOOKUP($V30,映射表!$B:$C,2,FALSE)*VLOOKUP($U30,怪物属性偏向!$E:$I,3,FALSE)/100*X30*$AB30)</f>
        <v>400</v>
      </c>
      <c r="AD30" s="10">
        <f>INT(VLOOKUP($V30,映射表!$B:$C,2,FALSE)*VLOOKUP($U30,怪物属性偏向!$E:$I,4,FALSE)/100*Y30*$AB30)</f>
        <v>400</v>
      </c>
      <c r="AE30" s="10">
        <f>INT(VLOOKUP($V30,映射表!$B:$C,2,FALSE)*VLOOKUP($U30,怪物属性偏向!$E:$I,5,FALSE)/100*Z30*AB30)</f>
        <v>640</v>
      </c>
      <c r="AF30" s="10">
        <f>INT(VLOOKUP($V30,映射表!$B:$D,3,FALSE)*AA30)</f>
        <v>240</v>
      </c>
      <c r="AG30">
        <f t="shared" si="16"/>
        <v>3</v>
      </c>
      <c r="AH30">
        <v>3</v>
      </c>
      <c r="AI30">
        <v>7</v>
      </c>
      <c r="AJ30">
        <f>LOOKUP(T30,阵型随机表!N:O,阵型随机表!Q:Q)</f>
        <v>2</v>
      </c>
      <c r="AO30">
        <f ca="1">IF(AG30=1,RANDBETWEEN(1,阵型随机表!$L$3),AO29)</f>
        <v>6</v>
      </c>
      <c r="AP30">
        <f ca="1">RANDBETWEEN(1,LOOKUP(T30,阵型随机表!N:O,阵型随机表!P:P))</f>
        <v>2</v>
      </c>
    </row>
    <row r="31" spans="1:42" x14ac:dyDescent="0.15">
      <c r="A31">
        <f t="shared" si="3"/>
        <v>5000006</v>
      </c>
      <c r="B31">
        <f t="shared" si="0"/>
        <v>5000029</v>
      </c>
      <c r="C31">
        <f t="shared" si="4"/>
        <v>5000029</v>
      </c>
      <c r="D31" t="str">
        <f t="shared" si="5"/>
        <v>5000006s6</v>
      </c>
      <c r="E31" t="str">
        <f t="shared" si="6"/>
        <v>5000029:10:1</v>
      </c>
      <c r="F31">
        <f t="shared" si="7"/>
        <v>29</v>
      </c>
      <c r="G31">
        <f t="shared" si="8"/>
        <v>5000029</v>
      </c>
      <c r="H31">
        <f t="shared" si="14"/>
        <v>29</v>
      </c>
      <c r="I31" t="str">
        <f>VLOOKUP(U31,怪物属性偏向!E:F,2,FALSE)</f>
        <v>艾琳</v>
      </c>
      <c r="J31">
        <f t="shared" si="9"/>
        <v>10</v>
      </c>
      <c r="K31">
        <f t="shared" si="10"/>
        <v>400</v>
      </c>
      <c r="L31">
        <f t="shared" si="11"/>
        <v>400</v>
      </c>
      <c r="M31">
        <f t="shared" si="12"/>
        <v>640</v>
      </c>
      <c r="N31">
        <f t="shared" si="12"/>
        <v>240</v>
      </c>
      <c r="O31">
        <f t="shared" si="2"/>
        <v>5000029</v>
      </c>
      <c r="P31" t="str">
        <f t="shared" si="13"/>
        <v>艾琳</v>
      </c>
      <c r="S31">
        <f t="shared" si="15"/>
        <v>6</v>
      </c>
      <c r="T31">
        <f>VLOOKUP(AH31*10+AG31,阵型随机表!H:I,2,FALSE)</f>
        <v>6</v>
      </c>
      <c r="U31" t="str">
        <f>VLOOKUP(AJ31*10+AI31,阵型随机表!U:V,2,FALSE)</f>
        <v>艾琳</v>
      </c>
      <c r="V31">
        <f>VLOOKUP(S31,映射表!T:U,2,FALSE)</f>
        <v>10</v>
      </c>
      <c r="W31">
        <v>1</v>
      </c>
      <c r="X31" s="5">
        <v>1</v>
      </c>
      <c r="Y31" s="5">
        <v>1</v>
      </c>
      <c r="Z31" s="5">
        <v>1</v>
      </c>
      <c r="AA31" s="5">
        <v>1</v>
      </c>
      <c r="AB31" s="5">
        <v>1</v>
      </c>
      <c r="AC31" s="10">
        <f>INT(VLOOKUP($V31,映射表!$B:$C,2,FALSE)*VLOOKUP($U31,怪物属性偏向!$E:$I,3,FALSE)/100*X31*$AB31)</f>
        <v>400</v>
      </c>
      <c r="AD31" s="10">
        <f>INT(VLOOKUP($V31,映射表!$B:$C,2,FALSE)*VLOOKUP($U31,怪物属性偏向!$E:$I,4,FALSE)/100*Y31*$AB31)</f>
        <v>400</v>
      </c>
      <c r="AE31" s="10">
        <f>INT(VLOOKUP($V31,映射表!$B:$C,2,FALSE)*VLOOKUP($U31,怪物属性偏向!$E:$I,5,FALSE)/100*Z31*AB31)</f>
        <v>640</v>
      </c>
      <c r="AF31" s="10">
        <f>INT(VLOOKUP($V31,映射表!$B:$D,3,FALSE)*AA31)</f>
        <v>240</v>
      </c>
      <c r="AG31">
        <f t="shared" si="16"/>
        <v>4</v>
      </c>
      <c r="AH31">
        <v>3</v>
      </c>
      <c r="AI31">
        <v>1</v>
      </c>
      <c r="AJ31">
        <f>LOOKUP(T31,阵型随机表!N:O,阵型随机表!Q:Q)</f>
        <v>2</v>
      </c>
      <c r="AO31">
        <f ca="1">IF(AG31=1,RANDBETWEEN(1,阵型随机表!$L$3),AO30)</f>
        <v>6</v>
      </c>
      <c r="AP31">
        <f ca="1">RANDBETWEEN(1,LOOKUP(T31,阵型随机表!N:O,阵型随机表!P:P))</f>
        <v>4</v>
      </c>
    </row>
    <row r="32" spans="1:42" x14ac:dyDescent="0.15">
      <c r="A32">
        <f t="shared" si="3"/>
        <v>5000006</v>
      </c>
      <c r="B32">
        <f t="shared" si="0"/>
        <v>5000029</v>
      </c>
      <c r="C32">
        <f t="shared" si="4"/>
        <v>5000029</v>
      </c>
      <c r="D32" t="str">
        <f t="shared" si="5"/>
        <v>5000006s8</v>
      </c>
      <c r="E32" t="str">
        <f t="shared" si="6"/>
        <v>5000030:10:1</v>
      </c>
      <c r="F32">
        <f t="shared" si="7"/>
        <v>30</v>
      </c>
      <c r="G32">
        <f t="shared" si="8"/>
        <v>5000030</v>
      </c>
      <c r="H32">
        <f t="shared" ref="H32:H95" si="17">H31+1</f>
        <v>30</v>
      </c>
      <c r="I32" t="str">
        <f>VLOOKUP(U32,怪物属性偏向!E:F,2,FALSE)</f>
        <v>伊芙</v>
      </c>
      <c r="J32">
        <f t="shared" si="9"/>
        <v>10</v>
      </c>
      <c r="K32">
        <f t="shared" si="10"/>
        <v>400</v>
      </c>
      <c r="L32">
        <f t="shared" si="11"/>
        <v>400</v>
      </c>
      <c r="M32">
        <f t="shared" ref="M32:M33" si="18">AE32</f>
        <v>640</v>
      </c>
      <c r="N32">
        <f t="shared" ref="N32:N33" si="19">AF32</f>
        <v>240</v>
      </c>
      <c r="O32">
        <f t="shared" si="2"/>
        <v>5000030</v>
      </c>
      <c r="P32" t="str">
        <f t="shared" si="13"/>
        <v>伊芙</v>
      </c>
      <c r="S32">
        <f t="shared" si="15"/>
        <v>6</v>
      </c>
      <c r="T32">
        <f>VLOOKUP(AH32*10+AG32,阵型随机表!H:I,2,FALSE)</f>
        <v>8</v>
      </c>
      <c r="U32" t="str">
        <f>VLOOKUP(AJ32*10+AI32,阵型随机表!U:V,2,FALSE)</f>
        <v>伊芙</v>
      </c>
      <c r="V32">
        <f>VLOOKUP(S32,映射表!T:U,2,FALSE)</f>
        <v>10</v>
      </c>
      <c r="W32">
        <v>0</v>
      </c>
      <c r="X32" s="5">
        <v>1</v>
      </c>
      <c r="Y32" s="5">
        <v>1</v>
      </c>
      <c r="Z32" s="5">
        <v>1</v>
      </c>
      <c r="AA32" s="5">
        <v>1</v>
      </c>
      <c r="AB32" s="5">
        <v>1</v>
      </c>
      <c r="AC32" s="10">
        <f>INT(VLOOKUP($V32,映射表!$B:$C,2,FALSE)*VLOOKUP($U32,怪物属性偏向!$E:$I,3,FALSE)/100*X32*$AB32)</f>
        <v>400</v>
      </c>
      <c r="AD32" s="10">
        <f>INT(VLOOKUP($V32,映射表!$B:$C,2,FALSE)*VLOOKUP($U32,怪物属性偏向!$E:$I,4,FALSE)/100*Y32*$AB32)</f>
        <v>400</v>
      </c>
      <c r="AE32" s="10">
        <f>INT(VLOOKUP($V32,映射表!$B:$C,2,FALSE)*VLOOKUP($U32,怪物属性偏向!$E:$I,5,FALSE)/100*Z32*AB32)</f>
        <v>640</v>
      </c>
      <c r="AF32" s="10">
        <f>INT(VLOOKUP($V32,映射表!$B:$D,3,FALSE)*AA32)</f>
        <v>240</v>
      </c>
      <c r="AG32">
        <f t="shared" si="16"/>
        <v>5</v>
      </c>
      <c r="AH32">
        <v>3</v>
      </c>
      <c r="AI32">
        <v>3</v>
      </c>
      <c r="AJ32">
        <f>LOOKUP(T32,阵型随机表!N:O,阵型随机表!Q:Q)</f>
        <v>3</v>
      </c>
      <c r="AO32">
        <f ca="1">IF(AG32=1,RANDBETWEEN(1,阵型随机表!$L$3),AO31)</f>
        <v>6</v>
      </c>
      <c r="AP32">
        <f ca="1">RANDBETWEEN(1,LOOKUP(T32,阵型随机表!N:O,阵型随机表!P:P))</f>
        <v>7</v>
      </c>
    </row>
    <row r="33" spans="1:42" x14ac:dyDescent="0.15">
      <c r="A33">
        <f t="shared" si="3"/>
        <v>5000007</v>
      </c>
      <c r="B33">
        <f t="shared" si="0"/>
        <v>5000033</v>
      </c>
      <c r="C33" t="str">
        <f t="shared" si="4"/>
        <v/>
      </c>
      <c r="D33" t="str">
        <f t="shared" si="5"/>
        <v>5000007s1</v>
      </c>
      <c r="E33" t="str">
        <f t="shared" si="6"/>
        <v>5000031:10:1</v>
      </c>
      <c r="F33">
        <f t="shared" si="7"/>
        <v>31</v>
      </c>
      <c r="G33">
        <f t="shared" si="8"/>
        <v>5000031</v>
      </c>
      <c r="H33">
        <f t="shared" si="17"/>
        <v>31</v>
      </c>
      <c r="I33" t="str">
        <f>VLOOKUP(U33,怪物属性偏向!E:F,2,FALSE)</f>
        <v>莉莉丝</v>
      </c>
      <c r="J33">
        <f t="shared" si="9"/>
        <v>10</v>
      </c>
      <c r="K33">
        <f t="shared" si="10"/>
        <v>400</v>
      </c>
      <c r="L33">
        <f t="shared" si="11"/>
        <v>400</v>
      </c>
      <c r="M33">
        <f t="shared" si="18"/>
        <v>640</v>
      </c>
      <c r="N33">
        <f t="shared" si="19"/>
        <v>240</v>
      </c>
      <c r="O33">
        <f t="shared" si="2"/>
        <v>5000031</v>
      </c>
      <c r="P33" t="str">
        <f t="shared" si="13"/>
        <v>莉莉丝</v>
      </c>
      <c r="S33">
        <f t="shared" si="15"/>
        <v>7</v>
      </c>
      <c r="T33">
        <f>VLOOKUP(AH33*10+AG33,阵型随机表!H:I,2,FALSE)</f>
        <v>1</v>
      </c>
      <c r="U33" t="str">
        <f>VLOOKUP(AJ33*10+AI33,阵型随机表!U:V,2,FALSE)</f>
        <v>莉莉丝</v>
      </c>
      <c r="V33">
        <f>VLOOKUP(S33,映射表!T:U,2,FALSE)</f>
        <v>10</v>
      </c>
      <c r="W33">
        <v>0</v>
      </c>
      <c r="X33" s="5">
        <v>1</v>
      </c>
      <c r="Y33" s="5">
        <v>1</v>
      </c>
      <c r="Z33" s="5">
        <v>1</v>
      </c>
      <c r="AA33" s="5">
        <v>1</v>
      </c>
      <c r="AB33" s="5">
        <v>1</v>
      </c>
      <c r="AC33" s="10">
        <f>INT(VLOOKUP($V33,映射表!$B:$C,2,FALSE)*VLOOKUP($U33,怪物属性偏向!$E:$I,3,FALSE)/100*X33*$AB33)</f>
        <v>400</v>
      </c>
      <c r="AD33" s="10">
        <f>INT(VLOOKUP($V33,映射表!$B:$C,2,FALSE)*VLOOKUP($U33,怪物属性偏向!$E:$I,4,FALSE)/100*Y33*$AB33)</f>
        <v>400</v>
      </c>
      <c r="AE33" s="10">
        <f>INT(VLOOKUP($V33,映射表!$B:$C,2,FALSE)*VLOOKUP($U33,怪物属性偏向!$E:$I,5,FALSE)/100*Z33*AB33)</f>
        <v>640</v>
      </c>
      <c r="AF33" s="10">
        <f>INT(VLOOKUP($V33,映射表!$B:$D,3,FALSE)*AA33)</f>
        <v>240</v>
      </c>
      <c r="AG33">
        <f t="shared" si="16"/>
        <v>1</v>
      </c>
      <c r="AH33">
        <v>4</v>
      </c>
      <c r="AI33">
        <v>1</v>
      </c>
      <c r="AJ33">
        <f>LOOKUP(T33,阵型随机表!N:O,阵型随机表!Q:Q)</f>
        <v>1</v>
      </c>
      <c r="AO33">
        <f ca="1">IF(AG33=1,RANDBETWEEN(1,阵型随机表!$L$3),AO32)</f>
        <v>2</v>
      </c>
      <c r="AP33">
        <f ca="1">RANDBETWEEN(1,LOOKUP(T33,阵型随机表!N:O,阵型随机表!P:P))</f>
        <v>6</v>
      </c>
    </row>
    <row r="34" spans="1:42" x14ac:dyDescent="0.15">
      <c r="A34">
        <f t="shared" si="3"/>
        <v>5000007</v>
      </c>
      <c r="B34">
        <f t="shared" si="0"/>
        <v>5000033</v>
      </c>
      <c r="C34" t="str">
        <f t="shared" si="4"/>
        <v/>
      </c>
      <c r="D34" t="str">
        <f t="shared" ref="D34:D37" si="20">A34&amp;"s"&amp;T34</f>
        <v>5000007s2</v>
      </c>
      <c r="E34" t="str">
        <f t="shared" ref="E34:E37" si="21">G34&amp;":"&amp;V34&amp;":"&amp;"1"</f>
        <v>5000032:10:1</v>
      </c>
      <c r="F34">
        <f t="shared" ref="F34:F58" si="22">H34</f>
        <v>32</v>
      </c>
      <c r="G34">
        <f t="shared" si="8"/>
        <v>5000032</v>
      </c>
      <c r="H34">
        <f t="shared" si="17"/>
        <v>32</v>
      </c>
      <c r="I34" t="str">
        <f>VLOOKUP(U34,怪物属性偏向!E:F,2,FALSE)</f>
        <v>柯拉</v>
      </c>
      <c r="J34">
        <f t="shared" ref="J34:J37" si="23">V34</f>
        <v>10</v>
      </c>
      <c r="K34">
        <f t="shared" ref="K34:K37" si="24">AC34</f>
        <v>400</v>
      </c>
      <c r="L34">
        <f t="shared" ref="L34:L37" si="25">AD34</f>
        <v>400</v>
      </c>
      <c r="M34">
        <f t="shared" ref="M34:M37" si="26">AE34</f>
        <v>640</v>
      </c>
      <c r="N34">
        <f t="shared" ref="N34:N37" si="27">AF34</f>
        <v>240</v>
      </c>
      <c r="O34">
        <f t="shared" ref="O34:O37" si="28">G34</f>
        <v>5000032</v>
      </c>
      <c r="P34" t="str">
        <f t="shared" ref="P34:P37" si="29">U34</f>
        <v>柯拉</v>
      </c>
      <c r="S34">
        <f t="shared" si="15"/>
        <v>7</v>
      </c>
      <c r="T34">
        <f>VLOOKUP(AH34*10+AG34,阵型随机表!H:I,2,FALSE)</f>
        <v>2</v>
      </c>
      <c r="U34" t="str">
        <f>VLOOKUP(AJ34*10+AI34,阵型随机表!U:V,2,FALSE)</f>
        <v>柯拉</v>
      </c>
      <c r="V34">
        <f>VLOOKUP(S34,映射表!T:U,2,FALSE)</f>
        <v>10</v>
      </c>
      <c r="W34">
        <v>0</v>
      </c>
      <c r="X34" s="5">
        <v>1</v>
      </c>
      <c r="Y34" s="5">
        <v>1</v>
      </c>
      <c r="Z34" s="5">
        <v>1</v>
      </c>
      <c r="AA34" s="5">
        <v>1</v>
      </c>
      <c r="AB34" s="5">
        <v>1</v>
      </c>
      <c r="AC34" s="10">
        <f>INT(VLOOKUP($V34,映射表!$B:$C,2,FALSE)*VLOOKUP($U34,怪物属性偏向!$E:$I,3,FALSE)/100*X34*$AB34)</f>
        <v>400</v>
      </c>
      <c r="AD34" s="10">
        <f>INT(VLOOKUP($V34,映射表!$B:$C,2,FALSE)*VLOOKUP($U34,怪物属性偏向!$E:$I,4,FALSE)/100*Y34*$AB34)</f>
        <v>400</v>
      </c>
      <c r="AE34" s="10">
        <f>INT(VLOOKUP($V34,映射表!$B:$C,2,FALSE)*VLOOKUP($U34,怪物属性偏向!$E:$I,5,FALSE)/100*Z34*AB34)</f>
        <v>640</v>
      </c>
      <c r="AF34" s="10">
        <f>INT(VLOOKUP($V34,映射表!$B:$D,3,FALSE)*AA34)</f>
        <v>240</v>
      </c>
      <c r="AG34">
        <f t="shared" si="16"/>
        <v>2</v>
      </c>
      <c r="AH34">
        <v>4</v>
      </c>
      <c r="AI34">
        <v>2</v>
      </c>
      <c r="AJ34">
        <f>LOOKUP(T34,阵型随机表!N:O,阵型随机表!Q:Q)</f>
        <v>1</v>
      </c>
      <c r="AO34">
        <f ca="1">IF(AG34=1,RANDBETWEEN(1,阵型随机表!$L$3),AO33)</f>
        <v>2</v>
      </c>
      <c r="AP34">
        <f ca="1">RANDBETWEEN(1,LOOKUP(T34,阵型随机表!N:O,阵型随机表!P:P))</f>
        <v>2</v>
      </c>
    </row>
    <row r="35" spans="1:42" x14ac:dyDescent="0.15">
      <c r="A35">
        <f t="shared" si="3"/>
        <v>5000007</v>
      </c>
      <c r="B35">
        <f t="shared" si="0"/>
        <v>5000033</v>
      </c>
      <c r="C35">
        <f t="shared" si="4"/>
        <v>5000033</v>
      </c>
      <c r="D35" t="str">
        <f t="shared" si="20"/>
        <v>5000007s3</v>
      </c>
      <c r="E35" t="str">
        <f t="shared" si="21"/>
        <v>5000033:10:1</v>
      </c>
      <c r="F35">
        <f t="shared" si="22"/>
        <v>33</v>
      </c>
      <c r="G35">
        <f t="shared" si="8"/>
        <v>5000033</v>
      </c>
      <c r="H35">
        <f t="shared" si="17"/>
        <v>33</v>
      </c>
      <c r="I35" t="str">
        <f>VLOOKUP(U35,怪物属性偏向!E:F,2,FALSE)</f>
        <v>珍妮芙</v>
      </c>
      <c r="J35">
        <f t="shared" si="23"/>
        <v>10</v>
      </c>
      <c r="K35">
        <f t="shared" si="24"/>
        <v>400</v>
      </c>
      <c r="L35">
        <f t="shared" si="25"/>
        <v>400</v>
      </c>
      <c r="M35">
        <f t="shared" si="26"/>
        <v>640</v>
      </c>
      <c r="N35">
        <f t="shared" si="27"/>
        <v>240</v>
      </c>
      <c r="O35">
        <f t="shared" si="28"/>
        <v>5000033</v>
      </c>
      <c r="P35" t="str">
        <f t="shared" si="29"/>
        <v>珍妮芙</v>
      </c>
      <c r="S35">
        <f t="shared" si="15"/>
        <v>7</v>
      </c>
      <c r="T35">
        <f>VLOOKUP(AH35*10+AG35,阵型随机表!H:I,2,FALSE)</f>
        <v>3</v>
      </c>
      <c r="U35" t="str">
        <f>VLOOKUP(AJ35*10+AI35,阵型随机表!U:V,2,FALSE)</f>
        <v>珍妮芙</v>
      </c>
      <c r="V35">
        <f>VLOOKUP(S35,映射表!T:U,2,FALSE)</f>
        <v>10</v>
      </c>
      <c r="W35">
        <v>1</v>
      </c>
      <c r="X35" s="5">
        <v>1</v>
      </c>
      <c r="Y35" s="5">
        <v>1</v>
      </c>
      <c r="Z35" s="5">
        <v>1</v>
      </c>
      <c r="AA35" s="5">
        <v>1</v>
      </c>
      <c r="AB35" s="5">
        <v>1</v>
      </c>
      <c r="AC35" s="10">
        <f>INT(VLOOKUP($V35,映射表!$B:$C,2,FALSE)*VLOOKUP($U35,怪物属性偏向!$E:$I,3,FALSE)/100*X35*$AB35)</f>
        <v>400</v>
      </c>
      <c r="AD35" s="10">
        <f>INT(VLOOKUP($V35,映射表!$B:$C,2,FALSE)*VLOOKUP($U35,怪物属性偏向!$E:$I,4,FALSE)/100*Y35*$AB35)</f>
        <v>400</v>
      </c>
      <c r="AE35" s="10">
        <f>INT(VLOOKUP($V35,映射表!$B:$C,2,FALSE)*VLOOKUP($U35,怪物属性偏向!$E:$I,5,FALSE)/100*Z35*AB35)</f>
        <v>640</v>
      </c>
      <c r="AF35" s="10">
        <f>INT(VLOOKUP($V35,映射表!$B:$D,3,FALSE)*AA35)</f>
        <v>240</v>
      </c>
      <c r="AG35">
        <f t="shared" si="16"/>
        <v>3</v>
      </c>
      <c r="AH35">
        <v>4</v>
      </c>
      <c r="AI35">
        <v>5</v>
      </c>
      <c r="AJ35">
        <f>LOOKUP(T35,阵型随机表!N:O,阵型随机表!Q:Q)</f>
        <v>1</v>
      </c>
      <c r="AO35">
        <f ca="1">IF(AG35=1,RANDBETWEEN(1,阵型随机表!$L$3),AO34)</f>
        <v>2</v>
      </c>
      <c r="AP35">
        <f ca="1">RANDBETWEEN(1,LOOKUP(T35,阵型随机表!N:O,阵型随机表!P:P))</f>
        <v>1</v>
      </c>
    </row>
    <row r="36" spans="1:42" x14ac:dyDescent="0.15">
      <c r="A36">
        <f t="shared" si="3"/>
        <v>5000007</v>
      </c>
      <c r="B36">
        <f t="shared" si="0"/>
        <v>5000033</v>
      </c>
      <c r="C36">
        <f t="shared" si="4"/>
        <v>5000033</v>
      </c>
      <c r="D36" t="str">
        <f t="shared" si="20"/>
        <v>5000007s5</v>
      </c>
      <c r="E36" t="str">
        <f t="shared" si="21"/>
        <v>5000034:10:1</v>
      </c>
      <c r="F36">
        <f t="shared" si="22"/>
        <v>34</v>
      </c>
      <c r="G36">
        <f t="shared" si="8"/>
        <v>5000034</v>
      </c>
      <c r="H36">
        <f t="shared" si="17"/>
        <v>34</v>
      </c>
      <c r="I36" t="str">
        <f>VLOOKUP(U36,怪物属性偏向!E:F,2,FALSE)</f>
        <v>艾琳</v>
      </c>
      <c r="J36">
        <f t="shared" si="23"/>
        <v>10</v>
      </c>
      <c r="K36">
        <f t="shared" si="24"/>
        <v>400</v>
      </c>
      <c r="L36">
        <f t="shared" si="25"/>
        <v>400</v>
      </c>
      <c r="M36">
        <f t="shared" si="26"/>
        <v>640</v>
      </c>
      <c r="N36">
        <f t="shared" si="27"/>
        <v>240</v>
      </c>
      <c r="O36">
        <f t="shared" si="28"/>
        <v>5000034</v>
      </c>
      <c r="P36" t="str">
        <f t="shared" si="29"/>
        <v>艾琳</v>
      </c>
      <c r="S36">
        <f t="shared" si="15"/>
        <v>7</v>
      </c>
      <c r="T36">
        <f>VLOOKUP(AH36*10+AG36,阵型随机表!H:I,2,FALSE)</f>
        <v>5</v>
      </c>
      <c r="U36" t="str">
        <f>VLOOKUP(AJ36*10+AI36,阵型随机表!U:V,2,FALSE)</f>
        <v>艾琳</v>
      </c>
      <c r="V36">
        <f>VLOOKUP(S36,映射表!T:U,2,FALSE)</f>
        <v>10</v>
      </c>
      <c r="W36">
        <v>0</v>
      </c>
      <c r="X36" s="5">
        <v>1</v>
      </c>
      <c r="Y36" s="5">
        <v>1</v>
      </c>
      <c r="Z36" s="5">
        <v>1</v>
      </c>
      <c r="AA36" s="5">
        <v>1</v>
      </c>
      <c r="AB36" s="5">
        <v>1</v>
      </c>
      <c r="AC36" s="10">
        <f>INT(VLOOKUP($V36,映射表!$B:$C,2,FALSE)*VLOOKUP($U36,怪物属性偏向!$E:$I,3,FALSE)/100*X36*$AB36)</f>
        <v>400</v>
      </c>
      <c r="AD36" s="10">
        <f>INT(VLOOKUP($V36,映射表!$B:$C,2,FALSE)*VLOOKUP($U36,怪物属性偏向!$E:$I,4,FALSE)/100*Y36*$AB36)</f>
        <v>400</v>
      </c>
      <c r="AE36" s="10">
        <f>INT(VLOOKUP($V36,映射表!$B:$C,2,FALSE)*VLOOKUP($U36,怪物属性偏向!$E:$I,5,FALSE)/100*Z36*AB36)</f>
        <v>640</v>
      </c>
      <c r="AF36" s="10">
        <f>INT(VLOOKUP($V36,映射表!$B:$D,3,FALSE)*AA36)</f>
        <v>240</v>
      </c>
      <c r="AG36">
        <f t="shared" si="16"/>
        <v>4</v>
      </c>
      <c r="AH36">
        <v>4</v>
      </c>
      <c r="AI36">
        <v>1</v>
      </c>
      <c r="AJ36">
        <f>LOOKUP(T36,阵型随机表!N:O,阵型随机表!Q:Q)</f>
        <v>2</v>
      </c>
      <c r="AO36">
        <f ca="1">IF(AG36=1,RANDBETWEEN(1,阵型随机表!$L$3),AO35)</f>
        <v>2</v>
      </c>
      <c r="AP36">
        <f ca="1">RANDBETWEEN(1,LOOKUP(T36,阵型随机表!N:O,阵型随机表!P:P))</f>
        <v>7</v>
      </c>
    </row>
    <row r="37" spans="1:42" x14ac:dyDescent="0.15">
      <c r="A37">
        <f t="shared" si="3"/>
        <v>5000007</v>
      </c>
      <c r="B37">
        <f t="shared" si="0"/>
        <v>5000033</v>
      </c>
      <c r="C37">
        <f t="shared" si="4"/>
        <v>5000033</v>
      </c>
      <c r="D37" t="str">
        <f t="shared" si="20"/>
        <v>5000007s8</v>
      </c>
      <c r="E37" t="str">
        <f t="shared" si="21"/>
        <v>5000035:10:1</v>
      </c>
      <c r="F37">
        <f t="shared" si="22"/>
        <v>35</v>
      </c>
      <c r="G37">
        <f t="shared" si="8"/>
        <v>5000035</v>
      </c>
      <c r="H37">
        <f t="shared" si="17"/>
        <v>35</v>
      </c>
      <c r="I37" t="str">
        <f>VLOOKUP(U37,怪物属性偏向!E:F,2,FALSE)</f>
        <v>吉拉</v>
      </c>
      <c r="J37">
        <f t="shared" si="23"/>
        <v>10</v>
      </c>
      <c r="K37">
        <f t="shared" si="24"/>
        <v>400</v>
      </c>
      <c r="L37">
        <f t="shared" si="25"/>
        <v>400</v>
      </c>
      <c r="M37">
        <f t="shared" si="26"/>
        <v>640</v>
      </c>
      <c r="N37">
        <f t="shared" si="27"/>
        <v>240</v>
      </c>
      <c r="O37">
        <f t="shared" si="28"/>
        <v>5000035</v>
      </c>
      <c r="P37" t="str">
        <f t="shared" si="29"/>
        <v>吉拉</v>
      </c>
      <c r="S37">
        <f t="shared" si="15"/>
        <v>7</v>
      </c>
      <c r="T37">
        <f>VLOOKUP(AH37*10+AG37,阵型随机表!H:I,2,FALSE)</f>
        <v>8</v>
      </c>
      <c r="U37" t="str">
        <f>VLOOKUP(AJ37*10+AI37,阵型随机表!U:V,2,FALSE)</f>
        <v>吉拉</v>
      </c>
      <c r="V37">
        <f>VLOOKUP(S37,映射表!T:U,2,FALSE)</f>
        <v>10</v>
      </c>
      <c r="W37">
        <v>0</v>
      </c>
      <c r="X37" s="5">
        <v>1</v>
      </c>
      <c r="Y37" s="5">
        <v>1</v>
      </c>
      <c r="Z37" s="5">
        <v>1</v>
      </c>
      <c r="AA37" s="5">
        <v>1</v>
      </c>
      <c r="AB37" s="5">
        <v>1</v>
      </c>
      <c r="AC37" s="10">
        <f>INT(VLOOKUP($V37,映射表!$B:$C,2,FALSE)*VLOOKUP($U37,怪物属性偏向!$E:$I,3,FALSE)/100*X37*$AB37)</f>
        <v>400</v>
      </c>
      <c r="AD37" s="10">
        <f>INT(VLOOKUP($V37,映射表!$B:$C,2,FALSE)*VLOOKUP($U37,怪物属性偏向!$E:$I,4,FALSE)/100*Y37*$AB37)</f>
        <v>400</v>
      </c>
      <c r="AE37" s="10">
        <f>INT(VLOOKUP($V37,映射表!$B:$C,2,FALSE)*VLOOKUP($U37,怪物属性偏向!$E:$I,5,FALSE)/100*Z37*AB37)</f>
        <v>640</v>
      </c>
      <c r="AF37" s="10">
        <f>INT(VLOOKUP($V37,映射表!$B:$D,3,FALSE)*AA37)</f>
        <v>240</v>
      </c>
      <c r="AG37">
        <f t="shared" si="16"/>
        <v>5</v>
      </c>
      <c r="AH37">
        <v>4</v>
      </c>
      <c r="AI37">
        <v>5</v>
      </c>
      <c r="AJ37">
        <f>LOOKUP(T37,阵型随机表!N:O,阵型随机表!Q:Q)</f>
        <v>3</v>
      </c>
      <c r="AO37">
        <f ca="1">IF(AG37=1,RANDBETWEEN(1,阵型随机表!$L$3),AO36)</f>
        <v>2</v>
      </c>
      <c r="AP37">
        <f ca="1">RANDBETWEEN(1,LOOKUP(T37,阵型随机表!N:O,阵型随机表!P:P))</f>
        <v>7</v>
      </c>
    </row>
    <row r="38" spans="1:42" x14ac:dyDescent="0.15">
      <c r="A38">
        <f t="shared" si="3"/>
        <v>5000008</v>
      </c>
      <c r="B38">
        <f t="shared" si="0"/>
        <v>5000037</v>
      </c>
      <c r="C38" t="str">
        <f t="shared" si="4"/>
        <v/>
      </c>
      <c r="D38" t="str">
        <f t="shared" ref="D38:D41" si="30">A38&amp;"s"&amp;T38</f>
        <v>5000008s1</v>
      </c>
      <c r="E38" t="str">
        <f t="shared" ref="E38:E41" si="31">G38&amp;":"&amp;V38&amp;":"&amp;"1"</f>
        <v>5000036:10:1</v>
      </c>
      <c r="F38">
        <f t="shared" si="22"/>
        <v>36</v>
      </c>
      <c r="G38">
        <f t="shared" si="8"/>
        <v>5000036</v>
      </c>
      <c r="H38">
        <f t="shared" si="17"/>
        <v>36</v>
      </c>
      <c r="I38" t="str">
        <f>VLOOKUP(U38,怪物属性偏向!E:F,2,FALSE)</f>
        <v>修</v>
      </c>
      <c r="J38">
        <f t="shared" ref="J38:J41" si="32">V38</f>
        <v>10</v>
      </c>
      <c r="K38">
        <f t="shared" ref="K38:K41" si="33">AC38</f>
        <v>400</v>
      </c>
      <c r="L38">
        <f t="shared" ref="L38:L41" si="34">AD38</f>
        <v>400</v>
      </c>
      <c r="M38">
        <f t="shared" ref="M38:M41" si="35">AE38</f>
        <v>640</v>
      </c>
      <c r="N38">
        <f t="shared" ref="N38:N41" si="36">AF38</f>
        <v>240</v>
      </c>
      <c r="O38">
        <f t="shared" ref="O38:O41" si="37">G38</f>
        <v>5000036</v>
      </c>
      <c r="P38" t="str">
        <f t="shared" ref="P38:P41" si="38">U38</f>
        <v>修</v>
      </c>
      <c r="S38">
        <f t="shared" si="15"/>
        <v>8</v>
      </c>
      <c r="T38">
        <f>VLOOKUP(AH38*10+AG38,阵型随机表!H:I,2,FALSE)</f>
        <v>1</v>
      </c>
      <c r="U38" t="str">
        <f>VLOOKUP(AJ38*10+AI38,阵型随机表!U:V,2,FALSE)</f>
        <v>修</v>
      </c>
      <c r="V38">
        <f>VLOOKUP(S38,映射表!T:U,2,FALSE)</f>
        <v>10</v>
      </c>
      <c r="W38">
        <v>0</v>
      </c>
      <c r="X38" s="5">
        <v>1</v>
      </c>
      <c r="Y38" s="5">
        <v>1</v>
      </c>
      <c r="Z38" s="5">
        <v>1</v>
      </c>
      <c r="AA38" s="5">
        <v>1</v>
      </c>
      <c r="AB38" s="5">
        <v>1</v>
      </c>
      <c r="AC38" s="10">
        <f>INT(VLOOKUP($V38,映射表!$B:$C,2,FALSE)*VLOOKUP($U38,怪物属性偏向!$E:$I,3,FALSE)/100*X38*$AB38)</f>
        <v>400</v>
      </c>
      <c r="AD38" s="10">
        <f>INT(VLOOKUP($V38,映射表!$B:$C,2,FALSE)*VLOOKUP($U38,怪物属性偏向!$E:$I,4,FALSE)/100*Y38*$AB38)</f>
        <v>400</v>
      </c>
      <c r="AE38" s="10">
        <f>INT(VLOOKUP($V38,映射表!$B:$C,2,FALSE)*VLOOKUP($U38,怪物属性偏向!$E:$I,5,FALSE)/100*Z38*AB38)</f>
        <v>640</v>
      </c>
      <c r="AF38" s="10">
        <f>INT(VLOOKUP($V38,映射表!$B:$D,3,FALSE)*AA38)</f>
        <v>240</v>
      </c>
      <c r="AG38">
        <f t="shared" si="16"/>
        <v>1</v>
      </c>
      <c r="AH38">
        <v>4</v>
      </c>
      <c r="AI38">
        <v>7</v>
      </c>
      <c r="AJ38">
        <f>LOOKUP(T38,阵型随机表!N:O,阵型随机表!Q:Q)</f>
        <v>1</v>
      </c>
      <c r="AO38">
        <f ca="1">IF(AG38=1,RANDBETWEEN(1,阵型随机表!$L$3),AO37)</f>
        <v>6</v>
      </c>
      <c r="AP38">
        <f ca="1">RANDBETWEEN(1,LOOKUP(T38,阵型随机表!N:O,阵型随机表!P:P))</f>
        <v>2</v>
      </c>
    </row>
    <row r="39" spans="1:42" x14ac:dyDescent="0.15">
      <c r="A39">
        <f t="shared" si="3"/>
        <v>5000008</v>
      </c>
      <c r="B39">
        <f t="shared" si="0"/>
        <v>5000037</v>
      </c>
      <c r="C39">
        <f t="shared" si="4"/>
        <v>5000037</v>
      </c>
      <c r="D39" t="str">
        <f t="shared" si="30"/>
        <v>5000008s2</v>
      </c>
      <c r="E39" t="str">
        <f t="shared" si="31"/>
        <v>5000037:10:1</v>
      </c>
      <c r="F39">
        <f t="shared" si="22"/>
        <v>37</v>
      </c>
      <c r="G39">
        <f t="shared" si="8"/>
        <v>5000037</v>
      </c>
      <c r="H39">
        <f t="shared" si="17"/>
        <v>37</v>
      </c>
      <c r="I39" t="str">
        <f>VLOOKUP(U39,怪物属性偏向!E:F,2,FALSE)</f>
        <v>碧翠丝</v>
      </c>
      <c r="J39">
        <f t="shared" si="32"/>
        <v>10</v>
      </c>
      <c r="K39">
        <f t="shared" si="33"/>
        <v>400</v>
      </c>
      <c r="L39">
        <f t="shared" si="34"/>
        <v>400</v>
      </c>
      <c r="M39">
        <f t="shared" si="35"/>
        <v>640</v>
      </c>
      <c r="N39">
        <f t="shared" si="36"/>
        <v>240</v>
      </c>
      <c r="O39">
        <f t="shared" si="37"/>
        <v>5000037</v>
      </c>
      <c r="P39" t="str">
        <f t="shared" si="38"/>
        <v>碧翠丝</v>
      </c>
      <c r="S39">
        <f t="shared" si="15"/>
        <v>8</v>
      </c>
      <c r="T39">
        <f>VLOOKUP(AH39*10+AG39,阵型随机表!H:I,2,FALSE)</f>
        <v>2</v>
      </c>
      <c r="U39" t="str">
        <f>VLOOKUP(AJ39*10+AI39,阵型随机表!U:V,2,FALSE)</f>
        <v>碧翠丝</v>
      </c>
      <c r="V39">
        <f>VLOOKUP(S39,映射表!T:U,2,FALSE)</f>
        <v>10</v>
      </c>
      <c r="W39">
        <v>1</v>
      </c>
      <c r="X39" s="5">
        <v>1</v>
      </c>
      <c r="Y39" s="5">
        <v>1</v>
      </c>
      <c r="Z39" s="5">
        <v>1</v>
      </c>
      <c r="AA39" s="5">
        <v>1</v>
      </c>
      <c r="AB39" s="5">
        <v>1</v>
      </c>
      <c r="AC39" s="10">
        <f>INT(VLOOKUP($V39,映射表!$B:$C,2,FALSE)*VLOOKUP($U39,怪物属性偏向!$E:$I,3,FALSE)/100*X39*$AB39)</f>
        <v>400</v>
      </c>
      <c r="AD39" s="10">
        <f>INT(VLOOKUP($V39,映射表!$B:$C,2,FALSE)*VLOOKUP($U39,怪物属性偏向!$E:$I,4,FALSE)/100*Y39*$AB39)</f>
        <v>400</v>
      </c>
      <c r="AE39" s="10">
        <f>INT(VLOOKUP($V39,映射表!$B:$C,2,FALSE)*VLOOKUP($U39,怪物属性偏向!$E:$I,5,FALSE)/100*Z39*AB39)</f>
        <v>640</v>
      </c>
      <c r="AF39" s="10">
        <f>INT(VLOOKUP($V39,映射表!$B:$D,3,FALSE)*AA39)</f>
        <v>240</v>
      </c>
      <c r="AG39">
        <f t="shared" si="16"/>
        <v>2</v>
      </c>
      <c r="AH39">
        <v>4</v>
      </c>
      <c r="AI39">
        <v>4</v>
      </c>
      <c r="AJ39">
        <f>LOOKUP(T39,阵型随机表!N:O,阵型随机表!Q:Q)</f>
        <v>1</v>
      </c>
      <c r="AO39">
        <f ca="1">IF(AG39=1,RANDBETWEEN(1,阵型随机表!$L$3),AO38)</f>
        <v>6</v>
      </c>
      <c r="AP39">
        <f ca="1">RANDBETWEEN(1,LOOKUP(T39,阵型随机表!N:O,阵型随机表!P:P))</f>
        <v>1</v>
      </c>
    </row>
    <row r="40" spans="1:42" x14ac:dyDescent="0.15">
      <c r="A40">
        <f t="shared" si="3"/>
        <v>5000008</v>
      </c>
      <c r="B40">
        <f t="shared" si="0"/>
        <v>5000037</v>
      </c>
      <c r="C40">
        <f t="shared" si="4"/>
        <v>5000037</v>
      </c>
      <c r="D40" t="str">
        <f t="shared" si="30"/>
        <v>5000008s3</v>
      </c>
      <c r="E40" t="str">
        <f t="shared" si="31"/>
        <v>5000038:10:1</v>
      </c>
      <c r="F40">
        <f t="shared" si="22"/>
        <v>38</v>
      </c>
      <c r="G40">
        <f t="shared" si="8"/>
        <v>5000038</v>
      </c>
      <c r="H40">
        <f t="shared" si="17"/>
        <v>38</v>
      </c>
      <c r="I40" t="str">
        <f>VLOOKUP(U40,怪物属性偏向!E:F,2,FALSE)</f>
        <v>尼尔斯</v>
      </c>
      <c r="J40">
        <f t="shared" si="32"/>
        <v>10</v>
      </c>
      <c r="K40">
        <f t="shared" si="33"/>
        <v>400</v>
      </c>
      <c r="L40">
        <f t="shared" si="34"/>
        <v>400</v>
      </c>
      <c r="M40">
        <f t="shared" si="35"/>
        <v>640</v>
      </c>
      <c r="N40">
        <f t="shared" si="36"/>
        <v>240</v>
      </c>
      <c r="O40">
        <f t="shared" si="37"/>
        <v>5000038</v>
      </c>
      <c r="P40" t="str">
        <f t="shared" si="38"/>
        <v>尼尔斯</v>
      </c>
      <c r="S40">
        <f t="shared" si="15"/>
        <v>8</v>
      </c>
      <c r="T40">
        <f>VLOOKUP(AH40*10+AG40,阵型随机表!H:I,2,FALSE)</f>
        <v>3</v>
      </c>
      <c r="U40" t="str">
        <f>VLOOKUP(AJ40*10+AI40,阵型随机表!U:V,2,FALSE)</f>
        <v>尼尔斯</v>
      </c>
      <c r="V40">
        <f>VLOOKUP(S40,映射表!T:U,2,FALSE)</f>
        <v>10</v>
      </c>
      <c r="W40">
        <v>0</v>
      </c>
      <c r="X40" s="5">
        <v>1</v>
      </c>
      <c r="Y40" s="5">
        <v>1</v>
      </c>
      <c r="Z40" s="5">
        <v>1</v>
      </c>
      <c r="AA40" s="5">
        <v>1</v>
      </c>
      <c r="AB40" s="5">
        <v>1</v>
      </c>
      <c r="AC40" s="10">
        <f>INT(VLOOKUP($V40,映射表!$B:$C,2,FALSE)*VLOOKUP($U40,怪物属性偏向!$E:$I,3,FALSE)/100*X40*$AB40)</f>
        <v>400</v>
      </c>
      <c r="AD40" s="10">
        <f>INT(VLOOKUP($V40,映射表!$B:$C,2,FALSE)*VLOOKUP($U40,怪物属性偏向!$E:$I,4,FALSE)/100*Y40*$AB40)</f>
        <v>400</v>
      </c>
      <c r="AE40" s="10">
        <f>INT(VLOOKUP($V40,映射表!$B:$C,2,FALSE)*VLOOKUP($U40,怪物属性偏向!$E:$I,5,FALSE)/100*Z40*AB40)</f>
        <v>640</v>
      </c>
      <c r="AF40" s="10">
        <f>INT(VLOOKUP($V40,映射表!$B:$D,3,FALSE)*AA40)</f>
        <v>240</v>
      </c>
      <c r="AG40">
        <f t="shared" si="16"/>
        <v>3</v>
      </c>
      <c r="AH40">
        <v>4</v>
      </c>
      <c r="AI40">
        <v>3</v>
      </c>
      <c r="AJ40">
        <f>LOOKUP(T40,阵型随机表!N:O,阵型随机表!Q:Q)</f>
        <v>1</v>
      </c>
      <c r="AO40">
        <f ca="1">IF(AG40=1,RANDBETWEEN(1,阵型随机表!$L$3),AO39)</f>
        <v>6</v>
      </c>
      <c r="AP40">
        <f ca="1">RANDBETWEEN(1,LOOKUP(T40,阵型随机表!N:O,阵型随机表!P:P))</f>
        <v>6</v>
      </c>
    </row>
    <row r="41" spans="1:42" x14ac:dyDescent="0.15">
      <c r="A41">
        <f t="shared" si="3"/>
        <v>5000008</v>
      </c>
      <c r="B41">
        <f t="shared" si="0"/>
        <v>5000039</v>
      </c>
      <c r="C41">
        <f t="shared" si="4"/>
        <v>5000039</v>
      </c>
      <c r="D41" t="str">
        <f t="shared" si="30"/>
        <v>5000008s5</v>
      </c>
      <c r="E41" t="str">
        <f t="shared" si="31"/>
        <v>5000039:10:1</v>
      </c>
      <c r="F41">
        <f t="shared" si="22"/>
        <v>39</v>
      </c>
      <c r="G41">
        <f t="shared" si="8"/>
        <v>5000039</v>
      </c>
      <c r="H41">
        <f t="shared" si="17"/>
        <v>39</v>
      </c>
      <c r="I41" t="str">
        <f>VLOOKUP(U41,怪物属性偏向!E:F,2,FALSE)</f>
        <v>艾德蒙</v>
      </c>
      <c r="J41">
        <f t="shared" si="32"/>
        <v>10</v>
      </c>
      <c r="K41">
        <f t="shared" si="33"/>
        <v>400</v>
      </c>
      <c r="L41">
        <f t="shared" si="34"/>
        <v>400</v>
      </c>
      <c r="M41">
        <f t="shared" si="35"/>
        <v>640</v>
      </c>
      <c r="N41">
        <f t="shared" si="36"/>
        <v>240</v>
      </c>
      <c r="O41">
        <f t="shared" si="37"/>
        <v>5000039</v>
      </c>
      <c r="P41" t="str">
        <f t="shared" si="38"/>
        <v>艾德蒙</v>
      </c>
      <c r="S41">
        <f t="shared" si="15"/>
        <v>8</v>
      </c>
      <c r="T41">
        <f>VLOOKUP(AH41*10+AG41,阵型随机表!H:I,2,FALSE)</f>
        <v>5</v>
      </c>
      <c r="U41" t="str">
        <f>VLOOKUP(AJ41*10+AI41,阵型随机表!U:V,2,FALSE)</f>
        <v>艾德蒙</v>
      </c>
      <c r="V41">
        <f>VLOOKUP(S41,映射表!T:U,2,FALSE)</f>
        <v>10</v>
      </c>
      <c r="W41">
        <v>1</v>
      </c>
      <c r="X41" s="5">
        <v>1</v>
      </c>
      <c r="Y41" s="5">
        <v>1</v>
      </c>
      <c r="Z41" s="5">
        <v>1</v>
      </c>
      <c r="AA41" s="5">
        <v>1</v>
      </c>
      <c r="AB41" s="5">
        <v>1</v>
      </c>
      <c r="AC41" s="10">
        <f>INT(VLOOKUP($V41,映射表!$B:$C,2,FALSE)*VLOOKUP($U41,怪物属性偏向!$E:$I,3,FALSE)/100*X41*$AB41)</f>
        <v>400</v>
      </c>
      <c r="AD41" s="10">
        <f>INT(VLOOKUP($V41,映射表!$B:$C,2,FALSE)*VLOOKUP($U41,怪物属性偏向!$E:$I,4,FALSE)/100*Y41*$AB41)</f>
        <v>400</v>
      </c>
      <c r="AE41" s="10">
        <f>INT(VLOOKUP($V41,映射表!$B:$C,2,FALSE)*VLOOKUP($U41,怪物属性偏向!$E:$I,5,FALSE)/100*Z41*AB41)</f>
        <v>640</v>
      </c>
      <c r="AF41" s="10">
        <f>INT(VLOOKUP($V41,映射表!$B:$D,3,FALSE)*AA41)</f>
        <v>240</v>
      </c>
      <c r="AG41">
        <f t="shared" si="16"/>
        <v>4</v>
      </c>
      <c r="AH41">
        <v>4</v>
      </c>
      <c r="AI41">
        <v>5</v>
      </c>
      <c r="AJ41">
        <f>LOOKUP(T41,阵型随机表!N:O,阵型随机表!Q:Q)</f>
        <v>2</v>
      </c>
      <c r="AO41">
        <f ca="1">IF(AG41=1,RANDBETWEEN(1,阵型随机表!$L$3),AO40)</f>
        <v>6</v>
      </c>
      <c r="AP41">
        <f ca="1">RANDBETWEEN(1,LOOKUP(T41,阵型随机表!N:O,阵型随机表!P:P))</f>
        <v>2</v>
      </c>
    </row>
    <row r="42" spans="1:42" x14ac:dyDescent="0.15">
      <c r="A42">
        <f t="shared" si="3"/>
        <v>5000008</v>
      </c>
      <c r="B42">
        <f t="shared" si="0"/>
        <v>5000039</v>
      </c>
      <c r="C42">
        <f t="shared" si="4"/>
        <v>5000039</v>
      </c>
      <c r="D42" t="str">
        <f t="shared" ref="D42:D45" si="39">A42&amp;"s"&amp;T42</f>
        <v>5000008s8</v>
      </c>
      <c r="E42" t="str">
        <f t="shared" ref="E42:E45" si="40">G42&amp;":"&amp;V42&amp;":"&amp;"1"</f>
        <v>5000040:10:1</v>
      </c>
      <c r="F42">
        <f t="shared" si="22"/>
        <v>40</v>
      </c>
      <c r="G42">
        <f t="shared" si="8"/>
        <v>5000040</v>
      </c>
      <c r="H42">
        <f t="shared" si="17"/>
        <v>40</v>
      </c>
      <c r="I42" t="str">
        <f>VLOOKUP(U42,怪物属性偏向!E:F,2,FALSE)</f>
        <v>贝蒂</v>
      </c>
      <c r="J42">
        <f t="shared" ref="J42:J45" si="41">V42</f>
        <v>10</v>
      </c>
      <c r="K42">
        <f t="shared" ref="K42:K45" si="42">AC42</f>
        <v>400</v>
      </c>
      <c r="L42">
        <f t="shared" ref="L42:L45" si="43">AD42</f>
        <v>400</v>
      </c>
      <c r="M42">
        <f t="shared" ref="M42:M45" si="44">AE42</f>
        <v>640</v>
      </c>
      <c r="N42">
        <f t="shared" ref="N42:N45" si="45">AF42</f>
        <v>240</v>
      </c>
      <c r="O42">
        <f t="shared" ref="O42:O45" si="46">G42</f>
        <v>5000040</v>
      </c>
      <c r="P42" t="str">
        <f t="shared" ref="P42:P45" si="47">U42</f>
        <v>贝蒂</v>
      </c>
      <c r="S42">
        <f t="shared" si="15"/>
        <v>8</v>
      </c>
      <c r="T42">
        <f>VLOOKUP(AH42*10+AG42,阵型随机表!H:I,2,FALSE)</f>
        <v>8</v>
      </c>
      <c r="U42" t="str">
        <f>VLOOKUP(AJ42*10+AI42,阵型随机表!U:V,2,FALSE)</f>
        <v>贝蒂</v>
      </c>
      <c r="V42">
        <f>VLOOKUP(S42,映射表!T:U,2,FALSE)</f>
        <v>10</v>
      </c>
      <c r="W42">
        <v>0</v>
      </c>
      <c r="X42" s="5">
        <v>1</v>
      </c>
      <c r="Y42" s="5">
        <v>1</v>
      </c>
      <c r="Z42" s="5">
        <v>1</v>
      </c>
      <c r="AA42" s="5">
        <v>1</v>
      </c>
      <c r="AB42" s="5">
        <v>1</v>
      </c>
      <c r="AC42" s="10">
        <f>INT(VLOOKUP($V42,映射表!$B:$C,2,FALSE)*VLOOKUP($U42,怪物属性偏向!$E:$I,3,FALSE)/100*X42*$AB42)</f>
        <v>400</v>
      </c>
      <c r="AD42" s="10">
        <f>INT(VLOOKUP($V42,映射表!$B:$C,2,FALSE)*VLOOKUP($U42,怪物属性偏向!$E:$I,4,FALSE)/100*Y42*$AB42)</f>
        <v>400</v>
      </c>
      <c r="AE42" s="10">
        <f>INT(VLOOKUP($V42,映射表!$B:$C,2,FALSE)*VLOOKUP($U42,怪物属性偏向!$E:$I,5,FALSE)/100*Z42*AB42)</f>
        <v>640</v>
      </c>
      <c r="AF42" s="10">
        <f>INT(VLOOKUP($V42,映射表!$B:$D,3,FALSE)*AA42)</f>
        <v>240</v>
      </c>
      <c r="AG42">
        <f t="shared" si="16"/>
        <v>5</v>
      </c>
      <c r="AH42">
        <v>4</v>
      </c>
      <c r="AI42">
        <v>2</v>
      </c>
      <c r="AJ42">
        <f>LOOKUP(T42,阵型随机表!N:O,阵型随机表!Q:Q)</f>
        <v>3</v>
      </c>
      <c r="AO42">
        <f ca="1">IF(AG42=1,RANDBETWEEN(1,阵型随机表!$L$3),AO41)</f>
        <v>6</v>
      </c>
      <c r="AP42">
        <f ca="1">RANDBETWEEN(1,LOOKUP(T42,阵型随机表!N:O,阵型随机表!P:P))</f>
        <v>6</v>
      </c>
    </row>
    <row r="43" spans="1:42" x14ac:dyDescent="0.15">
      <c r="A43">
        <f t="shared" si="3"/>
        <v>5000009</v>
      </c>
      <c r="B43">
        <f t="shared" si="0"/>
        <v>5000046</v>
      </c>
      <c r="C43" t="str">
        <f t="shared" si="4"/>
        <v/>
      </c>
      <c r="D43" t="str">
        <f t="shared" si="39"/>
        <v>5000009s1</v>
      </c>
      <c r="E43" t="str">
        <f t="shared" si="40"/>
        <v>5000041:10:1</v>
      </c>
      <c r="F43">
        <f t="shared" si="22"/>
        <v>41</v>
      </c>
      <c r="G43">
        <f t="shared" si="8"/>
        <v>5000041</v>
      </c>
      <c r="H43">
        <f t="shared" si="17"/>
        <v>41</v>
      </c>
      <c r="I43" t="str">
        <f>VLOOKUP(U43,怪物属性偏向!E:F,2,FALSE)</f>
        <v>柯拉</v>
      </c>
      <c r="J43">
        <f t="shared" si="41"/>
        <v>10</v>
      </c>
      <c r="K43">
        <f t="shared" si="42"/>
        <v>400</v>
      </c>
      <c r="L43">
        <f t="shared" si="43"/>
        <v>400</v>
      </c>
      <c r="M43">
        <f t="shared" si="44"/>
        <v>640</v>
      </c>
      <c r="N43">
        <f t="shared" si="45"/>
        <v>240</v>
      </c>
      <c r="O43">
        <f t="shared" si="46"/>
        <v>5000041</v>
      </c>
      <c r="P43" t="str">
        <f t="shared" si="47"/>
        <v>柯拉</v>
      </c>
      <c r="S43">
        <f t="shared" si="15"/>
        <v>9</v>
      </c>
      <c r="T43">
        <f>VLOOKUP(AH43*10+AG43,阵型随机表!H:I,2,FALSE)</f>
        <v>1</v>
      </c>
      <c r="U43" t="str">
        <f>VLOOKUP(AJ43*10+AI43,阵型随机表!U:V,2,FALSE)</f>
        <v>柯拉</v>
      </c>
      <c r="V43">
        <f>VLOOKUP(S43,映射表!T:U,2,FALSE)</f>
        <v>10</v>
      </c>
      <c r="W43">
        <v>0</v>
      </c>
      <c r="X43" s="5">
        <v>1</v>
      </c>
      <c r="Y43" s="5">
        <v>1</v>
      </c>
      <c r="Z43" s="5">
        <v>1</v>
      </c>
      <c r="AA43" s="5">
        <v>1</v>
      </c>
      <c r="AB43" s="5">
        <v>1</v>
      </c>
      <c r="AC43" s="10">
        <f>INT(VLOOKUP($V43,映射表!$B:$C,2,FALSE)*VLOOKUP($U43,怪物属性偏向!$E:$I,3,FALSE)/100*X43*$AB43)</f>
        <v>400</v>
      </c>
      <c r="AD43" s="10">
        <f>INT(VLOOKUP($V43,映射表!$B:$C,2,FALSE)*VLOOKUP($U43,怪物属性偏向!$E:$I,4,FALSE)/100*Y43*$AB43)</f>
        <v>400</v>
      </c>
      <c r="AE43" s="10">
        <f>INT(VLOOKUP($V43,映射表!$B:$C,2,FALSE)*VLOOKUP($U43,怪物属性偏向!$E:$I,5,FALSE)/100*Z43*AB43)</f>
        <v>640</v>
      </c>
      <c r="AF43" s="10">
        <f>INT(VLOOKUP($V43,映射表!$B:$D,3,FALSE)*AA43)</f>
        <v>240</v>
      </c>
      <c r="AG43">
        <f t="shared" si="16"/>
        <v>1</v>
      </c>
      <c r="AH43">
        <v>3</v>
      </c>
      <c r="AI43">
        <v>2</v>
      </c>
      <c r="AJ43">
        <f>LOOKUP(T43,阵型随机表!N:O,阵型随机表!Q:Q)</f>
        <v>1</v>
      </c>
      <c r="AO43">
        <f ca="1">IF(AG43=1,RANDBETWEEN(1,阵型随机表!$L$3),AO42)</f>
        <v>3</v>
      </c>
      <c r="AP43">
        <f ca="1">RANDBETWEEN(1,LOOKUP(T43,阵型随机表!N:O,阵型随机表!P:P))</f>
        <v>1</v>
      </c>
    </row>
    <row r="44" spans="1:42" x14ac:dyDescent="0.15">
      <c r="A44">
        <f t="shared" si="3"/>
        <v>5000009</v>
      </c>
      <c r="B44">
        <f t="shared" si="0"/>
        <v>5000046</v>
      </c>
      <c r="C44" t="str">
        <f t="shared" si="4"/>
        <v/>
      </c>
      <c r="D44" t="str">
        <f t="shared" si="39"/>
        <v>5000009s3</v>
      </c>
      <c r="E44" t="str">
        <f t="shared" si="40"/>
        <v>5000042:10:1</v>
      </c>
      <c r="F44">
        <f t="shared" si="22"/>
        <v>42</v>
      </c>
      <c r="G44">
        <f t="shared" si="8"/>
        <v>5000042</v>
      </c>
      <c r="H44">
        <f t="shared" si="17"/>
        <v>42</v>
      </c>
      <c r="I44" t="str">
        <f>VLOOKUP(U44,怪物属性偏向!E:F,2,FALSE)</f>
        <v>碧翠丝</v>
      </c>
      <c r="J44">
        <f t="shared" si="41"/>
        <v>10</v>
      </c>
      <c r="K44">
        <f t="shared" si="42"/>
        <v>400</v>
      </c>
      <c r="L44">
        <f t="shared" si="43"/>
        <v>400</v>
      </c>
      <c r="M44">
        <f t="shared" si="44"/>
        <v>640</v>
      </c>
      <c r="N44">
        <f t="shared" si="45"/>
        <v>240</v>
      </c>
      <c r="O44">
        <f t="shared" si="46"/>
        <v>5000042</v>
      </c>
      <c r="P44" t="str">
        <f t="shared" si="47"/>
        <v>碧翠丝</v>
      </c>
      <c r="S44">
        <f t="shared" si="15"/>
        <v>9</v>
      </c>
      <c r="T44">
        <f>VLOOKUP(AH44*10+AG44,阵型随机表!H:I,2,FALSE)</f>
        <v>3</v>
      </c>
      <c r="U44" t="str">
        <f>VLOOKUP(AJ44*10+AI44,阵型随机表!U:V,2,FALSE)</f>
        <v>碧翠丝</v>
      </c>
      <c r="V44">
        <f>VLOOKUP(S44,映射表!T:U,2,FALSE)</f>
        <v>10</v>
      </c>
      <c r="W44">
        <v>0</v>
      </c>
      <c r="X44" s="5">
        <v>1</v>
      </c>
      <c r="Y44" s="5">
        <v>1</v>
      </c>
      <c r="Z44" s="5">
        <v>1</v>
      </c>
      <c r="AA44" s="5">
        <v>1</v>
      </c>
      <c r="AB44" s="5">
        <v>1</v>
      </c>
      <c r="AC44" s="10">
        <f>INT(VLOOKUP($V44,映射表!$B:$C,2,FALSE)*VLOOKUP($U44,怪物属性偏向!$E:$I,3,FALSE)/100*X44*$AB44)</f>
        <v>400</v>
      </c>
      <c r="AD44" s="10">
        <f>INT(VLOOKUP($V44,映射表!$B:$C,2,FALSE)*VLOOKUP($U44,怪物属性偏向!$E:$I,4,FALSE)/100*Y44*$AB44)</f>
        <v>400</v>
      </c>
      <c r="AE44" s="10">
        <f>INT(VLOOKUP($V44,映射表!$B:$C,2,FALSE)*VLOOKUP($U44,怪物属性偏向!$E:$I,5,FALSE)/100*Z44*AB44)</f>
        <v>640</v>
      </c>
      <c r="AF44" s="10">
        <f>INT(VLOOKUP($V44,映射表!$B:$D,3,FALSE)*AA44)</f>
        <v>240</v>
      </c>
      <c r="AG44">
        <f t="shared" si="16"/>
        <v>2</v>
      </c>
      <c r="AH44">
        <v>3</v>
      </c>
      <c r="AI44">
        <v>4</v>
      </c>
      <c r="AJ44">
        <f>LOOKUP(T44,阵型随机表!N:O,阵型随机表!Q:Q)</f>
        <v>1</v>
      </c>
      <c r="AO44">
        <f ca="1">IF(AG44=1,RANDBETWEEN(1,阵型随机表!$L$3),AO43)</f>
        <v>3</v>
      </c>
      <c r="AP44">
        <f ca="1">RANDBETWEEN(1,LOOKUP(T44,阵型随机表!N:O,阵型随机表!P:P))</f>
        <v>4</v>
      </c>
    </row>
    <row r="45" spans="1:42" x14ac:dyDescent="0.15">
      <c r="A45">
        <f t="shared" si="3"/>
        <v>5000009</v>
      </c>
      <c r="B45">
        <f t="shared" si="0"/>
        <v>5000046</v>
      </c>
      <c r="C45" t="str">
        <f t="shared" si="4"/>
        <v/>
      </c>
      <c r="D45" t="str">
        <f t="shared" si="39"/>
        <v>5000009s4</v>
      </c>
      <c r="E45" t="str">
        <f t="shared" si="40"/>
        <v>5000043:10:1</v>
      </c>
      <c r="F45">
        <f t="shared" si="22"/>
        <v>43</v>
      </c>
      <c r="G45">
        <f t="shared" si="8"/>
        <v>5000043</v>
      </c>
      <c r="H45">
        <f t="shared" si="17"/>
        <v>43</v>
      </c>
      <c r="I45" t="str">
        <f>VLOOKUP(U45,怪物属性偏向!E:F,2,FALSE)</f>
        <v>尤朵拉</v>
      </c>
      <c r="J45">
        <f t="shared" si="41"/>
        <v>10</v>
      </c>
      <c r="K45">
        <f t="shared" si="42"/>
        <v>400</v>
      </c>
      <c r="L45">
        <f t="shared" si="43"/>
        <v>400</v>
      </c>
      <c r="M45">
        <f t="shared" si="44"/>
        <v>640</v>
      </c>
      <c r="N45">
        <f t="shared" si="45"/>
        <v>240</v>
      </c>
      <c r="O45">
        <f t="shared" si="46"/>
        <v>5000043</v>
      </c>
      <c r="P45" t="str">
        <f t="shared" si="47"/>
        <v>尤朵拉</v>
      </c>
      <c r="S45">
        <f t="shared" si="15"/>
        <v>9</v>
      </c>
      <c r="T45">
        <f>VLOOKUP(AH45*10+AG45,阵型随机表!H:I,2,FALSE)</f>
        <v>4</v>
      </c>
      <c r="U45" t="str">
        <f>VLOOKUP(AJ45*10+AI45,阵型随机表!U:V,2,FALSE)</f>
        <v>尤朵拉</v>
      </c>
      <c r="V45">
        <f>VLOOKUP(S45,映射表!T:U,2,FALSE)</f>
        <v>10</v>
      </c>
      <c r="W45">
        <v>0</v>
      </c>
      <c r="X45" s="5">
        <v>1</v>
      </c>
      <c r="Y45" s="5">
        <v>1</v>
      </c>
      <c r="Z45" s="5">
        <v>1</v>
      </c>
      <c r="AA45" s="5">
        <v>1</v>
      </c>
      <c r="AB45" s="5">
        <v>1</v>
      </c>
      <c r="AC45" s="10">
        <f>INT(VLOOKUP($V45,映射表!$B:$C,2,FALSE)*VLOOKUP($U45,怪物属性偏向!$E:$I,3,FALSE)/100*X45*$AB45)</f>
        <v>400</v>
      </c>
      <c r="AD45" s="10">
        <f>INT(VLOOKUP($V45,映射表!$B:$C,2,FALSE)*VLOOKUP($U45,怪物属性偏向!$E:$I,4,FALSE)/100*Y45*$AB45)</f>
        <v>400</v>
      </c>
      <c r="AE45" s="10">
        <f>INT(VLOOKUP($V45,映射表!$B:$C,2,FALSE)*VLOOKUP($U45,怪物属性偏向!$E:$I,5,FALSE)/100*Z45*AB45)</f>
        <v>640</v>
      </c>
      <c r="AF45" s="10">
        <f>INT(VLOOKUP($V45,映射表!$B:$D,3,FALSE)*AA45)</f>
        <v>240</v>
      </c>
      <c r="AG45">
        <f t="shared" si="16"/>
        <v>3</v>
      </c>
      <c r="AH45">
        <v>3</v>
      </c>
      <c r="AI45">
        <v>2</v>
      </c>
      <c r="AJ45">
        <f>LOOKUP(T45,阵型随机表!N:O,阵型随机表!Q:Q)</f>
        <v>2</v>
      </c>
      <c r="AO45">
        <f ca="1">IF(AG45=1,RANDBETWEEN(1,阵型随机表!$L$3),AO44)</f>
        <v>3</v>
      </c>
      <c r="AP45">
        <f ca="1">RANDBETWEEN(1,LOOKUP(T45,阵型随机表!N:O,阵型随机表!P:P))</f>
        <v>2</v>
      </c>
    </row>
    <row r="46" spans="1:42" x14ac:dyDescent="0.15">
      <c r="A46">
        <f t="shared" si="3"/>
        <v>5000009</v>
      </c>
      <c r="B46">
        <f t="shared" si="0"/>
        <v>5000046</v>
      </c>
      <c r="C46" t="str">
        <f t="shared" si="4"/>
        <v/>
      </c>
      <c r="D46" t="str">
        <f t="shared" ref="D46:D50" si="48">A46&amp;"s"&amp;T46</f>
        <v>5000009s6</v>
      </c>
      <c r="E46" t="str">
        <f t="shared" ref="E46:E58" si="49">G46&amp;":"&amp;V46&amp;":"&amp;"1"</f>
        <v>5000044:10:1</v>
      </c>
      <c r="F46">
        <f t="shared" si="22"/>
        <v>44</v>
      </c>
      <c r="G46">
        <f t="shared" si="8"/>
        <v>5000044</v>
      </c>
      <c r="H46">
        <f t="shared" si="17"/>
        <v>44</v>
      </c>
      <c r="I46" t="str">
        <f>VLOOKUP(U46,怪物属性偏向!E:F,2,FALSE)</f>
        <v>尤朵拉</v>
      </c>
      <c r="J46">
        <f t="shared" ref="J46:J50" si="50">V46</f>
        <v>10</v>
      </c>
      <c r="K46">
        <f t="shared" ref="K46:K50" si="51">AC46</f>
        <v>400</v>
      </c>
      <c r="L46">
        <f t="shared" ref="L46:L50" si="52">AD46</f>
        <v>400</v>
      </c>
      <c r="M46">
        <f t="shared" ref="M46:M50" si="53">AE46</f>
        <v>640</v>
      </c>
      <c r="N46">
        <f t="shared" ref="N46:N50" si="54">AF46</f>
        <v>240</v>
      </c>
      <c r="O46">
        <f t="shared" ref="O46:O50" si="55">G46</f>
        <v>5000044</v>
      </c>
      <c r="P46" t="str">
        <f t="shared" ref="P46:P50" si="56">U46</f>
        <v>尤朵拉</v>
      </c>
      <c r="S46">
        <f t="shared" si="15"/>
        <v>9</v>
      </c>
      <c r="T46">
        <f>VLOOKUP(AH46*10+AG46,阵型随机表!H:I,2,FALSE)</f>
        <v>6</v>
      </c>
      <c r="U46" t="str">
        <f>VLOOKUP(AJ46*10+AI46,阵型随机表!U:V,2,FALSE)</f>
        <v>尤朵拉</v>
      </c>
      <c r="V46">
        <f>VLOOKUP(S46,映射表!T:U,2,FALSE)</f>
        <v>10</v>
      </c>
      <c r="W46">
        <v>0</v>
      </c>
      <c r="X46" s="5">
        <v>1</v>
      </c>
      <c r="Y46" s="5">
        <v>1</v>
      </c>
      <c r="Z46" s="5">
        <v>1</v>
      </c>
      <c r="AA46" s="5">
        <v>1</v>
      </c>
      <c r="AB46" s="5">
        <v>1</v>
      </c>
      <c r="AC46" s="10">
        <f>INT(VLOOKUP($V46,映射表!$B:$C,2,FALSE)*VLOOKUP($U46,怪物属性偏向!$E:$I,3,FALSE)/100*X46*$AB46)</f>
        <v>400</v>
      </c>
      <c r="AD46" s="10">
        <f>INT(VLOOKUP($V46,映射表!$B:$C,2,FALSE)*VLOOKUP($U46,怪物属性偏向!$E:$I,4,FALSE)/100*Y46*$AB46)</f>
        <v>400</v>
      </c>
      <c r="AE46" s="10">
        <f>INT(VLOOKUP($V46,映射表!$B:$C,2,FALSE)*VLOOKUP($U46,怪物属性偏向!$E:$I,5,FALSE)/100*Z46*AB46)</f>
        <v>640</v>
      </c>
      <c r="AF46" s="10">
        <f>INT(VLOOKUP($V46,映射表!$B:$D,3,FALSE)*AA46)</f>
        <v>240</v>
      </c>
      <c r="AG46">
        <f t="shared" si="16"/>
        <v>4</v>
      </c>
      <c r="AH46">
        <v>3</v>
      </c>
      <c r="AI46">
        <v>2</v>
      </c>
      <c r="AJ46">
        <f>LOOKUP(T46,阵型随机表!N:O,阵型随机表!Q:Q)</f>
        <v>2</v>
      </c>
      <c r="AO46">
        <f ca="1">IF(AG46=1,RANDBETWEEN(1,阵型随机表!$L$3),AO45)</f>
        <v>3</v>
      </c>
      <c r="AP46">
        <f ca="1">RANDBETWEEN(1,LOOKUP(T46,阵型随机表!N:O,阵型随机表!P:P))</f>
        <v>4</v>
      </c>
    </row>
    <row r="47" spans="1:42" x14ac:dyDescent="0.15">
      <c r="A47">
        <f t="shared" si="3"/>
        <v>5000009</v>
      </c>
      <c r="B47">
        <f t="shared" si="0"/>
        <v>5000046</v>
      </c>
      <c r="C47" t="str">
        <f t="shared" si="4"/>
        <v/>
      </c>
      <c r="D47" t="str">
        <f t="shared" ref="D47" si="57">A47&amp;"s"&amp;T47</f>
        <v>5000009s8</v>
      </c>
      <c r="E47" t="str">
        <f t="shared" si="49"/>
        <v>5000045:10:1</v>
      </c>
      <c r="F47">
        <f t="shared" si="22"/>
        <v>45</v>
      </c>
      <c r="G47">
        <f t="shared" si="8"/>
        <v>5000045</v>
      </c>
      <c r="H47">
        <f t="shared" si="17"/>
        <v>45</v>
      </c>
      <c r="I47" t="str">
        <f>VLOOKUP(U47,怪物属性偏向!E:F,2,FALSE)</f>
        <v>啾啾</v>
      </c>
      <c r="J47">
        <f t="shared" ref="J47" si="58">V47</f>
        <v>10</v>
      </c>
      <c r="K47">
        <f t="shared" ref="K47" si="59">AC47</f>
        <v>400</v>
      </c>
      <c r="L47">
        <f t="shared" ref="L47" si="60">AD47</f>
        <v>400</v>
      </c>
      <c r="M47">
        <f t="shared" ref="M47" si="61">AE47</f>
        <v>640</v>
      </c>
      <c r="N47">
        <f t="shared" ref="N47" si="62">AF47</f>
        <v>240</v>
      </c>
      <c r="O47">
        <f t="shared" ref="O47" si="63">G47</f>
        <v>5000045</v>
      </c>
      <c r="P47" t="str">
        <f t="shared" ref="P47" si="64">U47</f>
        <v>啾啾</v>
      </c>
      <c r="S47">
        <f t="shared" si="15"/>
        <v>9</v>
      </c>
      <c r="T47">
        <f>VLOOKUP(AH47*10+AG47,阵型随机表!H:I,2,FALSE)</f>
        <v>8</v>
      </c>
      <c r="U47" t="str">
        <f>VLOOKUP(AJ47*10+AI47,阵型随机表!U:V,2,FALSE)</f>
        <v>啾啾</v>
      </c>
      <c r="V47">
        <f>VLOOKUP(S47,映射表!T:U,2,FALSE)</f>
        <v>10</v>
      </c>
      <c r="W47">
        <v>0</v>
      </c>
      <c r="X47" s="5">
        <v>1</v>
      </c>
      <c r="Y47" s="5">
        <v>1</v>
      </c>
      <c r="Z47" s="5">
        <v>1</v>
      </c>
      <c r="AA47" s="5">
        <v>1</v>
      </c>
      <c r="AB47" s="5">
        <v>1</v>
      </c>
      <c r="AC47" s="10">
        <f>INT(VLOOKUP($V47,映射表!$B:$C,2,FALSE)*VLOOKUP($U47,怪物属性偏向!$E:$I,3,FALSE)/100*X47*$AB47)</f>
        <v>400</v>
      </c>
      <c r="AD47" s="10">
        <f>INT(VLOOKUP($V47,映射表!$B:$C,2,FALSE)*VLOOKUP($U47,怪物属性偏向!$E:$I,4,FALSE)/100*Y47*$AB47)</f>
        <v>400</v>
      </c>
      <c r="AE47" s="10">
        <f>INT(VLOOKUP($V47,映射表!$B:$C,2,FALSE)*VLOOKUP($U47,怪物属性偏向!$E:$I,5,FALSE)/100*Z47*AB47)</f>
        <v>640</v>
      </c>
      <c r="AF47" s="10">
        <f>INT(VLOOKUP($V47,映射表!$B:$D,3,FALSE)*AA47)</f>
        <v>240</v>
      </c>
      <c r="AG47">
        <f t="shared" si="16"/>
        <v>5</v>
      </c>
      <c r="AH47">
        <v>3</v>
      </c>
      <c r="AI47">
        <v>1</v>
      </c>
      <c r="AJ47">
        <f>LOOKUP(T47,阵型随机表!N:O,阵型随机表!Q:Q)</f>
        <v>3</v>
      </c>
      <c r="AO47">
        <f ca="1">IF(AG47=1,RANDBETWEEN(1,阵型随机表!$L$3),AO46)</f>
        <v>3</v>
      </c>
      <c r="AP47">
        <f ca="1">RANDBETWEEN(1,LOOKUP(T47,阵型随机表!N:O,阵型随机表!P:P))</f>
        <v>4</v>
      </c>
    </row>
    <row r="48" spans="1:42" x14ac:dyDescent="0.15">
      <c r="A48">
        <f t="shared" si="3"/>
        <v>5000010</v>
      </c>
      <c r="B48">
        <f t="shared" si="0"/>
        <v>5000046</v>
      </c>
      <c r="C48">
        <f t="shared" si="4"/>
        <v>5000046</v>
      </c>
      <c r="D48" t="str">
        <f t="shared" si="48"/>
        <v>5000010s1</v>
      </c>
      <c r="E48" t="str">
        <f t="shared" si="49"/>
        <v>5000046:10:1</v>
      </c>
      <c r="F48">
        <f t="shared" si="22"/>
        <v>46</v>
      </c>
      <c r="G48">
        <f t="shared" si="8"/>
        <v>5000046</v>
      </c>
      <c r="H48">
        <f t="shared" si="17"/>
        <v>46</v>
      </c>
      <c r="I48" t="str">
        <f>VLOOKUP(U48,怪物属性偏向!E:F,2,FALSE)</f>
        <v>珍妮芙</v>
      </c>
      <c r="J48">
        <f t="shared" si="50"/>
        <v>10</v>
      </c>
      <c r="K48">
        <f t="shared" si="51"/>
        <v>400</v>
      </c>
      <c r="L48">
        <f t="shared" si="52"/>
        <v>400</v>
      </c>
      <c r="M48">
        <f t="shared" si="53"/>
        <v>640</v>
      </c>
      <c r="N48">
        <f t="shared" si="54"/>
        <v>240</v>
      </c>
      <c r="O48">
        <f t="shared" si="55"/>
        <v>5000046</v>
      </c>
      <c r="P48" t="str">
        <f t="shared" si="56"/>
        <v>珍妮芙</v>
      </c>
      <c r="S48">
        <f t="shared" si="15"/>
        <v>10</v>
      </c>
      <c r="T48">
        <f>VLOOKUP(AH48*10+AG48,阵型随机表!H:I,2,FALSE)</f>
        <v>1</v>
      </c>
      <c r="U48" t="str">
        <f>VLOOKUP(AJ48*10+AI48,阵型随机表!U:V,2,FALSE)</f>
        <v>珍妮芙</v>
      </c>
      <c r="V48">
        <f>VLOOKUP(S48,映射表!T:U,2,FALSE)</f>
        <v>10</v>
      </c>
      <c r="W48">
        <v>1</v>
      </c>
      <c r="X48" s="5">
        <v>1</v>
      </c>
      <c r="Y48" s="5">
        <v>1</v>
      </c>
      <c r="Z48" s="5">
        <v>1</v>
      </c>
      <c r="AA48" s="5">
        <v>1</v>
      </c>
      <c r="AB48" s="5">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240</v>
      </c>
      <c r="AG48">
        <f t="shared" si="16"/>
        <v>1</v>
      </c>
      <c r="AH48">
        <v>1</v>
      </c>
      <c r="AI48">
        <v>5</v>
      </c>
      <c r="AJ48">
        <f>LOOKUP(T48,阵型随机表!N:O,阵型随机表!Q:Q)</f>
        <v>1</v>
      </c>
      <c r="AO48">
        <f ca="1">IF(AG48=1,RANDBETWEEN(1,阵型随机表!$L$3),AO47)</f>
        <v>1</v>
      </c>
      <c r="AP48">
        <f ca="1">RANDBETWEEN(1,LOOKUP(T48,阵型随机表!N:O,阵型随机表!P:P))</f>
        <v>4</v>
      </c>
    </row>
    <row r="49" spans="1:42" x14ac:dyDescent="0.15">
      <c r="A49">
        <f t="shared" si="3"/>
        <v>5000010</v>
      </c>
      <c r="B49">
        <f t="shared" si="0"/>
        <v>5000046</v>
      </c>
      <c r="C49">
        <f t="shared" si="4"/>
        <v>5000046</v>
      </c>
      <c r="D49" t="str">
        <f t="shared" ref="D49" si="65">A49&amp;"s"&amp;T49</f>
        <v>5000010s3</v>
      </c>
      <c r="E49" t="str">
        <f t="shared" si="49"/>
        <v>5000047:10:1</v>
      </c>
      <c r="F49">
        <f t="shared" si="22"/>
        <v>47</v>
      </c>
      <c r="G49">
        <f t="shared" si="8"/>
        <v>5000047</v>
      </c>
      <c r="H49">
        <f t="shared" si="17"/>
        <v>47</v>
      </c>
      <c r="I49" t="str">
        <f>VLOOKUP(U49,怪物属性偏向!E:F,2,FALSE)</f>
        <v>柯拉</v>
      </c>
      <c r="J49">
        <f t="shared" ref="J49" si="66">V49</f>
        <v>10</v>
      </c>
      <c r="K49">
        <f t="shared" ref="K49" si="67">AC49</f>
        <v>400</v>
      </c>
      <c r="L49">
        <f t="shared" ref="L49" si="68">AD49</f>
        <v>400</v>
      </c>
      <c r="M49">
        <f t="shared" ref="M49" si="69">AE49</f>
        <v>640</v>
      </c>
      <c r="N49">
        <f t="shared" ref="N49" si="70">AF49</f>
        <v>240</v>
      </c>
      <c r="O49">
        <f t="shared" ref="O49" si="71">G49</f>
        <v>5000047</v>
      </c>
      <c r="P49" t="str">
        <f t="shared" ref="P49" si="72">U49</f>
        <v>柯拉</v>
      </c>
      <c r="S49">
        <f t="shared" si="15"/>
        <v>10</v>
      </c>
      <c r="T49">
        <f>VLOOKUP(AH49*10+AG49,阵型随机表!H:I,2,FALSE)</f>
        <v>3</v>
      </c>
      <c r="U49" t="str">
        <f>VLOOKUP(AJ49*10+AI49,阵型随机表!U:V,2,FALSE)</f>
        <v>柯拉</v>
      </c>
      <c r="V49">
        <f>VLOOKUP(S49,映射表!T:U,2,FALSE)</f>
        <v>10</v>
      </c>
      <c r="W49">
        <v>0</v>
      </c>
      <c r="X49" s="5">
        <v>1</v>
      </c>
      <c r="Y49" s="5">
        <v>1</v>
      </c>
      <c r="Z49" s="5">
        <v>1</v>
      </c>
      <c r="AA49" s="5">
        <v>1</v>
      </c>
      <c r="AB49" s="5">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240</v>
      </c>
      <c r="AG49">
        <f t="shared" si="16"/>
        <v>2</v>
      </c>
      <c r="AH49">
        <v>1</v>
      </c>
      <c r="AI49">
        <v>2</v>
      </c>
      <c r="AJ49">
        <f>LOOKUP(T49,阵型随机表!N:O,阵型随机表!Q:Q)</f>
        <v>1</v>
      </c>
      <c r="AO49">
        <f ca="1">IF(AG49=1,RANDBETWEEN(1,阵型随机表!$L$3),AO48)</f>
        <v>1</v>
      </c>
      <c r="AP49">
        <f ca="1">RANDBETWEEN(1,LOOKUP(T49,阵型随机表!N:O,阵型随机表!P:P))</f>
        <v>1</v>
      </c>
    </row>
    <row r="50" spans="1:42" x14ac:dyDescent="0.15">
      <c r="A50">
        <f t="shared" si="3"/>
        <v>5000010</v>
      </c>
      <c r="B50">
        <f t="shared" si="0"/>
        <v>5000046</v>
      </c>
      <c r="C50">
        <f t="shared" si="4"/>
        <v>5000046</v>
      </c>
      <c r="D50" t="str">
        <f t="shared" si="48"/>
        <v>5000010s5</v>
      </c>
      <c r="E50" t="str">
        <f t="shared" si="49"/>
        <v>5000048:10:1</v>
      </c>
      <c r="F50">
        <f t="shared" si="22"/>
        <v>48</v>
      </c>
      <c r="G50">
        <f t="shared" si="8"/>
        <v>5000048</v>
      </c>
      <c r="H50">
        <f t="shared" si="17"/>
        <v>48</v>
      </c>
      <c r="I50" t="str">
        <f>VLOOKUP(U50,怪物属性偏向!E:F,2,FALSE)</f>
        <v>艾德蒙</v>
      </c>
      <c r="J50">
        <f t="shared" si="50"/>
        <v>10</v>
      </c>
      <c r="K50">
        <f t="shared" si="51"/>
        <v>400</v>
      </c>
      <c r="L50">
        <f t="shared" si="52"/>
        <v>400</v>
      </c>
      <c r="M50">
        <f t="shared" si="53"/>
        <v>640</v>
      </c>
      <c r="N50">
        <f t="shared" si="54"/>
        <v>240</v>
      </c>
      <c r="O50">
        <f t="shared" si="55"/>
        <v>5000048</v>
      </c>
      <c r="P50" t="str">
        <f t="shared" si="56"/>
        <v>艾德蒙</v>
      </c>
      <c r="S50">
        <f t="shared" si="15"/>
        <v>10</v>
      </c>
      <c r="T50">
        <f>VLOOKUP(AH50*10+AG50,阵型随机表!H:I,2,FALSE)</f>
        <v>5</v>
      </c>
      <c r="U50" t="str">
        <f>VLOOKUP(AJ50*10+AI50,阵型随机表!U:V,2,FALSE)</f>
        <v>艾德蒙</v>
      </c>
      <c r="V50">
        <f>VLOOKUP(S50,映射表!T:U,2,FALSE)</f>
        <v>10</v>
      </c>
      <c r="W50">
        <v>0</v>
      </c>
      <c r="X50" s="5">
        <v>1</v>
      </c>
      <c r="Y50" s="5">
        <v>1</v>
      </c>
      <c r="Z50" s="5">
        <v>1</v>
      </c>
      <c r="AA50" s="5">
        <v>1</v>
      </c>
      <c r="AB50" s="5">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240</v>
      </c>
      <c r="AG50">
        <f t="shared" si="16"/>
        <v>3</v>
      </c>
      <c r="AH50">
        <v>1</v>
      </c>
      <c r="AI50">
        <v>5</v>
      </c>
      <c r="AJ50">
        <f>LOOKUP(T50,阵型随机表!N:O,阵型随机表!Q:Q)</f>
        <v>2</v>
      </c>
      <c r="AO50">
        <f ca="1">IF(AG50=1,RANDBETWEEN(1,阵型随机表!$L$3),AO49)</f>
        <v>1</v>
      </c>
      <c r="AP50">
        <f ca="1">RANDBETWEEN(1,LOOKUP(T50,阵型随机表!N:O,阵型随机表!P:P))</f>
        <v>4</v>
      </c>
    </row>
    <row r="51" spans="1:42" x14ac:dyDescent="0.15">
      <c r="A51">
        <f t="shared" si="3"/>
        <v>5000010</v>
      </c>
      <c r="B51">
        <f t="shared" si="0"/>
        <v>5000049</v>
      </c>
      <c r="C51">
        <f t="shared" si="4"/>
        <v>5000049</v>
      </c>
      <c r="D51" t="str">
        <f t="shared" ref="D51:D54" si="73">A51&amp;"s"&amp;T51</f>
        <v>5000010s7</v>
      </c>
      <c r="E51" t="str">
        <f t="shared" si="49"/>
        <v>5000049:10:1</v>
      </c>
      <c r="F51">
        <f t="shared" si="22"/>
        <v>49</v>
      </c>
      <c r="G51">
        <f t="shared" si="8"/>
        <v>5000049</v>
      </c>
      <c r="H51">
        <f t="shared" si="17"/>
        <v>49</v>
      </c>
      <c r="I51" t="str">
        <f>VLOOKUP(U51,怪物属性偏向!E:F,2,FALSE)</f>
        <v>吉拉</v>
      </c>
      <c r="J51">
        <f t="shared" ref="J51:J54" si="74">V51</f>
        <v>10</v>
      </c>
      <c r="K51">
        <f t="shared" ref="K51:K54" si="75">AC51</f>
        <v>400</v>
      </c>
      <c r="L51">
        <f t="shared" ref="L51:L54" si="76">AD51</f>
        <v>400</v>
      </c>
      <c r="M51">
        <f t="shared" ref="M51:M54" si="77">AE51</f>
        <v>640</v>
      </c>
      <c r="N51">
        <f t="shared" ref="N51:N54" si="78">AF51</f>
        <v>240</v>
      </c>
      <c r="O51">
        <f t="shared" ref="O51:O54" si="79">G51</f>
        <v>5000049</v>
      </c>
      <c r="P51" t="str">
        <f t="shared" ref="P51:P54" si="80">U51</f>
        <v>吉拉</v>
      </c>
      <c r="S51">
        <f t="shared" si="15"/>
        <v>10</v>
      </c>
      <c r="T51">
        <f>VLOOKUP(AH51*10+AG51,阵型随机表!H:I,2,FALSE)</f>
        <v>7</v>
      </c>
      <c r="U51" t="str">
        <f>VLOOKUP(AJ51*10+AI51,阵型随机表!U:V,2,FALSE)</f>
        <v>吉拉</v>
      </c>
      <c r="V51">
        <f>VLOOKUP(S51,映射表!T:U,2,FALSE)</f>
        <v>10</v>
      </c>
      <c r="W51">
        <v>1</v>
      </c>
      <c r="X51" s="5">
        <v>1</v>
      </c>
      <c r="Y51" s="5">
        <v>1</v>
      </c>
      <c r="Z51" s="5">
        <v>1</v>
      </c>
      <c r="AA51" s="5">
        <v>1</v>
      </c>
      <c r="AB51" s="5">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240</v>
      </c>
      <c r="AG51">
        <f t="shared" si="16"/>
        <v>4</v>
      </c>
      <c r="AH51">
        <v>1</v>
      </c>
      <c r="AI51">
        <v>5</v>
      </c>
      <c r="AJ51">
        <f>LOOKUP(T51,阵型随机表!N:O,阵型随机表!Q:Q)</f>
        <v>3</v>
      </c>
      <c r="AO51">
        <f ca="1">IF(AG51=1,RANDBETWEEN(1,阵型随机表!$L$3),AO50)</f>
        <v>1</v>
      </c>
      <c r="AP51">
        <f ca="1">RANDBETWEEN(1,LOOKUP(T51,阵型随机表!N:O,阵型随机表!P:P))</f>
        <v>7</v>
      </c>
    </row>
    <row r="52" spans="1:42" x14ac:dyDescent="0.15">
      <c r="A52">
        <f t="shared" si="3"/>
        <v>5000010</v>
      </c>
      <c r="B52">
        <f t="shared" si="0"/>
        <v>5000049</v>
      </c>
      <c r="C52">
        <f t="shared" si="4"/>
        <v>5000049</v>
      </c>
      <c r="D52" t="str">
        <f t="shared" si="73"/>
        <v>5000010s9</v>
      </c>
      <c r="E52" t="str">
        <f t="shared" si="49"/>
        <v>5000050:10:1</v>
      </c>
      <c r="F52">
        <f t="shared" si="22"/>
        <v>50</v>
      </c>
      <c r="G52">
        <f t="shared" si="8"/>
        <v>5000050</v>
      </c>
      <c r="H52">
        <f t="shared" si="17"/>
        <v>50</v>
      </c>
      <c r="I52" t="str">
        <f>VLOOKUP(U52,怪物属性偏向!E:F,2,FALSE)</f>
        <v>娜塔莎</v>
      </c>
      <c r="J52">
        <f t="shared" si="74"/>
        <v>10</v>
      </c>
      <c r="K52">
        <f t="shared" si="75"/>
        <v>400</v>
      </c>
      <c r="L52">
        <f t="shared" si="76"/>
        <v>400</v>
      </c>
      <c r="M52">
        <f t="shared" si="77"/>
        <v>640</v>
      </c>
      <c r="N52">
        <f t="shared" si="78"/>
        <v>240</v>
      </c>
      <c r="O52">
        <f t="shared" si="79"/>
        <v>5000050</v>
      </c>
      <c r="P52" t="str">
        <f t="shared" si="80"/>
        <v>娜塔莎</v>
      </c>
      <c r="S52">
        <f t="shared" si="15"/>
        <v>10</v>
      </c>
      <c r="T52">
        <f>VLOOKUP(AH52*10+AG52,阵型随机表!H:I,2,FALSE)</f>
        <v>9</v>
      </c>
      <c r="U52" t="str">
        <f>VLOOKUP(AJ52*10+AI52,阵型随机表!U:V,2,FALSE)</f>
        <v>娜塔莎</v>
      </c>
      <c r="V52">
        <f>VLOOKUP(S52,映射表!T:U,2,FALSE)</f>
        <v>10</v>
      </c>
      <c r="W52">
        <v>0</v>
      </c>
      <c r="X52" s="5">
        <v>1</v>
      </c>
      <c r="Y52" s="5">
        <v>1</v>
      </c>
      <c r="Z52" s="5">
        <v>1</v>
      </c>
      <c r="AA52" s="5">
        <v>1</v>
      </c>
      <c r="AB52" s="5">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240</v>
      </c>
      <c r="AG52">
        <f t="shared" si="16"/>
        <v>5</v>
      </c>
      <c r="AH52">
        <v>1</v>
      </c>
      <c r="AI52">
        <v>7</v>
      </c>
      <c r="AJ52">
        <f>LOOKUP(T52,阵型随机表!N:O,阵型随机表!Q:Q)</f>
        <v>3</v>
      </c>
      <c r="AO52">
        <f ca="1">IF(AG52=1,RANDBETWEEN(1,阵型随机表!$L$3),AO51)</f>
        <v>1</v>
      </c>
      <c r="AP52">
        <f ca="1">RANDBETWEEN(1,LOOKUP(T52,阵型随机表!N:O,阵型随机表!P:P))</f>
        <v>5</v>
      </c>
    </row>
    <row r="53" spans="1:42" x14ac:dyDescent="0.15">
      <c r="A53">
        <f t="shared" si="3"/>
        <v>5000011</v>
      </c>
      <c r="B53">
        <f t="shared" si="0"/>
        <v>5000055</v>
      </c>
      <c r="C53" t="str">
        <f t="shared" si="4"/>
        <v/>
      </c>
      <c r="D53" t="str">
        <f t="shared" si="73"/>
        <v>5000011s2</v>
      </c>
      <c r="E53" t="str">
        <f t="shared" si="49"/>
        <v>5000051:11:1</v>
      </c>
      <c r="F53">
        <f t="shared" si="22"/>
        <v>51</v>
      </c>
      <c r="G53">
        <f t="shared" si="8"/>
        <v>5000051</v>
      </c>
      <c r="H53">
        <f t="shared" si="17"/>
        <v>51</v>
      </c>
      <c r="I53" t="str">
        <f>VLOOKUP(U53,怪物属性偏向!E:F,2,FALSE)</f>
        <v>莉莉丝</v>
      </c>
      <c r="J53">
        <f t="shared" si="74"/>
        <v>11</v>
      </c>
      <c r="K53">
        <f t="shared" si="75"/>
        <v>436</v>
      </c>
      <c r="L53">
        <f t="shared" si="76"/>
        <v>436</v>
      </c>
      <c r="M53">
        <f t="shared" si="77"/>
        <v>697</v>
      </c>
      <c r="N53">
        <f t="shared" si="78"/>
        <v>264</v>
      </c>
      <c r="O53">
        <f t="shared" si="79"/>
        <v>5000051</v>
      </c>
      <c r="P53" t="str">
        <f t="shared" si="80"/>
        <v>莉莉丝</v>
      </c>
      <c r="S53">
        <f t="shared" si="15"/>
        <v>11</v>
      </c>
      <c r="T53">
        <f>VLOOKUP(AH53*10+AG53,阵型随机表!H:I,2,FALSE)</f>
        <v>2</v>
      </c>
      <c r="U53" t="str">
        <f>VLOOKUP(AJ53*10+AI53,阵型随机表!U:V,2,FALSE)</f>
        <v>莉莉丝</v>
      </c>
      <c r="V53">
        <f>VLOOKUP(S53,映射表!T:U,2,FALSE)</f>
        <v>11</v>
      </c>
      <c r="W53">
        <v>0</v>
      </c>
      <c r="X53" s="5">
        <v>1</v>
      </c>
      <c r="Y53" s="5">
        <v>1</v>
      </c>
      <c r="Z53" s="5">
        <v>1</v>
      </c>
      <c r="AA53" s="5">
        <v>1</v>
      </c>
      <c r="AB53" s="5">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264</v>
      </c>
      <c r="AG53">
        <f t="shared" si="16"/>
        <v>1</v>
      </c>
      <c r="AH53">
        <v>2</v>
      </c>
      <c r="AI53">
        <v>1</v>
      </c>
      <c r="AJ53">
        <f>LOOKUP(T53,阵型随机表!N:O,阵型随机表!Q:Q)</f>
        <v>1</v>
      </c>
      <c r="AO53">
        <f ca="1">IF(AG53=1,RANDBETWEEN(1,阵型随机表!$L$3),AO52)</f>
        <v>4</v>
      </c>
      <c r="AP53">
        <f ca="1">RANDBETWEEN(1,LOOKUP(T53,阵型随机表!N:O,阵型随机表!P:P))</f>
        <v>6</v>
      </c>
    </row>
    <row r="54" spans="1:42" x14ac:dyDescent="0.15">
      <c r="A54">
        <f t="shared" si="3"/>
        <v>5000011</v>
      </c>
      <c r="B54">
        <f t="shared" si="0"/>
        <v>5000055</v>
      </c>
      <c r="C54" t="str">
        <f t="shared" si="4"/>
        <v/>
      </c>
      <c r="D54" t="str">
        <f t="shared" si="73"/>
        <v>5000011s4</v>
      </c>
      <c r="E54" t="str">
        <f t="shared" si="49"/>
        <v>5000052:11:1</v>
      </c>
      <c r="F54">
        <f t="shared" si="22"/>
        <v>52</v>
      </c>
      <c r="G54">
        <f t="shared" si="8"/>
        <v>5000052</v>
      </c>
      <c r="H54">
        <f t="shared" si="17"/>
        <v>52</v>
      </c>
      <c r="I54" t="str">
        <f>VLOOKUP(U54,怪物属性偏向!E:F,2,FALSE)</f>
        <v>艾琳</v>
      </c>
      <c r="J54">
        <f t="shared" si="74"/>
        <v>11</v>
      </c>
      <c r="K54">
        <f t="shared" si="75"/>
        <v>436</v>
      </c>
      <c r="L54">
        <f t="shared" si="76"/>
        <v>436</v>
      </c>
      <c r="M54">
        <f t="shared" si="77"/>
        <v>697</v>
      </c>
      <c r="N54">
        <f t="shared" si="78"/>
        <v>264</v>
      </c>
      <c r="O54">
        <f t="shared" si="79"/>
        <v>5000052</v>
      </c>
      <c r="P54" t="str">
        <f t="shared" si="80"/>
        <v>艾琳</v>
      </c>
      <c r="S54">
        <f t="shared" si="15"/>
        <v>11</v>
      </c>
      <c r="T54">
        <f>VLOOKUP(AH54*10+AG54,阵型随机表!H:I,2,FALSE)</f>
        <v>4</v>
      </c>
      <c r="U54" t="str">
        <f>VLOOKUP(AJ54*10+AI54,阵型随机表!U:V,2,FALSE)</f>
        <v>艾琳</v>
      </c>
      <c r="V54">
        <f>VLOOKUP(S54,映射表!T:U,2,FALSE)</f>
        <v>11</v>
      </c>
      <c r="W54">
        <v>0</v>
      </c>
      <c r="X54" s="5">
        <v>1</v>
      </c>
      <c r="Y54" s="5">
        <v>1</v>
      </c>
      <c r="Z54" s="5">
        <v>1</v>
      </c>
      <c r="AA54" s="5">
        <v>1</v>
      </c>
      <c r="AB54" s="5">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264</v>
      </c>
      <c r="AG54">
        <f t="shared" si="16"/>
        <v>2</v>
      </c>
      <c r="AH54">
        <v>2</v>
      </c>
      <c r="AI54">
        <v>1</v>
      </c>
      <c r="AJ54">
        <f>LOOKUP(T54,阵型随机表!N:O,阵型随机表!Q:Q)</f>
        <v>2</v>
      </c>
      <c r="AO54">
        <f ca="1">IF(AG54=1,RANDBETWEEN(1,阵型随机表!$L$3),AO53)</f>
        <v>4</v>
      </c>
      <c r="AP54">
        <f ca="1">RANDBETWEEN(1,LOOKUP(T54,阵型随机表!N:O,阵型随机表!P:P))</f>
        <v>5</v>
      </c>
    </row>
    <row r="55" spans="1:42" x14ac:dyDescent="0.15">
      <c r="A55">
        <f t="shared" si="3"/>
        <v>5000011</v>
      </c>
      <c r="B55">
        <f t="shared" si="0"/>
        <v>5000055</v>
      </c>
      <c r="C55" t="str">
        <f t="shared" si="4"/>
        <v/>
      </c>
      <c r="D55" t="str">
        <f t="shared" ref="D55:D58" si="81">A55&amp;"s"&amp;T55</f>
        <v>5000011s5</v>
      </c>
      <c r="E55" t="str">
        <f t="shared" si="49"/>
        <v>5000053:11:1</v>
      </c>
      <c r="F55">
        <f t="shared" si="22"/>
        <v>53</v>
      </c>
      <c r="G55">
        <f t="shared" si="8"/>
        <v>5000053</v>
      </c>
      <c r="H55">
        <f t="shared" si="17"/>
        <v>53</v>
      </c>
      <c r="I55" t="str">
        <f>VLOOKUP(U55,怪物属性偏向!E:F,2,FALSE)</f>
        <v>霍尔</v>
      </c>
      <c r="J55">
        <f t="shared" ref="J55:J58" si="82">V55</f>
        <v>11</v>
      </c>
      <c r="K55">
        <f t="shared" ref="K55:K58" si="83">AC55</f>
        <v>436</v>
      </c>
      <c r="L55">
        <f t="shared" ref="L55:L58" si="84">AD55</f>
        <v>436</v>
      </c>
      <c r="M55">
        <f t="shared" ref="M55:M58" si="85">AE55</f>
        <v>697</v>
      </c>
      <c r="N55">
        <f t="shared" ref="N55:N58" si="86">AF55</f>
        <v>264</v>
      </c>
      <c r="O55">
        <f t="shared" ref="O55:O58" si="87">G55</f>
        <v>5000053</v>
      </c>
      <c r="P55" t="str">
        <f t="shared" ref="P55:P58" si="88">U55</f>
        <v>霍尔</v>
      </c>
      <c r="S55">
        <f t="shared" si="15"/>
        <v>11</v>
      </c>
      <c r="T55">
        <f>VLOOKUP(AH55*10+AG55,阵型随机表!H:I,2,FALSE)</f>
        <v>5</v>
      </c>
      <c r="U55" t="str">
        <f>VLOOKUP(AJ55*10+AI55,阵型随机表!U:V,2,FALSE)</f>
        <v>霍尔</v>
      </c>
      <c r="V55">
        <f>VLOOKUP(S55,映射表!T:U,2,FALSE)</f>
        <v>11</v>
      </c>
      <c r="W55">
        <v>0</v>
      </c>
      <c r="X55" s="5">
        <v>1</v>
      </c>
      <c r="Y55" s="5">
        <v>1</v>
      </c>
      <c r="Z55" s="5">
        <v>1</v>
      </c>
      <c r="AA55" s="5">
        <v>1</v>
      </c>
      <c r="AB55" s="5">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264</v>
      </c>
      <c r="AG55">
        <f t="shared" si="16"/>
        <v>3</v>
      </c>
      <c r="AH55">
        <v>2</v>
      </c>
      <c r="AI55">
        <v>7</v>
      </c>
      <c r="AJ55">
        <f>LOOKUP(T55,阵型随机表!N:O,阵型随机表!Q:Q)</f>
        <v>2</v>
      </c>
      <c r="AO55">
        <f ca="1">IF(AG55=1,RANDBETWEEN(1,阵型随机表!$L$3),AO54)</f>
        <v>4</v>
      </c>
      <c r="AP55">
        <f ca="1">RANDBETWEEN(1,LOOKUP(T55,阵型随机表!N:O,阵型随机表!P:P))</f>
        <v>3</v>
      </c>
    </row>
    <row r="56" spans="1:42" x14ac:dyDescent="0.15">
      <c r="A56">
        <f t="shared" si="3"/>
        <v>5000011</v>
      </c>
      <c r="B56">
        <f t="shared" si="0"/>
        <v>5000055</v>
      </c>
      <c r="C56" t="str">
        <f t="shared" si="4"/>
        <v/>
      </c>
      <c r="D56" t="str">
        <f t="shared" si="81"/>
        <v>5000011s6</v>
      </c>
      <c r="E56" t="str">
        <f t="shared" si="49"/>
        <v>5000054:11:1</v>
      </c>
      <c r="F56">
        <f t="shared" si="22"/>
        <v>54</v>
      </c>
      <c r="G56">
        <f t="shared" si="8"/>
        <v>5000054</v>
      </c>
      <c r="H56">
        <f t="shared" si="17"/>
        <v>54</v>
      </c>
      <c r="I56" t="str">
        <f>VLOOKUP(U56,怪物属性偏向!E:F,2,FALSE)</f>
        <v>国王</v>
      </c>
      <c r="J56">
        <f t="shared" si="82"/>
        <v>11</v>
      </c>
      <c r="K56">
        <f t="shared" si="83"/>
        <v>436</v>
      </c>
      <c r="L56">
        <f t="shared" si="84"/>
        <v>436</v>
      </c>
      <c r="M56">
        <f t="shared" si="85"/>
        <v>697</v>
      </c>
      <c r="N56">
        <f t="shared" si="86"/>
        <v>264</v>
      </c>
      <c r="O56">
        <f t="shared" si="87"/>
        <v>5000054</v>
      </c>
      <c r="P56" t="str">
        <f t="shared" si="88"/>
        <v>国王</v>
      </c>
      <c r="S56">
        <f t="shared" si="15"/>
        <v>11</v>
      </c>
      <c r="T56">
        <f>VLOOKUP(AH56*10+AG56,阵型随机表!H:I,2,FALSE)</f>
        <v>6</v>
      </c>
      <c r="U56" t="str">
        <f>VLOOKUP(AJ56*10+AI56,阵型随机表!U:V,2,FALSE)</f>
        <v>国王</v>
      </c>
      <c r="V56">
        <f>VLOOKUP(S56,映射表!T:U,2,FALSE)</f>
        <v>11</v>
      </c>
      <c r="W56">
        <v>0</v>
      </c>
      <c r="X56" s="5">
        <v>1</v>
      </c>
      <c r="Y56" s="5">
        <v>1</v>
      </c>
      <c r="Z56" s="5">
        <v>1</v>
      </c>
      <c r="AA56" s="5">
        <v>1</v>
      </c>
      <c r="AB56" s="5">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264</v>
      </c>
      <c r="AG56">
        <f t="shared" si="16"/>
        <v>4</v>
      </c>
      <c r="AH56">
        <v>2</v>
      </c>
      <c r="AI56">
        <v>6</v>
      </c>
      <c r="AJ56">
        <f>LOOKUP(T56,阵型随机表!N:O,阵型随机表!Q:Q)</f>
        <v>2</v>
      </c>
      <c r="AO56">
        <f ca="1">IF(AG56=1,RANDBETWEEN(1,阵型随机表!$L$3),AO55)</f>
        <v>4</v>
      </c>
      <c r="AP56">
        <f ca="1">RANDBETWEEN(1,LOOKUP(T56,阵型随机表!N:O,阵型随机表!P:P))</f>
        <v>2</v>
      </c>
    </row>
    <row r="57" spans="1:42" x14ac:dyDescent="0.15">
      <c r="A57">
        <f t="shared" si="3"/>
        <v>5000011</v>
      </c>
      <c r="B57">
        <f t="shared" si="0"/>
        <v>5000055</v>
      </c>
      <c r="C57">
        <f t="shared" si="4"/>
        <v>5000055</v>
      </c>
      <c r="D57" t="str">
        <f t="shared" si="81"/>
        <v>5000011s8</v>
      </c>
      <c r="E57" t="str">
        <f t="shared" si="49"/>
        <v>5000055:11:1</v>
      </c>
      <c r="F57">
        <f t="shared" si="22"/>
        <v>55</v>
      </c>
      <c r="G57">
        <f t="shared" si="8"/>
        <v>5000055</v>
      </c>
      <c r="H57">
        <f t="shared" si="17"/>
        <v>55</v>
      </c>
      <c r="I57" t="str">
        <f>VLOOKUP(U57,怪物属性偏向!E:F,2,FALSE)</f>
        <v>爱茉莉</v>
      </c>
      <c r="J57">
        <f t="shared" si="82"/>
        <v>11</v>
      </c>
      <c r="K57">
        <f t="shared" si="83"/>
        <v>436</v>
      </c>
      <c r="L57">
        <f t="shared" si="84"/>
        <v>436</v>
      </c>
      <c r="M57">
        <f t="shared" si="85"/>
        <v>697</v>
      </c>
      <c r="N57">
        <f t="shared" si="86"/>
        <v>264</v>
      </c>
      <c r="O57">
        <f t="shared" si="87"/>
        <v>5000055</v>
      </c>
      <c r="P57" t="str">
        <f t="shared" si="88"/>
        <v>爱茉莉</v>
      </c>
      <c r="S57">
        <f t="shared" si="15"/>
        <v>11</v>
      </c>
      <c r="T57">
        <f>VLOOKUP(AH57*10+AG57,阵型随机表!H:I,2,FALSE)</f>
        <v>8</v>
      </c>
      <c r="U57" t="str">
        <f>VLOOKUP(AJ57*10+AI57,阵型随机表!U:V,2,FALSE)</f>
        <v>爱茉莉</v>
      </c>
      <c r="V57">
        <f>VLOOKUP(S57,映射表!T:U,2,FALSE)</f>
        <v>11</v>
      </c>
      <c r="W57">
        <v>1</v>
      </c>
      <c r="X57" s="5">
        <v>1</v>
      </c>
      <c r="Y57" s="5">
        <v>1</v>
      </c>
      <c r="Z57" s="5">
        <v>1</v>
      </c>
      <c r="AA57" s="5">
        <v>1</v>
      </c>
      <c r="AB57" s="5">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264</v>
      </c>
      <c r="AG57">
        <f t="shared" si="16"/>
        <v>5</v>
      </c>
      <c r="AH57">
        <v>2</v>
      </c>
      <c r="AI57">
        <v>6</v>
      </c>
      <c r="AJ57">
        <f>LOOKUP(T57,阵型随机表!N:O,阵型随机表!Q:Q)</f>
        <v>3</v>
      </c>
      <c r="AO57">
        <f ca="1">IF(AG57=1,RANDBETWEEN(1,阵型随机表!$L$3),AO56)</f>
        <v>4</v>
      </c>
      <c r="AP57">
        <f ca="1">RANDBETWEEN(1,LOOKUP(T57,阵型随机表!N:O,阵型随机表!P:P))</f>
        <v>6</v>
      </c>
    </row>
    <row r="58" spans="1:42" x14ac:dyDescent="0.15">
      <c r="A58">
        <f t="shared" si="3"/>
        <v>5000012</v>
      </c>
      <c r="B58">
        <f t="shared" si="0"/>
        <v>5000057</v>
      </c>
      <c r="C58" t="str">
        <f t="shared" si="4"/>
        <v/>
      </c>
      <c r="D58" t="str">
        <f t="shared" si="81"/>
        <v>5000012s2</v>
      </c>
      <c r="E58" t="str">
        <f t="shared" si="49"/>
        <v>5000056:12:1</v>
      </c>
      <c r="F58">
        <f t="shared" si="22"/>
        <v>56</v>
      </c>
      <c r="G58">
        <f t="shared" si="8"/>
        <v>5000056</v>
      </c>
      <c r="H58">
        <f t="shared" si="17"/>
        <v>56</v>
      </c>
      <c r="I58" t="str">
        <f>VLOOKUP(U58,怪物属性偏向!E:F,2,FALSE)</f>
        <v>修</v>
      </c>
      <c r="J58">
        <f t="shared" si="82"/>
        <v>12</v>
      </c>
      <c r="K58">
        <f t="shared" si="83"/>
        <v>472</v>
      </c>
      <c r="L58">
        <f t="shared" si="84"/>
        <v>472</v>
      </c>
      <c r="M58">
        <f t="shared" si="85"/>
        <v>755</v>
      </c>
      <c r="N58">
        <f t="shared" si="86"/>
        <v>288</v>
      </c>
      <c r="O58">
        <f t="shared" si="87"/>
        <v>5000056</v>
      </c>
      <c r="P58" t="str">
        <f t="shared" si="88"/>
        <v>修</v>
      </c>
      <c r="S58">
        <f t="shared" si="15"/>
        <v>12</v>
      </c>
      <c r="T58">
        <f>VLOOKUP(AH58*10+AG58,阵型随机表!H:I,2,FALSE)</f>
        <v>2</v>
      </c>
      <c r="U58" t="str">
        <f>VLOOKUP(AJ58*10+AI58,阵型随机表!U:V,2,FALSE)</f>
        <v>修</v>
      </c>
      <c r="V58">
        <f>VLOOKUP(S58,映射表!T:U,2,FALSE)</f>
        <v>12</v>
      </c>
      <c r="W58">
        <v>0</v>
      </c>
      <c r="X58" s="5">
        <v>1</v>
      </c>
      <c r="Y58" s="5">
        <v>1</v>
      </c>
      <c r="Z58" s="5">
        <v>1</v>
      </c>
      <c r="AA58" s="5">
        <v>1</v>
      </c>
      <c r="AB58" s="5">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288</v>
      </c>
      <c r="AG58">
        <f t="shared" si="16"/>
        <v>1</v>
      </c>
      <c r="AH58">
        <v>2</v>
      </c>
      <c r="AI58">
        <v>7</v>
      </c>
      <c r="AJ58">
        <f>LOOKUP(T58,阵型随机表!N:O,阵型随机表!Q:Q)</f>
        <v>1</v>
      </c>
      <c r="AO58">
        <f ca="1">IF(AG58=1,RANDBETWEEN(1,阵型随机表!$L$3),AO57)</f>
        <v>2</v>
      </c>
      <c r="AP58">
        <f ca="1">RANDBETWEEN(1,LOOKUP(T58,阵型随机表!N:O,阵型随机表!P:P))</f>
        <v>5</v>
      </c>
    </row>
    <row r="59" spans="1:42" x14ac:dyDescent="0.15">
      <c r="A59">
        <f t="shared" si="3"/>
        <v>5000012</v>
      </c>
      <c r="B59">
        <f t="shared" ref="B59:B84" si="89">IF(C59="",B60,C59)</f>
        <v>5000057</v>
      </c>
      <c r="C59">
        <f t="shared" ref="C59:C84" si="90">IF(W59=1,G59,IF(A59=A58,C58,""))</f>
        <v>5000057</v>
      </c>
      <c r="D59" t="str">
        <f t="shared" ref="D59:D84" si="91">A59&amp;"s"&amp;T59</f>
        <v>5000012s4</v>
      </c>
      <c r="E59" t="str">
        <f t="shared" ref="E59:E84" si="92">G59&amp;":"&amp;V59&amp;":"&amp;"1"</f>
        <v>5000057:12:1</v>
      </c>
      <c r="F59">
        <f t="shared" ref="F59:F84" si="93">H59</f>
        <v>57</v>
      </c>
      <c r="G59">
        <f t="shared" si="8"/>
        <v>5000057</v>
      </c>
      <c r="H59">
        <f t="shared" si="17"/>
        <v>57</v>
      </c>
      <c r="I59" t="str">
        <f>VLOOKUP(U59,怪物属性偏向!E:F,2,FALSE)</f>
        <v>艾德蒙</v>
      </c>
      <c r="J59">
        <f t="shared" ref="J59:J84" si="94">V59</f>
        <v>12</v>
      </c>
      <c r="K59">
        <f t="shared" ref="K59:K84" si="95">AC59</f>
        <v>472</v>
      </c>
      <c r="L59">
        <f t="shared" ref="L59:L84" si="96">AD59</f>
        <v>472</v>
      </c>
      <c r="M59">
        <f t="shared" ref="M59:M84" si="97">AE59</f>
        <v>755</v>
      </c>
      <c r="N59">
        <f t="shared" ref="N59:N84" si="98">AF59</f>
        <v>288</v>
      </c>
      <c r="O59">
        <f t="shared" ref="O59:O84" si="99">G59</f>
        <v>5000057</v>
      </c>
      <c r="P59" t="str">
        <f t="shared" ref="P59:P84" si="100">U59</f>
        <v>艾德蒙</v>
      </c>
      <c r="S59">
        <f t="shared" si="15"/>
        <v>12</v>
      </c>
      <c r="T59">
        <f>VLOOKUP(AH59*10+AG59,阵型随机表!H:I,2,FALSE)</f>
        <v>4</v>
      </c>
      <c r="U59" t="str">
        <f>VLOOKUP(AJ59*10+AI59,阵型随机表!U:V,2,FALSE)</f>
        <v>艾德蒙</v>
      </c>
      <c r="V59">
        <f>VLOOKUP(S59,映射表!T:U,2,FALSE)</f>
        <v>12</v>
      </c>
      <c r="W59">
        <v>1</v>
      </c>
      <c r="X59" s="5">
        <v>1</v>
      </c>
      <c r="Y59" s="5">
        <v>1</v>
      </c>
      <c r="Z59" s="5">
        <v>1</v>
      </c>
      <c r="AA59" s="5">
        <v>1</v>
      </c>
      <c r="AB59" s="5">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288</v>
      </c>
      <c r="AG59">
        <f t="shared" si="16"/>
        <v>2</v>
      </c>
      <c r="AH59">
        <v>2</v>
      </c>
      <c r="AI59">
        <v>5</v>
      </c>
      <c r="AJ59">
        <f>LOOKUP(T59,阵型随机表!N:O,阵型随机表!Q:Q)</f>
        <v>2</v>
      </c>
      <c r="AO59">
        <f ca="1">IF(AG59=1,RANDBETWEEN(1,阵型随机表!$L$3),AO58)</f>
        <v>2</v>
      </c>
      <c r="AP59">
        <f ca="1">RANDBETWEEN(1,LOOKUP(T59,阵型随机表!N:O,阵型随机表!P:P))</f>
        <v>7</v>
      </c>
    </row>
    <row r="60" spans="1:42" x14ac:dyDescent="0.15">
      <c r="A60">
        <f t="shared" si="3"/>
        <v>5000012</v>
      </c>
      <c r="B60">
        <f t="shared" si="89"/>
        <v>5000057</v>
      </c>
      <c r="C60">
        <f t="shared" si="90"/>
        <v>5000057</v>
      </c>
      <c r="D60" t="str">
        <f t="shared" si="91"/>
        <v>5000012s5</v>
      </c>
      <c r="E60" t="str">
        <f t="shared" si="92"/>
        <v>5000058:12:1</v>
      </c>
      <c r="F60">
        <f t="shared" si="93"/>
        <v>58</v>
      </c>
      <c r="G60">
        <f t="shared" si="8"/>
        <v>5000058</v>
      </c>
      <c r="H60">
        <f t="shared" si="17"/>
        <v>58</v>
      </c>
      <c r="I60" t="str">
        <f>VLOOKUP(U60,怪物属性偏向!E:F,2,FALSE)</f>
        <v>艾德蒙</v>
      </c>
      <c r="J60">
        <f t="shared" si="94"/>
        <v>12</v>
      </c>
      <c r="K60">
        <f t="shared" si="95"/>
        <v>472</v>
      </c>
      <c r="L60">
        <f t="shared" si="96"/>
        <v>472</v>
      </c>
      <c r="M60">
        <f t="shared" si="97"/>
        <v>755</v>
      </c>
      <c r="N60">
        <f t="shared" si="98"/>
        <v>288</v>
      </c>
      <c r="O60">
        <f t="shared" si="99"/>
        <v>5000058</v>
      </c>
      <c r="P60" t="str">
        <f t="shared" si="100"/>
        <v>艾德蒙</v>
      </c>
      <c r="S60">
        <f t="shared" si="15"/>
        <v>12</v>
      </c>
      <c r="T60">
        <f>VLOOKUP(AH60*10+AG60,阵型随机表!H:I,2,FALSE)</f>
        <v>5</v>
      </c>
      <c r="U60" t="str">
        <f>VLOOKUP(AJ60*10+AI60,阵型随机表!U:V,2,FALSE)</f>
        <v>艾德蒙</v>
      </c>
      <c r="V60">
        <f>VLOOKUP(S60,映射表!T:U,2,FALSE)</f>
        <v>12</v>
      </c>
      <c r="W60">
        <v>0</v>
      </c>
      <c r="X60" s="5">
        <v>1</v>
      </c>
      <c r="Y60" s="5">
        <v>1</v>
      </c>
      <c r="Z60" s="5">
        <v>1</v>
      </c>
      <c r="AA60" s="5">
        <v>1</v>
      </c>
      <c r="AB60" s="5">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288</v>
      </c>
      <c r="AG60">
        <f t="shared" si="16"/>
        <v>3</v>
      </c>
      <c r="AH60">
        <v>2</v>
      </c>
      <c r="AI60">
        <v>5</v>
      </c>
      <c r="AJ60">
        <f>LOOKUP(T60,阵型随机表!N:O,阵型随机表!Q:Q)</f>
        <v>2</v>
      </c>
      <c r="AO60">
        <f ca="1">IF(AG60=1,RANDBETWEEN(1,阵型随机表!$L$3),AO59)</f>
        <v>2</v>
      </c>
      <c r="AP60">
        <f ca="1">RANDBETWEEN(1,LOOKUP(T60,阵型随机表!N:O,阵型随机表!P:P))</f>
        <v>1</v>
      </c>
    </row>
    <row r="61" spans="1:42" x14ac:dyDescent="0.15">
      <c r="A61">
        <f t="shared" si="3"/>
        <v>5000012</v>
      </c>
      <c r="B61">
        <f t="shared" si="89"/>
        <v>5000059</v>
      </c>
      <c r="C61">
        <f t="shared" si="90"/>
        <v>5000059</v>
      </c>
      <c r="D61" t="str">
        <f t="shared" si="91"/>
        <v>5000012s6</v>
      </c>
      <c r="E61" t="str">
        <f t="shared" si="92"/>
        <v>5000059:12:1</v>
      </c>
      <c r="F61">
        <f t="shared" si="93"/>
        <v>59</v>
      </c>
      <c r="G61">
        <f t="shared" si="8"/>
        <v>5000059</v>
      </c>
      <c r="H61">
        <f t="shared" si="17"/>
        <v>59</v>
      </c>
      <c r="I61" t="str">
        <f>VLOOKUP(U61,怪物属性偏向!E:F,2,FALSE)</f>
        <v>尤尼丝</v>
      </c>
      <c r="J61">
        <f t="shared" si="94"/>
        <v>12</v>
      </c>
      <c r="K61">
        <f t="shared" si="95"/>
        <v>472</v>
      </c>
      <c r="L61">
        <f t="shared" si="96"/>
        <v>472</v>
      </c>
      <c r="M61">
        <f t="shared" si="97"/>
        <v>755</v>
      </c>
      <c r="N61">
        <f t="shared" si="98"/>
        <v>288</v>
      </c>
      <c r="O61">
        <f t="shared" si="99"/>
        <v>5000059</v>
      </c>
      <c r="P61" t="str">
        <f t="shared" si="100"/>
        <v>尤尼丝</v>
      </c>
      <c r="S61">
        <f t="shared" si="15"/>
        <v>12</v>
      </c>
      <c r="T61">
        <f>VLOOKUP(AH61*10+AG61,阵型随机表!H:I,2,FALSE)</f>
        <v>6</v>
      </c>
      <c r="U61" t="str">
        <f>VLOOKUP(AJ61*10+AI61,阵型随机表!U:V,2,FALSE)</f>
        <v>尤尼丝</v>
      </c>
      <c r="V61">
        <f>VLOOKUP(S61,映射表!T:U,2,FALSE)</f>
        <v>12</v>
      </c>
      <c r="W61">
        <v>1</v>
      </c>
      <c r="X61" s="5">
        <v>1</v>
      </c>
      <c r="Y61" s="5">
        <v>1</v>
      </c>
      <c r="Z61" s="5">
        <v>1</v>
      </c>
      <c r="AA61" s="5">
        <v>1</v>
      </c>
      <c r="AB61" s="5">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288</v>
      </c>
      <c r="AG61">
        <f t="shared" si="16"/>
        <v>4</v>
      </c>
      <c r="AH61">
        <v>2</v>
      </c>
      <c r="AI61">
        <v>4</v>
      </c>
      <c r="AJ61">
        <f>LOOKUP(T61,阵型随机表!N:O,阵型随机表!Q:Q)</f>
        <v>2</v>
      </c>
      <c r="AO61">
        <f ca="1">IF(AG61=1,RANDBETWEEN(1,阵型随机表!$L$3),AO60)</f>
        <v>2</v>
      </c>
      <c r="AP61">
        <f ca="1">RANDBETWEEN(1,LOOKUP(T61,阵型随机表!N:O,阵型随机表!P:P))</f>
        <v>5</v>
      </c>
    </row>
    <row r="62" spans="1:42" x14ac:dyDescent="0.15">
      <c r="A62">
        <f t="shared" si="3"/>
        <v>5000012</v>
      </c>
      <c r="B62">
        <f t="shared" si="89"/>
        <v>5000059</v>
      </c>
      <c r="C62">
        <f t="shared" si="90"/>
        <v>5000059</v>
      </c>
      <c r="D62" t="str">
        <f t="shared" si="91"/>
        <v>5000012s8</v>
      </c>
      <c r="E62" t="str">
        <f t="shared" si="92"/>
        <v>5000060:12:1</v>
      </c>
      <c r="F62">
        <f t="shared" si="93"/>
        <v>60</v>
      </c>
      <c r="G62">
        <f t="shared" si="8"/>
        <v>5000060</v>
      </c>
      <c r="H62">
        <f t="shared" si="17"/>
        <v>60</v>
      </c>
      <c r="I62" t="str">
        <f>VLOOKUP(U62,怪物属性偏向!E:F,2,FALSE)</f>
        <v>吉拉</v>
      </c>
      <c r="J62">
        <f t="shared" si="94"/>
        <v>12</v>
      </c>
      <c r="K62">
        <f t="shared" si="95"/>
        <v>472</v>
      </c>
      <c r="L62">
        <f t="shared" si="96"/>
        <v>472</v>
      </c>
      <c r="M62">
        <f t="shared" si="97"/>
        <v>755</v>
      </c>
      <c r="N62">
        <f t="shared" si="98"/>
        <v>288</v>
      </c>
      <c r="O62">
        <f t="shared" si="99"/>
        <v>5000060</v>
      </c>
      <c r="P62" t="str">
        <f t="shared" si="100"/>
        <v>吉拉</v>
      </c>
      <c r="S62">
        <f t="shared" si="15"/>
        <v>12</v>
      </c>
      <c r="T62">
        <f>VLOOKUP(AH62*10+AG62,阵型随机表!H:I,2,FALSE)</f>
        <v>8</v>
      </c>
      <c r="U62" t="str">
        <f>VLOOKUP(AJ62*10+AI62,阵型随机表!U:V,2,FALSE)</f>
        <v>吉拉</v>
      </c>
      <c r="V62">
        <f>VLOOKUP(S62,映射表!T:U,2,FALSE)</f>
        <v>12</v>
      </c>
      <c r="W62">
        <v>0</v>
      </c>
      <c r="X62" s="5">
        <v>1</v>
      </c>
      <c r="Y62" s="5">
        <v>1</v>
      </c>
      <c r="Z62" s="5">
        <v>1</v>
      </c>
      <c r="AA62" s="5">
        <v>1</v>
      </c>
      <c r="AB62" s="5">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288</v>
      </c>
      <c r="AG62">
        <f t="shared" si="16"/>
        <v>5</v>
      </c>
      <c r="AH62">
        <v>2</v>
      </c>
      <c r="AI62">
        <v>5</v>
      </c>
      <c r="AJ62">
        <f>LOOKUP(T62,阵型随机表!N:O,阵型随机表!Q:Q)</f>
        <v>3</v>
      </c>
      <c r="AO62">
        <f ca="1">IF(AG62=1,RANDBETWEEN(1,阵型随机表!$L$3),AO61)</f>
        <v>2</v>
      </c>
      <c r="AP62">
        <f ca="1">RANDBETWEEN(1,LOOKUP(T62,阵型随机表!N:O,阵型随机表!P:P))</f>
        <v>3</v>
      </c>
    </row>
    <row r="63" spans="1:42" x14ac:dyDescent="0.15">
      <c r="A63">
        <f t="shared" si="3"/>
        <v>5000013</v>
      </c>
      <c r="B63">
        <f t="shared" si="89"/>
        <v>5000061</v>
      </c>
      <c r="C63">
        <f t="shared" si="90"/>
        <v>5000061</v>
      </c>
      <c r="D63" t="str">
        <f t="shared" si="91"/>
        <v>5000013s2</v>
      </c>
      <c r="E63" t="str">
        <f t="shared" si="92"/>
        <v>5000061:13:1</v>
      </c>
      <c r="F63">
        <f t="shared" si="93"/>
        <v>61</v>
      </c>
      <c r="G63">
        <f t="shared" si="8"/>
        <v>5000061</v>
      </c>
      <c r="H63">
        <f t="shared" si="17"/>
        <v>61</v>
      </c>
      <c r="I63" t="str">
        <f>VLOOKUP(U63,怪物属性偏向!E:F,2,FALSE)</f>
        <v>珍妮芙</v>
      </c>
      <c r="J63">
        <f t="shared" si="94"/>
        <v>13</v>
      </c>
      <c r="K63">
        <f t="shared" si="95"/>
        <v>508</v>
      </c>
      <c r="L63">
        <f t="shared" si="96"/>
        <v>508</v>
      </c>
      <c r="M63">
        <f t="shared" si="97"/>
        <v>812</v>
      </c>
      <c r="N63">
        <f t="shared" si="98"/>
        <v>312</v>
      </c>
      <c r="O63">
        <f t="shared" si="99"/>
        <v>5000061</v>
      </c>
      <c r="P63" t="str">
        <f t="shared" si="100"/>
        <v>珍妮芙</v>
      </c>
      <c r="S63">
        <f t="shared" si="15"/>
        <v>13</v>
      </c>
      <c r="T63">
        <f>VLOOKUP(AH63*10+AG63,阵型随机表!H:I,2,FALSE)</f>
        <v>2</v>
      </c>
      <c r="U63" t="str">
        <f>VLOOKUP(AJ63*10+AI63,阵型随机表!U:V,2,FALSE)</f>
        <v>珍妮芙</v>
      </c>
      <c r="V63">
        <f>VLOOKUP(S63,映射表!T:U,2,FALSE)</f>
        <v>13</v>
      </c>
      <c r="W63">
        <v>1</v>
      </c>
      <c r="X63" s="5">
        <v>1</v>
      </c>
      <c r="Y63" s="5">
        <v>1</v>
      </c>
      <c r="Z63" s="5">
        <v>1</v>
      </c>
      <c r="AA63" s="5">
        <v>1</v>
      </c>
      <c r="AB63" s="5">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312</v>
      </c>
      <c r="AG63">
        <f t="shared" si="16"/>
        <v>1</v>
      </c>
      <c r="AH63">
        <v>5</v>
      </c>
      <c r="AI63">
        <v>5</v>
      </c>
      <c r="AJ63">
        <f>LOOKUP(T63,阵型随机表!N:O,阵型随机表!Q:Q)</f>
        <v>1</v>
      </c>
      <c r="AO63">
        <f ca="1">IF(AG63=1,RANDBETWEEN(1,阵型随机表!$L$3),AO62)</f>
        <v>6</v>
      </c>
      <c r="AP63">
        <f ca="1">RANDBETWEEN(1,LOOKUP(T63,阵型随机表!N:O,阵型随机表!P:P))</f>
        <v>5</v>
      </c>
    </row>
    <row r="64" spans="1:42" x14ac:dyDescent="0.15">
      <c r="A64">
        <f t="shared" si="3"/>
        <v>5000013</v>
      </c>
      <c r="B64">
        <f t="shared" si="89"/>
        <v>5000061</v>
      </c>
      <c r="C64">
        <f t="shared" si="90"/>
        <v>5000061</v>
      </c>
      <c r="D64" t="str">
        <f t="shared" si="91"/>
        <v>5000013s5</v>
      </c>
      <c r="E64" t="str">
        <f t="shared" si="92"/>
        <v>5000062:13:1</v>
      </c>
      <c r="F64">
        <f t="shared" si="93"/>
        <v>62</v>
      </c>
      <c r="G64">
        <f t="shared" si="8"/>
        <v>5000062</v>
      </c>
      <c r="H64">
        <f t="shared" si="17"/>
        <v>62</v>
      </c>
      <c r="I64" t="str">
        <f>VLOOKUP(U64,怪物属性偏向!E:F,2,FALSE)</f>
        <v>霍尔</v>
      </c>
      <c r="J64">
        <f t="shared" si="94"/>
        <v>13</v>
      </c>
      <c r="K64">
        <f t="shared" si="95"/>
        <v>508</v>
      </c>
      <c r="L64">
        <f t="shared" si="96"/>
        <v>508</v>
      </c>
      <c r="M64">
        <f t="shared" si="97"/>
        <v>812</v>
      </c>
      <c r="N64">
        <f t="shared" si="98"/>
        <v>312</v>
      </c>
      <c r="O64">
        <f t="shared" si="99"/>
        <v>5000062</v>
      </c>
      <c r="P64" t="str">
        <f t="shared" si="100"/>
        <v>霍尔</v>
      </c>
      <c r="S64">
        <f t="shared" si="15"/>
        <v>13</v>
      </c>
      <c r="T64">
        <f>VLOOKUP(AH64*10+AG64,阵型随机表!H:I,2,FALSE)</f>
        <v>5</v>
      </c>
      <c r="U64" t="str">
        <f>VLOOKUP(AJ64*10+AI64,阵型随机表!U:V,2,FALSE)</f>
        <v>霍尔</v>
      </c>
      <c r="V64">
        <f>VLOOKUP(S64,映射表!T:U,2,FALSE)</f>
        <v>13</v>
      </c>
      <c r="W64">
        <v>0</v>
      </c>
      <c r="X64" s="5">
        <v>1</v>
      </c>
      <c r="Y64" s="5">
        <v>1</v>
      </c>
      <c r="Z64" s="5">
        <v>1</v>
      </c>
      <c r="AA64" s="5">
        <v>1</v>
      </c>
      <c r="AB64" s="5">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312</v>
      </c>
      <c r="AG64">
        <f t="shared" si="16"/>
        <v>2</v>
      </c>
      <c r="AH64">
        <v>5</v>
      </c>
      <c r="AI64">
        <v>7</v>
      </c>
      <c r="AJ64">
        <f>LOOKUP(T64,阵型随机表!N:O,阵型随机表!Q:Q)</f>
        <v>2</v>
      </c>
      <c r="AO64">
        <f ca="1">IF(AG64=1,RANDBETWEEN(1,阵型随机表!$L$3),AO63)</f>
        <v>6</v>
      </c>
      <c r="AP64">
        <f ca="1">RANDBETWEEN(1,LOOKUP(T64,阵型随机表!N:O,阵型随机表!P:P))</f>
        <v>1</v>
      </c>
    </row>
    <row r="65" spans="1:42" x14ac:dyDescent="0.15">
      <c r="A65">
        <f t="shared" si="3"/>
        <v>5000013</v>
      </c>
      <c r="B65">
        <f t="shared" si="89"/>
        <v>5000063</v>
      </c>
      <c r="C65">
        <f t="shared" si="90"/>
        <v>5000063</v>
      </c>
      <c r="D65" t="str">
        <f t="shared" si="91"/>
        <v>5000013s7</v>
      </c>
      <c r="E65" t="str">
        <f t="shared" si="92"/>
        <v>5000063:13:1</v>
      </c>
      <c r="F65">
        <f t="shared" si="93"/>
        <v>63</v>
      </c>
      <c r="G65">
        <f t="shared" si="8"/>
        <v>5000063</v>
      </c>
      <c r="H65">
        <f t="shared" si="17"/>
        <v>63</v>
      </c>
      <c r="I65" t="str">
        <f>VLOOKUP(U65,怪物属性偏向!E:F,2,FALSE)</f>
        <v>啾啾</v>
      </c>
      <c r="J65">
        <f t="shared" si="94"/>
        <v>13</v>
      </c>
      <c r="K65">
        <f t="shared" si="95"/>
        <v>508</v>
      </c>
      <c r="L65">
        <f t="shared" si="96"/>
        <v>508</v>
      </c>
      <c r="M65">
        <f t="shared" si="97"/>
        <v>812</v>
      </c>
      <c r="N65">
        <f t="shared" si="98"/>
        <v>312</v>
      </c>
      <c r="O65">
        <f t="shared" si="99"/>
        <v>5000063</v>
      </c>
      <c r="P65" t="str">
        <f t="shared" si="100"/>
        <v>啾啾</v>
      </c>
      <c r="S65">
        <f t="shared" si="15"/>
        <v>13</v>
      </c>
      <c r="T65">
        <f>VLOOKUP(AH65*10+AG65,阵型随机表!H:I,2,FALSE)</f>
        <v>7</v>
      </c>
      <c r="U65" t="str">
        <f>VLOOKUP(AJ65*10+AI65,阵型随机表!U:V,2,FALSE)</f>
        <v>啾啾</v>
      </c>
      <c r="V65">
        <f>VLOOKUP(S65,映射表!T:U,2,FALSE)</f>
        <v>13</v>
      </c>
      <c r="W65">
        <v>1</v>
      </c>
      <c r="X65" s="5">
        <v>1</v>
      </c>
      <c r="Y65" s="5">
        <v>1</v>
      </c>
      <c r="Z65" s="5">
        <v>1</v>
      </c>
      <c r="AA65" s="5">
        <v>1</v>
      </c>
      <c r="AB65" s="5">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312</v>
      </c>
      <c r="AG65">
        <f t="shared" si="16"/>
        <v>3</v>
      </c>
      <c r="AH65">
        <v>5</v>
      </c>
      <c r="AI65">
        <v>1</v>
      </c>
      <c r="AJ65">
        <f>LOOKUP(T65,阵型随机表!N:O,阵型随机表!Q:Q)</f>
        <v>3</v>
      </c>
      <c r="AO65">
        <f ca="1">IF(AG65=1,RANDBETWEEN(1,阵型随机表!$L$3),AO64)</f>
        <v>6</v>
      </c>
      <c r="AP65">
        <f ca="1">RANDBETWEEN(1,LOOKUP(T65,阵型随机表!N:O,阵型随机表!P:P))</f>
        <v>7</v>
      </c>
    </row>
    <row r="66" spans="1:42" x14ac:dyDescent="0.15">
      <c r="A66">
        <f t="shared" si="3"/>
        <v>5000013</v>
      </c>
      <c r="B66">
        <f t="shared" si="89"/>
        <v>5000063</v>
      </c>
      <c r="C66">
        <f t="shared" si="90"/>
        <v>5000063</v>
      </c>
      <c r="D66" t="str">
        <f t="shared" si="91"/>
        <v>5000013s8</v>
      </c>
      <c r="E66" t="str">
        <f t="shared" si="92"/>
        <v>5000064:13:1</v>
      </c>
      <c r="F66">
        <f t="shared" si="93"/>
        <v>64</v>
      </c>
      <c r="G66">
        <f t="shared" si="8"/>
        <v>5000064</v>
      </c>
      <c r="H66">
        <f t="shared" si="17"/>
        <v>64</v>
      </c>
      <c r="I66" t="str">
        <f>VLOOKUP(U66,怪物属性偏向!E:F,2,FALSE)</f>
        <v>伊芙</v>
      </c>
      <c r="J66">
        <f t="shared" si="94"/>
        <v>13</v>
      </c>
      <c r="K66">
        <f t="shared" si="95"/>
        <v>508</v>
      </c>
      <c r="L66">
        <f t="shared" si="96"/>
        <v>508</v>
      </c>
      <c r="M66">
        <f t="shared" si="97"/>
        <v>812</v>
      </c>
      <c r="N66">
        <f t="shared" si="98"/>
        <v>312</v>
      </c>
      <c r="O66">
        <f t="shared" si="99"/>
        <v>5000064</v>
      </c>
      <c r="P66" t="str">
        <f t="shared" si="100"/>
        <v>伊芙</v>
      </c>
      <c r="S66">
        <f t="shared" si="15"/>
        <v>13</v>
      </c>
      <c r="T66">
        <f>VLOOKUP(AH66*10+AG66,阵型随机表!H:I,2,FALSE)</f>
        <v>8</v>
      </c>
      <c r="U66" t="str">
        <f>VLOOKUP(AJ66*10+AI66,阵型随机表!U:V,2,FALSE)</f>
        <v>伊芙</v>
      </c>
      <c r="V66">
        <f>VLOOKUP(S66,映射表!T:U,2,FALSE)</f>
        <v>13</v>
      </c>
      <c r="W66">
        <v>0</v>
      </c>
      <c r="X66" s="5">
        <v>1</v>
      </c>
      <c r="Y66" s="5">
        <v>1</v>
      </c>
      <c r="Z66" s="5">
        <v>1</v>
      </c>
      <c r="AA66" s="5">
        <v>1</v>
      </c>
      <c r="AB66" s="5">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312</v>
      </c>
      <c r="AG66">
        <f t="shared" si="16"/>
        <v>4</v>
      </c>
      <c r="AH66">
        <v>5</v>
      </c>
      <c r="AI66">
        <v>3</v>
      </c>
      <c r="AJ66">
        <f>LOOKUP(T66,阵型随机表!N:O,阵型随机表!Q:Q)</f>
        <v>3</v>
      </c>
      <c r="AO66">
        <f ca="1">IF(AG66=1,RANDBETWEEN(1,阵型随机表!$L$3),AO65)</f>
        <v>6</v>
      </c>
      <c r="AP66">
        <f ca="1">RANDBETWEEN(1,LOOKUP(T66,阵型随机表!N:O,阵型随机表!P:P))</f>
        <v>2</v>
      </c>
    </row>
    <row r="67" spans="1:42" x14ac:dyDescent="0.15">
      <c r="A67">
        <f t="shared" si="3"/>
        <v>5000013</v>
      </c>
      <c r="B67">
        <f t="shared" si="89"/>
        <v>5000065</v>
      </c>
      <c r="C67">
        <f t="shared" si="90"/>
        <v>5000065</v>
      </c>
      <c r="D67" t="str">
        <f t="shared" si="91"/>
        <v>5000013s9</v>
      </c>
      <c r="E67" t="str">
        <f t="shared" si="92"/>
        <v>5000065:13:1</v>
      </c>
      <c r="F67">
        <f t="shared" si="93"/>
        <v>65</v>
      </c>
      <c r="G67">
        <f t="shared" si="8"/>
        <v>5000065</v>
      </c>
      <c r="H67">
        <f t="shared" si="17"/>
        <v>65</v>
      </c>
      <c r="I67" t="str">
        <f>VLOOKUP(U67,怪物属性偏向!E:F,2,FALSE)</f>
        <v>麦克白</v>
      </c>
      <c r="J67">
        <f t="shared" si="94"/>
        <v>13</v>
      </c>
      <c r="K67">
        <f t="shared" si="95"/>
        <v>508</v>
      </c>
      <c r="L67">
        <f t="shared" si="96"/>
        <v>508</v>
      </c>
      <c r="M67">
        <f t="shared" si="97"/>
        <v>812</v>
      </c>
      <c r="N67">
        <f t="shared" si="98"/>
        <v>312</v>
      </c>
      <c r="O67">
        <f t="shared" si="99"/>
        <v>5000065</v>
      </c>
      <c r="P67" t="str">
        <f t="shared" si="100"/>
        <v>麦克白</v>
      </c>
      <c r="S67">
        <f t="shared" si="15"/>
        <v>13</v>
      </c>
      <c r="T67">
        <f>VLOOKUP(AH67*10+AG67,阵型随机表!H:I,2,FALSE)</f>
        <v>9</v>
      </c>
      <c r="U67" t="str">
        <f>VLOOKUP(AJ67*10+AI67,阵型随机表!U:V,2,FALSE)</f>
        <v>麦克白</v>
      </c>
      <c r="V67">
        <f>VLOOKUP(S67,映射表!T:U,2,FALSE)</f>
        <v>13</v>
      </c>
      <c r="W67">
        <v>1</v>
      </c>
      <c r="X67" s="5">
        <v>1</v>
      </c>
      <c r="Y67" s="5">
        <v>1</v>
      </c>
      <c r="Z67" s="5">
        <v>1</v>
      </c>
      <c r="AA67" s="5">
        <v>1</v>
      </c>
      <c r="AB67" s="5">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312</v>
      </c>
      <c r="AG67">
        <f t="shared" si="16"/>
        <v>5</v>
      </c>
      <c r="AH67">
        <v>5</v>
      </c>
      <c r="AI67">
        <v>4</v>
      </c>
      <c r="AJ67">
        <f>LOOKUP(T67,阵型随机表!N:O,阵型随机表!Q:Q)</f>
        <v>3</v>
      </c>
      <c r="AO67">
        <f ca="1">IF(AG67=1,RANDBETWEEN(1,阵型随机表!$L$3),AO66)</f>
        <v>6</v>
      </c>
      <c r="AP67">
        <f ca="1">RANDBETWEEN(1,LOOKUP(T67,阵型随机表!N:O,阵型随机表!P:P))</f>
        <v>3</v>
      </c>
    </row>
    <row r="68" spans="1:42" x14ac:dyDescent="0.15">
      <c r="A68">
        <f t="shared" ref="A68:A131" si="101">5000000+S68</f>
        <v>5000014</v>
      </c>
      <c r="B68">
        <f t="shared" si="89"/>
        <v>5000067</v>
      </c>
      <c r="C68" t="str">
        <f t="shared" si="90"/>
        <v/>
      </c>
      <c r="D68" t="str">
        <f t="shared" si="91"/>
        <v>5000014s1</v>
      </c>
      <c r="E68" t="str">
        <f t="shared" si="92"/>
        <v>5000066:14:1</v>
      </c>
      <c r="F68">
        <f t="shared" si="93"/>
        <v>66</v>
      </c>
      <c r="G68">
        <f t="shared" ref="G68:G131" si="102">5000000+F68</f>
        <v>5000066</v>
      </c>
      <c r="H68">
        <f t="shared" si="17"/>
        <v>66</v>
      </c>
      <c r="I68" t="str">
        <f>VLOOKUP(U68,怪物属性偏向!E:F,2,FALSE)</f>
        <v>修</v>
      </c>
      <c r="J68">
        <f t="shared" si="94"/>
        <v>14</v>
      </c>
      <c r="K68">
        <f t="shared" si="95"/>
        <v>544</v>
      </c>
      <c r="L68">
        <f t="shared" si="96"/>
        <v>544</v>
      </c>
      <c r="M68">
        <f t="shared" si="97"/>
        <v>870</v>
      </c>
      <c r="N68">
        <f t="shared" si="98"/>
        <v>336</v>
      </c>
      <c r="O68">
        <f t="shared" si="99"/>
        <v>5000066</v>
      </c>
      <c r="P68" t="str">
        <f t="shared" si="100"/>
        <v>修</v>
      </c>
      <c r="S68">
        <f t="shared" si="15"/>
        <v>14</v>
      </c>
      <c r="T68">
        <f>VLOOKUP(AH68*10+AG68,阵型随机表!H:I,2,FALSE)</f>
        <v>1</v>
      </c>
      <c r="U68" t="str">
        <f>VLOOKUP(AJ68*10+AI68,阵型随机表!U:V,2,FALSE)</f>
        <v>修</v>
      </c>
      <c r="V68">
        <f>VLOOKUP(S68,映射表!T:U,2,FALSE)</f>
        <v>14</v>
      </c>
      <c r="W68">
        <v>0</v>
      </c>
      <c r="X68" s="5">
        <v>1</v>
      </c>
      <c r="Y68" s="5">
        <v>1</v>
      </c>
      <c r="Z68" s="5">
        <v>1</v>
      </c>
      <c r="AA68" s="5">
        <v>1</v>
      </c>
      <c r="AB68" s="5">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336</v>
      </c>
      <c r="AG68">
        <f t="shared" si="16"/>
        <v>1</v>
      </c>
      <c r="AH68">
        <v>3</v>
      </c>
      <c r="AI68">
        <v>7</v>
      </c>
      <c r="AJ68">
        <f>LOOKUP(T68,阵型随机表!N:O,阵型随机表!Q:Q)</f>
        <v>1</v>
      </c>
      <c r="AO68">
        <f ca="1">IF(AG68=1,RANDBETWEEN(1,阵型随机表!$L$3),AO67)</f>
        <v>4</v>
      </c>
      <c r="AP68">
        <f ca="1">RANDBETWEEN(1,LOOKUP(T68,阵型随机表!N:O,阵型随机表!P:P))</f>
        <v>6</v>
      </c>
    </row>
    <row r="69" spans="1:42" x14ac:dyDescent="0.15">
      <c r="A69">
        <f t="shared" si="101"/>
        <v>5000014</v>
      </c>
      <c r="B69">
        <f t="shared" si="89"/>
        <v>5000067</v>
      </c>
      <c r="C69">
        <f t="shared" si="90"/>
        <v>5000067</v>
      </c>
      <c r="D69" t="str">
        <f t="shared" si="91"/>
        <v>5000014s3</v>
      </c>
      <c r="E69" t="str">
        <f t="shared" si="92"/>
        <v>5000067:14:1</v>
      </c>
      <c r="F69">
        <f t="shared" si="93"/>
        <v>67</v>
      </c>
      <c r="G69">
        <f t="shared" si="102"/>
        <v>5000067</v>
      </c>
      <c r="H69">
        <f t="shared" si="17"/>
        <v>67</v>
      </c>
      <c r="I69" t="str">
        <f>VLOOKUP(U69,怪物属性偏向!E:F,2,FALSE)</f>
        <v>尼尔斯</v>
      </c>
      <c r="J69">
        <f t="shared" si="94"/>
        <v>14</v>
      </c>
      <c r="K69">
        <f t="shared" si="95"/>
        <v>544</v>
      </c>
      <c r="L69">
        <f t="shared" si="96"/>
        <v>544</v>
      </c>
      <c r="M69">
        <f t="shared" si="97"/>
        <v>870</v>
      </c>
      <c r="N69">
        <f t="shared" si="98"/>
        <v>336</v>
      </c>
      <c r="O69">
        <f t="shared" si="99"/>
        <v>5000067</v>
      </c>
      <c r="P69" t="str">
        <f t="shared" si="100"/>
        <v>尼尔斯</v>
      </c>
      <c r="S69">
        <f t="shared" ref="S69:S132" si="103">IF(AG69=1,S68+1,S68)</f>
        <v>14</v>
      </c>
      <c r="T69">
        <f>VLOOKUP(AH69*10+AG69,阵型随机表!H:I,2,FALSE)</f>
        <v>3</v>
      </c>
      <c r="U69" t="str">
        <f>VLOOKUP(AJ69*10+AI69,阵型随机表!U:V,2,FALSE)</f>
        <v>尼尔斯</v>
      </c>
      <c r="V69">
        <f>VLOOKUP(S69,映射表!T:U,2,FALSE)</f>
        <v>14</v>
      </c>
      <c r="W69">
        <v>1</v>
      </c>
      <c r="X69" s="5">
        <v>1</v>
      </c>
      <c r="Y69" s="5">
        <v>1</v>
      </c>
      <c r="Z69" s="5">
        <v>1</v>
      </c>
      <c r="AA69" s="5">
        <v>1</v>
      </c>
      <c r="AB69" s="5">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336</v>
      </c>
      <c r="AG69">
        <f t="shared" si="16"/>
        <v>2</v>
      </c>
      <c r="AH69">
        <v>3</v>
      </c>
      <c r="AI69">
        <v>3</v>
      </c>
      <c r="AJ69">
        <f>LOOKUP(T69,阵型随机表!N:O,阵型随机表!Q:Q)</f>
        <v>1</v>
      </c>
      <c r="AO69">
        <f ca="1">IF(AG69=1,RANDBETWEEN(1,阵型随机表!$L$3),AO68)</f>
        <v>4</v>
      </c>
      <c r="AP69">
        <f ca="1">RANDBETWEEN(1,LOOKUP(T69,阵型随机表!N:O,阵型随机表!P:P))</f>
        <v>4</v>
      </c>
    </row>
    <row r="70" spans="1:42" x14ac:dyDescent="0.15">
      <c r="A70">
        <f t="shared" si="101"/>
        <v>5000014</v>
      </c>
      <c r="B70">
        <f t="shared" si="89"/>
        <v>5000067</v>
      </c>
      <c r="C70">
        <f t="shared" si="90"/>
        <v>5000067</v>
      </c>
      <c r="D70" t="str">
        <f t="shared" si="91"/>
        <v>5000014s4</v>
      </c>
      <c r="E70" t="str">
        <f t="shared" si="92"/>
        <v>5000068:14:1</v>
      </c>
      <c r="F70">
        <f t="shared" si="93"/>
        <v>68</v>
      </c>
      <c r="G70">
        <f t="shared" si="102"/>
        <v>5000068</v>
      </c>
      <c r="H70">
        <f t="shared" si="17"/>
        <v>68</v>
      </c>
      <c r="I70" t="str">
        <f>VLOOKUP(U70,怪物属性偏向!E:F,2,FALSE)</f>
        <v>国王</v>
      </c>
      <c r="J70">
        <f t="shared" si="94"/>
        <v>14</v>
      </c>
      <c r="K70">
        <f t="shared" si="95"/>
        <v>544</v>
      </c>
      <c r="L70">
        <f t="shared" si="96"/>
        <v>544</v>
      </c>
      <c r="M70">
        <f t="shared" si="97"/>
        <v>870</v>
      </c>
      <c r="N70">
        <f t="shared" si="98"/>
        <v>336</v>
      </c>
      <c r="O70">
        <f t="shared" si="99"/>
        <v>5000068</v>
      </c>
      <c r="P70" t="str">
        <f t="shared" si="100"/>
        <v>国王</v>
      </c>
      <c r="S70">
        <f t="shared" si="103"/>
        <v>14</v>
      </c>
      <c r="T70">
        <f>VLOOKUP(AH70*10+AG70,阵型随机表!H:I,2,FALSE)</f>
        <v>4</v>
      </c>
      <c r="U70" t="str">
        <f>VLOOKUP(AJ70*10+AI70,阵型随机表!U:V,2,FALSE)</f>
        <v>国王</v>
      </c>
      <c r="V70">
        <f>VLOOKUP(S70,映射表!T:U,2,FALSE)</f>
        <v>14</v>
      </c>
      <c r="W70">
        <v>0</v>
      </c>
      <c r="X70" s="5">
        <v>1</v>
      </c>
      <c r="Y70" s="5">
        <v>1</v>
      </c>
      <c r="Z70" s="5">
        <v>1</v>
      </c>
      <c r="AA70" s="5">
        <v>1</v>
      </c>
      <c r="AB70" s="5">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336</v>
      </c>
      <c r="AG70">
        <f t="shared" si="16"/>
        <v>3</v>
      </c>
      <c r="AH70">
        <v>3</v>
      </c>
      <c r="AI70">
        <v>6</v>
      </c>
      <c r="AJ70">
        <f>LOOKUP(T70,阵型随机表!N:O,阵型随机表!Q:Q)</f>
        <v>2</v>
      </c>
      <c r="AO70">
        <f ca="1">IF(AG70=1,RANDBETWEEN(1,阵型随机表!$L$3),AO69)</f>
        <v>4</v>
      </c>
      <c r="AP70">
        <f ca="1">RANDBETWEEN(1,LOOKUP(T70,阵型随机表!N:O,阵型随机表!P:P))</f>
        <v>7</v>
      </c>
    </row>
    <row r="71" spans="1:42" x14ac:dyDescent="0.15">
      <c r="A71">
        <f t="shared" si="101"/>
        <v>5000014</v>
      </c>
      <c r="B71">
        <f t="shared" si="89"/>
        <v>5000069</v>
      </c>
      <c r="C71">
        <f t="shared" si="90"/>
        <v>5000069</v>
      </c>
      <c r="D71" t="str">
        <f t="shared" si="91"/>
        <v>5000014s6</v>
      </c>
      <c r="E71" t="str">
        <f t="shared" si="92"/>
        <v>5000069:14:1</v>
      </c>
      <c r="F71">
        <f t="shared" si="93"/>
        <v>69</v>
      </c>
      <c r="G71">
        <f t="shared" si="102"/>
        <v>5000069</v>
      </c>
      <c r="H71">
        <f t="shared" si="17"/>
        <v>69</v>
      </c>
      <c r="I71" t="str">
        <f>VLOOKUP(U71,怪物属性偏向!E:F,2,FALSE)</f>
        <v>霍尔</v>
      </c>
      <c r="J71">
        <f t="shared" si="94"/>
        <v>14</v>
      </c>
      <c r="K71">
        <f t="shared" si="95"/>
        <v>544</v>
      </c>
      <c r="L71">
        <f t="shared" si="96"/>
        <v>544</v>
      </c>
      <c r="M71">
        <f t="shared" si="97"/>
        <v>870</v>
      </c>
      <c r="N71">
        <f t="shared" si="98"/>
        <v>336</v>
      </c>
      <c r="O71">
        <f t="shared" si="99"/>
        <v>5000069</v>
      </c>
      <c r="P71" t="str">
        <f t="shared" si="100"/>
        <v>霍尔</v>
      </c>
      <c r="S71">
        <f t="shared" si="103"/>
        <v>14</v>
      </c>
      <c r="T71">
        <f>VLOOKUP(AH71*10+AG71,阵型随机表!H:I,2,FALSE)</f>
        <v>6</v>
      </c>
      <c r="U71" t="str">
        <f>VLOOKUP(AJ71*10+AI71,阵型随机表!U:V,2,FALSE)</f>
        <v>霍尔</v>
      </c>
      <c r="V71">
        <f>VLOOKUP(S71,映射表!T:U,2,FALSE)</f>
        <v>14</v>
      </c>
      <c r="W71">
        <v>1</v>
      </c>
      <c r="X71" s="5">
        <v>1</v>
      </c>
      <c r="Y71" s="5">
        <v>1</v>
      </c>
      <c r="Z71" s="5">
        <v>1</v>
      </c>
      <c r="AA71" s="5">
        <v>1</v>
      </c>
      <c r="AB71" s="5">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336</v>
      </c>
      <c r="AG71">
        <f t="shared" si="16"/>
        <v>4</v>
      </c>
      <c r="AH71">
        <v>3</v>
      </c>
      <c r="AI71">
        <v>7</v>
      </c>
      <c r="AJ71">
        <f>LOOKUP(T71,阵型随机表!N:O,阵型随机表!Q:Q)</f>
        <v>2</v>
      </c>
      <c r="AO71">
        <f ca="1">IF(AG71=1,RANDBETWEEN(1,阵型随机表!$L$3),AO70)</f>
        <v>4</v>
      </c>
      <c r="AP71">
        <f ca="1">RANDBETWEEN(1,LOOKUP(T71,阵型随机表!N:O,阵型随机表!P:P))</f>
        <v>4</v>
      </c>
    </row>
    <row r="72" spans="1:42" x14ac:dyDescent="0.15">
      <c r="A72">
        <f t="shared" si="101"/>
        <v>5000014</v>
      </c>
      <c r="B72">
        <f t="shared" si="89"/>
        <v>5000069</v>
      </c>
      <c r="C72">
        <f t="shared" si="90"/>
        <v>5000069</v>
      </c>
      <c r="D72" t="str">
        <f t="shared" si="91"/>
        <v>5000014s8</v>
      </c>
      <c r="E72" t="str">
        <f t="shared" si="92"/>
        <v>5000070:14:1</v>
      </c>
      <c r="F72">
        <f t="shared" si="93"/>
        <v>70</v>
      </c>
      <c r="G72">
        <f t="shared" si="102"/>
        <v>5000070</v>
      </c>
      <c r="H72">
        <f t="shared" si="17"/>
        <v>70</v>
      </c>
      <c r="I72" t="str">
        <f>VLOOKUP(U72,怪物属性偏向!E:F,2,FALSE)</f>
        <v>贝蒂</v>
      </c>
      <c r="J72">
        <f t="shared" si="94"/>
        <v>14</v>
      </c>
      <c r="K72">
        <f t="shared" si="95"/>
        <v>544</v>
      </c>
      <c r="L72">
        <f t="shared" si="96"/>
        <v>544</v>
      </c>
      <c r="M72">
        <f t="shared" si="97"/>
        <v>870</v>
      </c>
      <c r="N72">
        <f t="shared" si="98"/>
        <v>336</v>
      </c>
      <c r="O72">
        <f t="shared" si="99"/>
        <v>5000070</v>
      </c>
      <c r="P72" t="str">
        <f t="shared" si="100"/>
        <v>贝蒂</v>
      </c>
      <c r="S72">
        <f t="shared" si="103"/>
        <v>14</v>
      </c>
      <c r="T72">
        <f>VLOOKUP(AH72*10+AG72,阵型随机表!H:I,2,FALSE)</f>
        <v>8</v>
      </c>
      <c r="U72" t="str">
        <f>VLOOKUP(AJ72*10+AI72,阵型随机表!U:V,2,FALSE)</f>
        <v>贝蒂</v>
      </c>
      <c r="V72">
        <f>VLOOKUP(S72,映射表!T:U,2,FALSE)</f>
        <v>14</v>
      </c>
      <c r="W72">
        <v>0</v>
      </c>
      <c r="X72" s="5">
        <v>1</v>
      </c>
      <c r="Y72" s="5">
        <v>1</v>
      </c>
      <c r="Z72" s="5">
        <v>1</v>
      </c>
      <c r="AA72" s="5">
        <v>1</v>
      </c>
      <c r="AB72" s="5">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336</v>
      </c>
      <c r="AG72">
        <f t="shared" si="16"/>
        <v>5</v>
      </c>
      <c r="AH72">
        <v>3</v>
      </c>
      <c r="AI72">
        <v>2</v>
      </c>
      <c r="AJ72">
        <f>LOOKUP(T72,阵型随机表!N:O,阵型随机表!Q:Q)</f>
        <v>3</v>
      </c>
      <c r="AO72">
        <f ca="1">IF(AG72=1,RANDBETWEEN(1,阵型随机表!$L$3),AO71)</f>
        <v>4</v>
      </c>
      <c r="AP72">
        <f ca="1">RANDBETWEEN(1,LOOKUP(T72,阵型随机表!N:O,阵型随机表!P:P))</f>
        <v>5</v>
      </c>
    </row>
    <row r="73" spans="1:42" x14ac:dyDescent="0.15">
      <c r="A73">
        <f t="shared" si="101"/>
        <v>5000015</v>
      </c>
      <c r="B73">
        <f t="shared" si="89"/>
        <v>5000071</v>
      </c>
      <c r="C73">
        <f t="shared" si="90"/>
        <v>5000071</v>
      </c>
      <c r="D73" t="str">
        <f t="shared" si="91"/>
        <v>5000015s1</v>
      </c>
      <c r="E73" t="str">
        <f t="shared" si="92"/>
        <v>5000071:15:1</v>
      </c>
      <c r="F73">
        <f t="shared" si="93"/>
        <v>71</v>
      </c>
      <c r="G73">
        <f t="shared" si="102"/>
        <v>5000071</v>
      </c>
      <c r="H73">
        <f t="shared" si="17"/>
        <v>71</v>
      </c>
      <c r="I73" t="str">
        <f>VLOOKUP(U73,怪物属性偏向!E:F,2,FALSE)</f>
        <v>伊西多</v>
      </c>
      <c r="J73">
        <f t="shared" si="94"/>
        <v>15</v>
      </c>
      <c r="K73">
        <f t="shared" si="95"/>
        <v>580</v>
      </c>
      <c r="L73">
        <f t="shared" si="96"/>
        <v>580</v>
      </c>
      <c r="M73">
        <f t="shared" si="97"/>
        <v>928</v>
      </c>
      <c r="N73">
        <f t="shared" si="98"/>
        <v>360</v>
      </c>
      <c r="O73">
        <f t="shared" si="99"/>
        <v>5000071</v>
      </c>
      <c r="P73" t="str">
        <f t="shared" si="100"/>
        <v>伊西多</v>
      </c>
      <c r="S73">
        <f t="shared" si="103"/>
        <v>15</v>
      </c>
      <c r="T73">
        <f>VLOOKUP(AH73*10+AG73,阵型随机表!H:I,2,FALSE)</f>
        <v>1</v>
      </c>
      <c r="U73" t="str">
        <f>VLOOKUP(AJ73*10+AI73,阵型随机表!U:V,2,FALSE)</f>
        <v>伊西多</v>
      </c>
      <c r="V73">
        <f>VLOOKUP(S73,映射表!T:U,2,FALSE)</f>
        <v>15</v>
      </c>
      <c r="W73">
        <v>1</v>
      </c>
      <c r="X73" s="5">
        <v>1</v>
      </c>
      <c r="Y73" s="5">
        <v>1</v>
      </c>
      <c r="Z73" s="5">
        <v>1</v>
      </c>
      <c r="AA73" s="5">
        <v>1</v>
      </c>
      <c r="AB73" s="5">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360</v>
      </c>
      <c r="AG73">
        <f t="shared" ref="AG73:AG136" si="104">AG68</f>
        <v>1</v>
      </c>
      <c r="AH73">
        <v>1</v>
      </c>
      <c r="AI73">
        <v>6</v>
      </c>
      <c r="AJ73">
        <f>LOOKUP(T73,阵型随机表!N:O,阵型随机表!Q:Q)</f>
        <v>1</v>
      </c>
      <c r="AO73">
        <f ca="1">IF(AG73=1,RANDBETWEEN(1,阵型随机表!$L$3),AO72)</f>
        <v>4</v>
      </c>
      <c r="AP73">
        <f ca="1">RANDBETWEEN(1,LOOKUP(T73,阵型随机表!N:O,阵型随机表!P:P))</f>
        <v>1</v>
      </c>
    </row>
    <row r="74" spans="1:42" x14ac:dyDescent="0.15">
      <c r="A74">
        <f t="shared" si="101"/>
        <v>5000015</v>
      </c>
      <c r="B74">
        <f t="shared" si="89"/>
        <v>5000071</v>
      </c>
      <c r="C74">
        <f t="shared" si="90"/>
        <v>5000071</v>
      </c>
      <c r="D74" t="str">
        <f t="shared" si="91"/>
        <v>5000015s3</v>
      </c>
      <c r="E74" t="str">
        <f t="shared" si="92"/>
        <v>5000072:15:1</v>
      </c>
      <c r="F74">
        <f t="shared" si="93"/>
        <v>72</v>
      </c>
      <c r="G74">
        <f t="shared" si="102"/>
        <v>5000072</v>
      </c>
      <c r="H74">
        <f t="shared" si="17"/>
        <v>72</v>
      </c>
      <c r="I74" t="str">
        <f>VLOOKUP(U74,怪物属性偏向!E:F,2,FALSE)</f>
        <v>修</v>
      </c>
      <c r="J74">
        <f t="shared" si="94"/>
        <v>15</v>
      </c>
      <c r="K74">
        <f t="shared" si="95"/>
        <v>580</v>
      </c>
      <c r="L74">
        <f t="shared" si="96"/>
        <v>580</v>
      </c>
      <c r="M74">
        <f t="shared" si="97"/>
        <v>928</v>
      </c>
      <c r="N74">
        <f t="shared" si="98"/>
        <v>360</v>
      </c>
      <c r="O74">
        <f t="shared" si="99"/>
        <v>5000072</v>
      </c>
      <c r="P74" t="str">
        <f t="shared" si="100"/>
        <v>修</v>
      </c>
      <c r="S74">
        <f t="shared" si="103"/>
        <v>15</v>
      </c>
      <c r="T74">
        <f>VLOOKUP(AH74*10+AG74,阵型随机表!H:I,2,FALSE)</f>
        <v>3</v>
      </c>
      <c r="U74" t="str">
        <f>VLOOKUP(AJ74*10+AI74,阵型随机表!U:V,2,FALSE)</f>
        <v>修</v>
      </c>
      <c r="V74">
        <f>VLOOKUP(S74,映射表!T:U,2,FALSE)</f>
        <v>15</v>
      </c>
      <c r="W74">
        <v>0</v>
      </c>
      <c r="X74" s="5">
        <v>1</v>
      </c>
      <c r="Y74" s="5">
        <v>1</v>
      </c>
      <c r="Z74" s="5">
        <v>1</v>
      </c>
      <c r="AA74" s="5">
        <v>1</v>
      </c>
      <c r="AB74" s="5">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360</v>
      </c>
      <c r="AG74">
        <f t="shared" si="104"/>
        <v>2</v>
      </c>
      <c r="AH74">
        <v>1</v>
      </c>
      <c r="AI74">
        <v>7</v>
      </c>
      <c r="AJ74">
        <f>LOOKUP(T74,阵型随机表!N:O,阵型随机表!Q:Q)</f>
        <v>1</v>
      </c>
      <c r="AO74">
        <f ca="1">IF(AG74=1,RANDBETWEEN(1,阵型随机表!$L$3),AO73)</f>
        <v>4</v>
      </c>
      <c r="AP74">
        <f ca="1">RANDBETWEEN(1,LOOKUP(T74,阵型随机表!N:O,阵型随机表!P:P))</f>
        <v>2</v>
      </c>
    </row>
    <row r="75" spans="1:42" x14ac:dyDescent="0.15">
      <c r="A75">
        <f t="shared" si="101"/>
        <v>5000015</v>
      </c>
      <c r="B75">
        <f t="shared" si="89"/>
        <v>5000073</v>
      </c>
      <c r="C75">
        <f t="shared" si="90"/>
        <v>5000073</v>
      </c>
      <c r="D75" t="str">
        <f t="shared" si="91"/>
        <v>5000015s5</v>
      </c>
      <c r="E75" t="str">
        <f t="shared" si="92"/>
        <v>5000073:15:1</v>
      </c>
      <c r="F75">
        <f t="shared" si="93"/>
        <v>73</v>
      </c>
      <c r="G75">
        <f t="shared" si="102"/>
        <v>5000073</v>
      </c>
      <c r="H75">
        <f t="shared" si="17"/>
        <v>73</v>
      </c>
      <c r="I75" t="str">
        <f>VLOOKUP(U75,怪物属性偏向!E:F,2,FALSE)</f>
        <v>艾琳</v>
      </c>
      <c r="J75">
        <f t="shared" si="94"/>
        <v>15</v>
      </c>
      <c r="K75">
        <f t="shared" si="95"/>
        <v>580</v>
      </c>
      <c r="L75">
        <f t="shared" si="96"/>
        <v>580</v>
      </c>
      <c r="M75">
        <f t="shared" si="97"/>
        <v>928</v>
      </c>
      <c r="N75">
        <f t="shared" si="98"/>
        <v>360</v>
      </c>
      <c r="O75">
        <f t="shared" si="99"/>
        <v>5000073</v>
      </c>
      <c r="P75" t="str">
        <f t="shared" si="100"/>
        <v>艾琳</v>
      </c>
      <c r="S75">
        <f t="shared" si="103"/>
        <v>15</v>
      </c>
      <c r="T75">
        <f>VLOOKUP(AH75*10+AG75,阵型随机表!H:I,2,FALSE)</f>
        <v>5</v>
      </c>
      <c r="U75" t="str">
        <f>VLOOKUP(AJ75*10+AI75,阵型随机表!U:V,2,FALSE)</f>
        <v>艾琳</v>
      </c>
      <c r="V75">
        <f>VLOOKUP(S75,映射表!T:U,2,FALSE)</f>
        <v>15</v>
      </c>
      <c r="W75">
        <v>1</v>
      </c>
      <c r="X75" s="5">
        <v>1</v>
      </c>
      <c r="Y75" s="5">
        <v>1</v>
      </c>
      <c r="Z75" s="5">
        <v>1</v>
      </c>
      <c r="AA75" s="5">
        <v>1</v>
      </c>
      <c r="AB75" s="5">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360</v>
      </c>
      <c r="AG75">
        <f t="shared" si="104"/>
        <v>3</v>
      </c>
      <c r="AH75">
        <v>1</v>
      </c>
      <c r="AI75">
        <v>1</v>
      </c>
      <c r="AJ75">
        <f>LOOKUP(T75,阵型随机表!N:O,阵型随机表!Q:Q)</f>
        <v>2</v>
      </c>
      <c r="AO75">
        <f ca="1">IF(AG75=1,RANDBETWEEN(1,阵型随机表!$L$3),AO74)</f>
        <v>4</v>
      </c>
      <c r="AP75">
        <f ca="1">RANDBETWEEN(1,LOOKUP(T75,阵型随机表!N:O,阵型随机表!P:P))</f>
        <v>7</v>
      </c>
    </row>
    <row r="76" spans="1:42" x14ac:dyDescent="0.15">
      <c r="A76">
        <f t="shared" si="101"/>
        <v>5000015</v>
      </c>
      <c r="B76">
        <f t="shared" si="89"/>
        <v>5000073</v>
      </c>
      <c r="C76">
        <f t="shared" si="90"/>
        <v>5000073</v>
      </c>
      <c r="D76" t="str">
        <f t="shared" si="91"/>
        <v>5000015s7</v>
      </c>
      <c r="E76" t="str">
        <f t="shared" si="92"/>
        <v>5000074:15:1</v>
      </c>
      <c r="F76">
        <f t="shared" si="93"/>
        <v>74</v>
      </c>
      <c r="G76">
        <f t="shared" si="102"/>
        <v>5000074</v>
      </c>
      <c r="H76">
        <f t="shared" si="17"/>
        <v>74</v>
      </c>
      <c r="I76" t="str">
        <f>VLOOKUP(U76,怪物属性偏向!E:F,2,FALSE)</f>
        <v>爱茉莉</v>
      </c>
      <c r="J76">
        <f t="shared" si="94"/>
        <v>15</v>
      </c>
      <c r="K76">
        <f t="shared" si="95"/>
        <v>580</v>
      </c>
      <c r="L76">
        <f t="shared" si="96"/>
        <v>580</v>
      </c>
      <c r="M76">
        <f t="shared" si="97"/>
        <v>928</v>
      </c>
      <c r="N76">
        <f t="shared" si="98"/>
        <v>360</v>
      </c>
      <c r="O76">
        <f t="shared" si="99"/>
        <v>5000074</v>
      </c>
      <c r="P76" t="str">
        <f t="shared" si="100"/>
        <v>爱茉莉</v>
      </c>
      <c r="S76">
        <f t="shared" si="103"/>
        <v>15</v>
      </c>
      <c r="T76">
        <f>VLOOKUP(AH76*10+AG76,阵型随机表!H:I,2,FALSE)</f>
        <v>7</v>
      </c>
      <c r="U76" t="str">
        <f>VLOOKUP(AJ76*10+AI76,阵型随机表!U:V,2,FALSE)</f>
        <v>爱茉莉</v>
      </c>
      <c r="V76">
        <f>VLOOKUP(S76,映射表!T:U,2,FALSE)</f>
        <v>15</v>
      </c>
      <c r="W76">
        <v>0</v>
      </c>
      <c r="X76" s="5">
        <v>1</v>
      </c>
      <c r="Y76" s="5">
        <v>1</v>
      </c>
      <c r="Z76" s="5">
        <v>1</v>
      </c>
      <c r="AA76" s="5">
        <v>1</v>
      </c>
      <c r="AB76" s="5">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360</v>
      </c>
      <c r="AG76">
        <f t="shared" si="104"/>
        <v>4</v>
      </c>
      <c r="AH76">
        <v>1</v>
      </c>
      <c r="AI76">
        <v>6</v>
      </c>
      <c r="AJ76">
        <f>LOOKUP(T76,阵型随机表!N:O,阵型随机表!Q:Q)</f>
        <v>3</v>
      </c>
      <c r="AO76">
        <f ca="1">IF(AG76=1,RANDBETWEEN(1,阵型随机表!$L$3),AO75)</f>
        <v>4</v>
      </c>
      <c r="AP76">
        <f ca="1">RANDBETWEEN(1,LOOKUP(T76,阵型随机表!N:O,阵型随机表!P:P))</f>
        <v>2</v>
      </c>
    </row>
    <row r="77" spans="1:42" x14ac:dyDescent="0.15">
      <c r="A77">
        <f t="shared" si="101"/>
        <v>5000015</v>
      </c>
      <c r="B77">
        <f t="shared" si="89"/>
        <v>5000075</v>
      </c>
      <c r="C77">
        <f t="shared" si="90"/>
        <v>5000075</v>
      </c>
      <c r="D77" t="str">
        <f t="shared" si="91"/>
        <v>5000015s9</v>
      </c>
      <c r="E77" t="str">
        <f t="shared" si="92"/>
        <v>5000075:15:1</v>
      </c>
      <c r="F77">
        <f t="shared" si="93"/>
        <v>75</v>
      </c>
      <c r="G77">
        <f t="shared" si="102"/>
        <v>5000075</v>
      </c>
      <c r="H77">
        <f t="shared" si="17"/>
        <v>75</v>
      </c>
      <c r="I77" t="str">
        <f>VLOOKUP(U77,怪物属性偏向!E:F,2,FALSE)</f>
        <v>啾啾</v>
      </c>
      <c r="J77">
        <f t="shared" si="94"/>
        <v>15</v>
      </c>
      <c r="K77">
        <f t="shared" si="95"/>
        <v>580</v>
      </c>
      <c r="L77">
        <f t="shared" si="96"/>
        <v>580</v>
      </c>
      <c r="M77">
        <f t="shared" si="97"/>
        <v>928</v>
      </c>
      <c r="N77">
        <f t="shared" si="98"/>
        <v>360</v>
      </c>
      <c r="O77">
        <f t="shared" si="99"/>
        <v>5000075</v>
      </c>
      <c r="P77" t="str">
        <f t="shared" si="100"/>
        <v>啾啾</v>
      </c>
      <c r="S77">
        <f t="shared" si="103"/>
        <v>15</v>
      </c>
      <c r="T77">
        <f>VLOOKUP(AH77*10+AG77,阵型随机表!H:I,2,FALSE)</f>
        <v>9</v>
      </c>
      <c r="U77" t="str">
        <f>VLOOKUP(AJ77*10+AI77,阵型随机表!U:V,2,FALSE)</f>
        <v>啾啾</v>
      </c>
      <c r="V77">
        <f>VLOOKUP(S77,映射表!T:U,2,FALSE)</f>
        <v>15</v>
      </c>
      <c r="W77">
        <v>1</v>
      </c>
      <c r="X77" s="5">
        <v>1</v>
      </c>
      <c r="Y77" s="5">
        <v>1</v>
      </c>
      <c r="Z77" s="5">
        <v>1</v>
      </c>
      <c r="AA77" s="5">
        <v>1</v>
      </c>
      <c r="AB77" s="5">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360</v>
      </c>
      <c r="AG77">
        <f t="shared" si="104"/>
        <v>5</v>
      </c>
      <c r="AH77">
        <v>1</v>
      </c>
      <c r="AI77">
        <v>1</v>
      </c>
      <c r="AJ77">
        <f>LOOKUP(T77,阵型随机表!N:O,阵型随机表!Q:Q)</f>
        <v>3</v>
      </c>
      <c r="AO77">
        <f ca="1">IF(AG77=1,RANDBETWEEN(1,阵型随机表!$L$3),AO76)</f>
        <v>4</v>
      </c>
      <c r="AP77">
        <f ca="1">RANDBETWEEN(1,LOOKUP(T77,阵型随机表!N:O,阵型随机表!P:P))</f>
        <v>2</v>
      </c>
    </row>
    <row r="78" spans="1:42" x14ac:dyDescent="0.15">
      <c r="A78">
        <f t="shared" si="101"/>
        <v>5000016</v>
      </c>
      <c r="B78">
        <f t="shared" si="89"/>
        <v>5000077</v>
      </c>
      <c r="C78" t="str">
        <f t="shared" si="90"/>
        <v/>
      </c>
      <c r="D78" t="str">
        <f t="shared" si="91"/>
        <v>5000016s2</v>
      </c>
      <c r="E78" t="str">
        <f t="shared" si="92"/>
        <v>5000076:16:1</v>
      </c>
      <c r="F78">
        <f t="shared" si="93"/>
        <v>76</v>
      </c>
      <c r="G78">
        <f t="shared" si="102"/>
        <v>5000076</v>
      </c>
      <c r="H78">
        <f t="shared" si="17"/>
        <v>76</v>
      </c>
      <c r="I78" t="str">
        <f>VLOOKUP(U78,怪物属性偏向!E:F,2,FALSE)</f>
        <v>碧翠丝</v>
      </c>
      <c r="J78">
        <f t="shared" si="94"/>
        <v>16</v>
      </c>
      <c r="K78">
        <f t="shared" si="95"/>
        <v>616</v>
      </c>
      <c r="L78">
        <f t="shared" si="96"/>
        <v>616</v>
      </c>
      <c r="M78">
        <f t="shared" si="97"/>
        <v>985</v>
      </c>
      <c r="N78">
        <f t="shared" si="98"/>
        <v>384</v>
      </c>
      <c r="O78">
        <f t="shared" si="99"/>
        <v>5000076</v>
      </c>
      <c r="P78" t="str">
        <f t="shared" si="100"/>
        <v>碧翠丝</v>
      </c>
      <c r="S78">
        <f t="shared" si="103"/>
        <v>16</v>
      </c>
      <c r="T78">
        <f>VLOOKUP(AH78*10+AG78,阵型随机表!H:I,2,FALSE)</f>
        <v>2</v>
      </c>
      <c r="U78" t="str">
        <f>VLOOKUP(AJ78*10+AI78,阵型随机表!U:V,2,FALSE)</f>
        <v>碧翠丝</v>
      </c>
      <c r="V78">
        <f>VLOOKUP(S78,映射表!T:U,2,FALSE)</f>
        <v>16</v>
      </c>
      <c r="W78">
        <v>0</v>
      </c>
      <c r="X78" s="5">
        <v>1</v>
      </c>
      <c r="Y78" s="5">
        <v>1</v>
      </c>
      <c r="Z78" s="5">
        <v>1</v>
      </c>
      <c r="AA78" s="5">
        <v>1</v>
      </c>
      <c r="AB78" s="5">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384</v>
      </c>
      <c r="AG78">
        <f t="shared" si="104"/>
        <v>1</v>
      </c>
      <c r="AH78">
        <v>6</v>
      </c>
      <c r="AI78">
        <v>4</v>
      </c>
      <c r="AJ78">
        <f>LOOKUP(T78,阵型随机表!N:O,阵型随机表!Q:Q)</f>
        <v>1</v>
      </c>
      <c r="AO78">
        <f ca="1">IF(AG78=1,RANDBETWEEN(1,阵型随机表!$L$3),AO77)</f>
        <v>6</v>
      </c>
      <c r="AP78">
        <f ca="1">RANDBETWEEN(1,LOOKUP(T78,阵型随机表!N:O,阵型随机表!P:P))</f>
        <v>5</v>
      </c>
    </row>
    <row r="79" spans="1:42" x14ac:dyDescent="0.15">
      <c r="A79">
        <f t="shared" si="101"/>
        <v>5000016</v>
      </c>
      <c r="B79">
        <f t="shared" si="89"/>
        <v>5000077</v>
      </c>
      <c r="C79">
        <f t="shared" si="90"/>
        <v>5000077</v>
      </c>
      <c r="D79" t="str">
        <f t="shared" si="91"/>
        <v>5000016s4</v>
      </c>
      <c r="E79" t="str">
        <f t="shared" si="92"/>
        <v>5000077:16:1</v>
      </c>
      <c r="F79">
        <f t="shared" si="93"/>
        <v>77</v>
      </c>
      <c r="G79">
        <f t="shared" si="102"/>
        <v>5000077</v>
      </c>
      <c r="H79">
        <f t="shared" si="17"/>
        <v>77</v>
      </c>
      <c r="I79" t="str">
        <f>VLOOKUP(U79,怪物属性偏向!E:F,2,FALSE)</f>
        <v>洛克</v>
      </c>
      <c r="J79">
        <f t="shared" si="94"/>
        <v>16</v>
      </c>
      <c r="K79">
        <f t="shared" si="95"/>
        <v>616</v>
      </c>
      <c r="L79">
        <f t="shared" si="96"/>
        <v>616</v>
      </c>
      <c r="M79">
        <f t="shared" si="97"/>
        <v>985</v>
      </c>
      <c r="N79">
        <f t="shared" si="98"/>
        <v>384</v>
      </c>
      <c r="O79">
        <f t="shared" si="99"/>
        <v>5000077</v>
      </c>
      <c r="P79" t="str">
        <f t="shared" si="100"/>
        <v>洛克</v>
      </c>
      <c r="S79">
        <f t="shared" si="103"/>
        <v>16</v>
      </c>
      <c r="T79">
        <f>VLOOKUP(AH79*10+AG79,阵型随机表!H:I,2,FALSE)</f>
        <v>4</v>
      </c>
      <c r="U79" t="str">
        <f>VLOOKUP(AJ79*10+AI79,阵型随机表!U:V,2,FALSE)</f>
        <v>洛克</v>
      </c>
      <c r="V79">
        <f>VLOOKUP(S79,映射表!T:U,2,FALSE)</f>
        <v>16</v>
      </c>
      <c r="W79">
        <v>1</v>
      </c>
      <c r="X79" s="5">
        <v>1</v>
      </c>
      <c r="Y79" s="5">
        <v>1</v>
      </c>
      <c r="Z79" s="5">
        <v>1</v>
      </c>
      <c r="AA79" s="5">
        <v>1</v>
      </c>
      <c r="AB79" s="5">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384</v>
      </c>
      <c r="AG79">
        <f t="shared" si="104"/>
        <v>2</v>
      </c>
      <c r="AH79">
        <v>6</v>
      </c>
      <c r="AI79">
        <v>3</v>
      </c>
      <c r="AJ79">
        <f>LOOKUP(T79,阵型随机表!N:O,阵型随机表!Q:Q)</f>
        <v>2</v>
      </c>
      <c r="AO79">
        <f ca="1">IF(AG79=1,RANDBETWEEN(1,阵型随机表!$L$3),AO78)</f>
        <v>6</v>
      </c>
      <c r="AP79">
        <f ca="1">RANDBETWEEN(1,LOOKUP(T79,阵型随机表!N:O,阵型随机表!P:P))</f>
        <v>5</v>
      </c>
    </row>
    <row r="80" spans="1:42" x14ac:dyDescent="0.15">
      <c r="A80">
        <f t="shared" si="101"/>
        <v>5000016</v>
      </c>
      <c r="B80">
        <f t="shared" si="89"/>
        <v>5000077</v>
      </c>
      <c r="C80">
        <f t="shared" si="90"/>
        <v>5000077</v>
      </c>
      <c r="D80" t="str">
        <f t="shared" si="91"/>
        <v>5000016s6</v>
      </c>
      <c r="E80" t="str">
        <f t="shared" si="92"/>
        <v>5000078:16:1</v>
      </c>
      <c r="F80">
        <f t="shared" si="93"/>
        <v>78</v>
      </c>
      <c r="G80">
        <f t="shared" si="102"/>
        <v>5000078</v>
      </c>
      <c r="H80">
        <f t="shared" si="17"/>
        <v>78</v>
      </c>
      <c r="I80" t="str">
        <f>VLOOKUP(U80,怪物属性偏向!E:F,2,FALSE)</f>
        <v>艾琳</v>
      </c>
      <c r="J80">
        <f t="shared" si="94"/>
        <v>16</v>
      </c>
      <c r="K80">
        <f t="shared" si="95"/>
        <v>616</v>
      </c>
      <c r="L80">
        <f t="shared" si="96"/>
        <v>616</v>
      </c>
      <c r="M80">
        <f t="shared" si="97"/>
        <v>985</v>
      </c>
      <c r="N80">
        <f t="shared" si="98"/>
        <v>384</v>
      </c>
      <c r="O80">
        <f t="shared" si="99"/>
        <v>5000078</v>
      </c>
      <c r="P80" t="str">
        <f t="shared" si="100"/>
        <v>艾琳</v>
      </c>
      <c r="S80">
        <f t="shared" si="103"/>
        <v>16</v>
      </c>
      <c r="T80">
        <f>VLOOKUP(AH80*10+AG80,阵型随机表!H:I,2,FALSE)</f>
        <v>6</v>
      </c>
      <c r="U80" t="str">
        <f>VLOOKUP(AJ80*10+AI80,阵型随机表!U:V,2,FALSE)</f>
        <v>艾琳</v>
      </c>
      <c r="V80">
        <f>VLOOKUP(S80,映射表!T:U,2,FALSE)</f>
        <v>16</v>
      </c>
      <c r="W80">
        <v>0</v>
      </c>
      <c r="X80" s="5">
        <v>1</v>
      </c>
      <c r="Y80" s="5">
        <v>1</v>
      </c>
      <c r="Z80" s="5">
        <v>1</v>
      </c>
      <c r="AA80" s="5">
        <v>1</v>
      </c>
      <c r="AB80" s="5">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384</v>
      </c>
      <c r="AG80">
        <f t="shared" si="104"/>
        <v>3</v>
      </c>
      <c r="AH80">
        <v>6</v>
      </c>
      <c r="AI80">
        <v>1</v>
      </c>
      <c r="AJ80">
        <f>LOOKUP(T80,阵型随机表!N:O,阵型随机表!Q:Q)</f>
        <v>2</v>
      </c>
      <c r="AO80">
        <f ca="1">IF(AG80=1,RANDBETWEEN(1,阵型随机表!$L$3),AO79)</f>
        <v>6</v>
      </c>
      <c r="AP80">
        <f ca="1">RANDBETWEEN(1,LOOKUP(T80,阵型随机表!N:O,阵型随机表!P:P))</f>
        <v>4</v>
      </c>
    </row>
    <row r="81" spans="1:42" x14ac:dyDescent="0.15">
      <c r="A81">
        <f t="shared" si="101"/>
        <v>5000016</v>
      </c>
      <c r="B81">
        <f t="shared" si="89"/>
        <v>5000079</v>
      </c>
      <c r="C81">
        <f t="shared" si="90"/>
        <v>5000079</v>
      </c>
      <c r="D81" t="str">
        <f t="shared" si="91"/>
        <v>5000016s7</v>
      </c>
      <c r="E81" t="str">
        <f t="shared" si="92"/>
        <v>5000079:16:1</v>
      </c>
      <c r="F81">
        <f t="shared" si="93"/>
        <v>79</v>
      </c>
      <c r="G81">
        <f t="shared" si="102"/>
        <v>5000079</v>
      </c>
      <c r="H81">
        <f t="shared" si="17"/>
        <v>79</v>
      </c>
      <c r="I81" t="str">
        <f>VLOOKUP(U81,怪物属性偏向!E:F,2,FALSE)</f>
        <v>啾啾</v>
      </c>
      <c r="J81">
        <f t="shared" si="94"/>
        <v>16</v>
      </c>
      <c r="K81">
        <f t="shared" si="95"/>
        <v>616</v>
      </c>
      <c r="L81">
        <f t="shared" si="96"/>
        <v>616</v>
      </c>
      <c r="M81">
        <f t="shared" si="97"/>
        <v>985</v>
      </c>
      <c r="N81">
        <f t="shared" si="98"/>
        <v>384</v>
      </c>
      <c r="O81">
        <f t="shared" si="99"/>
        <v>5000079</v>
      </c>
      <c r="P81" t="str">
        <f t="shared" si="100"/>
        <v>啾啾</v>
      </c>
      <c r="S81">
        <f t="shared" si="103"/>
        <v>16</v>
      </c>
      <c r="T81">
        <f>VLOOKUP(AH81*10+AG81,阵型随机表!H:I,2,FALSE)</f>
        <v>7</v>
      </c>
      <c r="U81" t="str">
        <f>VLOOKUP(AJ81*10+AI81,阵型随机表!U:V,2,FALSE)</f>
        <v>啾啾</v>
      </c>
      <c r="V81">
        <f>VLOOKUP(S81,映射表!T:U,2,FALSE)</f>
        <v>16</v>
      </c>
      <c r="W81">
        <v>1</v>
      </c>
      <c r="X81" s="5">
        <v>1</v>
      </c>
      <c r="Y81" s="5">
        <v>1</v>
      </c>
      <c r="Z81" s="5">
        <v>1</v>
      </c>
      <c r="AA81" s="5">
        <v>1</v>
      </c>
      <c r="AB81" s="5">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384</v>
      </c>
      <c r="AG81">
        <f t="shared" si="104"/>
        <v>4</v>
      </c>
      <c r="AH81">
        <v>6</v>
      </c>
      <c r="AI81">
        <v>1</v>
      </c>
      <c r="AJ81">
        <f>LOOKUP(T81,阵型随机表!N:O,阵型随机表!Q:Q)</f>
        <v>3</v>
      </c>
      <c r="AO81">
        <f ca="1">IF(AG81=1,RANDBETWEEN(1,阵型随机表!$L$3),AO80)</f>
        <v>6</v>
      </c>
      <c r="AP81">
        <f ca="1">RANDBETWEEN(1,LOOKUP(T81,阵型随机表!N:O,阵型随机表!P:P))</f>
        <v>4</v>
      </c>
    </row>
    <row r="82" spans="1:42" x14ac:dyDescent="0.15">
      <c r="A82">
        <f t="shared" si="101"/>
        <v>5000016</v>
      </c>
      <c r="B82">
        <f t="shared" si="89"/>
        <v>5000079</v>
      </c>
      <c r="C82">
        <f t="shared" si="90"/>
        <v>5000079</v>
      </c>
      <c r="D82" t="str">
        <f t="shared" si="91"/>
        <v>5000016s9</v>
      </c>
      <c r="E82" t="str">
        <f t="shared" si="92"/>
        <v>5000080:16:1</v>
      </c>
      <c r="F82">
        <f t="shared" si="93"/>
        <v>80</v>
      </c>
      <c r="G82">
        <f t="shared" si="102"/>
        <v>5000080</v>
      </c>
      <c r="H82">
        <f t="shared" si="17"/>
        <v>80</v>
      </c>
      <c r="I82" t="str">
        <f>VLOOKUP(U82,怪物属性偏向!E:F,2,FALSE)</f>
        <v>贝蒂</v>
      </c>
      <c r="J82">
        <f t="shared" si="94"/>
        <v>16</v>
      </c>
      <c r="K82">
        <f t="shared" si="95"/>
        <v>616</v>
      </c>
      <c r="L82">
        <f t="shared" si="96"/>
        <v>616</v>
      </c>
      <c r="M82">
        <f t="shared" si="97"/>
        <v>985</v>
      </c>
      <c r="N82">
        <f t="shared" si="98"/>
        <v>384</v>
      </c>
      <c r="O82">
        <f t="shared" si="99"/>
        <v>5000080</v>
      </c>
      <c r="P82" t="str">
        <f t="shared" si="100"/>
        <v>贝蒂</v>
      </c>
      <c r="S82">
        <f t="shared" si="103"/>
        <v>16</v>
      </c>
      <c r="T82">
        <f>VLOOKUP(AH82*10+AG82,阵型随机表!H:I,2,FALSE)</f>
        <v>9</v>
      </c>
      <c r="U82" t="str">
        <f>VLOOKUP(AJ82*10+AI82,阵型随机表!U:V,2,FALSE)</f>
        <v>贝蒂</v>
      </c>
      <c r="V82">
        <f>VLOOKUP(S82,映射表!T:U,2,FALSE)</f>
        <v>16</v>
      </c>
      <c r="W82">
        <v>0</v>
      </c>
      <c r="X82" s="5">
        <v>1</v>
      </c>
      <c r="Y82" s="5">
        <v>1</v>
      </c>
      <c r="Z82" s="5">
        <v>1</v>
      </c>
      <c r="AA82" s="5">
        <v>1</v>
      </c>
      <c r="AB82" s="5">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384</v>
      </c>
      <c r="AG82">
        <f t="shared" si="104"/>
        <v>5</v>
      </c>
      <c r="AH82">
        <v>6</v>
      </c>
      <c r="AI82">
        <v>2</v>
      </c>
      <c r="AJ82">
        <f>LOOKUP(T82,阵型随机表!N:O,阵型随机表!Q:Q)</f>
        <v>3</v>
      </c>
      <c r="AO82">
        <f ca="1">IF(AG82=1,RANDBETWEEN(1,阵型随机表!$L$3),AO81)</f>
        <v>6</v>
      </c>
      <c r="AP82">
        <f ca="1">RANDBETWEEN(1,LOOKUP(T82,阵型随机表!N:O,阵型随机表!P:P))</f>
        <v>5</v>
      </c>
    </row>
    <row r="83" spans="1:42" x14ac:dyDescent="0.15">
      <c r="A83">
        <f t="shared" si="101"/>
        <v>5000017</v>
      </c>
      <c r="B83">
        <f t="shared" si="89"/>
        <v>5000081</v>
      </c>
      <c r="C83">
        <f t="shared" si="90"/>
        <v>5000081</v>
      </c>
      <c r="D83" t="str">
        <f t="shared" si="91"/>
        <v>5000017s1</v>
      </c>
      <c r="E83" t="str">
        <f t="shared" si="92"/>
        <v>5000081:17:1</v>
      </c>
      <c r="F83">
        <f t="shared" si="93"/>
        <v>81</v>
      </c>
      <c r="G83">
        <f t="shared" si="102"/>
        <v>5000081</v>
      </c>
      <c r="H83">
        <f t="shared" si="17"/>
        <v>81</v>
      </c>
      <c r="I83" t="str">
        <f>VLOOKUP(U83,怪物属性偏向!E:F,2,FALSE)</f>
        <v>莉莉丝</v>
      </c>
      <c r="J83">
        <f t="shared" si="94"/>
        <v>17</v>
      </c>
      <c r="K83">
        <f t="shared" si="95"/>
        <v>652</v>
      </c>
      <c r="L83">
        <f t="shared" si="96"/>
        <v>652</v>
      </c>
      <c r="M83">
        <f t="shared" si="97"/>
        <v>1043</v>
      </c>
      <c r="N83">
        <f t="shared" si="98"/>
        <v>408</v>
      </c>
      <c r="O83">
        <f t="shared" si="99"/>
        <v>5000081</v>
      </c>
      <c r="P83" t="str">
        <f t="shared" si="100"/>
        <v>莉莉丝</v>
      </c>
      <c r="S83">
        <f t="shared" si="103"/>
        <v>17</v>
      </c>
      <c r="T83">
        <f>VLOOKUP(AH83*10+AG83,阵型随机表!H:I,2,FALSE)</f>
        <v>1</v>
      </c>
      <c r="U83" t="str">
        <f>VLOOKUP(AJ83*10+AI83,阵型随机表!U:V,2,FALSE)</f>
        <v>莉莉丝</v>
      </c>
      <c r="V83">
        <f>VLOOKUP(S83,映射表!T:U,2,FALSE)</f>
        <v>17</v>
      </c>
      <c r="W83">
        <v>1</v>
      </c>
      <c r="X83" s="5">
        <v>1</v>
      </c>
      <c r="Y83" s="5">
        <v>1</v>
      </c>
      <c r="Z83" s="5">
        <v>1</v>
      </c>
      <c r="AA83" s="5">
        <v>1</v>
      </c>
      <c r="AB83" s="5">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408</v>
      </c>
      <c r="AG83">
        <f t="shared" si="104"/>
        <v>1</v>
      </c>
      <c r="AH83">
        <v>1</v>
      </c>
      <c r="AI83">
        <v>1</v>
      </c>
      <c r="AJ83">
        <f>LOOKUP(T83,阵型随机表!N:O,阵型随机表!Q:Q)</f>
        <v>1</v>
      </c>
      <c r="AO83">
        <f ca="1">IF(AG83=1,RANDBETWEEN(1,阵型随机表!$L$3),AO82)</f>
        <v>3</v>
      </c>
      <c r="AP83">
        <f ca="1">RANDBETWEEN(1,LOOKUP(T83,阵型随机表!N:O,阵型随机表!P:P))</f>
        <v>1</v>
      </c>
    </row>
    <row r="84" spans="1:42" x14ac:dyDescent="0.15">
      <c r="A84">
        <f t="shared" si="101"/>
        <v>5000017</v>
      </c>
      <c r="B84">
        <f t="shared" si="89"/>
        <v>5000081</v>
      </c>
      <c r="C84">
        <f t="shared" si="90"/>
        <v>5000081</v>
      </c>
      <c r="D84" t="str">
        <f t="shared" si="91"/>
        <v>5000017s3</v>
      </c>
      <c r="E84" t="str">
        <f t="shared" si="92"/>
        <v>5000082:17:1</v>
      </c>
      <c r="F84">
        <f t="shared" si="93"/>
        <v>82</v>
      </c>
      <c r="G84">
        <f t="shared" si="102"/>
        <v>5000082</v>
      </c>
      <c r="H84">
        <f t="shared" si="17"/>
        <v>82</v>
      </c>
      <c r="I84" t="str">
        <f>VLOOKUP(U84,怪物属性偏向!E:F,2,FALSE)</f>
        <v>莉莉丝</v>
      </c>
      <c r="J84">
        <f t="shared" si="94"/>
        <v>17</v>
      </c>
      <c r="K84">
        <f t="shared" si="95"/>
        <v>652</v>
      </c>
      <c r="L84">
        <f t="shared" si="96"/>
        <v>652</v>
      </c>
      <c r="M84">
        <f t="shared" si="97"/>
        <v>1043</v>
      </c>
      <c r="N84">
        <f t="shared" si="98"/>
        <v>408</v>
      </c>
      <c r="O84">
        <f t="shared" si="99"/>
        <v>5000082</v>
      </c>
      <c r="P84" t="str">
        <f t="shared" si="100"/>
        <v>莉莉丝</v>
      </c>
      <c r="S84">
        <f t="shared" si="103"/>
        <v>17</v>
      </c>
      <c r="T84">
        <f>VLOOKUP(AH84*10+AG84,阵型随机表!H:I,2,FALSE)</f>
        <v>3</v>
      </c>
      <c r="U84" t="str">
        <f>VLOOKUP(AJ84*10+AI84,阵型随机表!U:V,2,FALSE)</f>
        <v>莉莉丝</v>
      </c>
      <c r="V84">
        <f>VLOOKUP(S84,映射表!T:U,2,FALSE)</f>
        <v>17</v>
      </c>
      <c r="W84">
        <v>0</v>
      </c>
      <c r="X84" s="5">
        <v>1</v>
      </c>
      <c r="Y84" s="5">
        <v>1</v>
      </c>
      <c r="Z84" s="5">
        <v>1</v>
      </c>
      <c r="AA84" s="5">
        <v>1</v>
      </c>
      <c r="AB84" s="5">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408</v>
      </c>
      <c r="AG84">
        <f t="shared" si="104"/>
        <v>2</v>
      </c>
      <c r="AH84">
        <v>1</v>
      </c>
      <c r="AI84">
        <v>1</v>
      </c>
      <c r="AJ84">
        <f>LOOKUP(T84,阵型随机表!N:O,阵型随机表!Q:Q)</f>
        <v>1</v>
      </c>
      <c r="AO84">
        <f ca="1">IF(AG84=1,RANDBETWEEN(1,阵型随机表!$L$3),AO83)</f>
        <v>3</v>
      </c>
      <c r="AP84">
        <f ca="1">RANDBETWEEN(1,LOOKUP(T84,阵型随机表!N:O,阵型随机表!P:P))</f>
        <v>5</v>
      </c>
    </row>
    <row r="85" spans="1:42" x14ac:dyDescent="0.15">
      <c r="A85">
        <f t="shared" si="101"/>
        <v>5000017</v>
      </c>
      <c r="B85">
        <f t="shared" ref="B85:B135" si="105">IF(C85="",B86,C85)</f>
        <v>5000083</v>
      </c>
      <c r="C85">
        <f t="shared" ref="C85:C135" si="106">IF(W85=1,G85,IF(A85=A84,C84,""))</f>
        <v>5000083</v>
      </c>
      <c r="D85" t="str">
        <f t="shared" ref="D85:D135" si="107">A85&amp;"s"&amp;T85</f>
        <v>5000017s5</v>
      </c>
      <c r="E85" t="str">
        <f t="shared" ref="E85:E135" si="108">G85&amp;":"&amp;V85&amp;":"&amp;"1"</f>
        <v>5000083:17:1</v>
      </c>
      <c r="F85">
        <f t="shared" ref="F85:F135" si="109">H85</f>
        <v>83</v>
      </c>
      <c r="G85">
        <f t="shared" si="102"/>
        <v>5000083</v>
      </c>
      <c r="H85">
        <f t="shared" si="17"/>
        <v>83</v>
      </c>
      <c r="I85" t="str">
        <f>VLOOKUP(U85,怪物属性偏向!E:F,2,FALSE)</f>
        <v>艾德蒙</v>
      </c>
      <c r="J85">
        <f t="shared" ref="J85:J135" si="110">V85</f>
        <v>17</v>
      </c>
      <c r="K85">
        <f t="shared" ref="K85:K135" si="111">AC85</f>
        <v>652</v>
      </c>
      <c r="L85">
        <f t="shared" ref="L85:L135" si="112">AD85</f>
        <v>652</v>
      </c>
      <c r="M85">
        <f t="shared" ref="M85:M135" si="113">AE85</f>
        <v>1043</v>
      </c>
      <c r="N85">
        <f t="shared" ref="N85:N135" si="114">AF85</f>
        <v>408</v>
      </c>
      <c r="O85">
        <f t="shared" ref="O85:O135" si="115">G85</f>
        <v>5000083</v>
      </c>
      <c r="P85" t="str">
        <f t="shared" ref="P85:P135" si="116">U85</f>
        <v>艾德蒙</v>
      </c>
      <c r="S85">
        <f t="shared" si="103"/>
        <v>17</v>
      </c>
      <c r="T85">
        <f>VLOOKUP(AH85*10+AG85,阵型随机表!H:I,2,FALSE)</f>
        <v>5</v>
      </c>
      <c r="U85" t="str">
        <f>VLOOKUP(AJ85*10+AI85,阵型随机表!U:V,2,FALSE)</f>
        <v>艾德蒙</v>
      </c>
      <c r="V85">
        <f>VLOOKUP(S85,映射表!T:U,2,FALSE)</f>
        <v>17</v>
      </c>
      <c r="W85">
        <v>1</v>
      </c>
      <c r="X85" s="5">
        <v>1</v>
      </c>
      <c r="Y85" s="5">
        <v>1</v>
      </c>
      <c r="Z85" s="5">
        <v>1</v>
      </c>
      <c r="AA85" s="5">
        <v>1</v>
      </c>
      <c r="AB85" s="5">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408</v>
      </c>
      <c r="AG85">
        <f t="shared" si="104"/>
        <v>3</v>
      </c>
      <c r="AH85">
        <v>1</v>
      </c>
      <c r="AI85">
        <v>5</v>
      </c>
      <c r="AJ85">
        <f>LOOKUP(T85,阵型随机表!N:O,阵型随机表!Q:Q)</f>
        <v>2</v>
      </c>
      <c r="AO85">
        <f ca="1">IF(AG85=1,RANDBETWEEN(1,阵型随机表!$L$3),AO84)</f>
        <v>3</v>
      </c>
      <c r="AP85">
        <f ca="1">RANDBETWEEN(1,LOOKUP(T85,阵型随机表!N:O,阵型随机表!P:P))</f>
        <v>3</v>
      </c>
    </row>
    <row r="86" spans="1:42" x14ac:dyDescent="0.15">
      <c r="A86">
        <f t="shared" si="101"/>
        <v>5000017</v>
      </c>
      <c r="B86">
        <f t="shared" si="105"/>
        <v>5000083</v>
      </c>
      <c r="C86">
        <f t="shared" si="106"/>
        <v>5000083</v>
      </c>
      <c r="D86" t="str">
        <f t="shared" si="107"/>
        <v>5000017s7</v>
      </c>
      <c r="E86" t="str">
        <f t="shared" si="108"/>
        <v>5000084:17:1</v>
      </c>
      <c r="F86">
        <f t="shared" si="109"/>
        <v>84</v>
      </c>
      <c r="G86">
        <f t="shared" si="102"/>
        <v>5000084</v>
      </c>
      <c r="H86">
        <f t="shared" si="17"/>
        <v>84</v>
      </c>
      <c r="I86" t="str">
        <f>VLOOKUP(U86,怪物属性偏向!E:F,2,FALSE)</f>
        <v>麦克白</v>
      </c>
      <c r="J86">
        <f t="shared" si="110"/>
        <v>17</v>
      </c>
      <c r="K86">
        <f t="shared" si="111"/>
        <v>652</v>
      </c>
      <c r="L86">
        <f t="shared" si="112"/>
        <v>652</v>
      </c>
      <c r="M86">
        <f t="shared" si="113"/>
        <v>1043</v>
      </c>
      <c r="N86">
        <f t="shared" si="114"/>
        <v>408</v>
      </c>
      <c r="O86">
        <f t="shared" si="115"/>
        <v>5000084</v>
      </c>
      <c r="P86" t="str">
        <f t="shared" si="116"/>
        <v>麦克白</v>
      </c>
      <c r="S86">
        <f t="shared" si="103"/>
        <v>17</v>
      </c>
      <c r="T86">
        <f>VLOOKUP(AH86*10+AG86,阵型随机表!H:I,2,FALSE)</f>
        <v>7</v>
      </c>
      <c r="U86" t="str">
        <f>VLOOKUP(AJ86*10+AI86,阵型随机表!U:V,2,FALSE)</f>
        <v>麦克白</v>
      </c>
      <c r="V86">
        <f>VLOOKUP(S86,映射表!T:U,2,FALSE)</f>
        <v>17</v>
      </c>
      <c r="W86">
        <v>0</v>
      </c>
      <c r="X86" s="5">
        <v>1</v>
      </c>
      <c r="Y86" s="5">
        <v>1</v>
      </c>
      <c r="Z86" s="5">
        <v>1</v>
      </c>
      <c r="AA86" s="5">
        <v>1</v>
      </c>
      <c r="AB86" s="5">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408</v>
      </c>
      <c r="AG86">
        <f t="shared" si="104"/>
        <v>4</v>
      </c>
      <c r="AH86">
        <v>1</v>
      </c>
      <c r="AI86">
        <v>4</v>
      </c>
      <c r="AJ86">
        <f>LOOKUP(T86,阵型随机表!N:O,阵型随机表!Q:Q)</f>
        <v>3</v>
      </c>
      <c r="AO86">
        <f ca="1">IF(AG86=1,RANDBETWEEN(1,阵型随机表!$L$3),AO85)</f>
        <v>3</v>
      </c>
      <c r="AP86">
        <f ca="1">RANDBETWEEN(1,LOOKUP(T86,阵型随机表!N:O,阵型随机表!P:P))</f>
        <v>2</v>
      </c>
    </row>
    <row r="87" spans="1:42" x14ac:dyDescent="0.15">
      <c r="A87">
        <f t="shared" si="101"/>
        <v>5000017</v>
      </c>
      <c r="B87">
        <f t="shared" si="105"/>
        <v>5000085</v>
      </c>
      <c r="C87">
        <f t="shared" si="106"/>
        <v>5000085</v>
      </c>
      <c r="D87" t="str">
        <f t="shared" si="107"/>
        <v>5000017s9</v>
      </c>
      <c r="E87" t="str">
        <f t="shared" si="108"/>
        <v>5000085:17:1</v>
      </c>
      <c r="F87">
        <f t="shared" si="109"/>
        <v>85</v>
      </c>
      <c r="G87">
        <f t="shared" si="102"/>
        <v>5000085</v>
      </c>
      <c r="H87">
        <f t="shared" si="17"/>
        <v>85</v>
      </c>
      <c r="I87" t="str">
        <f>VLOOKUP(U87,怪物属性偏向!E:F,2,FALSE)</f>
        <v>娜塔莎</v>
      </c>
      <c r="J87">
        <f t="shared" si="110"/>
        <v>17</v>
      </c>
      <c r="K87">
        <f t="shared" si="111"/>
        <v>652</v>
      </c>
      <c r="L87">
        <f t="shared" si="112"/>
        <v>652</v>
      </c>
      <c r="M87">
        <f t="shared" si="113"/>
        <v>1043</v>
      </c>
      <c r="N87">
        <f t="shared" si="114"/>
        <v>408</v>
      </c>
      <c r="O87">
        <f t="shared" si="115"/>
        <v>5000085</v>
      </c>
      <c r="P87" t="str">
        <f t="shared" si="116"/>
        <v>娜塔莎</v>
      </c>
      <c r="S87">
        <f t="shared" si="103"/>
        <v>17</v>
      </c>
      <c r="T87">
        <f>VLOOKUP(AH87*10+AG87,阵型随机表!H:I,2,FALSE)</f>
        <v>9</v>
      </c>
      <c r="U87" t="str">
        <f>VLOOKUP(AJ87*10+AI87,阵型随机表!U:V,2,FALSE)</f>
        <v>娜塔莎</v>
      </c>
      <c r="V87">
        <f>VLOOKUP(S87,映射表!T:U,2,FALSE)</f>
        <v>17</v>
      </c>
      <c r="W87">
        <v>1</v>
      </c>
      <c r="X87" s="5">
        <v>1</v>
      </c>
      <c r="Y87" s="5">
        <v>1</v>
      </c>
      <c r="Z87" s="5">
        <v>1</v>
      </c>
      <c r="AA87" s="5">
        <v>1</v>
      </c>
      <c r="AB87" s="5">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408</v>
      </c>
      <c r="AG87">
        <f t="shared" si="104"/>
        <v>5</v>
      </c>
      <c r="AH87">
        <v>1</v>
      </c>
      <c r="AI87">
        <v>7</v>
      </c>
      <c r="AJ87">
        <f>LOOKUP(T87,阵型随机表!N:O,阵型随机表!Q:Q)</f>
        <v>3</v>
      </c>
      <c r="AO87">
        <f ca="1">IF(AG87=1,RANDBETWEEN(1,阵型随机表!$L$3),AO86)</f>
        <v>3</v>
      </c>
      <c r="AP87">
        <f ca="1">RANDBETWEEN(1,LOOKUP(T87,阵型随机表!N:O,阵型随机表!P:P))</f>
        <v>2</v>
      </c>
    </row>
    <row r="88" spans="1:42" x14ac:dyDescent="0.15">
      <c r="A88">
        <f t="shared" si="101"/>
        <v>5000018</v>
      </c>
      <c r="B88">
        <f t="shared" si="105"/>
        <v>5000087</v>
      </c>
      <c r="C88" t="str">
        <f t="shared" si="106"/>
        <v/>
      </c>
      <c r="D88" t="str">
        <f t="shared" si="107"/>
        <v>5000018s2</v>
      </c>
      <c r="E88" t="str">
        <f t="shared" si="108"/>
        <v>5000086:18:1</v>
      </c>
      <c r="F88">
        <f t="shared" si="109"/>
        <v>86</v>
      </c>
      <c r="G88">
        <f t="shared" si="102"/>
        <v>5000086</v>
      </c>
      <c r="H88">
        <f t="shared" si="17"/>
        <v>86</v>
      </c>
      <c r="I88" t="str">
        <f>VLOOKUP(U88,怪物属性偏向!E:F,2,FALSE)</f>
        <v>碧翠丝</v>
      </c>
      <c r="J88">
        <f t="shared" si="110"/>
        <v>18</v>
      </c>
      <c r="K88">
        <f t="shared" si="111"/>
        <v>688</v>
      </c>
      <c r="L88">
        <f t="shared" si="112"/>
        <v>688</v>
      </c>
      <c r="M88">
        <f t="shared" si="113"/>
        <v>1100</v>
      </c>
      <c r="N88">
        <f t="shared" si="114"/>
        <v>432</v>
      </c>
      <c r="O88">
        <f t="shared" si="115"/>
        <v>5000086</v>
      </c>
      <c r="P88" t="str">
        <f t="shared" si="116"/>
        <v>碧翠丝</v>
      </c>
      <c r="S88">
        <f t="shared" si="103"/>
        <v>18</v>
      </c>
      <c r="T88">
        <f>VLOOKUP(AH88*10+AG88,阵型随机表!H:I,2,FALSE)</f>
        <v>2</v>
      </c>
      <c r="U88" t="str">
        <f>VLOOKUP(AJ88*10+AI88,阵型随机表!U:V,2,FALSE)</f>
        <v>碧翠丝</v>
      </c>
      <c r="V88">
        <f>VLOOKUP(S88,映射表!T:U,2,FALSE)</f>
        <v>18</v>
      </c>
      <c r="W88">
        <v>0</v>
      </c>
      <c r="X88" s="5">
        <v>1</v>
      </c>
      <c r="Y88" s="5">
        <v>1</v>
      </c>
      <c r="Z88" s="5">
        <v>1</v>
      </c>
      <c r="AA88" s="5">
        <v>1</v>
      </c>
      <c r="AB88" s="5">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432</v>
      </c>
      <c r="AG88">
        <f t="shared" si="104"/>
        <v>1</v>
      </c>
      <c r="AH88">
        <v>5</v>
      </c>
      <c r="AI88">
        <v>4</v>
      </c>
      <c r="AJ88">
        <f>LOOKUP(T88,阵型随机表!N:O,阵型随机表!Q:Q)</f>
        <v>1</v>
      </c>
      <c r="AO88">
        <f ca="1">IF(AG88=1,RANDBETWEEN(1,阵型随机表!$L$3),AO87)</f>
        <v>6</v>
      </c>
      <c r="AP88">
        <f ca="1">RANDBETWEEN(1,LOOKUP(T88,阵型随机表!N:O,阵型随机表!P:P))</f>
        <v>2</v>
      </c>
    </row>
    <row r="89" spans="1:42" x14ac:dyDescent="0.15">
      <c r="A89">
        <f t="shared" si="101"/>
        <v>5000018</v>
      </c>
      <c r="B89">
        <f t="shared" si="105"/>
        <v>5000087</v>
      </c>
      <c r="C89">
        <f t="shared" si="106"/>
        <v>5000087</v>
      </c>
      <c r="D89" t="str">
        <f t="shared" si="107"/>
        <v>5000018s5</v>
      </c>
      <c r="E89" t="str">
        <f t="shared" si="108"/>
        <v>5000087:18:1</v>
      </c>
      <c r="F89">
        <f t="shared" si="109"/>
        <v>87</v>
      </c>
      <c r="G89">
        <f t="shared" si="102"/>
        <v>5000087</v>
      </c>
      <c r="H89">
        <f t="shared" si="17"/>
        <v>87</v>
      </c>
      <c r="I89" t="str">
        <f>VLOOKUP(U89,怪物属性偏向!E:F,2,FALSE)</f>
        <v>霍尔</v>
      </c>
      <c r="J89">
        <f t="shared" si="110"/>
        <v>18</v>
      </c>
      <c r="K89">
        <f t="shared" si="111"/>
        <v>688</v>
      </c>
      <c r="L89">
        <f t="shared" si="112"/>
        <v>688</v>
      </c>
      <c r="M89">
        <f t="shared" si="113"/>
        <v>1100</v>
      </c>
      <c r="N89">
        <f t="shared" si="114"/>
        <v>432</v>
      </c>
      <c r="O89">
        <f t="shared" si="115"/>
        <v>5000087</v>
      </c>
      <c r="P89" t="str">
        <f t="shared" si="116"/>
        <v>霍尔</v>
      </c>
      <c r="S89">
        <f t="shared" si="103"/>
        <v>18</v>
      </c>
      <c r="T89">
        <f>VLOOKUP(AH89*10+AG89,阵型随机表!H:I,2,FALSE)</f>
        <v>5</v>
      </c>
      <c r="U89" t="str">
        <f>VLOOKUP(AJ89*10+AI89,阵型随机表!U:V,2,FALSE)</f>
        <v>霍尔</v>
      </c>
      <c r="V89">
        <f>VLOOKUP(S89,映射表!T:U,2,FALSE)</f>
        <v>18</v>
      </c>
      <c r="W89">
        <v>1</v>
      </c>
      <c r="X89" s="5">
        <v>1</v>
      </c>
      <c r="Y89" s="5">
        <v>1</v>
      </c>
      <c r="Z89" s="5">
        <v>1</v>
      </c>
      <c r="AA89" s="5">
        <v>1</v>
      </c>
      <c r="AB89" s="5">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432</v>
      </c>
      <c r="AG89">
        <f t="shared" si="104"/>
        <v>2</v>
      </c>
      <c r="AH89">
        <v>5</v>
      </c>
      <c r="AI89">
        <v>7</v>
      </c>
      <c r="AJ89">
        <f>LOOKUP(T89,阵型随机表!N:O,阵型随机表!Q:Q)</f>
        <v>2</v>
      </c>
      <c r="AO89">
        <f ca="1">IF(AG89=1,RANDBETWEEN(1,阵型随机表!$L$3),AO88)</f>
        <v>6</v>
      </c>
      <c r="AP89">
        <f ca="1">RANDBETWEEN(1,LOOKUP(T89,阵型随机表!N:O,阵型随机表!P:P))</f>
        <v>5</v>
      </c>
    </row>
    <row r="90" spans="1:42" x14ac:dyDescent="0.15">
      <c r="A90">
        <f t="shared" si="101"/>
        <v>5000018</v>
      </c>
      <c r="B90">
        <f t="shared" si="105"/>
        <v>5000087</v>
      </c>
      <c r="C90">
        <f t="shared" si="106"/>
        <v>5000087</v>
      </c>
      <c r="D90" t="str">
        <f t="shared" si="107"/>
        <v>5000018s7</v>
      </c>
      <c r="E90" t="str">
        <f t="shared" si="108"/>
        <v>5000088:18:1</v>
      </c>
      <c r="F90">
        <f t="shared" si="109"/>
        <v>88</v>
      </c>
      <c r="G90">
        <f t="shared" si="102"/>
        <v>5000088</v>
      </c>
      <c r="H90">
        <f t="shared" si="17"/>
        <v>88</v>
      </c>
      <c r="I90" t="str">
        <f>VLOOKUP(U90,怪物属性偏向!E:F,2,FALSE)</f>
        <v>贝蒂</v>
      </c>
      <c r="J90">
        <f t="shared" si="110"/>
        <v>18</v>
      </c>
      <c r="K90">
        <f t="shared" si="111"/>
        <v>688</v>
      </c>
      <c r="L90">
        <f t="shared" si="112"/>
        <v>688</v>
      </c>
      <c r="M90">
        <f t="shared" si="113"/>
        <v>1100</v>
      </c>
      <c r="N90">
        <f t="shared" si="114"/>
        <v>432</v>
      </c>
      <c r="O90">
        <f t="shared" si="115"/>
        <v>5000088</v>
      </c>
      <c r="P90" t="str">
        <f t="shared" si="116"/>
        <v>贝蒂</v>
      </c>
      <c r="S90">
        <f t="shared" si="103"/>
        <v>18</v>
      </c>
      <c r="T90">
        <f>VLOOKUP(AH90*10+AG90,阵型随机表!H:I,2,FALSE)</f>
        <v>7</v>
      </c>
      <c r="U90" t="str">
        <f>VLOOKUP(AJ90*10+AI90,阵型随机表!U:V,2,FALSE)</f>
        <v>贝蒂</v>
      </c>
      <c r="V90">
        <f>VLOOKUP(S90,映射表!T:U,2,FALSE)</f>
        <v>18</v>
      </c>
      <c r="W90">
        <v>0</v>
      </c>
      <c r="X90" s="5">
        <v>1</v>
      </c>
      <c r="Y90" s="5">
        <v>1</v>
      </c>
      <c r="Z90" s="5">
        <v>1</v>
      </c>
      <c r="AA90" s="5">
        <v>1</v>
      </c>
      <c r="AB90" s="5">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432</v>
      </c>
      <c r="AG90">
        <f t="shared" si="104"/>
        <v>3</v>
      </c>
      <c r="AH90">
        <v>5</v>
      </c>
      <c r="AI90">
        <v>2</v>
      </c>
      <c r="AJ90">
        <f>LOOKUP(T90,阵型随机表!N:O,阵型随机表!Q:Q)</f>
        <v>3</v>
      </c>
      <c r="AO90">
        <f ca="1">IF(AG90=1,RANDBETWEEN(1,阵型随机表!$L$3),AO89)</f>
        <v>6</v>
      </c>
      <c r="AP90">
        <f ca="1">RANDBETWEEN(1,LOOKUP(T90,阵型随机表!N:O,阵型随机表!P:P))</f>
        <v>2</v>
      </c>
    </row>
    <row r="91" spans="1:42" x14ac:dyDescent="0.15">
      <c r="A91">
        <f t="shared" si="101"/>
        <v>5000018</v>
      </c>
      <c r="B91">
        <f t="shared" si="105"/>
        <v>5000089</v>
      </c>
      <c r="C91">
        <f t="shared" si="106"/>
        <v>5000089</v>
      </c>
      <c r="D91" t="str">
        <f t="shared" si="107"/>
        <v>5000018s8</v>
      </c>
      <c r="E91" t="str">
        <f t="shared" si="108"/>
        <v>5000089:18:1</v>
      </c>
      <c r="F91">
        <f t="shared" si="109"/>
        <v>89</v>
      </c>
      <c r="G91">
        <f t="shared" si="102"/>
        <v>5000089</v>
      </c>
      <c r="H91">
        <f t="shared" si="17"/>
        <v>89</v>
      </c>
      <c r="I91" t="str">
        <f>VLOOKUP(U91,怪物属性偏向!E:F,2,FALSE)</f>
        <v>娜塔莎</v>
      </c>
      <c r="J91">
        <f t="shared" si="110"/>
        <v>18</v>
      </c>
      <c r="K91">
        <f t="shared" si="111"/>
        <v>688</v>
      </c>
      <c r="L91">
        <f t="shared" si="112"/>
        <v>688</v>
      </c>
      <c r="M91">
        <f t="shared" si="113"/>
        <v>1100</v>
      </c>
      <c r="N91">
        <f t="shared" si="114"/>
        <v>432</v>
      </c>
      <c r="O91">
        <f t="shared" si="115"/>
        <v>5000089</v>
      </c>
      <c r="P91" t="str">
        <f t="shared" si="116"/>
        <v>娜塔莎</v>
      </c>
      <c r="S91">
        <f t="shared" si="103"/>
        <v>18</v>
      </c>
      <c r="T91">
        <f>VLOOKUP(AH91*10+AG91,阵型随机表!H:I,2,FALSE)</f>
        <v>8</v>
      </c>
      <c r="U91" t="str">
        <f>VLOOKUP(AJ91*10+AI91,阵型随机表!U:V,2,FALSE)</f>
        <v>娜塔莎</v>
      </c>
      <c r="V91">
        <f>VLOOKUP(S91,映射表!T:U,2,FALSE)</f>
        <v>18</v>
      </c>
      <c r="W91">
        <v>1</v>
      </c>
      <c r="X91" s="5">
        <v>1</v>
      </c>
      <c r="Y91" s="5">
        <v>1</v>
      </c>
      <c r="Z91" s="5">
        <v>1</v>
      </c>
      <c r="AA91" s="5">
        <v>1</v>
      </c>
      <c r="AB91" s="5">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432</v>
      </c>
      <c r="AG91">
        <f t="shared" si="104"/>
        <v>4</v>
      </c>
      <c r="AH91">
        <v>5</v>
      </c>
      <c r="AI91">
        <v>7</v>
      </c>
      <c r="AJ91">
        <f>LOOKUP(T91,阵型随机表!N:O,阵型随机表!Q:Q)</f>
        <v>3</v>
      </c>
      <c r="AO91">
        <f ca="1">IF(AG91=1,RANDBETWEEN(1,阵型随机表!$L$3),AO90)</f>
        <v>6</v>
      </c>
      <c r="AP91">
        <f ca="1">RANDBETWEEN(1,LOOKUP(T91,阵型随机表!N:O,阵型随机表!P:P))</f>
        <v>1</v>
      </c>
    </row>
    <row r="92" spans="1:42" x14ac:dyDescent="0.15">
      <c r="A92">
        <f t="shared" si="101"/>
        <v>5000018</v>
      </c>
      <c r="B92">
        <f t="shared" si="105"/>
        <v>5000089</v>
      </c>
      <c r="C92">
        <f t="shared" si="106"/>
        <v>5000089</v>
      </c>
      <c r="D92" t="str">
        <f t="shared" si="107"/>
        <v>5000018s9</v>
      </c>
      <c r="E92" t="str">
        <f t="shared" si="108"/>
        <v>5000090:18:1</v>
      </c>
      <c r="F92">
        <f t="shared" si="109"/>
        <v>90</v>
      </c>
      <c r="G92">
        <f t="shared" si="102"/>
        <v>5000090</v>
      </c>
      <c r="H92">
        <f t="shared" si="17"/>
        <v>90</v>
      </c>
      <c r="I92" t="str">
        <f>VLOOKUP(U92,怪物属性偏向!E:F,2,FALSE)</f>
        <v>啾啾</v>
      </c>
      <c r="J92">
        <f t="shared" si="110"/>
        <v>18</v>
      </c>
      <c r="K92">
        <f t="shared" si="111"/>
        <v>688</v>
      </c>
      <c r="L92">
        <f t="shared" si="112"/>
        <v>688</v>
      </c>
      <c r="M92">
        <f t="shared" si="113"/>
        <v>1100</v>
      </c>
      <c r="N92">
        <f t="shared" si="114"/>
        <v>432</v>
      </c>
      <c r="O92">
        <f t="shared" si="115"/>
        <v>5000090</v>
      </c>
      <c r="P92" t="str">
        <f t="shared" si="116"/>
        <v>啾啾</v>
      </c>
      <c r="S92">
        <f t="shared" si="103"/>
        <v>18</v>
      </c>
      <c r="T92">
        <f>VLOOKUP(AH92*10+AG92,阵型随机表!H:I,2,FALSE)</f>
        <v>9</v>
      </c>
      <c r="U92" t="str">
        <f>VLOOKUP(AJ92*10+AI92,阵型随机表!U:V,2,FALSE)</f>
        <v>啾啾</v>
      </c>
      <c r="V92">
        <f>VLOOKUP(S92,映射表!T:U,2,FALSE)</f>
        <v>18</v>
      </c>
      <c r="W92">
        <v>0</v>
      </c>
      <c r="X92" s="5">
        <v>1</v>
      </c>
      <c r="Y92" s="5">
        <v>1</v>
      </c>
      <c r="Z92" s="5">
        <v>1</v>
      </c>
      <c r="AA92" s="5">
        <v>1</v>
      </c>
      <c r="AB92" s="5">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432</v>
      </c>
      <c r="AG92">
        <f t="shared" si="104"/>
        <v>5</v>
      </c>
      <c r="AH92">
        <v>5</v>
      </c>
      <c r="AI92">
        <v>1</v>
      </c>
      <c r="AJ92">
        <f>LOOKUP(T92,阵型随机表!N:O,阵型随机表!Q:Q)</f>
        <v>3</v>
      </c>
      <c r="AO92">
        <f ca="1">IF(AG92=1,RANDBETWEEN(1,阵型随机表!$L$3),AO91)</f>
        <v>6</v>
      </c>
      <c r="AP92">
        <f ca="1">RANDBETWEEN(1,LOOKUP(T92,阵型随机表!N:O,阵型随机表!P:P))</f>
        <v>6</v>
      </c>
    </row>
    <row r="93" spans="1:42" x14ac:dyDescent="0.15">
      <c r="A93">
        <f t="shared" si="101"/>
        <v>5000019</v>
      </c>
      <c r="B93">
        <f t="shared" si="105"/>
        <v>5000091</v>
      </c>
      <c r="C93">
        <f t="shared" si="106"/>
        <v>5000091</v>
      </c>
      <c r="D93" t="str">
        <f t="shared" si="107"/>
        <v>5000019s1</v>
      </c>
      <c r="E93" t="str">
        <f t="shared" si="108"/>
        <v>5000091:19:1</v>
      </c>
      <c r="F93">
        <f t="shared" si="109"/>
        <v>91</v>
      </c>
      <c r="G93">
        <f t="shared" si="102"/>
        <v>5000091</v>
      </c>
      <c r="H93">
        <f t="shared" si="17"/>
        <v>91</v>
      </c>
      <c r="I93" t="str">
        <f>VLOOKUP(U93,怪物属性偏向!E:F,2,FALSE)</f>
        <v>柯拉</v>
      </c>
      <c r="J93">
        <f t="shared" si="110"/>
        <v>19</v>
      </c>
      <c r="K93">
        <f t="shared" si="111"/>
        <v>724</v>
      </c>
      <c r="L93">
        <f t="shared" si="112"/>
        <v>724</v>
      </c>
      <c r="M93">
        <f t="shared" si="113"/>
        <v>1158</v>
      </c>
      <c r="N93">
        <f t="shared" si="114"/>
        <v>456</v>
      </c>
      <c r="O93">
        <f t="shared" si="115"/>
        <v>5000091</v>
      </c>
      <c r="P93" t="str">
        <f t="shared" si="116"/>
        <v>柯拉</v>
      </c>
      <c r="S93">
        <f t="shared" si="103"/>
        <v>19</v>
      </c>
      <c r="T93">
        <f>VLOOKUP(AH93*10+AG93,阵型随机表!H:I,2,FALSE)</f>
        <v>1</v>
      </c>
      <c r="U93" t="str">
        <f>VLOOKUP(AJ93*10+AI93,阵型随机表!U:V,2,FALSE)</f>
        <v>柯拉</v>
      </c>
      <c r="V93">
        <f>VLOOKUP(S93,映射表!T:U,2,FALSE)</f>
        <v>19</v>
      </c>
      <c r="W93">
        <v>1</v>
      </c>
      <c r="X93" s="5">
        <v>1</v>
      </c>
      <c r="Y93" s="5">
        <v>1</v>
      </c>
      <c r="Z93" s="5">
        <v>1</v>
      </c>
      <c r="AA93" s="5">
        <v>1</v>
      </c>
      <c r="AB93" s="5">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456</v>
      </c>
      <c r="AG93">
        <f t="shared" si="104"/>
        <v>1</v>
      </c>
      <c r="AH93">
        <v>1</v>
      </c>
      <c r="AI93">
        <v>2</v>
      </c>
      <c r="AJ93">
        <f>LOOKUP(T93,阵型随机表!N:O,阵型随机表!Q:Q)</f>
        <v>1</v>
      </c>
      <c r="AO93">
        <f ca="1">IF(AG93=1,RANDBETWEEN(1,阵型随机表!$L$3),AO92)</f>
        <v>3</v>
      </c>
      <c r="AP93">
        <f ca="1">RANDBETWEEN(1,LOOKUP(T93,阵型随机表!N:O,阵型随机表!P:P))</f>
        <v>1</v>
      </c>
    </row>
    <row r="94" spans="1:42" x14ac:dyDescent="0.15">
      <c r="A94">
        <f t="shared" si="101"/>
        <v>5000019</v>
      </c>
      <c r="B94">
        <f t="shared" si="105"/>
        <v>5000091</v>
      </c>
      <c r="C94">
        <f t="shared" si="106"/>
        <v>5000091</v>
      </c>
      <c r="D94" t="str">
        <f t="shared" si="107"/>
        <v>5000019s3</v>
      </c>
      <c r="E94" t="str">
        <f t="shared" si="108"/>
        <v>5000092:19:1</v>
      </c>
      <c r="F94">
        <f t="shared" si="109"/>
        <v>92</v>
      </c>
      <c r="G94">
        <f t="shared" si="102"/>
        <v>5000092</v>
      </c>
      <c r="H94">
        <f t="shared" si="17"/>
        <v>92</v>
      </c>
      <c r="I94" t="str">
        <f>VLOOKUP(U94,怪物属性偏向!E:F,2,FALSE)</f>
        <v>莉莉丝</v>
      </c>
      <c r="J94">
        <f t="shared" si="110"/>
        <v>19</v>
      </c>
      <c r="K94">
        <f t="shared" si="111"/>
        <v>724</v>
      </c>
      <c r="L94">
        <f t="shared" si="112"/>
        <v>724</v>
      </c>
      <c r="M94">
        <f t="shared" si="113"/>
        <v>1158</v>
      </c>
      <c r="N94">
        <f t="shared" si="114"/>
        <v>456</v>
      </c>
      <c r="O94">
        <f t="shared" si="115"/>
        <v>5000092</v>
      </c>
      <c r="P94" t="str">
        <f t="shared" si="116"/>
        <v>莉莉丝</v>
      </c>
      <c r="S94">
        <f t="shared" si="103"/>
        <v>19</v>
      </c>
      <c r="T94">
        <f>VLOOKUP(AH94*10+AG94,阵型随机表!H:I,2,FALSE)</f>
        <v>3</v>
      </c>
      <c r="U94" t="str">
        <f>VLOOKUP(AJ94*10+AI94,阵型随机表!U:V,2,FALSE)</f>
        <v>莉莉丝</v>
      </c>
      <c r="V94">
        <f>VLOOKUP(S94,映射表!T:U,2,FALSE)</f>
        <v>19</v>
      </c>
      <c r="W94">
        <v>0</v>
      </c>
      <c r="X94" s="5">
        <v>1</v>
      </c>
      <c r="Y94" s="5">
        <v>1</v>
      </c>
      <c r="Z94" s="5">
        <v>1</v>
      </c>
      <c r="AA94" s="5">
        <v>1</v>
      </c>
      <c r="AB94" s="5">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456</v>
      </c>
      <c r="AG94">
        <f t="shared" si="104"/>
        <v>2</v>
      </c>
      <c r="AH94">
        <v>1</v>
      </c>
      <c r="AI94">
        <v>1</v>
      </c>
      <c r="AJ94">
        <f>LOOKUP(T94,阵型随机表!N:O,阵型随机表!Q:Q)</f>
        <v>1</v>
      </c>
      <c r="AO94">
        <f ca="1">IF(AG94=1,RANDBETWEEN(1,阵型随机表!$L$3),AO93)</f>
        <v>3</v>
      </c>
      <c r="AP94">
        <f ca="1">RANDBETWEEN(1,LOOKUP(T94,阵型随机表!N:O,阵型随机表!P:P))</f>
        <v>5</v>
      </c>
    </row>
    <row r="95" spans="1:42" x14ac:dyDescent="0.15">
      <c r="A95">
        <f t="shared" si="101"/>
        <v>5000019</v>
      </c>
      <c r="B95">
        <f t="shared" si="105"/>
        <v>5000093</v>
      </c>
      <c r="C95">
        <f t="shared" si="106"/>
        <v>5000093</v>
      </c>
      <c r="D95" t="str">
        <f t="shared" si="107"/>
        <v>5000019s5</v>
      </c>
      <c r="E95" t="str">
        <f t="shared" si="108"/>
        <v>5000093:19:1</v>
      </c>
      <c r="F95">
        <f t="shared" si="109"/>
        <v>93</v>
      </c>
      <c r="G95">
        <f t="shared" si="102"/>
        <v>5000093</v>
      </c>
      <c r="H95">
        <f t="shared" si="17"/>
        <v>93</v>
      </c>
      <c r="I95" t="str">
        <f>VLOOKUP(U95,怪物属性偏向!E:F,2,FALSE)</f>
        <v>艾琳</v>
      </c>
      <c r="J95">
        <f t="shared" si="110"/>
        <v>19</v>
      </c>
      <c r="K95">
        <f t="shared" si="111"/>
        <v>724</v>
      </c>
      <c r="L95">
        <f t="shared" si="112"/>
        <v>724</v>
      </c>
      <c r="M95">
        <f t="shared" si="113"/>
        <v>1158</v>
      </c>
      <c r="N95">
        <f t="shared" si="114"/>
        <v>456</v>
      </c>
      <c r="O95">
        <f t="shared" si="115"/>
        <v>5000093</v>
      </c>
      <c r="P95" t="str">
        <f t="shared" si="116"/>
        <v>艾琳</v>
      </c>
      <c r="S95">
        <f t="shared" si="103"/>
        <v>19</v>
      </c>
      <c r="T95">
        <f>VLOOKUP(AH95*10+AG95,阵型随机表!H:I,2,FALSE)</f>
        <v>5</v>
      </c>
      <c r="U95" t="str">
        <f>VLOOKUP(AJ95*10+AI95,阵型随机表!U:V,2,FALSE)</f>
        <v>艾琳</v>
      </c>
      <c r="V95">
        <f>VLOOKUP(S95,映射表!T:U,2,FALSE)</f>
        <v>19</v>
      </c>
      <c r="W95">
        <v>1</v>
      </c>
      <c r="X95" s="5">
        <v>1</v>
      </c>
      <c r="Y95" s="5">
        <v>1</v>
      </c>
      <c r="Z95" s="5">
        <v>1</v>
      </c>
      <c r="AA95" s="5">
        <v>1</v>
      </c>
      <c r="AB95" s="5">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456</v>
      </c>
      <c r="AG95">
        <f t="shared" si="104"/>
        <v>3</v>
      </c>
      <c r="AH95">
        <v>1</v>
      </c>
      <c r="AI95">
        <v>1</v>
      </c>
      <c r="AJ95">
        <f>LOOKUP(T95,阵型随机表!N:O,阵型随机表!Q:Q)</f>
        <v>2</v>
      </c>
      <c r="AO95">
        <f ca="1">IF(AG95=1,RANDBETWEEN(1,阵型随机表!$L$3),AO94)</f>
        <v>3</v>
      </c>
      <c r="AP95">
        <f ca="1">RANDBETWEEN(1,LOOKUP(T95,阵型随机表!N:O,阵型随机表!P:P))</f>
        <v>1</v>
      </c>
    </row>
    <row r="96" spans="1:42" x14ac:dyDescent="0.15">
      <c r="A96">
        <f t="shared" si="101"/>
        <v>5000019</v>
      </c>
      <c r="B96">
        <f t="shared" si="105"/>
        <v>5000093</v>
      </c>
      <c r="C96">
        <f t="shared" si="106"/>
        <v>5000093</v>
      </c>
      <c r="D96" t="str">
        <f t="shared" si="107"/>
        <v>5000019s7</v>
      </c>
      <c r="E96" t="str">
        <f t="shared" si="108"/>
        <v>5000094:19:1</v>
      </c>
      <c r="F96">
        <f t="shared" si="109"/>
        <v>94</v>
      </c>
      <c r="G96">
        <f t="shared" si="102"/>
        <v>5000094</v>
      </c>
      <c r="H96">
        <f t="shared" ref="H96:H159" si="117">H95+1</f>
        <v>94</v>
      </c>
      <c r="I96" t="str">
        <f>VLOOKUP(U96,怪物属性偏向!E:F,2,FALSE)</f>
        <v>爱茉莉</v>
      </c>
      <c r="J96">
        <f t="shared" si="110"/>
        <v>19</v>
      </c>
      <c r="K96">
        <f t="shared" si="111"/>
        <v>724</v>
      </c>
      <c r="L96">
        <f t="shared" si="112"/>
        <v>724</v>
      </c>
      <c r="M96">
        <f t="shared" si="113"/>
        <v>1158</v>
      </c>
      <c r="N96">
        <f t="shared" si="114"/>
        <v>456</v>
      </c>
      <c r="O96">
        <f t="shared" si="115"/>
        <v>5000094</v>
      </c>
      <c r="P96" t="str">
        <f t="shared" si="116"/>
        <v>爱茉莉</v>
      </c>
      <c r="S96">
        <f t="shared" si="103"/>
        <v>19</v>
      </c>
      <c r="T96">
        <f>VLOOKUP(AH96*10+AG96,阵型随机表!H:I,2,FALSE)</f>
        <v>7</v>
      </c>
      <c r="U96" t="str">
        <f>VLOOKUP(AJ96*10+AI96,阵型随机表!U:V,2,FALSE)</f>
        <v>爱茉莉</v>
      </c>
      <c r="V96">
        <f>VLOOKUP(S96,映射表!T:U,2,FALSE)</f>
        <v>19</v>
      </c>
      <c r="W96">
        <v>0</v>
      </c>
      <c r="X96" s="5">
        <v>1</v>
      </c>
      <c r="Y96" s="5">
        <v>1</v>
      </c>
      <c r="Z96" s="5">
        <v>1</v>
      </c>
      <c r="AA96" s="5">
        <v>1</v>
      </c>
      <c r="AB96" s="5">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456</v>
      </c>
      <c r="AG96">
        <f t="shared" si="104"/>
        <v>4</v>
      </c>
      <c r="AH96">
        <v>1</v>
      </c>
      <c r="AI96">
        <v>6</v>
      </c>
      <c r="AJ96">
        <f>LOOKUP(T96,阵型随机表!N:O,阵型随机表!Q:Q)</f>
        <v>3</v>
      </c>
      <c r="AO96">
        <f ca="1">IF(AG96=1,RANDBETWEEN(1,阵型随机表!$L$3),AO95)</f>
        <v>3</v>
      </c>
      <c r="AP96">
        <f ca="1">RANDBETWEEN(1,LOOKUP(T96,阵型随机表!N:O,阵型随机表!P:P))</f>
        <v>2</v>
      </c>
    </row>
    <row r="97" spans="1:42" x14ac:dyDescent="0.15">
      <c r="A97">
        <f t="shared" si="101"/>
        <v>5000019</v>
      </c>
      <c r="B97">
        <f t="shared" si="105"/>
        <v>5000095</v>
      </c>
      <c r="C97">
        <f t="shared" si="106"/>
        <v>5000095</v>
      </c>
      <c r="D97" t="str">
        <f t="shared" si="107"/>
        <v>5000019s9</v>
      </c>
      <c r="E97" t="str">
        <f t="shared" si="108"/>
        <v>5000095:19:1</v>
      </c>
      <c r="F97">
        <f t="shared" si="109"/>
        <v>95</v>
      </c>
      <c r="G97">
        <f t="shared" si="102"/>
        <v>5000095</v>
      </c>
      <c r="H97">
        <f t="shared" si="117"/>
        <v>95</v>
      </c>
      <c r="I97" t="str">
        <f>VLOOKUP(U97,怪物属性偏向!E:F,2,FALSE)</f>
        <v>爱茉莉</v>
      </c>
      <c r="J97">
        <f t="shared" si="110"/>
        <v>19</v>
      </c>
      <c r="K97">
        <f t="shared" si="111"/>
        <v>724</v>
      </c>
      <c r="L97">
        <f t="shared" si="112"/>
        <v>724</v>
      </c>
      <c r="M97">
        <f t="shared" si="113"/>
        <v>1158</v>
      </c>
      <c r="N97">
        <f t="shared" si="114"/>
        <v>456</v>
      </c>
      <c r="O97">
        <f t="shared" si="115"/>
        <v>5000095</v>
      </c>
      <c r="P97" t="str">
        <f t="shared" si="116"/>
        <v>爱茉莉</v>
      </c>
      <c r="S97">
        <f t="shared" si="103"/>
        <v>19</v>
      </c>
      <c r="T97">
        <f>VLOOKUP(AH97*10+AG97,阵型随机表!H:I,2,FALSE)</f>
        <v>9</v>
      </c>
      <c r="U97" t="str">
        <f>VLOOKUP(AJ97*10+AI97,阵型随机表!U:V,2,FALSE)</f>
        <v>爱茉莉</v>
      </c>
      <c r="V97">
        <f>VLOOKUP(S97,映射表!T:U,2,FALSE)</f>
        <v>19</v>
      </c>
      <c r="W97">
        <v>1</v>
      </c>
      <c r="X97" s="5">
        <v>1</v>
      </c>
      <c r="Y97" s="5">
        <v>1</v>
      </c>
      <c r="Z97" s="5">
        <v>1</v>
      </c>
      <c r="AA97" s="5">
        <v>1</v>
      </c>
      <c r="AB97" s="5">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456</v>
      </c>
      <c r="AG97">
        <f t="shared" si="104"/>
        <v>5</v>
      </c>
      <c r="AH97">
        <v>1</v>
      </c>
      <c r="AI97">
        <v>6</v>
      </c>
      <c r="AJ97">
        <f>LOOKUP(T97,阵型随机表!N:O,阵型随机表!Q:Q)</f>
        <v>3</v>
      </c>
      <c r="AO97">
        <f ca="1">IF(AG97=1,RANDBETWEEN(1,阵型随机表!$L$3),AO96)</f>
        <v>3</v>
      </c>
      <c r="AP97">
        <f ca="1">RANDBETWEEN(1,LOOKUP(T97,阵型随机表!N:O,阵型随机表!P:P))</f>
        <v>2</v>
      </c>
    </row>
    <row r="98" spans="1:42" x14ac:dyDescent="0.15">
      <c r="A98">
        <f t="shared" si="101"/>
        <v>5000020</v>
      </c>
      <c r="B98">
        <f t="shared" si="105"/>
        <v>5000097</v>
      </c>
      <c r="C98" t="str">
        <f t="shared" si="106"/>
        <v/>
      </c>
      <c r="D98" t="str">
        <f t="shared" si="107"/>
        <v>5000020s1</v>
      </c>
      <c r="E98" t="str">
        <f t="shared" si="108"/>
        <v>5000096:20:1</v>
      </c>
      <c r="F98">
        <f t="shared" si="109"/>
        <v>96</v>
      </c>
      <c r="G98">
        <f t="shared" si="102"/>
        <v>5000096</v>
      </c>
      <c r="H98">
        <f t="shared" si="117"/>
        <v>96</v>
      </c>
      <c r="I98" t="str">
        <f>VLOOKUP(U98,怪物属性偏向!E:F,2,FALSE)</f>
        <v>莉莉丝</v>
      </c>
      <c r="J98">
        <f t="shared" si="110"/>
        <v>20</v>
      </c>
      <c r="K98">
        <f t="shared" si="111"/>
        <v>790</v>
      </c>
      <c r="L98">
        <f t="shared" si="112"/>
        <v>790</v>
      </c>
      <c r="M98">
        <f t="shared" si="113"/>
        <v>1264</v>
      </c>
      <c r="N98">
        <f t="shared" si="114"/>
        <v>480</v>
      </c>
      <c r="O98">
        <f t="shared" si="115"/>
        <v>5000096</v>
      </c>
      <c r="P98" t="str">
        <f t="shared" si="116"/>
        <v>莉莉丝</v>
      </c>
      <c r="S98">
        <f t="shared" si="103"/>
        <v>20</v>
      </c>
      <c r="T98">
        <f>VLOOKUP(AH98*10+AG98,阵型随机表!H:I,2,FALSE)</f>
        <v>1</v>
      </c>
      <c r="U98" t="str">
        <f>VLOOKUP(AJ98*10+AI98,阵型随机表!U:V,2,FALSE)</f>
        <v>莉莉丝</v>
      </c>
      <c r="V98">
        <f>VLOOKUP(S98,映射表!T:U,2,FALSE)</f>
        <v>20</v>
      </c>
      <c r="W98">
        <v>0</v>
      </c>
      <c r="X98" s="5">
        <v>1</v>
      </c>
      <c r="Y98" s="5">
        <v>1</v>
      </c>
      <c r="Z98" s="5">
        <v>1</v>
      </c>
      <c r="AA98" s="5">
        <v>1</v>
      </c>
      <c r="AB98" s="5">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480</v>
      </c>
      <c r="AG98">
        <f t="shared" si="104"/>
        <v>1</v>
      </c>
      <c r="AH98">
        <v>3</v>
      </c>
      <c r="AI98">
        <v>1</v>
      </c>
      <c r="AJ98">
        <f>LOOKUP(T98,阵型随机表!N:O,阵型随机表!Q:Q)</f>
        <v>1</v>
      </c>
      <c r="AO98">
        <f ca="1">IF(AG98=1,RANDBETWEEN(1,阵型随机表!$L$3),AO97)</f>
        <v>5</v>
      </c>
      <c r="AP98">
        <f ca="1">RANDBETWEEN(1,LOOKUP(T98,阵型随机表!N:O,阵型随机表!P:P))</f>
        <v>1</v>
      </c>
    </row>
    <row r="99" spans="1:42" x14ac:dyDescent="0.15">
      <c r="A99">
        <f t="shared" si="101"/>
        <v>5000020</v>
      </c>
      <c r="B99">
        <f t="shared" si="105"/>
        <v>5000097</v>
      </c>
      <c r="C99">
        <f t="shared" si="106"/>
        <v>5000097</v>
      </c>
      <c r="D99" t="str">
        <f t="shared" si="107"/>
        <v>5000020s3</v>
      </c>
      <c r="E99" t="str">
        <f t="shared" si="108"/>
        <v>5000097:20:1</v>
      </c>
      <c r="F99">
        <f t="shared" si="109"/>
        <v>97</v>
      </c>
      <c r="G99">
        <f t="shared" si="102"/>
        <v>5000097</v>
      </c>
      <c r="H99">
        <f t="shared" si="117"/>
        <v>97</v>
      </c>
      <c r="I99" t="str">
        <f>VLOOKUP(U99,怪物属性偏向!E:F,2,FALSE)</f>
        <v>尼尔斯</v>
      </c>
      <c r="J99">
        <f t="shared" si="110"/>
        <v>20</v>
      </c>
      <c r="K99">
        <f t="shared" si="111"/>
        <v>790</v>
      </c>
      <c r="L99">
        <f t="shared" si="112"/>
        <v>790</v>
      </c>
      <c r="M99">
        <f t="shared" si="113"/>
        <v>1264</v>
      </c>
      <c r="N99">
        <f t="shared" si="114"/>
        <v>480</v>
      </c>
      <c r="O99">
        <f t="shared" si="115"/>
        <v>5000097</v>
      </c>
      <c r="P99" t="str">
        <f t="shared" si="116"/>
        <v>尼尔斯</v>
      </c>
      <c r="S99">
        <f t="shared" si="103"/>
        <v>20</v>
      </c>
      <c r="T99">
        <f>VLOOKUP(AH99*10+AG99,阵型随机表!H:I,2,FALSE)</f>
        <v>3</v>
      </c>
      <c r="U99" t="str">
        <f>VLOOKUP(AJ99*10+AI99,阵型随机表!U:V,2,FALSE)</f>
        <v>尼尔斯</v>
      </c>
      <c r="V99">
        <f>VLOOKUP(S99,映射表!T:U,2,FALSE)</f>
        <v>20</v>
      </c>
      <c r="W99">
        <v>1</v>
      </c>
      <c r="X99" s="5">
        <v>1</v>
      </c>
      <c r="Y99" s="5">
        <v>1</v>
      </c>
      <c r="Z99" s="5">
        <v>1</v>
      </c>
      <c r="AA99" s="5">
        <v>1</v>
      </c>
      <c r="AB99" s="5">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480</v>
      </c>
      <c r="AG99">
        <f t="shared" si="104"/>
        <v>2</v>
      </c>
      <c r="AH99">
        <v>3</v>
      </c>
      <c r="AI99">
        <v>3</v>
      </c>
      <c r="AJ99">
        <f>LOOKUP(T99,阵型随机表!N:O,阵型随机表!Q:Q)</f>
        <v>1</v>
      </c>
      <c r="AO99">
        <f ca="1">IF(AG99=1,RANDBETWEEN(1,阵型随机表!$L$3),AO98)</f>
        <v>5</v>
      </c>
      <c r="AP99">
        <f ca="1">RANDBETWEEN(1,LOOKUP(T99,阵型随机表!N:O,阵型随机表!P:P))</f>
        <v>3</v>
      </c>
    </row>
    <row r="100" spans="1:42" x14ac:dyDescent="0.15">
      <c r="A100">
        <f t="shared" si="101"/>
        <v>5000020</v>
      </c>
      <c r="B100">
        <f t="shared" si="105"/>
        <v>5000097</v>
      </c>
      <c r="C100">
        <f t="shared" si="106"/>
        <v>5000097</v>
      </c>
      <c r="D100" t="str">
        <f t="shared" si="107"/>
        <v>5000020s4</v>
      </c>
      <c r="E100" t="str">
        <f t="shared" si="108"/>
        <v>5000098:20:1</v>
      </c>
      <c r="F100">
        <f t="shared" si="109"/>
        <v>98</v>
      </c>
      <c r="G100">
        <f t="shared" si="102"/>
        <v>5000098</v>
      </c>
      <c r="H100">
        <f t="shared" si="117"/>
        <v>98</v>
      </c>
      <c r="I100" t="str">
        <f>VLOOKUP(U100,怪物属性偏向!E:F,2,FALSE)</f>
        <v>艾琳</v>
      </c>
      <c r="J100">
        <f t="shared" si="110"/>
        <v>20</v>
      </c>
      <c r="K100">
        <f t="shared" si="111"/>
        <v>790</v>
      </c>
      <c r="L100">
        <f t="shared" si="112"/>
        <v>790</v>
      </c>
      <c r="M100">
        <f t="shared" si="113"/>
        <v>1264</v>
      </c>
      <c r="N100">
        <f t="shared" si="114"/>
        <v>480</v>
      </c>
      <c r="O100">
        <f t="shared" si="115"/>
        <v>5000098</v>
      </c>
      <c r="P100" t="str">
        <f t="shared" si="116"/>
        <v>艾琳</v>
      </c>
      <c r="S100">
        <f t="shared" si="103"/>
        <v>20</v>
      </c>
      <c r="T100">
        <f>VLOOKUP(AH100*10+AG100,阵型随机表!H:I,2,FALSE)</f>
        <v>4</v>
      </c>
      <c r="U100" t="str">
        <f>VLOOKUP(AJ100*10+AI100,阵型随机表!U:V,2,FALSE)</f>
        <v>艾琳</v>
      </c>
      <c r="V100">
        <f>VLOOKUP(S100,映射表!T:U,2,FALSE)</f>
        <v>20</v>
      </c>
      <c r="W100">
        <v>0</v>
      </c>
      <c r="X100" s="5">
        <v>1</v>
      </c>
      <c r="Y100" s="5">
        <v>1</v>
      </c>
      <c r="Z100" s="5">
        <v>1</v>
      </c>
      <c r="AA100" s="5">
        <v>1</v>
      </c>
      <c r="AB100" s="5">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480</v>
      </c>
      <c r="AG100">
        <f t="shared" si="104"/>
        <v>3</v>
      </c>
      <c r="AH100">
        <v>3</v>
      </c>
      <c r="AI100">
        <v>1</v>
      </c>
      <c r="AJ100">
        <f>LOOKUP(T100,阵型随机表!N:O,阵型随机表!Q:Q)</f>
        <v>2</v>
      </c>
      <c r="AO100">
        <f ca="1">IF(AG100=1,RANDBETWEEN(1,阵型随机表!$L$3),AO99)</f>
        <v>5</v>
      </c>
      <c r="AP100">
        <f ca="1">RANDBETWEEN(1,LOOKUP(T100,阵型随机表!N:O,阵型随机表!P:P))</f>
        <v>2</v>
      </c>
    </row>
    <row r="101" spans="1:42" x14ac:dyDescent="0.15">
      <c r="A101">
        <f t="shared" si="101"/>
        <v>5000020</v>
      </c>
      <c r="B101">
        <f t="shared" si="105"/>
        <v>5000099</v>
      </c>
      <c r="C101">
        <f t="shared" si="106"/>
        <v>5000099</v>
      </c>
      <c r="D101" t="str">
        <f t="shared" si="107"/>
        <v>5000020s6</v>
      </c>
      <c r="E101" t="str">
        <f t="shared" si="108"/>
        <v>5000099:20:1</v>
      </c>
      <c r="F101">
        <f t="shared" si="109"/>
        <v>99</v>
      </c>
      <c r="G101">
        <f t="shared" si="102"/>
        <v>5000099</v>
      </c>
      <c r="H101">
        <f t="shared" si="117"/>
        <v>99</v>
      </c>
      <c r="I101" t="str">
        <f>VLOOKUP(U101,怪物属性偏向!E:F,2,FALSE)</f>
        <v>尤朵拉</v>
      </c>
      <c r="J101">
        <f t="shared" si="110"/>
        <v>20</v>
      </c>
      <c r="K101">
        <f t="shared" si="111"/>
        <v>790</v>
      </c>
      <c r="L101">
        <f t="shared" si="112"/>
        <v>790</v>
      </c>
      <c r="M101">
        <f t="shared" si="113"/>
        <v>1264</v>
      </c>
      <c r="N101">
        <f t="shared" si="114"/>
        <v>480</v>
      </c>
      <c r="O101">
        <f t="shared" si="115"/>
        <v>5000099</v>
      </c>
      <c r="P101" t="str">
        <f t="shared" si="116"/>
        <v>尤朵拉</v>
      </c>
      <c r="S101">
        <f t="shared" si="103"/>
        <v>20</v>
      </c>
      <c r="T101">
        <f>VLOOKUP(AH101*10+AG101,阵型随机表!H:I,2,FALSE)</f>
        <v>6</v>
      </c>
      <c r="U101" t="str">
        <f>VLOOKUP(AJ101*10+AI101,阵型随机表!U:V,2,FALSE)</f>
        <v>尤朵拉</v>
      </c>
      <c r="V101">
        <f>VLOOKUP(S101,映射表!T:U,2,FALSE)</f>
        <v>20</v>
      </c>
      <c r="W101">
        <v>1</v>
      </c>
      <c r="X101" s="5">
        <v>1</v>
      </c>
      <c r="Y101" s="5">
        <v>1</v>
      </c>
      <c r="Z101" s="5">
        <v>1</v>
      </c>
      <c r="AA101" s="5">
        <v>1</v>
      </c>
      <c r="AB101" s="5">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480</v>
      </c>
      <c r="AG101">
        <f t="shared" si="104"/>
        <v>4</v>
      </c>
      <c r="AH101">
        <v>3</v>
      </c>
      <c r="AI101">
        <v>2</v>
      </c>
      <c r="AJ101">
        <f>LOOKUP(T101,阵型随机表!N:O,阵型随机表!Q:Q)</f>
        <v>2</v>
      </c>
      <c r="AO101">
        <f ca="1">IF(AG101=1,RANDBETWEEN(1,阵型随机表!$L$3),AO100)</f>
        <v>5</v>
      </c>
      <c r="AP101">
        <f ca="1">RANDBETWEEN(1,LOOKUP(T101,阵型随机表!N:O,阵型随机表!P:P))</f>
        <v>2</v>
      </c>
    </row>
    <row r="102" spans="1:42" x14ac:dyDescent="0.15">
      <c r="A102">
        <f t="shared" si="101"/>
        <v>5000020</v>
      </c>
      <c r="B102">
        <f t="shared" si="105"/>
        <v>5000099</v>
      </c>
      <c r="C102">
        <f t="shared" si="106"/>
        <v>5000099</v>
      </c>
      <c r="D102" t="str">
        <f t="shared" si="107"/>
        <v>5000020s8</v>
      </c>
      <c r="E102" t="str">
        <f t="shared" si="108"/>
        <v>5000100:20:1</v>
      </c>
      <c r="F102">
        <f t="shared" si="109"/>
        <v>100</v>
      </c>
      <c r="G102">
        <f t="shared" si="102"/>
        <v>5000100</v>
      </c>
      <c r="H102">
        <f t="shared" si="117"/>
        <v>100</v>
      </c>
      <c r="I102" t="str">
        <f>VLOOKUP(U102,怪物属性偏向!E:F,2,FALSE)</f>
        <v>麦克白</v>
      </c>
      <c r="J102">
        <f t="shared" si="110"/>
        <v>20</v>
      </c>
      <c r="K102">
        <f t="shared" si="111"/>
        <v>790</v>
      </c>
      <c r="L102">
        <f t="shared" si="112"/>
        <v>790</v>
      </c>
      <c r="M102">
        <f t="shared" si="113"/>
        <v>1264</v>
      </c>
      <c r="N102">
        <f t="shared" si="114"/>
        <v>480</v>
      </c>
      <c r="O102">
        <f t="shared" si="115"/>
        <v>5000100</v>
      </c>
      <c r="P102" t="str">
        <f t="shared" si="116"/>
        <v>麦克白</v>
      </c>
      <c r="S102">
        <f t="shared" si="103"/>
        <v>20</v>
      </c>
      <c r="T102">
        <f>VLOOKUP(AH102*10+AG102,阵型随机表!H:I,2,FALSE)</f>
        <v>8</v>
      </c>
      <c r="U102" t="str">
        <f>VLOOKUP(AJ102*10+AI102,阵型随机表!U:V,2,FALSE)</f>
        <v>麦克白</v>
      </c>
      <c r="V102">
        <f>VLOOKUP(S102,映射表!T:U,2,FALSE)</f>
        <v>20</v>
      </c>
      <c r="W102">
        <v>0</v>
      </c>
      <c r="X102" s="5">
        <v>1</v>
      </c>
      <c r="Y102" s="5">
        <v>1</v>
      </c>
      <c r="Z102" s="5">
        <v>1</v>
      </c>
      <c r="AA102" s="5">
        <v>1</v>
      </c>
      <c r="AB102" s="5">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480</v>
      </c>
      <c r="AG102">
        <f t="shared" si="104"/>
        <v>5</v>
      </c>
      <c r="AH102">
        <v>3</v>
      </c>
      <c r="AI102">
        <v>4</v>
      </c>
      <c r="AJ102">
        <f>LOOKUP(T102,阵型随机表!N:O,阵型随机表!Q:Q)</f>
        <v>3</v>
      </c>
      <c r="AO102">
        <f ca="1">IF(AG102=1,RANDBETWEEN(1,阵型随机表!$L$3),AO101)</f>
        <v>5</v>
      </c>
      <c r="AP102">
        <f ca="1">RANDBETWEEN(1,LOOKUP(T102,阵型随机表!N:O,阵型随机表!P:P))</f>
        <v>2</v>
      </c>
    </row>
    <row r="103" spans="1:42" x14ac:dyDescent="0.15">
      <c r="A103">
        <f t="shared" si="101"/>
        <v>5000021</v>
      </c>
      <c r="B103">
        <f t="shared" si="105"/>
        <v>5000101</v>
      </c>
      <c r="C103">
        <f t="shared" si="106"/>
        <v>5000101</v>
      </c>
      <c r="D103" t="str">
        <f t="shared" si="107"/>
        <v>5000021s2</v>
      </c>
      <c r="E103" t="str">
        <f t="shared" si="108"/>
        <v>5000101:21:1</v>
      </c>
      <c r="F103">
        <f t="shared" si="109"/>
        <v>101</v>
      </c>
      <c r="G103">
        <f t="shared" si="102"/>
        <v>5000101</v>
      </c>
      <c r="H103">
        <f t="shared" si="117"/>
        <v>101</v>
      </c>
      <c r="I103" t="str">
        <f>VLOOKUP(U103,怪物属性偏向!E:F,2,FALSE)</f>
        <v>修</v>
      </c>
      <c r="J103">
        <f t="shared" si="110"/>
        <v>21</v>
      </c>
      <c r="K103">
        <f t="shared" si="111"/>
        <v>894</v>
      </c>
      <c r="L103">
        <f t="shared" si="112"/>
        <v>894</v>
      </c>
      <c r="M103">
        <f t="shared" si="113"/>
        <v>1430</v>
      </c>
      <c r="N103">
        <f t="shared" si="114"/>
        <v>528</v>
      </c>
      <c r="O103">
        <f t="shared" si="115"/>
        <v>5000101</v>
      </c>
      <c r="P103" t="str">
        <f t="shared" si="116"/>
        <v>修</v>
      </c>
      <c r="S103">
        <f t="shared" si="103"/>
        <v>21</v>
      </c>
      <c r="T103">
        <f>VLOOKUP(AH103*10+AG103,阵型随机表!H:I,2,FALSE)</f>
        <v>2</v>
      </c>
      <c r="U103" t="str">
        <f>VLOOKUP(AJ103*10+AI103,阵型随机表!U:V,2,FALSE)</f>
        <v>修</v>
      </c>
      <c r="V103">
        <f>VLOOKUP(S103,映射表!T:U,2,FALSE)</f>
        <v>21</v>
      </c>
      <c r="W103">
        <v>1</v>
      </c>
      <c r="X103" s="5">
        <v>1</v>
      </c>
      <c r="Y103" s="5">
        <v>1</v>
      </c>
      <c r="Z103" s="5">
        <v>1</v>
      </c>
      <c r="AA103" s="5">
        <v>1</v>
      </c>
      <c r="AB103" s="5">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528</v>
      </c>
      <c r="AG103">
        <f t="shared" si="104"/>
        <v>1</v>
      </c>
      <c r="AH103">
        <v>6</v>
      </c>
      <c r="AI103">
        <v>7</v>
      </c>
      <c r="AJ103">
        <f>LOOKUP(T103,阵型随机表!N:O,阵型随机表!Q:Q)</f>
        <v>1</v>
      </c>
      <c r="AO103">
        <f ca="1">IF(AG103=1,RANDBETWEEN(1,阵型随机表!$L$3),AO102)</f>
        <v>4</v>
      </c>
      <c r="AP103">
        <f ca="1">RANDBETWEEN(1,LOOKUP(T103,阵型随机表!N:O,阵型随机表!P:P))</f>
        <v>1</v>
      </c>
    </row>
    <row r="104" spans="1:42" x14ac:dyDescent="0.15">
      <c r="A104">
        <f t="shared" si="101"/>
        <v>5000021</v>
      </c>
      <c r="B104">
        <f t="shared" si="105"/>
        <v>5000101</v>
      </c>
      <c r="C104">
        <f t="shared" si="106"/>
        <v>5000101</v>
      </c>
      <c r="D104" t="str">
        <f t="shared" si="107"/>
        <v>5000021s4</v>
      </c>
      <c r="E104" t="str">
        <f t="shared" si="108"/>
        <v>5000102:21:1</v>
      </c>
      <c r="F104">
        <f t="shared" si="109"/>
        <v>102</v>
      </c>
      <c r="G104">
        <f t="shared" si="102"/>
        <v>5000102</v>
      </c>
      <c r="H104">
        <f t="shared" si="117"/>
        <v>102</v>
      </c>
      <c r="I104" t="str">
        <f>VLOOKUP(U104,怪物属性偏向!E:F,2,FALSE)</f>
        <v>尤朵拉</v>
      </c>
      <c r="J104">
        <f t="shared" si="110"/>
        <v>21</v>
      </c>
      <c r="K104">
        <f t="shared" si="111"/>
        <v>894</v>
      </c>
      <c r="L104">
        <f t="shared" si="112"/>
        <v>894</v>
      </c>
      <c r="M104">
        <f t="shared" si="113"/>
        <v>1430</v>
      </c>
      <c r="N104">
        <f t="shared" si="114"/>
        <v>528</v>
      </c>
      <c r="O104">
        <f t="shared" si="115"/>
        <v>5000102</v>
      </c>
      <c r="P104" t="str">
        <f t="shared" si="116"/>
        <v>尤朵拉</v>
      </c>
      <c r="S104">
        <f t="shared" si="103"/>
        <v>21</v>
      </c>
      <c r="T104">
        <f>VLOOKUP(AH104*10+AG104,阵型随机表!H:I,2,FALSE)</f>
        <v>4</v>
      </c>
      <c r="U104" t="str">
        <f>VLOOKUP(AJ104*10+AI104,阵型随机表!U:V,2,FALSE)</f>
        <v>尤朵拉</v>
      </c>
      <c r="V104">
        <f>VLOOKUP(S104,映射表!T:U,2,FALSE)</f>
        <v>21</v>
      </c>
      <c r="W104">
        <v>0</v>
      </c>
      <c r="X104" s="5">
        <v>1</v>
      </c>
      <c r="Y104" s="5">
        <v>1</v>
      </c>
      <c r="Z104" s="5">
        <v>1</v>
      </c>
      <c r="AA104" s="5">
        <v>1</v>
      </c>
      <c r="AB104" s="5">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528</v>
      </c>
      <c r="AG104">
        <f t="shared" si="104"/>
        <v>2</v>
      </c>
      <c r="AH104">
        <v>6</v>
      </c>
      <c r="AI104">
        <v>2</v>
      </c>
      <c r="AJ104">
        <f>LOOKUP(T104,阵型随机表!N:O,阵型随机表!Q:Q)</f>
        <v>2</v>
      </c>
      <c r="AO104">
        <f ca="1">IF(AG104=1,RANDBETWEEN(1,阵型随机表!$L$3),AO103)</f>
        <v>4</v>
      </c>
      <c r="AP104">
        <f ca="1">RANDBETWEEN(1,LOOKUP(T104,阵型随机表!N:O,阵型随机表!P:P))</f>
        <v>7</v>
      </c>
    </row>
    <row r="105" spans="1:42" x14ac:dyDescent="0.15">
      <c r="A105">
        <f t="shared" si="101"/>
        <v>5000021</v>
      </c>
      <c r="B105">
        <f t="shared" si="105"/>
        <v>5000103</v>
      </c>
      <c r="C105">
        <f t="shared" si="106"/>
        <v>5000103</v>
      </c>
      <c r="D105" t="str">
        <f t="shared" si="107"/>
        <v>5000021s6</v>
      </c>
      <c r="E105" t="str">
        <f t="shared" si="108"/>
        <v>5000103:21:1</v>
      </c>
      <c r="F105">
        <f t="shared" si="109"/>
        <v>103</v>
      </c>
      <c r="G105">
        <f t="shared" si="102"/>
        <v>5000103</v>
      </c>
      <c r="H105">
        <f t="shared" si="117"/>
        <v>103</v>
      </c>
      <c r="I105" t="str">
        <f>VLOOKUP(U105,怪物属性偏向!E:F,2,FALSE)</f>
        <v>国王</v>
      </c>
      <c r="J105">
        <f t="shared" si="110"/>
        <v>21</v>
      </c>
      <c r="K105">
        <f t="shared" si="111"/>
        <v>894</v>
      </c>
      <c r="L105">
        <f t="shared" si="112"/>
        <v>894</v>
      </c>
      <c r="M105">
        <f t="shared" si="113"/>
        <v>1430</v>
      </c>
      <c r="N105">
        <f t="shared" si="114"/>
        <v>528</v>
      </c>
      <c r="O105">
        <f t="shared" si="115"/>
        <v>5000103</v>
      </c>
      <c r="P105" t="str">
        <f t="shared" si="116"/>
        <v>国王</v>
      </c>
      <c r="S105">
        <f t="shared" si="103"/>
        <v>21</v>
      </c>
      <c r="T105">
        <f>VLOOKUP(AH105*10+AG105,阵型随机表!H:I,2,FALSE)</f>
        <v>6</v>
      </c>
      <c r="U105" t="str">
        <f>VLOOKUP(AJ105*10+AI105,阵型随机表!U:V,2,FALSE)</f>
        <v>国王</v>
      </c>
      <c r="V105">
        <f>VLOOKUP(S105,映射表!T:U,2,FALSE)</f>
        <v>21</v>
      </c>
      <c r="W105">
        <v>1</v>
      </c>
      <c r="X105" s="5">
        <v>1</v>
      </c>
      <c r="Y105" s="5">
        <v>1</v>
      </c>
      <c r="Z105" s="5">
        <v>1</v>
      </c>
      <c r="AA105" s="5">
        <v>1</v>
      </c>
      <c r="AB105" s="5">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528</v>
      </c>
      <c r="AG105">
        <f t="shared" si="104"/>
        <v>3</v>
      </c>
      <c r="AH105">
        <v>6</v>
      </c>
      <c r="AI105">
        <v>6</v>
      </c>
      <c r="AJ105">
        <f>LOOKUP(T105,阵型随机表!N:O,阵型随机表!Q:Q)</f>
        <v>2</v>
      </c>
      <c r="AO105">
        <f ca="1">IF(AG105=1,RANDBETWEEN(1,阵型随机表!$L$3),AO104)</f>
        <v>4</v>
      </c>
      <c r="AP105">
        <f ca="1">RANDBETWEEN(1,LOOKUP(T105,阵型随机表!N:O,阵型随机表!P:P))</f>
        <v>7</v>
      </c>
    </row>
    <row r="106" spans="1:42" x14ac:dyDescent="0.15">
      <c r="A106">
        <f t="shared" si="101"/>
        <v>5000021</v>
      </c>
      <c r="B106">
        <f t="shared" si="105"/>
        <v>5000103</v>
      </c>
      <c r="C106">
        <f t="shared" si="106"/>
        <v>5000103</v>
      </c>
      <c r="D106" t="str">
        <f t="shared" si="107"/>
        <v>5000021s7</v>
      </c>
      <c r="E106" t="str">
        <f t="shared" si="108"/>
        <v>5000104:21:1</v>
      </c>
      <c r="F106">
        <f t="shared" si="109"/>
        <v>104</v>
      </c>
      <c r="G106">
        <f t="shared" si="102"/>
        <v>5000104</v>
      </c>
      <c r="H106">
        <f t="shared" si="117"/>
        <v>104</v>
      </c>
      <c r="I106" t="str">
        <f>VLOOKUP(U106,怪物属性偏向!E:F,2,FALSE)</f>
        <v>娜塔莎</v>
      </c>
      <c r="J106">
        <f t="shared" si="110"/>
        <v>21</v>
      </c>
      <c r="K106">
        <f t="shared" si="111"/>
        <v>894</v>
      </c>
      <c r="L106">
        <f t="shared" si="112"/>
        <v>894</v>
      </c>
      <c r="M106">
        <f t="shared" si="113"/>
        <v>1430</v>
      </c>
      <c r="N106">
        <f t="shared" si="114"/>
        <v>528</v>
      </c>
      <c r="O106">
        <f t="shared" si="115"/>
        <v>5000104</v>
      </c>
      <c r="P106" t="str">
        <f t="shared" si="116"/>
        <v>娜塔莎</v>
      </c>
      <c r="S106">
        <f t="shared" si="103"/>
        <v>21</v>
      </c>
      <c r="T106">
        <f>VLOOKUP(AH106*10+AG106,阵型随机表!H:I,2,FALSE)</f>
        <v>7</v>
      </c>
      <c r="U106" t="str">
        <f>VLOOKUP(AJ106*10+AI106,阵型随机表!U:V,2,FALSE)</f>
        <v>娜塔莎</v>
      </c>
      <c r="V106">
        <f>VLOOKUP(S106,映射表!T:U,2,FALSE)</f>
        <v>21</v>
      </c>
      <c r="W106">
        <v>0</v>
      </c>
      <c r="X106" s="5">
        <v>1</v>
      </c>
      <c r="Y106" s="5">
        <v>1</v>
      </c>
      <c r="Z106" s="5">
        <v>1</v>
      </c>
      <c r="AA106" s="5">
        <v>1</v>
      </c>
      <c r="AB106" s="5">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528</v>
      </c>
      <c r="AG106">
        <f t="shared" si="104"/>
        <v>4</v>
      </c>
      <c r="AH106">
        <v>6</v>
      </c>
      <c r="AI106">
        <v>7</v>
      </c>
      <c r="AJ106">
        <f>LOOKUP(T106,阵型随机表!N:O,阵型随机表!Q:Q)</f>
        <v>3</v>
      </c>
      <c r="AO106">
        <f ca="1">IF(AG106=1,RANDBETWEEN(1,阵型随机表!$L$3),AO105)</f>
        <v>4</v>
      </c>
      <c r="AP106">
        <f ca="1">RANDBETWEEN(1,LOOKUP(T106,阵型随机表!N:O,阵型随机表!P:P))</f>
        <v>5</v>
      </c>
    </row>
    <row r="107" spans="1:42" x14ac:dyDescent="0.15">
      <c r="A107">
        <f t="shared" si="101"/>
        <v>5000021</v>
      </c>
      <c r="B107">
        <f t="shared" si="105"/>
        <v>5000105</v>
      </c>
      <c r="C107">
        <f t="shared" si="106"/>
        <v>5000105</v>
      </c>
      <c r="D107" t="str">
        <f t="shared" si="107"/>
        <v>5000021s9</v>
      </c>
      <c r="E107" t="str">
        <f t="shared" si="108"/>
        <v>5000105:21:1</v>
      </c>
      <c r="F107">
        <f t="shared" si="109"/>
        <v>105</v>
      </c>
      <c r="G107">
        <f t="shared" si="102"/>
        <v>5000105</v>
      </c>
      <c r="H107">
        <f t="shared" si="117"/>
        <v>105</v>
      </c>
      <c r="I107" t="str">
        <f>VLOOKUP(U107,怪物属性偏向!E:F,2,FALSE)</f>
        <v>爱茉莉</v>
      </c>
      <c r="J107">
        <f t="shared" si="110"/>
        <v>21</v>
      </c>
      <c r="K107">
        <f t="shared" si="111"/>
        <v>894</v>
      </c>
      <c r="L107">
        <f t="shared" si="112"/>
        <v>894</v>
      </c>
      <c r="M107">
        <f t="shared" si="113"/>
        <v>1430</v>
      </c>
      <c r="N107">
        <f t="shared" si="114"/>
        <v>528</v>
      </c>
      <c r="O107">
        <f t="shared" si="115"/>
        <v>5000105</v>
      </c>
      <c r="P107" t="str">
        <f t="shared" si="116"/>
        <v>爱茉莉</v>
      </c>
      <c r="S107">
        <f t="shared" si="103"/>
        <v>21</v>
      </c>
      <c r="T107">
        <f>VLOOKUP(AH107*10+AG107,阵型随机表!H:I,2,FALSE)</f>
        <v>9</v>
      </c>
      <c r="U107" t="str">
        <f>VLOOKUP(AJ107*10+AI107,阵型随机表!U:V,2,FALSE)</f>
        <v>爱茉莉</v>
      </c>
      <c r="V107">
        <f>VLOOKUP(S107,映射表!T:U,2,FALSE)</f>
        <v>21</v>
      </c>
      <c r="W107">
        <v>1</v>
      </c>
      <c r="X107" s="5">
        <v>1</v>
      </c>
      <c r="Y107" s="5">
        <v>1</v>
      </c>
      <c r="Z107" s="5">
        <v>1</v>
      </c>
      <c r="AA107" s="5">
        <v>1</v>
      </c>
      <c r="AB107" s="5">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528</v>
      </c>
      <c r="AG107">
        <f t="shared" si="104"/>
        <v>5</v>
      </c>
      <c r="AH107">
        <v>6</v>
      </c>
      <c r="AI107">
        <v>6</v>
      </c>
      <c r="AJ107">
        <f>LOOKUP(T107,阵型随机表!N:O,阵型随机表!Q:Q)</f>
        <v>3</v>
      </c>
      <c r="AO107">
        <f ca="1">IF(AG107=1,RANDBETWEEN(1,阵型随机表!$L$3),AO106)</f>
        <v>4</v>
      </c>
      <c r="AP107">
        <f ca="1">RANDBETWEEN(1,LOOKUP(T107,阵型随机表!N:O,阵型随机表!P:P))</f>
        <v>6</v>
      </c>
    </row>
    <row r="108" spans="1:42" x14ac:dyDescent="0.15">
      <c r="A108">
        <f t="shared" si="101"/>
        <v>5000022</v>
      </c>
      <c r="B108">
        <f t="shared" si="105"/>
        <v>5000107</v>
      </c>
      <c r="C108" t="str">
        <f t="shared" si="106"/>
        <v/>
      </c>
      <c r="D108" t="str">
        <f t="shared" si="107"/>
        <v>5000022s1</v>
      </c>
      <c r="E108" t="str">
        <f t="shared" si="108"/>
        <v>5000106:22:1</v>
      </c>
      <c r="F108">
        <f t="shared" si="109"/>
        <v>106</v>
      </c>
      <c r="G108">
        <f t="shared" si="102"/>
        <v>5000106</v>
      </c>
      <c r="H108">
        <f t="shared" si="117"/>
        <v>106</v>
      </c>
      <c r="I108" t="str">
        <f>VLOOKUP(U108,怪物属性偏向!E:F,2,FALSE)</f>
        <v>莉莉丝</v>
      </c>
      <c r="J108">
        <f t="shared" si="110"/>
        <v>22</v>
      </c>
      <c r="K108">
        <f t="shared" si="111"/>
        <v>1003</v>
      </c>
      <c r="L108">
        <f t="shared" si="112"/>
        <v>1003</v>
      </c>
      <c r="M108">
        <f t="shared" si="113"/>
        <v>1604</v>
      </c>
      <c r="N108">
        <f t="shared" si="114"/>
        <v>576</v>
      </c>
      <c r="O108">
        <f t="shared" si="115"/>
        <v>5000106</v>
      </c>
      <c r="P108" t="str">
        <f t="shared" si="116"/>
        <v>莉莉丝</v>
      </c>
      <c r="S108">
        <f t="shared" si="103"/>
        <v>22</v>
      </c>
      <c r="T108">
        <f>VLOOKUP(AH108*10+AG108,阵型随机表!H:I,2,FALSE)</f>
        <v>1</v>
      </c>
      <c r="U108" t="str">
        <f>VLOOKUP(AJ108*10+AI108,阵型随机表!U:V,2,FALSE)</f>
        <v>莉莉丝</v>
      </c>
      <c r="V108">
        <f>VLOOKUP(S108,映射表!T:U,2,FALSE)</f>
        <v>22</v>
      </c>
      <c r="W108">
        <v>0</v>
      </c>
      <c r="X108" s="5">
        <v>1</v>
      </c>
      <c r="Y108" s="5">
        <v>1</v>
      </c>
      <c r="Z108" s="5">
        <v>1</v>
      </c>
      <c r="AA108" s="5">
        <v>1</v>
      </c>
      <c r="AB108" s="5">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576</v>
      </c>
      <c r="AG108">
        <f t="shared" si="104"/>
        <v>1</v>
      </c>
      <c r="AH108">
        <v>3</v>
      </c>
      <c r="AI108">
        <v>1</v>
      </c>
      <c r="AJ108">
        <f>LOOKUP(T108,阵型随机表!N:O,阵型随机表!Q:Q)</f>
        <v>1</v>
      </c>
      <c r="AO108">
        <f ca="1">IF(AG108=1,RANDBETWEEN(1,阵型随机表!$L$3),AO107)</f>
        <v>3</v>
      </c>
      <c r="AP108">
        <f ca="1">RANDBETWEEN(1,LOOKUP(T108,阵型随机表!N:O,阵型随机表!P:P))</f>
        <v>3</v>
      </c>
    </row>
    <row r="109" spans="1:42" x14ac:dyDescent="0.15">
      <c r="A109">
        <f t="shared" si="101"/>
        <v>5000022</v>
      </c>
      <c r="B109">
        <f t="shared" si="105"/>
        <v>5000107</v>
      </c>
      <c r="C109">
        <f t="shared" si="106"/>
        <v>5000107</v>
      </c>
      <c r="D109" t="str">
        <f t="shared" si="107"/>
        <v>5000022s3</v>
      </c>
      <c r="E109" t="str">
        <f t="shared" si="108"/>
        <v>5000107:22:1</v>
      </c>
      <c r="F109">
        <f t="shared" si="109"/>
        <v>107</v>
      </c>
      <c r="G109">
        <f t="shared" si="102"/>
        <v>5000107</v>
      </c>
      <c r="H109">
        <f t="shared" si="117"/>
        <v>107</v>
      </c>
      <c r="I109" t="str">
        <f>VLOOKUP(U109,怪物属性偏向!E:F,2,FALSE)</f>
        <v>尼尔斯</v>
      </c>
      <c r="J109">
        <f t="shared" si="110"/>
        <v>22</v>
      </c>
      <c r="K109">
        <f t="shared" si="111"/>
        <v>1003</v>
      </c>
      <c r="L109">
        <f t="shared" si="112"/>
        <v>1003</v>
      </c>
      <c r="M109">
        <f t="shared" si="113"/>
        <v>1604</v>
      </c>
      <c r="N109">
        <f t="shared" si="114"/>
        <v>576</v>
      </c>
      <c r="O109">
        <f t="shared" si="115"/>
        <v>5000107</v>
      </c>
      <c r="P109" t="str">
        <f t="shared" si="116"/>
        <v>尼尔斯</v>
      </c>
      <c r="S109">
        <f t="shared" si="103"/>
        <v>22</v>
      </c>
      <c r="T109">
        <f>VLOOKUP(AH109*10+AG109,阵型随机表!H:I,2,FALSE)</f>
        <v>3</v>
      </c>
      <c r="U109" t="str">
        <f>VLOOKUP(AJ109*10+AI109,阵型随机表!U:V,2,FALSE)</f>
        <v>尼尔斯</v>
      </c>
      <c r="V109">
        <f>VLOOKUP(S109,映射表!T:U,2,FALSE)</f>
        <v>22</v>
      </c>
      <c r="W109">
        <v>1</v>
      </c>
      <c r="X109" s="5">
        <v>1</v>
      </c>
      <c r="Y109" s="5">
        <v>1</v>
      </c>
      <c r="Z109" s="5">
        <v>1</v>
      </c>
      <c r="AA109" s="5">
        <v>1</v>
      </c>
      <c r="AB109" s="5">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576</v>
      </c>
      <c r="AG109">
        <f t="shared" si="104"/>
        <v>2</v>
      </c>
      <c r="AH109">
        <v>3</v>
      </c>
      <c r="AI109">
        <v>3</v>
      </c>
      <c r="AJ109">
        <f>LOOKUP(T109,阵型随机表!N:O,阵型随机表!Q:Q)</f>
        <v>1</v>
      </c>
      <c r="AO109">
        <f ca="1">IF(AG109=1,RANDBETWEEN(1,阵型随机表!$L$3),AO108)</f>
        <v>3</v>
      </c>
      <c r="AP109">
        <f ca="1">RANDBETWEEN(1,LOOKUP(T109,阵型随机表!N:O,阵型随机表!P:P))</f>
        <v>5</v>
      </c>
    </row>
    <row r="110" spans="1:42" x14ac:dyDescent="0.15">
      <c r="A110">
        <f t="shared" si="101"/>
        <v>5000022</v>
      </c>
      <c r="B110">
        <f t="shared" si="105"/>
        <v>5000107</v>
      </c>
      <c r="C110">
        <f t="shared" si="106"/>
        <v>5000107</v>
      </c>
      <c r="D110" t="str">
        <f t="shared" si="107"/>
        <v>5000022s4</v>
      </c>
      <c r="E110" t="str">
        <f t="shared" si="108"/>
        <v>5000108:22:1</v>
      </c>
      <c r="F110">
        <f t="shared" si="109"/>
        <v>108</v>
      </c>
      <c r="G110">
        <f t="shared" si="102"/>
        <v>5000108</v>
      </c>
      <c r="H110">
        <f t="shared" si="117"/>
        <v>108</v>
      </c>
      <c r="I110" t="str">
        <f>VLOOKUP(U110,怪物属性偏向!E:F,2,FALSE)</f>
        <v>艾琳</v>
      </c>
      <c r="J110">
        <f t="shared" si="110"/>
        <v>22</v>
      </c>
      <c r="K110">
        <f t="shared" si="111"/>
        <v>1003</v>
      </c>
      <c r="L110">
        <f t="shared" si="112"/>
        <v>1003</v>
      </c>
      <c r="M110">
        <f t="shared" si="113"/>
        <v>1604</v>
      </c>
      <c r="N110">
        <f t="shared" si="114"/>
        <v>576</v>
      </c>
      <c r="O110">
        <f t="shared" si="115"/>
        <v>5000108</v>
      </c>
      <c r="P110" t="str">
        <f t="shared" si="116"/>
        <v>艾琳</v>
      </c>
      <c r="S110">
        <f t="shared" si="103"/>
        <v>22</v>
      </c>
      <c r="T110">
        <f>VLOOKUP(AH110*10+AG110,阵型随机表!H:I,2,FALSE)</f>
        <v>4</v>
      </c>
      <c r="U110" t="str">
        <f>VLOOKUP(AJ110*10+AI110,阵型随机表!U:V,2,FALSE)</f>
        <v>艾琳</v>
      </c>
      <c r="V110">
        <f>VLOOKUP(S110,映射表!T:U,2,FALSE)</f>
        <v>22</v>
      </c>
      <c r="W110">
        <v>0</v>
      </c>
      <c r="X110" s="5">
        <v>1</v>
      </c>
      <c r="Y110" s="5">
        <v>1</v>
      </c>
      <c r="Z110" s="5">
        <v>1</v>
      </c>
      <c r="AA110" s="5">
        <v>1</v>
      </c>
      <c r="AB110" s="5">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576</v>
      </c>
      <c r="AG110">
        <f t="shared" si="104"/>
        <v>3</v>
      </c>
      <c r="AH110">
        <v>3</v>
      </c>
      <c r="AI110">
        <v>1</v>
      </c>
      <c r="AJ110">
        <f>LOOKUP(T110,阵型随机表!N:O,阵型随机表!Q:Q)</f>
        <v>2</v>
      </c>
      <c r="AO110">
        <f ca="1">IF(AG110=1,RANDBETWEEN(1,阵型随机表!$L$3),AO109)</f>
        <v>3</v>
      </c>
      <c r="AP110">
        <f ca="1">RANDBETWEEN(1,LOOKUP(T110,阵型随机表!N:O,阵型随机表!P:P))</f>
        <v>5</v>
      </c>
    </row>
    <row r="111" spans="1:42" x14ac:dyDescent="0.15">
      <c r="A111">
        <f t="shared" si="101"/>
        <v>5000022</v>
      </c>
      <c r="B111">
        <f t="shared" si="105"/>
        <v>5000109</v>
      </c>
      <c r="C111">
        <f t="shared" si="106"/>
        <v>5000109</v>
      </c>
      <c r="D111" t="str">
        <f t="shared" si="107"/>
        <v>5000022s6</v>
      </c>
      <c r="E111" t="str">
        <f t="shared" si="108"/>
        <v>5000109:22:1</v>
      </c>
      <c r="F111">
        <f t="shared" si="109"/>
        <v>109</v>
      </c>
      <c r="G111">
        <f t="shared" si="102"/>
        <v>5000109</v>
      </c>
      <c r="H111">
        <f t="shared" si="117"/>
        <v>109</v>
      </c>
      <c r="I111" t="str">
        <f>VLOOKUP(U111,怪物属性偏向!E:F,2,FALSE)</f>
        <v>艾琳</v>
      </c>
      <c r="J111">
        <f t="shared" si="110"/>
        <v>22</v>
      </c>
      <c r="K111">
        <f t="shared" si="111"/>
        <v>1003</v>
      </c>
      <c r="L111">
        <f t="shared" si="112"/>
        <v>1003</v>
      </c>
      <c r="M111">
        <f t="shared" si="113"/>
        <v>1604</v>
      </c>
      <c r="N111">
        <f t="shared" si="114"/>
        <v>576</v>
      </c>
      <c r="O111">
        <f t="shared" si="115"/>
        <v>5000109</v>
      </c>
      <c r="P111" t="str">
        <f t="shared" si="116"/>
        <v>艾琳</v>
      </c>
      <c r="S111">
        <f t="shared" si="103"/>
        <v>22</v>
      </c>
      <c r="T111">
        <f>VLOOKUP(AH111*10+AG111,阵型随机表!H:I,2,FALSE)</f>
        <v>6</v>
      </c>
      <c r="U111" t="str">
        <f>VLOOKUP(AJ111*10+AI111,阵型随机表!U:V,2,FALSE)</f>
        <v>艾琳</v>
      </c>
      <c r="V111">
        <f>VLOOKUP(S111,映射表!T:U,2,FALSE)</f>
        <v>22</v>
      </c>
      <c r="W111">
        <v>1</v>
      </c>
      <c r="X111" s="5">
        <v>1</v>
      </c>
      <c r="Y111" s="5">
        <v>1</v>
      </c>
      <c r="Z111" s="5">
        <v>1</v>
      </c>
      <c r="AA111" s="5">
        <v>1</v>
      </c>
      <c r="AB111" s="5">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576</v>
      </c>
      <c r="AG111">
        <f t="shared" si="104"/>
        <v>4</v>
      </c>
      <c r="AH111">
        <v>3</v>
      </c>
      <c r="AI111">
        <v>1</v>
      </c>
      <c r="AJ111">
        <f>LOOKUP(T111,阵型随机表!N:O,阵型随机表!Q:Q)</f>
        <v>2</v>
      </c>
      <c r="AO111">
        <f ca="1">IF(AG111=1,RANDBETWEEN(1,阵型随机表!$L$3),AO110)</f>
        <v>3</v>
      </c>
      <c r="AP111">
        <f ca="1">RANDBETWEEN(1,LOOKUP(T111,阵型随机表!N:O,阵型随机表!P:P))</f>
        <v>2</v>
      </c>
    </row>
    <row r="112" spans="1:42" x14ac:dyDescent="0.15">
      <c r="A112">
        <f t="shared" si="101"/>
        <v>5000022</v>
      </c>
      <c r="B112">
        <f t="shared" si="105"/>
        <v>5000109</v>
      </c>
      <c r="C112">
        <f t="shared" si="106"/>
        <v>5000109</v>
      </c>
      <c r="D112" t="str">
        <f t="shared" si="107"/>
        <v>5000022s8</v>
      </c>
      <c r="E112" t="str">
        <f t="shared" si="108"/>
        <v>5000110:22:1</v>
      </c>
      <c r="F112">
        <f t="shared" si="109"/>
        <v>110</v>
      </c>
      <c r="G112">
        <f t="shared" si="102"/>
        <v>5000110</v>
      </c>
      <c r="H112">
        <f t="shared" si="117"/>
        <v>110</v>
      </c>
      <c r="I112" t="str">
        <f>VLOOKUP(U112,怪物属性偏向!E:F,2,FALSE)</f>
        <v>爱茉莉</v>
      </c>
      <c r="J112">
        <f t="shared" si="110"/>
        <v>22</v>
      </c>
      <c r="K112">
        <f t="shared" si="111"/>
        <v>1003</v>
      </c>
      <c r="L112">
        <f t="shared" si="112"/>
        <v>1003</v>
      </c>
      <c r="M112">
        <f t="shared" si="113"/>
        <v>1604</v>
      </c>
      <c r="N112">
        <f t="shared" si="114"/>
        <v>576</v>
      </c>
      <c r="O112">
        <f t="shared" si="115"/>
        <v>5000110</v>
      </c>
      <c r="P112" t="str">
        <f t="shared" si="116"/>
        <v>爱茉莉</v>
      </c>
      <c r="S112">
        <f t="shared" si="103"/>
        <v>22</v>
      </c>
      <c r="T112">
        <f>VLOOKUP(AH112*10+AG112,阵型随机表!H:I,2,FALSE)</f>
        <v>8</v>
      </c>
      <c r="U112" t="str">
        <f>VLOOKUP(AJ112*10+AI112,阵型随机表!U:V,2,FALSE)</f>
        <v>爱茉莉</v>
      </c>
      <c r="V112">
        <f>VLOOKUP(S112,映射表!T:U,2,FALSE)</f>
        <v>22</v>
      </c>
      <c r="W112">
        <v>0</v>
      </c>
      <c r="X112" s="5">
        <v>1</v>
      </c>
      <c r="Y112" s="5">
        <v>1</v>
      </c>
      <c r="Z112" s="5">
        <v>1</v>
      </c>
      <c r="AA112" s="5">
        <v>1</v>
      </c>
      <c r="AB112" s="5">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576</v>
      </c>
      <c r="AG112">
        <f t="shared" si="104"/>
        <v>5</v>
      </c>
      <c r="AH112">
        <v>3</v>
      </c>
      <c r="AI112">
        <v>6</v>
      </c>
      <c r="AJ112">
        <f>LOOKUP(T112,阵型随机表!N:O,阵型随机表!Q:Q)</f>
        <v>3</v>
      </c>
      <c r="AO112">
        <f ca="1">IF(AG112=1,RANDBETWEEN(1,阵型随机表!$L$3),AO111)</f>
        <v>3</v>
      </c>
      <c r="AP112">
        <f ca="1">RANDBETWEEN(1,LOOKUP(T112,阵型随机表!N:O,阵型随机表!P:P))</f>
        <v>7</v>
      </c>
    </row>
    <row r="113" spans="1:42" x14ac:dyDescent="0.15">
      <c r="A113">
        <f t="shared" si="101"/>
        <v>5000023</v>
      </c>
      <c r="B113">
        <f t="shared" si="105"/>
        <v>5000111</v>
      </c>
      <c r="C113">
        <f t="shared" si="106"/>
        <v>5000111</v>
      </c>
      <c r="D113" t="str">
        <f t="shared" si="107"/>
        <v>5000023s1</v>
      </c>
      <c r="E113" t="str">
        <f t="shared" si="108"/>
        <v>5000111:23:1</v>
      </c>
      <c r="F113">
        <f t="shared" si="109"/>
        <v>111</v>
      </c>
      <c r="G113">
        <f t="shared" si="102"/>
        <v>5000111</v>
      </c>
      <c r="H113">
        <f t="shared" si="117"/>
        <v>111</v>
      </c>
      <c r="I113" t="str">
        <f>VLOOKUP(U113,怪物属性偏向!E:F,2,FALSE)</f>
        <v>莉莉丝</v>
      </c>
      <c r="J113">
        <f t="shared" si="110"/>
        <v>23</v>
      </c>
      <c r="K113">
        <f t="shared" si="111"/>
        <v>1118</v>
      </c>
      <c r="L113">
        <f t="shared" si="112"/>
        <v>1118</v>
      </c>
      <c r="M113">
        <f t="shared" si="113"/>
        <v>1788</v>
      </c>
      <c r="N113">
        <f t="shared" si="114"/>
        <v>624</v>
      </c>
      <c r="O113">
        <f t="shared" si="115"/>
        <v>5000111</v>
      </c>
      <c r="P113" t="str">
        <f t="shared" si="116"/>
        <v>莉莉丝</v>
      </c>
      <c r="S113">
        <f t="shared" si="103"/>
        <v>23</v>
      </c>
      <c r="T113">
        <f>VLOOKUP(AH113*10+AG113,阵型随机表!H:I,2,FALSE)</f>
        <v>1</v>
      </c>
      <c r="U113" t="str">
        <f>VLOOKUP(AJ113*10+AI113,阵型随机表!U:V,2,FALSE)</f>
        <v>莉莉丝</v>
      </c>
      <c r="V113">
        <f>VLOOKUP(S113,映射表!T:U,2,FALSE)</f>
        <v>23</v>
      </c>
      <c r="W113">
        <v>1</v>
      </c>
      <c r="X113" s="5">
        <v>1</v>
      </c>
      <c r="Y113" s="5">
        <v>1</v>
      </c>
      <c r="Z113" s="5">
        <v>1</v>
      </c>
      <c r="AA113" s="5">
        <v>1</v>
      </c>
      <c r="AB113" s="5">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624</v>
      </c>
      <c r="AG113">
        <f t="shared" si="104"/>
        <v>1</v>
      </c>
      <c r="AH113">
        <v>4</v>
      </c>
      <c r="AI113">
        <v>1</v>
      </c>
      <c r="AJ113">
        <f>LOOKUP(T113,阵型随机表!N:O,阵型随机表!Q:Q)</f>
        <v>1</v>
      </c>
      <c r="AO113">
        <f ca="1">IF(AG113=1,RANDBETWEEN(1,阵型随机表!$L$3),AO112)</f>
        <v>5</v>
      </c>
      <c r="AP113">
        <f ca="1">RANDBETWEEN(1,LOOKUP(T113,阵型随机表!N:O,阵型随机表!P:P))</f>
        <v>6</v>
      </c>
    </row>
    <row r="114" spans="1:42" x14ac:dyDescent="0.15">
      <c r="A114">
        <f t="shared" si="101"/>
        <v>5000023</v>
      </c>
      <c r="B114">
        <f t="shared" si="105"/>
        <v>5000111</v>
      </c>
      <c r="C114">
        <f t="shared" si="106"/>
        <v>5000111</v>
      </c>
      <c r="D114" t="str">
        <f t="shared" si="107"/>
        <v>5000023s2</v>
      </c>
      <c r="E114" t="str">
        <f t="shared" si="108"/>
        <v>5000112:23:1</v>
      </c>
      <c r="F114">
        <f t="shared" si="109"/>
        <v>112</v>
      </c>
      <c r="G114">
        <f t="shared" si="102"/>
        <v>5000112</v>
      </c>
      <c r="H114">
        <f t="shared" si="117"/>
        <v>112</v>
      </c>
      <c r="I114" t="str">
        <f>VLOOKUP(U114,怪物属性偏向!E:F,2,FALSE)</f>
        <v>碧翠丝</v>
      </c>
      <c r="J114">
        <f t="shared" si="110"/>
        <v>23</v>
      </c>
      <c r="K114">
        <f t="shared" si="111"/>
        <v>1118</v>
      </c>
      <c r="L114">
        <f t="shared" si="112"/>
        <v>1118</v>
      </c>
      <c r="M114">
        <f t="shared" si="113"/>
        <v>1788</v>
      </c>
      <c r="N114">
        <f t="shared" si="114"/>
        <v>624</v>
      </c>
      <c r="O114">
        <f t="shared" si="115"/>
        <v>5000112</v>
      </c>
      <c r="P114" t="str">
        <f t="shared" si="116"/>
        <v>碧翠丝</v>
      </c>
      <c r="S114">
        <f t="shared" si="103"/>
        <v>23</v>
      </c>
      <c r="T114">
        <f>VLOOKUP(AH114*10+AG114,阵型随机表!H:I,2,FALSE)</f>
        <v>2</v>
      </c>
      <c r="U114" t="str">
        <f>VLOOKUP(AJ114*10+AI114,阵型随机表!U:V,2,FALSE)</f>
        <v>碧翠丝</v>
      </c>
      <c r="V114">
        <f>VLOOKUP(S114,映射表!T:U,2,FALSE)</f>
        <v>23</v>
      </c>
      <c r="W114">
        <v>0</v>
      </c>
      <c r="X114" s="5">
        <v>1</v>
      </c>
      <c r="Y114" s="5">
        <v>1</v>
      </c>
      <c r="Z114" s="5">
        <v>1</v>
      </c>
      <c r="AA114" s="5">
        <v>1</v>
      </c>
      <c r="AB114" s="5">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624</v>
      </c>
      <c r="AG114">
        <f t="shared" si="104"/>
        <v>2</v>
      </c>
      <c r="AH114">
        <v>4</v>
      </c>
      <c r="AI114">
        <v>4</v>
      </c>
      <c r="AJ114">
        <f>LOOKUP(T114,阵型随机表!N:O,阵型随机表!Q:Q)</f>
        <v>1</v>
      </c>
      <c r="AO114">
        <f ca="1">IF(AG114=1,RANDBETWEEN(1,阵型随机表!$L$3),AO113)</f>
        <v>5</v>
      </c>
      <c r="AP114">
        <f ca="1">RANDBETWEEN(1,LOOKUP(T114,阵型随机表!N:O,阵型随机表!P:P))</f>
        <v>6</v>
      </c>
    </row>
    <row r="115" spans="1:42" x14ac:dyDescent="0.15">
      <c r="A115">
        <f t="shared" si="101"/>
        <v>5000023</v>
      </c>
      <c r="B115">
        <f t="shared" si="105"/>
        <v>5000113</v>
      </c>
      <c r="C115">
        <f t="shared" si="106"/>
        <v>5000113</v>
      </c>
      <c r="D115" t="str">
        <f t="shared" si="107"/>
        <v>5000023s3</v>
      </c>
      <c r="E115" t="str">
        <f t="shared" si="108"/>
        <v>5000113:23:1</v>
      </c>
      <c r="F115">
        <f t="shared" si="109"/>
        <v>113</v>
      </c>
      <c r="G115">
        <f t="shared" si="102"/>
        <v>5000113</v>
      </c>
      <c r="H115">
        <f t="shared" si="117"/>
        <v>113</v>
      </c>
      <c r="I115" t="str">
        <f>VLOOKUP(U115,怪物属性偏向!E:F,2,FALSE)</f>
        <v>柯拉</v>
      </c>
      <c r="J115">
        <f t="shared" si="110"/>
        <v>23</v>
      </c>
      <c r="K115">
        <f t="shared" si="111"/>
        <v>1118</v>
      </c>
      <c r="L115">
        <f t="shared" si="112"/>
        <v>1118</v>
      </c>
      <c r="M115">
        <f t="shared" si="113"/>
        <v>1788</v>
      </c>
      <c r="N115">
        <f t="shared" si="114"/>
        <v>624</v>
      </c>
      <c r="O115">
        <f t="shared" si="115"/>
        <v>5000113</v>
      </c>
      <c r="P115" t="str">
        <f t="shared" si="116"/>
        <v>柯拉</v>
      </c>
      <c r="S115">
        <f t="shared" si="103"/>
        <v>23</v>
      </c>
      <c r="T115">
        <f>VLOOKUP(AH115*10+AG115,阵型随机表!H:I,2,FALSE)</f>
        <v>3</v>
      </c>
      <c r="U115" t="str">
        <f>VLOOKUP(AJ115*10+AI115,阵型随机表!U:V,2,FALSE)</f>
        <v>柯拉</v>
      </c>
      <c r="V115">
        <f>VLOOKUP(S115,映射表!T:U,2,FALSE)</f>
        <v>23</v>
      </c>
      <c r="W115">
        <v>1</v>
      </c>
      <c r="X115" s="5">
        <v>1</v>
      </c>
      <c r="Y115" s="5">
        <v>1</v>
      </c>
      <c r="Z115" s="5">
        <v>1</v>
      </c>
      <c r="AA115" s="5">
        <v>1</v>
      </c>
      <c r="AB115" s="5">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624</v>
      </c>
      <c r="AG115">
        <f t="shared" si="104"/>
        <v>3</v>
      </c>
      <c r="AH115">
        <v>4</v>
      </c>
      <c r="AI115">
        <v>2</v>
      </c>
      <c r="AJ115">
        <f>LOOKUP(T115,阵型随机表!N:O,阵型随机表!Q:Q)</f>
        <v>1</v>
      </c>
      <c r="AO115">
        <f ca="1">IF(AG115=1,RANDBETWEEN(1,阵型随机表!$L$3),AO114)</f>
        <v>5</v>
      </c>
      <c r="AP115">
        <f ca="1">RANDBETWEEN(1,LOOKUP(T115,阵型随机表!N:O,阵型随机表!P:P))</f>
        <v>1</v>
      </c>
    </row>
    <row r="116" spans="1:42" x14ac:dyDescent="0.15">
      <c r="A116">
        <f t="shared" si="101"/>
        <v>5000023</v>
      </c>
      <c r="B116">
        <f t="shared" si="105"/>
        <v>5000113</v>
      </c>
      <c r="C116">
        <f t="shared" si="106"/>
        <v>5000113</v>
      </c>
      <c r="D116" t="str">
        <f t="shared" si="107"/>
        <v>5000023s5</v>
      </c>
      <c r="E116" t="str">
        <f t="shared" si="108"/>
        <v>5000114:23:1</v>
      </c>
      <c r="F116">
        <f t="shared" si="109"/>
        <v>114</v>
      </c>
      <c r="G116">
        <f t="shared" si="102"/>
        <v>5000114</v>
      </c>
      <c r="H116">
        <f t="shared" si="117"/>
        <v>114</v>
      </c>
      <c r="I116" t="str">
        <f>VLOOKUP(U116,怪物属性偏向!E:F,2,FALSE)</f>
        <v>尤尼丝</v>
      </c>
      <c r="J116">
        <f t="shared" si="110"/>
        <v>23</v>
      </c>
      <c r="K116">
        <f t="shared" si="111"/>
        <v>1118</v>
      </c>
      <c r="L116">
        <f t="shared" si="112"/>
        <v>1118</v>
      </c>
      <c r="M116">
        <f t="shared" si="113"/>
        <v>1788</v>
      </c>
      <c r="N116">
        <f t="shared" si="114"/>
        <v>624</v>
      </c>
      <c r="O116">
        <f t="shared" si="115"/>
        <v>5000114</v>
      </c>
      <c r="P116" t="str">
        <f t="shared" si="116"/>
        <v>尤尼丝</v>
      </c>
      <c r="S116">
        <f t="shared" si="103"/>
        <v>23</v>
      </c>
      <c r="T116">
        <f>VLOOKUP(AH116*10+AG116,阵型随机表!H:I,2,FALSE)</f>
        <v>5</v>
      </c>
      <c r="U116" t="str">
        <f>VLOOKUP(AJ116*10+AI116,阵型随机表!U:V,2,FALSE)</f>
        <v>尤尼丝</v>
      </c>
      <c r="V116">
        <f>VLOOKUP(S116,映射表!T:U,2,FALSE)</f>
        <v>23</v>
      </c>
      <c r="W116">
        <v>0</v>
      </c>
      <c r="X116" s="5">
        <v>1</v>
      </c>
      <c r="Y116" s="5">
        <v>1</v>
      </c>
      <c r="Z116" s="5">
        <v>1</v>
      </c>
      <c r="AA116" s="5">
        <v>1</v>
      </c>
      <c r="AB116" s="5">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624</v>
      </c>
      <c r="AG116">
        <f t="shared" si="104"/>
        <v>4</v>
      </c>
      <c r="AH116">
        <v>4</v>
      </c>
      <c r="AI116">
        <v>4</v>
      </c>
      <c r="AJ116">
        <f>LOOKUP(T116,阵型随机表!N:O,阵型随机表!Q:Q)</f>
        <v>2</v>
      </c>
      <c r="AO116">
        <f ca="1">IF(AG116=1,RANDBETWEEN(1,阵型随机表!$L$3),AO115)</f>
        <v>5</v>
      </c>
      <c r="AP116">
        <f ca="1">RANDBETWEEN(1,LOOKUP(T116,阵型随机表!N:O,阵型随机表!P:P))</f>
        <v>4</v>
      </c>
    </row>
    <row r="117" spans="1:42" x14ac:dyDescent="0.15">
      <c r="A117">
        <f t="shared" si="101"/>
        <v>5000023</v>
      </c>
      <c r="B117">
        <f t="shared" si="105"/>
        <v>5000115</v>
      </c>
      <c r="C117">
        <f t="shared" si="106"/>
        <v>5000115</v>
      </c>
      <c r="D117" t="str">
        <f t="shared" si="107"/>
        <v>5000023s8</v>
      </c>
      <c r="E117" t="str">
        <f t="shared" si="108"/>
        <v>5000115:23:1</v>
      </c>
      <c r="F117">
        <f t="shared" si="109"/>
        <v>115</v>
      </c>
      <c r="G117">
        <f t="shared" si="102"/>
        <v>5000115</v>
      </c>
      <c r="H117">
        <f t="shared" si="117"/>
        <v>115</v>
      </c>
      <c r="I117" t="str">
        <f>VLOOKUP(U117,怪物属性偏向!E:F,2,FALSE)</f>
        <v>伊芙</v>
      </c>
      <c r="J117">
        <f t="shared" si="110"/>
        <v>23</v>
      </c>
      <c r="K117">
        <f t="shared" si="111"/>
        <v>1118</v>
      </c>
      <c r="L117">
        <f t="shared" si="112"/>
        <v>1118</v>
      </c>
      <c r="M117">
        <f t="shared" si="113"/>
        <v>1788</v>
      </c>
      <c r="N117">
        <f t="shared" si="114"/>
        <v>624</v>
      </c>
      <c r="O117">
        <f t="shared" si="115"/>
        <v>5000115</v>
      </c>
      <c r="P117" t="str">
        <f t="shared" si="116"/>
        <v>伊芙</v>
      </c>
      <c r="S117">
        <f t="shared" si="103"/>
        <v>23</v>
      </c>
      <c r="T117">
        <f>VLOOKUP(AH117*10+AG117,阵型随机表!H:I,2,FALSE)</f>
        <v>8</v>
      </c>
      <c r="U117" t="str">
        <f>VLOOKUP(AJ117*10+AI117,阵型随机表!U:V,2,FALSE)</f>
        <v>伊芙</v>
      </c>
      <c r="V117">
        <f>VLOOKUP(S117,映射表!T:U,2,FALSE)</f>
        <v>23</v>
      </c>
      <c r="W117">
        <v>1</v>
      </c>
      <c r="X117" s="5">
        <v>1</v>
      </c>
      <c r="Y117" s="5">
        <v>1</v>
      </c>
      <c r="Z117" s="5">
        <v>1</v>
      </c>
      <c r="AA117" s="5">
        <v>1</v>
      </c>
      <c r="AB117" s="5">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624</v>
      </c>
      <c r="AG117">
        <f t="shared" si="104"/>
        <v>5</v>
      </c>
      <c r="AH117">
        <v>4</v>
      </c>
      <c r="AI117">
        <v>3</v>
      </c>
      <c r="AJ117">
        <f>LOOKUP(T117,阵型随机表!N:O,阵型随机表!Q:Q)</f>
        <v>3</v>
      </c>
      <c r="AO117">
        <f ca="1">IF(AG117=1,RANDBETWEEN(1,阵型随机表!$L$3),AO116)</f>
        <v>5</v>
      </c>
      <c r="AP117">
        <f ca="1">RANDBETWEEN(1,LOOKUP(T117,阵型随机表!N:O,阵型随机表!P:P))</f>
        <v>4</v>
      </c>
    </row>
    <row r="118" spans="1:42" x14ac:dyDescent="0.15">
      <c r="A118">
        <f t="shared" si="101"/>
        <v>5000024</v>
      </c>
      <c r="B118">
        <f t="shared" si="105"/>
        <v>5000117</v>
      </c>
      <c r="C118" t="str">
        <f t="shared" si="106"/>
        <v/>
      </c>
      <c r="D118" t="str">
        <f t="shared" si="107"/>
        <v>5000024s1</v>
      </c>
      <c r="E118" t="str">
        <f t="shared" si="108"/>
        <v>5000116:24:1</v>
      </c>
      <c r="F118">
        <f t="shared" si="109"/>
        <v>116</v>
      </c>
      <c r="G118">
        <f t="shared" si="102"/>
        <v>5000116</v>
      </c>
      <c r="H118">
        <f t="shared" si="117"/>
        <v>116</v>
      </c>
      <c r="I118" t="str">
        <f>VLOOKUP(U118,怪物属性偏向!E:F,2,FALSE)</f>
        <v>珍妮芙</v>
      </c>
      <c r="J118">
        <f t="shared" si="110"/>
        <v>24</v>
      </c>
      <c r="K118">
        <f t="shared" si="111"/>
        <v>1238</v>
      </c>
      <c r="L118">
        <f t="shared" si="112"/>
        <v>1238</v>
      </c>
      <c r="M118">
        <f t="shared" si="113"/>
        <v>1980</v>
      </c>
      <c r="N118">
        <f t="shared" si="114"/>
        <v>672</v>
      </c>
      <c r="O118">
        <f t="shared" si="115"/>
        <v>5000116</v>
      </c>
      <c r="P118" t="str">
        <f t="shared" si="116"/>
        <v>珍妮芙</v>
      </c>
      <c r="S118">
        <f t="shared" si="103"/>
        <v>24</v>
      </c>
      <c r="T118">
        <f>VLOOKUP(AH118*10+AG118,阵型随机表!H:I,2,FALSE)</f>
        <v>1</v>
      </c>
      <c r="U118" t="str">
        <f>VLOOKUP(AJ118*10+AI118,阵型随机表!U:V,2,FALSE)</f>
        <v>珍妮芙</v>
      </c>
      <c r="V118">
        <f>VLOOKUP(S118,映射表!T:U,2,FALSE)</f>
        <v>24</v>
      </c>
      <c r="W118">
        <v>0</v>
      </c>
      <c r="X118" s="5">
        <v>1</v>
      </c>
      <c r="Y118" s="5">
        <v>1</v>
      </c>
      <c r="Z118" s="5">
        <v>1</v>
      </c>
      <c r="AA118" s="5">
        <v>1</v>
      </c>
      <c r="AB118" s="5">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672</v>
      </c>
      <c r="AG118">
        <f t="shared" si="104"/>
        <v>1</v>
      </c>
      <c r="AH118">
        <v>3</v>
      </c>
      <c r="AI118">
        <v>5</v>
      </c>
      <c r="AJ118">
        <f>LOOKUP(T118,阵型随机表!N:O,阵型随机表!Q:Q)</f>
        <v>1</v>
      </c>
      <c r="AO118">
        <f ca="1">IF(AG118=1,RANDBETWEEN(1,阵型随机表!$L$3),AO117)</f>
        <v>3</v>
      </c>
      <c r="AP118">
        <f ca="1">RANDBETWEEN(1,LOOKUP(T118,阵型随机表!N:O,阵型随机表!P:P))</f>
        <v>7</v>
      </c>
    </row>
    <row r="119" spans="1:42" x14ac:dyDescent="0.15">
      <c r="A119">
        <f t="shared" si="101"/>
        <v>5000024</v>
      </c>
      <c r="B119">
        <f t="shared" si="105"/>
        <v>5000117</v>
      </c>
      <c r="C119">
        <f t="shared" si="106"/>
        <v>5000117</v>
      </c>
      <c r="D119" t="str">
        <f t="shared" si="107"/>
        <v>5000024s3</v>
      </c>
      <c r="E119" t="str">
        <f t="shared" si="108"/>
        <v>5000117:24:1</v>
      </c>
      <c r="F119">
        <f t="shared" si="109"/>
        <v>117</v>
      </c>
      <c r="G119">
        <f t="shared" si="102"/>
        <v>5000117</v>
      </c>
      <c r="H119">
        <f t="shared" si="117"/>
        <v>117</v>
      </c>
      <c r="I119" t="str">
        <f>VLOOKUP(U119,怪物属性偏向!E:F,2,FALSE)</f>
        <v>柯拉</v>
      </c>
      <c r="J119">
        <f t="shared" si="110"/>
        <v>24</v>
      </c>
      <c r="K119">
        <f t="shared" si="111"/>
        <v>1238</v>
      </c>
      <c r="L119">
        <f t="shared" si="112"/>
        <v>1238</v>
      </c>
      <c r="M119">
        <f t="shared" si="113"/>
        <v>1980</v>
      </c>
      <c r="N119">
        <f t="shared" si="114"/>
        <v>672</v>
      </c>
      <c r="O119">
        <f t="shared" si="115"/>
        <v>5000117</v>
      </c>
      <c r="P119" t="str">
        <f t="shared" si="116"/>
        <v>柯拉</v>
      </c>
      <c r="S119">
        <f t="shared" si="103"/>
        <v>24</v>
      </c>
      <c r="T119">
        <f>VLOOKUP(AH119*10+AG119,阵型随机表!H:I,2,FALSE)</f>
        <v>3</v>
      </c>
      <c r="U119" t="str">
        <f>VLOOKUP(AJ119*10+AI119,阵型随机表!U:V,2,FALSE)</f>
        <v>柯拉</v>
      </c>
      <c r="V119">
        <f>VLOOKUP(S119,映射表!T:U,2,FALSE)</f>
        <v>24</v>
      </c>
      <c r="W119">
        <v>1</v>
      </c>
      <c r="X119" s="5">
        <v>1</v>
      </c>
      <c r="Y119" s="5">
        <v>1</v>
      </c>
      <c r="Z119" s="5">
        <v>1</v>
      </c>
      <c r="AA119" s="5">
        <v>1</v>
      </c>
      <c r="AB119" s="5">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672</v>
      </c>
      <c r="AG119">
        <f t="shared" si="104"/>
        <v>2</v>
      </c>
      <c r="AH119">
        <v>3</v>
      </c>
      <c r="AI119">
        <v>2</v>
      </c>
      <c r="AJ119">
        <f>LOOKUP(T119,阵型随机表!N:O,阵型随机表!Q:Q)</f>
        <v>1</v>
      </c>
      <c r="AO119">
        <f ca="1">IF(AG119=1,RANDBETWEEN(1,阵型随机表!$L$3),AO118)</f>
        <v>3</v>
      </c>
      <c r="AP119">
        <f ca="1">RANDBETWEEN(1,LOOKUP(T119,阵型随机表!N:O,阵型随机表!P:P))</f>
        <v>1</v>
      </c>
    </row>
    <row r="120" spans="1:42" x14ac:dyDescent="0.15">
      <c r="A120">
        <f t="shared" si="101"/>
        <v>5000024</v>
      </c>
      <c r="B120">
        <f t="shared" si="105"/>
        <v>5000117</v>
      </c>
      <c r="C120">
        <f t="shared" si="106"/>
        <v>5000117</v>
      </c>
      <c r="D120" t="str">
        <f t="shared" si="107"/>
        <v>5000024s4</v>
      </c>
      <c r="E120" t="str">
        <f t="shared" si="108"/>
        <v>5000118:24:1</v>
      </c>
      <c r="F120">
        <f t="shared" si="109"/>
        <v>118</v>
      </c>
      <c r="G120">
        <f t="shared" si="102"/>
        <v>5000118</v>
      </c>
      <c r="H120">
        <f t="shared" si="117"/>
        <v>118</v>
      </c>
      <c r="I120" t="str">
        <f>VLOOKUP(U120,怪物属性偏向!E:F,2,FALSE)</f>
        <v>霍尔</v>
      </c>
      <c r="J120">
        <f t="shared" si="110"/>
        <v>24</v>
      </c>
      <c r="K120">
        <f t="shared" si="111"/>
        <v>1238</v>
      </c>
      <c r="L120">
        <f t="shared" si="112"/>
        <v>1238</v>
      </c>
      <c r="M120">
        <f t="shared" si="113"/>
        <v>1980</v>
      </c>
      <c r="N120">
        <f t="shared" si="114"/>
        <v>672</v>
      </c>
      <c r="O120">
        <f t="shared" si="115"/>
        <v>5000118</v>
      </c>
      <c r="P120" t="str">
        <f t="shared" si="116"/>
        <v>霍尔</v>
      </c>
      <c r="S120">
        <f t="shared" si="103"/>
        <v>24</v>
      </c>
      <c r="T120">
        <f>VLOOKUP(AH120*10+AG120,阵型随机表!H:I,2,FALSE)</f>
        <v>4</v>
      </c>
      <c r="U120" t="str">
        <f>VLOOKUP(AJ120*10+AI120,阵型随机表!U:V,2,FALSE)</f>
        <v>霍尔</v>
      </c>
      <c r="V120">
        <f>VLOOKUP(S120,映射表!T:U,2,FALSE)</f>
        <v>24</v>
      </c>
      <c r="W120">
        <v>0</v>
      </c>
      <c r="X120" s="5">
        <v>1</v>
      </c>
      <c r="Y120" s="5">
        <v>1</v>
      </c>
      <c r="Z120" s="5">
        <v>1</v>
      </c>
      <c r="AA120" s="5">
        <v>1</v>
      </c>
      <c r="AB120" s="5">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672</v>
      </c>
      <c r="AG120">
        <f t="shared" si="104"/>
        <v>3</v>
      </c>
      <c r="AH120">
        <v>3</v>
      </c>
      <c r="AI120">
        <v>7</v>
      </c>
      <c r="AJ120">
        <f>LOOKUP(T120,阵型随机表!N:O,阵型随机表!Q:Q)</f>
        <v>2</v>
      </c>
      <c r="AO120">
        <f ca="1">IF(AG120=1,RANDBETWEEN(1,阵型随机表!$L$3),AO119)</f>
        <v>3</v>
      </c>
      <c r="AP120">
        <f ca="1">RANDBETWEEN(1,LOOKUP(T120,阵型随机表!N:O,阵型随机表!P:P))</f>
        <v>5</v>
      </c>
    </row>
    <row r="121" spans="1:42" x14ac:dyDescent="0.15">
      <c r="A121">
        <f t="shared" si="101"/>
        <v>5000024</v>
      </c>
      <c r="B121">
        <f t="shared" si="105"/>
        <v>5000119</v>
      </c>
      <c r="C121">
        <f t="shared" si="106"/>
        <v>5000119</v>
      </c>
      <c r="D121" t="str">
        <f t="shared" si="107"/>
        <v>5000024s6</v>
      </c>
      <c r="E121" t="str">
        <f t="shared" si="108"/>
        <v>5000119:24:1</v>
      </c>
      <c r="F121">
        <f t="shared" si="109"/>
        <v>119</v>
      </c>
      <c r="G121">
        <f t="shared" si="102"/>
        <v>5000119</v>
      </c>
      <c r="H121">
        <f t="shared" si="117"/>
        <v>119</v>
      </c>
      <c r="I121" t="str">
        <f>VLOOKUP(U121,怪物属性偏向!E:F,2,FALSE)</f>
        <v>艾琳</v>
      </c>
      <c r="J121">
        <f t="shared" si="110"/>
        <v>24</v>
      </c>
      <c r="K121">
        <f t="shared" si="111"/>
        <v>1238</v>
      </c>
      <c r="L121">
        <f t="shared" si="112"/>
        <v>1238</v>
      </c>
      <c r="M121">
        <f t="shared" si="113"/>
        <v>1980</v>
      </c>
      <c r="N121">
        <f t="shared" si="114"/>
        <v>672</v>
      </c>
      <c r="O121">
        <f t="shared" si="115"/>
        <v>5000119</v>
      </c>
      <c r="P121" t="str">
        <f t="shared" si="116"/>
        <v>艾琳</v>
      </c>
      <c r="S121">
        <f t="shared" si="103"/>
        <v>24</v>
      </c>
      <c r="T121">
        <f>VLOOKUP(AH121*10+AG121,阵型随机表!H:I,2,FALSE)</f>
        <v>6</v>
      </c>
      <c r="U121" t="str">
        <f>VLOOKUP(AJ121*10+AI121,阵型随机表!U:V,2,FALSE)</f>
        <v>艾琳</v>
      </c>
      <c r="V121">
        <f>VLOOKUP(S121,映射表!T:U,2,FALSE)</f>
        <v>24</v>
      </c>
      <c r="W121">
        <v>1</v>
      </c>
      <c r="X121" s="5">
        <v>1</v>
      </c>
      <c r="Y121" s="5">
        <v>1</v>
      </c>
      <c r="Z121" s="5">
        <v>1</v>
      </c>
      <c r="AA121" s="5">
        <v>1</v>
      </c>
      <c r="AB121" s="5">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672</v>
      </c>
      <c r="AG121">
        <f t="shared" si="104"/>
        <v>4</v>
      </c>
      <c r="AH121">
        <v>3</v>
      </c>
      <c r="AI121">
        <v>1</v>
      </c>
      <c r="AJ121">
        <f>LOOKUP(T121,阵型随机表!N:O,阵型随机表!Q:Q)</f>
        <v>2</v>
      </c>
      <c r="AO121">
        <f ca="1">IF(AG121=1,RANDBETWEEN(1,阵型随机表!$L$3),AO120)</f>
        <v>3</v>
      </c>
      <c r="AP121">
        <f ca="1">RANDBETWEEN(1,LOOKUP(T121,阵型随机表!N:O,阵型随机表!P:P))</f>
        <v>2</v>
      </c>
    </row>
    <row r="122" spans="1:42" x14ac:dyDescent="0.15">
      <c r="A122">
        <f t="shared" si="101"/>
        <v>5000024</v>
      </c>
      <c r="B122">
        <f t="shared" si="105"/>
        <v>5000119</v>
      </c>
      <c r="C122">
        <f t="shared" si="106"/>
        <v>5000119</v>
      </c>
      <c r="D122" t="str">
        <f t="shared" si="107"/>
        <v>5000024s8</v>
      </c>
      <c r="E122" t="str">
        <f t="shared" si="108"/>
        <v>5000120:24:1</v>
      </c>
      <c r="F122">
        <f t="shared" si="109"/>
        <v>120</v>
      </c>
      <c r="G122">
        <f t="shared" si="102"/>
        <v>5000120</v>
      </c>
      <c r="H122">
        <f t="shared" si="117"/>
        <v>120</v>
      </c>
      <c r="I122" t="str">
        <f>VLOOKUP(U122,怪物属性偏向!E:F,2,FALSE)</f>
        <v>麦克白</v>
      </c>
      <c r="J122">
        <f t="shared" si="110"/>
        <v>24</v>
      </c>
      <c r="K122">
        <f t="shared" si="111"/>
        <v>1238</v>
      </c>
      <c r="L122">
        <f t="shared" si="112"/>
        <v>1238</v>
      </c>
      <c r="M122">
        <f t="shared" si="113"/>
        <v>1980</v>
      </c>
      <c r="N122">
        <f t="shared" si="114"/>
        <v>672</v>
      </c>
      <c r="O122">
        <f t="shared" si="115"/>
        <v>5000120</v>
      </c>
      <c r="P122" t="str">
        <f t="shared" si="116"/>
        <v>麦克白</v>
      </c>
      <c r="S122">
        <f t="shared" si="103"/>
        <v>24</v>
      </c>
      <c r="T122">
        <f>VLOOKUP(AH122*10+AG122,阵型随机表!H:I,2,FALSE)</f>
        <v>8</v>
      </c>
      <c r="U122" t="str">
        <f>VLOOKUP(AJ122*10+AI122,阵型随机表!U:V,2,FALSE)</f>
        <v>麦克白</v>
      </c>
      <c r="V122">
        <f>VLOOKUP(S122,映射表!T:U,2,FALSE)</f>
        <v>24</v>
      </c>
      <c r="W122">
        <v>0</v>
      </c>
      <c r="X122" s="5">
        <v>1</v>
      </c>
      <c r="Y122" s="5">
        <v>1</v>
      </c>
      <c r="Z122" s="5">
        <v>1</v>
      </c>
      <c r="AA122" s="5">
        <v>1</v>
      </c>
      <c r="AB122" s="5">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672</v>
      </c>
      <c r="AG122">
        <f t="shared" si="104"/>
        <v>5</v>
      </c>
      <c r="AH122">
        <v>3</v>
      </c>
      <c r="AI122">
        <v>4</v>
      </c>
      <c r="AJ122">
        <f>LOOKUP(T122,阵型随机表!N:O,阵型随机表!Q:Q)</f>
        <v>3</v>
      </c>
      <c r="AO122">
        <f ca="1">IF(AG122=1,RANDBETWEEN(1,阵型随机表!$L$3),AO121)</f>
        <v>3</v>
      </c>
      <c r="AP122">
        <f ca="1">RANDBETWEEN(1,LOOKUP(T122,阵型随机表!N:O,阵型随机表!P:P))</f>
        <v>5</v>
      </c>
    </row>
    <row r="123" spans="1:42" x14ac:dyDescent="0.15">
      <c r="A123">
        <f t="shared" si="101"/>
        <v>5000025</v>
      </c>
      <c r="B123">
        <f t="shared" si="105"/>
        <v>5000121</v>
      </c>
      <c r="C123">
        <f t="shared" si="106"/>
        <v>5000121</v>
      </c>
      <c r="D123" t="str">
        <f t="shared" si="107"/>
        <v>5000025s1</v>
      </c>
      <c r="E123" t="str">
        <f t="shared" si="108"/>
        <v>5000121:25:1</v>
      </c>
      <c r="F123">
        <f t="shared" si="109"/>
        <v>121</v>
      </c>
      <c r="G123">
        <f t="shared" si="102"/>
        <v>5000121</v>
      </c>
      <c r="H123">
        <f t="shared" si="117"/>
        <v>121</v>
      </c>
      <c r="I123" t="str">
        <f>VLOOKUP(U123,怪物属性偏向!E:F,2,FALSE)</f>
        <v>珍妮芙</v>
      </c>
      <c r="J123">
        <f t="shared" si="110"/>
        <v>25</v>
      </c>
      <c r="K123">
        <f t="shared" si="111"/>
        <v>1364</v>
      </c>
      <c r="L123">
        <f t="shared" si="112"/>
        <v>1364</v>
      </c>
      <c r="M123">
        <f t="shared" si="113"/>
        <v>2182</v>
      </c>
      <c r="N123">
        <f t="shared" si="114"/>
        <v>720</v>
      </c>
      <c r="O123">
        <f t="shared" si="115"/>
        <v>5000121</v>
      </c>
      <c r="P123" t="str">
        <f t="shared" si="116"/>
        <v>珍妮芙</v>
      </c>
      <c r="S123">
        <f t="shared" si="103"/>
        <v>25</v>
      </c>
      <c r="T123">
        <f>VLOOKUP(AH123*10+AG123,阵型随机表!H:I,2,FALSE)</f>
        <v>1</v>
      </c>
      <c r="U123" t="str">
        <f>VLOOKUP(AJ123*10+AI123,阵型随机表!U:V,2,FALSE)</f>
        <v>珍妮芙</v>
      </c>
      <c r="V123">
        <f>VLOOKUP(S123,映射表!T:U,2,FALSE)</f>
        <v>25</v>
      </c>
      <c r="W123">
        <v>1</v>
      </c>
      <c r="X123" s="5">
        <v>1</v>
      </c>
      <c r="Y123" s="5">
        <v>1</v>
      </c>
      <c r="Z123" s="5">
        <v>1</v>
      </c>
      <c r="AA123" s="5">
        <v>1</v>
      </c>
      <c r="AB123" s="5">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720</v>
      </c>
      <c r="AG123">
        <f t="shared" si="104"/>
        <v>1</v>
      </c>
      <c r="AH123">
        <v>3</v>
      </c>
      <c r="AI123">
        <v>5</v>
      </c>
      <c r="AJ123">
        <f>LOOKUP(T123,阵型随机表!N:O,阵型随机表!Q:Q)</f>
        <v>1</v>
      </c>
      <c r="AO123">
        <f ca="1">IF(AG123=1,RANDBETWEEN(1,阵型随机表!$L$3),AO122)</f>
        <v>2</v>
      </c>
      <c r="AP123">
        <f ca="1">RANDBETWEEN(1,LOOKUP(T123,阵型随机表!N:O,阵型随机表!P:P))</f>
        <v>2</v>
      </c>
    </row>
    <row r="124" spans="1:42" x14ac:dyDescent="0.15">
      <c r="A124">
        <f t="shared" si="101"/>
        <v>5000025</v>
      </c>
      <c r="B124">
        <f t="shared" si="105"/>
        <v>5000121</v>
      </c>
      <c r="C124">
        <f t="shared" si="106"/>
        <v>5000121</v>
      </c>
      <c r="D124" t="str">
        <f t="shared" si="107"/>
        <v>5000025s3</v>
      </c>
      <c r="E124" t="str">
        <f t="shared" si="108"/>
        <v>5000122:25:1</v>
      </c>
      <c r="F124">
        <f t="shared" si="109"/>
        <v>122</v>
      </c>
      <c r="G124">
        <f t="shared" si="102"/>
        <v>5000122</v>
      </c>
      <c r="H124">
        <f t="shared" si="117"/>
        <v>122</v>
      </c>
      <c r="I124" t="str">
        <f>VLOOKUP(U124,怪物属性偏向!E:F,2,FALSE)</f>
        <v>珍妮芙</v>
      </c>
      <c r="J124">
        <f t="shared" si="110"/>
        <v>25</v>
      </c>
      <c r="K124">
        <f t="shared" si="111"/>
        <v>1364</v>
      </c>
      <c r="L124">
        <f t="shared" si="112"/>
        <v>1364</v>
      </c>
      <c r="M124">
        <f t="shared" si="113"/>
        <v>2182</v>
      </c>
      <c r="N124">
        <f t="shared" si="114"/>
        <v>720</v>
      </c>
      <c r="O124">
        <f t="shared" si="115"/>
        <v>5000122</v>
      </c>
      <c r="P124" t="str">
        <f t="shared" si="116"/>
        <v>珍妮芙</v>
      </c>
      <c r="S124">
        <f t="shared" si="103"/>
        <v>25</v>
      </c>
      <c r="T124">
        <f>VLOOKUP(AH124*10+AG124,阵型随机表!H:I,2,FALSE)</f>
        <v>3</v>
      </c>
      <c r="U124" t="str">
        <f>VLOOKUP(AJ124*10+AI124,阵型随机表!U:V,2,FALSE)</f>
        <v>珍妮芙</v>
      </c>
      <c r="V124">
        <f>VLOOKUP(S124,映射表!T:U,2,FALSE)</f>
        <v>25</v>
      </c>
      <c r="W124">
        <v>0</v>
      </c>
      <c r="X124" s="5">
        <v>1</v>
      </c>
      <c r="Y124" s="5">
        <v>1</v>
      </c>
      <c r="Z124" s="5">
        <v>1</v>
      </c>
      <c r="AA124" s="5">
        <v>1</v>
      </c>
      <c r="AB124" s="5">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720</v>
      </c>
      <c r="AG124">
        <f t="shared" si="104"/>
        <v>2</v>
      </c>
      <c r="AH124">
        <v>3</v>
      </c>
      <c r="AI124">
        <v>5</v>
      </c>
      <c r="AJ124">
        <f>LOOKUP(T124,阵型随机表!N:O,阵型随机表!Q:Q)</f>
        <v>1</v>
      </c>
      <c r="AO124">
        <f ca="1">IF(AG124=1,RANDBETWEEN(1,阵型随机表!$L$3),AO123)</f>
        <v>2</v>
      </c>
      <c r="AP124">
        <f ca="1">RANDBETWEEN(1,LOOKUP(T124,阵型随机表!N:O,阵型随机表!P:P))</f>
        <v>6</v>
      </c>
    </row>
    <row r="125" spans="1:42" x14ac:dyDescent="0.15">
      <c r="A125">
        <f t="shared" si="101"/>
        <v>5000025</v>
      </c>
      <c r="B125">
        <f t="shared" si="105"/>
        <v>5000123</v>
      </c>
      <c r="C125">
        <f t="shared" si="106"/>
        <v>5000123</v>
      </c>
      <c r="D125" t="str">
        <f t="shared" si="107"/>
        <v>5000025s4</v>
      </c>
      <c r="E125" t="str">
        <f t="shared" si="108"/>
        <v>5000123:25:1</v>
      </c>
      <c r="F125">
        <f t="shared" si="109"/>
        <v>123</v>
      </c>
      <c r="G125">
        <f t="shared" si="102"/>
        <v>5000123</v>
      </c>
      <c r="H125">
        <f t="shared" si="117"/>
        <v>123</v>
      </c>
      <c r="I125" t="str">
        <f>VLOOKUP(U125,怪物属性偏向!E:F,2,FALSE)</f>
        <v>国王</v>
      </c>
      <c r="J125">
        <f t="shared" si="110"/>
        <v>25</v>
      </c>
      <c r="K125">
        <f t="shared" si="111"/>
        <v>1364</v>
      </c>
      <c r="L125">
        <f t="shared" si="112"/>
        <v>1364</v>
      </c>
      <c r="M125">
        <f t="shared" si="113"/>
        <v>2182</v>
      </c>
      <c r="N125">
        <f t="shared" si="114"/>
        <v>720</v>
      </c>
      <c r="O125">
        <f t="shared" si="115"/>
        <v>5000123</v>
      </c>
      <c r="P125" t="str">
        <f t="shared" si="116"/>
        <v>国王</v>
      </c>
      <c r="S125">
        <f t="shared" si="103"/>
        <v>25</v>
      </c>
      <c r="T125">
        <f>VLOOKUP(AH125*10+AG125,阵型随机表!H:I,2,FALSE)</f>
        <v>4</v>
      </c>
      <c r="U125" t="str">
        <f>VLOOKUP(AJ125*10+AI125,阵型随机表!U:V,2,FALSE)</f>
        <v>国王</v>
      </c>
      <c r="V125">
        <f>VLOOKUP(S125,映射表!T:U,2,FALSE)</f>
        <v>25</v>
      </c>
      <c r="W125">
        <v>1</v>
      </c>
      <c r="X125" s="5">
        <v>1</v>
      </c>
      <c r="Y125" s="5">
        <v>1</v>
      </c>
      <c r="Z125" s="5">
        <v>1</v>
      </c>
      <c r="AA125" s="5">
        <v>1</v>
      </c>
      <c r="AB125" s="5">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720</v>
      </c>
      <c r="AG125">
        <f t="shared" si="104"/>
        <v>3</v>
      </c>
      <c r="AH125">
        <v>3</v>
      </c>
      <c r="AI125">
        <v>6</v>
      </c>
      <c r="AJ125">
        <f>LOOKUP(T125,阵型随机表!N:O,阵型随机表!Q:Q)</f>
        <v>2</v>
      </c>
      <c r="AO125">
        <f ca="1">IF(AG125=1,RANDBETWEEN(1,阵型随机表!$L$3),AO124)</f>
        <v>2</v>
      </c>
      <c r="AP125">
        <f ca="1">RANDBETWEEN(1,LOOKUP(T125,阵型随机表!N:O,阵型随机表!P:P))</f>
        <v>5</v>
      </c>
    </row>
    <row r="126" spans="1:42" x14ac:dyDescent="0.15">
      <c r="A126">
        <f t="shared" si="101"/>
        <v>5000025</v>
      </c>
      <c r="B126">
        <f t="shared" si="105"/>
        <v>5000123</v>
      </c>
      <c r="C126">
        <f t="shared" si="106"/>
        <v>5000123</v>
      </c>
      <c r="D126" t="str">
        <f t="shared" si="107"/>
        <v>5000025s6</v>
      </c>
      <c r="E126" t="str">
        <f t="shared" si="108"/>
        <v>5000124:25:1</v>
      </c>
      <c r="F126">
        <f t="shared" si="109"/>
        <v>124</v>
      </c>
      <c r="G126">
        <f t="shared" si="102"/>
        <v>5000124</v>
      </c>
      <c r="H126">
        <f t="shared" si="117"/>
        <v>124</v>
      </c>
      <c r="I126" t="str">
        <f>VLOOKUP(U126,怪物属性偏向!E:F,2,FALSE)</f>
        <v>尤朵拉</v>
      </c>
      <c r="J126">
        <f t="shared" si="110"/>
        <v>25</v>
      </c>
      <c r="K126">
        <f t="shared" si="111"/>
        <v>1364</v>
      </c>
      <c r="L126">
        <f t="shared" si="112"/>
        <v>1364</v>
      </c>
      <c r="M126">
        <f t="shared" si="113"/>
        <v>2182</v>
      </c>
      <c r="N126">
        <f t="shared" si="114"/>
        <v>720</v>
      </c>
      <c r="O126">
        <f t="shared" si="115"/>
        <v>5000124</v>
      </c>
      <c r="P126" t="str">
        <f t="shared" si="116"/>
        <v>尤朵拉</v>
      </c>
      <c r="S126">
        <f t="shared" si="103"/>
        <v>25</v>
      </c>
      <c r="T126">
        <f>VLOOKUP(AH126*10+AG126,阵型随机表!H:I,2,FALSE)</f>
        <v>6</v>
      </c>
      <c r="U126" t="str">
        <f>VLOOKUP(AJ126*10+AI126,阵型随机表!U:V,2,FALSE)</f>
        <v>尤朵拉</v>
      </c>
      <c r="V126">
        <f>VLOOKUP(S126,映射表!T:U,2,FALSE)</f>
        <v>25</v>
      </c>
      <c r="W126">
        <v>0</v>
      </c>
      <c r="X126" s="5">
        <v>1</v>
      </c>
      <c r="Y126" s="5">
        <v>1</v>
      </c>
      <c r="Z126" s="5">
        <v>1</v>
      </c>
      <c r="AA126" s="5">
        <v>1</v>
      </c>
      <c r="AB126" s="5">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720</v>
      </c>
      <c r="AG126">
        <f t="shared" si="104"/>
        <v>4</v>
      </c>
      <c r="AH126">
        <v>3</v>
      </c>
      <c r="AI126">
        <v>2</v>
      </c>
      <c r="AJ126">
        <f>LOOKUP(T126,阵型随机表!N:O,阵型随机表!Q:Q)</f>
        <v>2</v>
      </c>
      <c r="AO126">
        <f ca="1">IF(AG126=1,RANDBETWEEN(1,阵型随机表!$L$3),AO125)</f>
        <v>2</v>
      </c>
      <c r="AP126">
        <f ca="1">RANDBETWEEN(1,LOOKUP(T126,阵型随机表!N:O,阵型随机表!P:P))</f>
        <v>4</v>
      </c>
    </row>
    <row r="127" spans="1:42" x14ac:dyDescent="0.15">
      <c r="A127">
        <f t="shared" si="101"/>
        <v>5000025</v>
      </c>
      <c r="B127">
        <f t="shared" si="105"/>
        <v>5000125</v>
      </c>
      <c r="C127">
        <f t="shared" si="106"/>
        <v>5000125</v>
      </c>
      <c r="D127" t="str">
        <f t="shared" si="107"/>
        <v>5000025s8</v>
      </c>
      <c r="E127" t="str">
        <f t="shared" si="108"/>
        <v>5000125:25:1</v>
      </c>
      <c r="F127">
        <f t="shared" si="109"/>
        <v>125</v>
      </c>
      <c r="G127">
        <f t="shared" si="102"/>
        <v>5000125</v>
      </c>
      <c r="H127">
        <f t="shared" si="117"/>
        <v>125</v>
      </c>
      <c r="I127" t="str">
        <f>VLOOKUP(U127,怪物属性偏向!E:F,2,FALSE)</f>
        <v>娜塔莎</v>
      </c>
      <c r="J127">
        <f t="shared" si="110"/>
        <v>25</v>
      </c>
      <c r="K127">
        <f t="shared" si="111"/>
        <v>1364</v>
      </c>
      <c r="L127">
        <f t="shared" si="112"/>
        <v>1364</v>
      </c>
      <c r="M127">
        <f t="shared" si="113"/>
        <v>2182</v>
      </c>
      <c r="N127">
        <f t="shared" si="114"/>
        <v>720</v>
      </c>
      <c r="O127">
        <f t="shared" si="115"/>
        <v>5000125</v>
      </c>
      <c r="P127" t="str">
        <f t="shared" si="116"/>
        <v>娜塔莎</v>
      </c>
      <c r="S127">
        <f t="shared" si="103"/>
        <v>25</v>
      </c>
      <c r="T127">
        <f>VLOOKUP(AH127*10+AG127,阵型随机表!H:I,2,FALSE)</f>
        <v>8</v>
      </c>
      <c r="U127" t="str">
        <f>VLOOKUP(AJ127*10+AI127,阵型随机表!U:V,2,FALSE)</f>
        <v>娜塔莎</v>
      </c>
      <c r="V127">
        <f>VLOOKUP(S127,映射表!T:U,2,FALSE)</f>
        <v>25</v>
      </c>
      <c r="W127">
        <v>1</v>
      </c>
      <c r="X127" s="5">
        <v>1</v>
      </c>
      <c r="Y127" s="5">
        <v>1</v>
      </c>
      <c r="Z127" s="5">
        <v>1</v>
      </c>
      <c r="AA127" s="5">
        <v>1</v>
      </c>
      <c r="AB127" s="5">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720</v>
      </c>
      <c r="AG127">
        <f t="shared" si="104"/>
        <v>5</v>
      </c>
      <c r="AH127">
        <v>3</v>
      </c>
      <c r="AI127">
        <v>7</v>
      </c>
      <c r="AJ127">
        <f>LOOKUP(T127,阵型随机表!N:O,阵型随机表!Q:Q)</f>
        <v>3</v>
      </c>
      <c r="AO127">
        <f ca="1">IF(AG127=1,RANDBETWEEN(1,阵型随机表!$L$3),AO126)</f>
        <v>2</v>
      </c>
      <c r="AP127">
        <f ca="1">RANDBETWEEN(1,LOOKUP(T127,阵型随机表!N:O,阵型随机表!P:P))</f>
        <v>3</v>
      </c>
    </row>
    <row r="128" spans="1:42" x14ac:dyDescent="0.15">
      <c r="A128">
        <f t="shared" si="101"/>
        <v>5000026</v>
      </c>
      <c r="B128">
        <f t="shared" si="105"/>
        <v>5000127</v>
      </c>
      <c r="C128" t="str">
        <f t="shared" si="106"/>
        <v/>
      </c>
      <c r="D128" t="str">
        <f t="shared" si="107"/>
        <v>5000026s1</v>
      </c>
      <c r="E128" t="str">
        <f t="shared" si="108"/>
        <v>5000126:26:1</v>
      </c>
      <c r="F128">
        <f t="shared" si="109"/>
        <v>126</v>
      </c>
      <c r="G128">
        <f t="shared" si="102"/>
        <v>5000126</v>
      </c>
      <c r="H128">
        <f t="shared" si="117"/>
        <v>126</v>
      </c>
      <c r="I128" t="str">
        <f>VLOOKUP(U128,怪物属性偏向!E:F,2,FALSE)</f>
        <v>伊西多</v>
      </c>
      <c r="J128">
        <f t="shared" si="110"/>
        <v>26</v>
      </c>
      <c r="K128">
        <f t="shared" si="111"/>
        <v>1495</v>
      </c>
      <c r="L128">
        <f t="shared" si="112"/>
        <v>1495</v>
      </c>
      <c r="M128">
        <f t="shared" si="113"/>
        <v>2392</v>
      </c>
      <c r="N128">
        <f t="shared" si="114"/>
        <v>768</v>
      </c>
      <c r="O128">
        <f t="shared" si="115"/>
        <v>5000126</v>
      </c>
      <c r="P128" t="str">
        <f t="shared" si="116"/>
        <v>伊西多</v>
      </c>
      <c r="S128">
        <f t="shared" si="103"/>
        <v>26</v>
      </c>
      <c r="T128">
        <f>VLOOKUP(AH128*10+AG128,阵型随机表!H:I,2,FALSE)</f>
        <v>1</v>
      </c>
      <c r="U128" t="str">
        <f>VLOOKUP(AJ128*10+AI128,阵型随机表!U:V,2,FALSE)</f>
        <v>伊西多</v>
      </c>
      <c r="V128">
        <f>VLOOKUP(S128,映射表!T:U,2,FALSE)</f>
        <v>26</v>
      </c>
      <c r="W128">
        <v>0</v>
      </c>
      <c r="X128" s="5">
        <v>1</v>
      </c>
      <c r="Y128" s="5">
        <v>1</v>
      </c>
      <c r="Z128" s="5">
        <v>1</v>
      </c>
      <c r="AA128" s="5">
        <v>1</v>
      </c>
      <c r="AB128" s="5">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768</v>
      </c>
      <c r="AG128">
        <f t="shared" si="104"/>
        <v>1</v>
      </c>
      <c r="AH128">
        <v>3</v>
      </c>
      <c r="AI128">
        <v>6</v>
      </c>
      <c r="AJ128">
        <f>LOOKUP(T128,阵型随机表!N:O,阵型随机表!Q:Q)</f>
        <v>1</v>
      </c>
      <c r="AO128">
        <f ca="1">IF(AG128=1,RANDBETWEEN(1,阵型随机表!$L$3),AO127)</f>
        <v>5</v>
      </c>
      <c r="AP128">
        <f ca="1">RANDBETWEEN(1,LOOKUP(T128,阵型随机表!N:O,阵型随机表!P:P))</f>
        <v>7</v>
      </c>
    </row>
    <row r="129" spans="1:42" x14ac:dyDescent="0.15">
      <c r="A129">
        <f t="shared" si="101"/>
        <v>5000026</v>
      </c>
      <c r="B129">
        <f t="shared" si="105"/>
        <v>5000127</v>
      </c>
      <c r="C129">
        <f t="shared" si="106"/>
        <v>5000127</v>
      </c>
      <c r="D129" t="str">
        <f t="shared" si="107"/>
        <v>5000026s3</v>
      </c>
      <c r="E129" t="str">
        <f t="shared" si="108"/>
        <v>5000127:26:1</v>
      </c>
      <c r="F129">
        <f t="shared" si="109"/>
        <v>127</v>
      </c>
      <c r="G129">
        <f t="shared" si="102"/>
        <v>5000127</v>
      </c>
      <c r="H129">
        <f t="shared" si="117"/>
        <v>127</v>
      </c>
      <c r="I129" t="str">
        <f>VLOOKUP(U129,怪物属性偏向!E:F,2,FALSE)</f>
        <v>修</v>
      </c>
      <c r="J129">
        <f t="shared" si="110"/>
        <v>26</v>
      </c>
      <c r="K129">
        <f t="shared" si="111"/>
        <v>1495</v>
      </c>
      <c r="L129">
        <f t="shared" si="112"/>
        <v>1495</v>
      </c>
      <c r="M129">
        <f t="shared" si="113"/>
        <v>2392</v>
      </c>
      <c r="N129">
        <f t="shared" si="114"/>
        <v>768</v>
      </c>
      <c r="O129">
        <f t="shared" si="115"/>
        <v>5000127</v>
      </c>
      <c r="P129" t="str">
        <f t="shared" si="116"/>
        <v>修</v>
      </c>
      <c r="S129">
        <f t="shared" si="103"/>
        <v>26</v>
      </c>
      <c r="T129">
        <f>VLOOKUP(AH129*10+AG129,阵型随机表!H:I,2,FALSE)</f>
        <v>3</v>
      </c>
      <c r="U129" t="str">
        <f>VLOOKUP(AJ129*10+AI129,阵型随机表!U:V,2,FALSE)</f>
        <v>修</v>
      </c>
      <c r="V129">
        <f>VLOOKUP(S129,映射表!T:U,2,FALSE)</f>
        <v>26</v>
      </c>
      <c r="W129">
        <v>1</v>
      </c>
      <c r="X129" s="5">
        <v>1</v>
      </c>
      <c r="Y129" s="5">
        <v>1</v>
      </c>
      <c r="Z129" s="5">
        <v>1</v>
      </c>
      <c r="AA129" s="5">
        <v>1</v>
      </c>
      <c r="AB129" s="5">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768</v>
      </c>
      <c r="AG129">
        <f t="shared" si="104"/>
        <v>2</v>
      </c>
      <c r="AH129">
        <v>3</v>
      </c>
      <c r="AI129">
        <v>7</v>
      </c>
      <c r="AJ129">
        <f>LOOKUP(T129,阵型随机表!N:O,阵型随机表!Q:Q)</f>
        <v>1</v>
      </c>
      <c r="AO129">
        <f ca="1">IF(AG129=1,RANDBETWEEN(1,阵型随机表!$L$3),AO128)</f>
        <v>5</v>
      </c>
      <c r="AP129">
        <f ca="1">RANDBETWEEN(1,LOOKUP(T129,阵型随机表!N:O,阵型随机表!P:P))</f>
        <v>6</v>
      </c>
    </row>
    <row r="130" spans="1:42" x14ac:dyDescent="0.15">
      <c r="A130">
        <f t="shared" si="101"/>
        <v>5000026</v>
      </c>
      <c r="B130">
        <f t="shared" si="105"/>
        <v>5000127</v>
      </c>
      <c r="C130">
        <f t="shared" si="106"/>
        <v>5000127</v>
      </c>
      <c r="D130" t="str">
        <f t="shared" si="107"/>
        <v>5000026s4</v>
      </c>
      <c r="E130" t="str">
        <f t="shared" si="108"/>
        <v>5000128:26:1</v>
      </c>
      <c r="F130">
        <f t="shared" si="109"/>
        <v>128</v>
      </c>
      <c r="G130">
        <f t="shared" si="102"/>
        <v>5000128</v>
      </c>
      <c r="H130">
        <f t="shared" si="117"/>
        <v>128</v>
      </c>
      <c r="I130" t="str">
        <f>VLOOKUP(U130,怪物属性偏向!E:F,2,FALSE)</f>
        <v>尤朵拉</v>
      </c>
      <c r="J130">
        <f t="shared" si="110"/>
        <v>26</v>
      </c>
      <c r="K130">
        <f t="shared" si="111"/>
        <v>1495</v>
      </c>
      <c r="L130">
        <f t="shared" si="112"/>
        <v>1495</v>
      </c>
      <c r="M130">
        <f t="shared" si="113"/>
        <v>2392</v>
      </c>
      <c r="N130">
        <f t="shared" si="114"/>
        <v>768</v>
      </c>
      <c r="O130">
        <f t="shared" si="115"/>
        <v>5000128</v>
      </c>
      <c r="P130" t="str">
        <f t="shared" si="116"/>
        <v>尤朵拉</v>
      </c>
      <c r="S130">
        <f t="shared" si="103"/>
        <v>26</v>
      </c>
      <c r="T130">
        <f>VLOOKUP(AH130*10+AG130,阵型随机表!H:I,2,FALSE)</f>
        <v>4</v>
      </c>
      <c r="U130" t="str">
        <f>VLOOKUP(AJ130*10+AI130,阵型随机表!U:V,2,FALSE)</f>
        <v>尤朵拉</v>
      </c>
      <c r="V130">
        <f>VLOOKUP(S130,映射表!T:U,2,FALSE)</f>
        <v>26</v>
      </c>
      <c r="W130">
        <v>0</v>
      </c>
      <c r="X130" s="5">
        <v>1</v>
      </c>
      <c r="Y130" s="5">
        <v>1</v>
      </c>
      <c r="Z130" s="5">
        <v>1</v>
      </c>
      <c r="AA130" s="5">
        <v>1</v>
      </c>
      <c r="AB130" s="5">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768</v>
      </c>
      <c r="AG130">
        <f t="shared" si="104"/>
        <v>3</v>
      </c>
      <c r="AH130">
        <v>3</v>
      </c>
      <c r="AI130">
        <v>2</v>
      </c>
      <c r="AJ130">
        <f>LOOKUP(T130,阵型随机表!N:O,阵型随机表!Q:Q)</f>
        <v>2</v>
      </c>
      <c r="AO130">
        <f ca="1">IF(AG130=1,RANDBETWEEN(1,阵型随机表!$L$3),AO129)</f>
        <v>5</v>
      </c>
      <c r="AP130">
        <f ca="1">RANDBETWEEN(1,LOOKUP(T130,阵型随机表!N:O,阵型随机表!P:P))</f>
        <v>6</v>
      </c>
    </row>
    <row r="131" spans="1:42" x14ac:dyDescent="0.15">
      <c r="A131">
        <f t="shared" si="101"/>
        <v>5000026</v>
      </c>
      <c r="B131">
        <f t="shared" si="105"/>
        <v>5000129</v>
      </c>
      <c r="C131">
        <f t="shared" si="106"/>
        <v>5000129</v>
      </c>
      <c r="D131" t="str">
        <f t="shared" si="107"/>
        <v>5000026s6</v>
      </c>
      <c r="E131" t="str">
        <f t="shared" si="108"/>
        <v>5000129:26:1</v>
      </c>
      <c r="F131">
        <f t="shared" si="109"/>
        <v>129</v>
      </c>
      <c r="G131">
        <f t="shared" si="102"/>
        <v>5000129</v>
      </c>
      <c r="H131">
        <f t="shared" si="117"/>
        <v>129</v>
      </c>
      <c r="I131" t="str">
        <f>VLOOKUP(U131,怪物属性偏向!E:F,2,FALSE)</f>
        <v>国王</v>
      </c>
      <c r="J131">
        <f t="shared" si="110"/>
        <v>26</v>
      </c>
      <c r="K131">
        <f t="shared" si="111"/>
        <v>1495</v>
      </c>
      <c r="L131">
        <f t="shared" si="112"/>
        <v>1495</v>
      </c>
      <c r="M131">
        <f t="shared" si="113"/>
        <v>2392</v>
      </c>
      <c r="N131">
        <f t="shared" si="114"/>
        <v>768</v>
      </c>
      <c r="O131">
        <f t="shared" si="115"/>
        <v>5000129</v>
      </c>
      <c r="P131" t="str">
        <f t="shared" si="116"/>
        <v>国王</v>
      </c>
      <c r="S131">
        <f t="shared" si="103"/>
        <v>26</v>
      </c>
      <c r="T131">
        <f>VLOOKUP(AH131*10+AG131,阵型随机表!H:I,2,FALSE)</f>
        <v>6</v>
      </c>
      <c r="U131" t="str">
        <f>VLOOKUP(AJ131*10+AI131,阵型随机表!U:V,2,FALSE)</f>
        <v>国王</v>
      </c>
      <c r="V131">
        <f>VLOOKUP(S131,映射表!T:U,2,FALSE)</f>
        <v>26</v>
      </c>
      <c r="W131">
        <v>1</v>
      </c>
      <c r="X131" s="5">
        <v>1</v>
      </c>
      <c r="Y131" s="5">
        <v>1</v>
      </c>
      <c r="Z131" s="5">
        <v>1</v>
      </c>
      <c r="AA131" s="5">
        <v>1</v>
      </c>
      <c r="AB131" s="5">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768</v>
      </c>
      <c r="AG131">
        <f t="shared" si="104"/>
        <v>4</v>
      </c>
      <c r="AH131">
        <v>3</v>
      </c>
      <c r="AI131">
        <v>6</v>
      </c>
      <c r="AJ131">
        <f>LOOKUP(T131,阵型随机表!N:O,阵型随机表!Q:Q)</f>
        <v>2</v>
      </c>
      <c r="AO131">
        <f ca="1">IF(AG131=1,RANDBETWEEN(1,阵型随机表!$L$3),AO130)</f>
        <v>5</v>
      </c>
      <c r="AP131">
        <f ca="1">RANDBETWEEN(1,LOOKUP(T131,阵型随机表!N:O,阵型随机表!P:P))</f>
        <v>6</v>
      </c>
    </row>
    <row r="132" spans="1:42" x14ac:dyDescent="0.15">
      <c r="A132">
        <f t="shared" ref="A132:A153" si="118">5000000+S132</f>
        <v>5000026</v>
      </c>
      <c r="B132">
        <f t="shared" si="105"/>
        <v>5000129</v>
      </c>
      <c r="C132">
        <f t="shared" si="106"/>
        <v>5000129</v>
      </c>
      <c r="D132" t="str">
        <f t="shared" si="107"/>
        <v>5000026s8</v>
      </c>
      <c r="E132" t="str">
        <f t="shared" si="108"/>
        <v>5000130:26:1</v>
      </c>
      <c r="F132">
        <f t="shared" si="109"/>
        <v>130</v>
      </c>
      <c r="G132">
        <f t="shared" ref="G132:G153" si="119">5000000+F132</f>
        <v>5000130</v>
      </c>
      <c r="H132">
        <f t="shared" si="117"/>
        <v>130</v>
      </c>
      <c r="I132" t="str">
        <f>VLOOKUP(U132,怪物属性偏向!E:F,2,FALSE)</f>
        <v>啾啾</v>
      </c>
      <c r="J132">
        <f t="shared" si="110"/>
        <v>26</v>
      </c>
      <c r="K132">
        <f t="shared" si="111"/>
        <v>1495</v>
      </c>
      <c r="L132">
        <f t="shared" si="112"/>
        <v>1495</v>
      </c>
      <c r="M132">
        <f t="shared" si="113"/>
        <v>2392</v>
      </c>
      <c r="N132">
        <f t="shared" si="114"/>
        <v>768</v>
      </c>
      <c r="O132">
        <f t="shared" si="115"/>
        <v>5000130</v>
      </c>
      <c r="P132" t="str">
        <f t="shared" si="116"/>
        <v>啾啾</v>
      </c>
      <c r="S132">
        <f t="shared" si="103"/>
        <v>26</v>
      </c>
      <c r="T132">
        <f>VLOOKUP(AH132*10+AG132,阵型随机表!H:I,2,FALSE)</f>
        <v>8</v>
      </c>
      <c r="U132" t="str">
        <f>VLOOKUP(AJ132*10+AI132,阵型随机表!U:V,2,FALSE)</f>
        <v>啾啾</v>
      </c>
      <c r="V132">
        <f>VLOOKUP(S132,映射表!T:U,2,FALSE)</f>
        <v>26</v>
      </c>
      <c r="W132">
        <v>0</v>
      </c>
      <c r="X132" s="5">
        <v>1</v>
      </c>
      <c r="Y132" s="5">
        <v>1</v>
      </c>
      <c r="Z132" s="5">
        <v>1</v>
      </c>
      <c r="AA132" s="5">
        <v>1</v>
      </c>
      <c r="AB132" s="5">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768</v>
      </c>
      <c r="AG132">
        <f t="shared" si="104"/>
        <v>5</v>
      </c>
      <c r="AH132">
        <v>3</v>
      </c>
      <c r="AI132">
        <v>1</v>
      </c>
      <c r="AJ132">
        <f>LOOKUP(T132,阵型随机表!N:O,阵型随机表!Q:Q)</f>
        <v>3</v>
      </c>
      <c r="AO132">
        <f ca="1">IF(AG132=1,RANDBETWEEN(1,阵型随机表!$L$3),AO131)</f>
        <v>5</v>
      </c>
      <c r="AP132">
        <f ca="1">RANDBETWEEN(1,LOOKUP(T132,阵型随机表!N:O,阵型随机表!P:P))</f>
        <v>3</v>
      </c>
    </row>
    <row r="133" spans="1:42" x14ac:dyDescent="0.15">
      <c r="A133">
        <f t="shared" si="118"/>
        <v>5000027</v>
      </c>
      <c r="B133">
        <f t="shared" si="105"/>
        <v>5000131</v>
      </c>
      <c r="C133">
        <f t="shared" si="106"/>
        <v>5000131</v>
      </c>
      <c r="D133" t="str">
        <f t="shared" si="107"/>
        <v>5000027s2</v>
      </c>
      <c r="E133" t="str">
        <f t="shared" si="108"/>
        <v>5000131:27:1</v>
      </c>
      <c r="F133">
        <f t="shared" si="109"/>
        <v>131</v>
      </c>
      <c r="G133">
        <f t="shared" si="119"/>
        <v>5000131</v>
      </c>
      <c r="H133">
        <f t="shared" si="117"/>
        <v>131</v>
      </c>
      <c r="I133" t="str">
        <f>VLOOKUP(U133,怪物属性偏向!E:F,2,FALSE)</f>
        <v>尼尔斯</v>
      </c>
      <c r="J133">
        <f t="shared" si="110"/>
        <v>27</v>
      </c>
      <c r="K133">
        <f t="shared" si="111"/>
        <v>1631</v>
      </c>
      <c r="L133">
        <f t="shared" si="112"/>
        <v>1631</v>
      </c>
      <c r="M133">
        <f t="shared" si="113"/>
        <v>2609</v>
      </c>
      <c r="N133">
        <f t="shared" si="114"/>
        <v>816</v>
      </c>
      <c r="O133">
        <f t="shared" si="115"/>
        <v>5000131</v>
      </c>
      <c r="P133" t="str">
        <f t="shared" si="116"/>
        <v>尼尔斯</v>
      </c>
      <c r="S133">
        <f t="shared" ref="S133:S153" si="120">IF(AG133=1,S132+1,S132)</f>
        <v>27</v>
      </c>
      <c r="T133">
        <f>VLOOKUP(AH133*10+AG133,阵型随机表!H:I,2,FALSE)</f>
        <v>2</v>
      </c>
      <c r="U133" t="str">
        <f>VLOOKUP(AJ133*10+AI133,阵型随机表!U:V,2,FALSE)</f>
        <v>尼尔斯</v>
      </c>
      <c r="V133">
        <f>VLOOKUP(S133,映射表!T:U,2,FALSE)</f>
        <v>27</v>
      </c>
      <c r="W133">
        <v>1</v>
      </c>
      <c r="X133" s="5">
        <v>1</v>
      </c>
      <c r="Y133" s="5">
        <v>1</v>
      </c>
      <c r="Z133" s="5">
        <v>1</v>
      </c>
      <c r="AA133" s="5">
        <v>1</v>
      </c>
      <c r="AB133" s="5">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816</v>
      </c>
      <c r="AG133">
        <f t="shared" si="104"/>
        <v>1</v>
      </c>
      <c r="AH133">
        <v>2</v>
      </c>
      <c r="AI133">
        <v>3</v>
      </c>
      <c r="AJ133">
        <f>LOOKUP(T133,阵型随机表!N:O,阵型随机表!Q:Q)</f>
        <v>1</v>
      </c>
      <c r="AO133">
        <f ca="1">IF(AG133=1,RANDBETWEEN(1,阵型随机表!$L$3),AO132)</f>
        <v>6</v>
      </c>
      <c r="AP133">
        <f ca="1">RANDBETWEEN(1,LOOKUP(T133,阵型随机表!N:O,阵型随机表!P:P))</f>
        <v>1</v>
      </c>
    </row>
    <row r="134" spans="1:42" x14ac:dyDescent="0.15">
      <c r="A134">
        <f t="shared" si="118"/>
        <v>5000027</v>
      </c>
      <c r="B134">
        <f t="shared" si="105"/>
        <v>5000131</v>
      </c>
      <c r="C134">
        <f t="shared" si="106"/>
        <v>5000131</v>
      </c>
      <c r="D134" t="str">
        <f t="shared" si="107"/>
        <v>5000027s4</v>
      </c>
      <c r="E134" t="str">
        <f t="shared" si="108"/>
        <v>5000132:27:1</v>
      </c>
      <c r="F134">
        <f t="shared" si="109"/>
        <v>132</v>
      </c>
      <c r="G134">
        <f t="shared" si="119"/>
        <v>5000132</v>
      </c>
      <c r="H134">
        <f t="shared" si="117"/>
        <v>132</v>
      </c>
      <c r="I134" t="str">
        <f>VLOOKUP(U134,怪物属性偏向!E:F,2,FALSE)</f>
        <v>霍尔</v>
      </c>
      <c r="J134">
        <f t="shared" si="110"/>
        <v>27</v>
      </c>
      <c r="K134">
        <f t="shared" si="111"/>
        <v>1631</v>
      </c>
      <c r="L134">
        <f t="shared" si="112"/>
        <v>1631</v>
      </c>
      <c r="M134">
        <f t="shared" si="113"/>
        <v>2609</v>
      </c>
      <c r="N134">
        <f t="shared" si="114"/>
        <v>816</v>
      </c>
      <c r="O134">
        <f t="shared" si="115"/>
        <v>5000132</v>
      </c>
      <c r="P134" t="str">
        <f t="shared" si="116"/>
        <v>霍尔</v>
      </c>
      <c r="S134">
        <f t="shared" si="120"/>
        <v>27</v>
      </c>
      <c r="T134">
        <f>VLOOKUP(AH134*10+AG134,阵型随机表!H:I,2,FALSE)</f>
        <v>4</v>
      </c>
      <c r="U134" t="str">
        <f>VLOOKUP(AJ134*10+AI134,阵型随机表!U:V,2,FALSE)</f>
        <v>霍尔</v>
      </c>
      <c r="V134">
        <f>VLOOKUP(S134,映射表!T:U,2,FALSE)</f>
        <v>27</v>
      </c>
      <c r="W134">
        <v>0</v>
      </c>
      <c r="X134" s="5">
        <v>1</v>
      </c>
      <c r="Y134" s="5">
        <v>1</v>
      </c>
      <c r="Z134" s="5">
        <v>1</v>
      </c>
      <c r="AA134" s="5">
        <v>1</v>
      </c>
      <c r="AB134" s="5">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816</v>
      </c>
      <c r="AG134">
        <f t="shared" si="104"/>
        <v>2</v>
      </c>
      <c r="AH134">
        <v>2</v>
      </c>
      <c r="AI134">
        <v>7</v>
      </c>
      <c r="AJ134">
        <f>LOOKUP(T134,阵型随机表!N:O,阵型随机表!Q:Q)</f>
        <v>2</v>
      </c>
      <c r="AO134">
        <f ca="1">IF(AG134=1,RANDBETWEEN(1,阵型随机表!$L$3),AO133)</f>
        <v>6</v>
      </c>
      <c r="AP134">
        <f ca="1">RANDBETWEEN(1,LOOKUP(T134,阵型随机表!N:O,阵型随机表!P:P))</f>
        <v>5</v>
      </c>
    </row>
    <row r="135" spans="1:42" x14ac:dyDescent="0.15">
      <c r="A135">
        <f t="shared" si="118"/>
        <v>5000027</v>
      </c>
      <c r="B135">
        <f t="shared" si="105"/>
        <v>5000133</v>
      </c>
      <c r="C135">
        <f t="shared" si="106"/>
        <v>5000133</v>
      </c>
      <c r="D135" t="str">
        <f t="shared" si="107"/>
        <v>5000027s5</v>
      </c>
      <c r="E135" t="str">
        <f t="shared" si="108"/>
        <v>5000133:27:1</v>
      </c>
      <c r="F135">
        <f t="shared" si="109"/>
        <v>133</v>
      </c>
      <c r="G135">
        <f t="shared" si="119"/>
        <v>5000133</v>
      </c>
      <c r="H135">
        <f t="shared" si="117"/>
        <v>133</v>
      </c>
      <c r="I135" t="str">
        <f>VLOOKUP(U135,怪物属性偏向!E:F,2,FALSE)</f>
        <v>尤朵拉</v>
      </c>
      <c r="J135">
        <f t="shared" si="110"/>
        <v>27</v>
      </c>
      <c r="K135">
        <f t="shared" si="111"/>
        <v>1631</v>
      </c>
      <c r="L135">
        <f t="shared" si="112"/>
        <v>1631</v>
      </c>
      <c r="M135">
        <f t="shared" si="113"/>
        <v>2609</v>
      </c>
      <c r="N135">
        <f t="shared" si="114"/>
        <v>816</v>
      </c>
      <c r="O135">
        <f t="shared" si="115"/>
        <v>5000133</v>
      </c>
      <c r="P135" t="str">
        <f t="shared" si="116"/>
        <v>尤朵拉</v>
      </c>
      <c r="S135">
        <f t="shared" si="120"/>
        <v>27</v>
      </c>
      <c r="T135">
        <f>VLOOKUP(AH135*10+AG135,阵型随机表!H:I,2,FALSE)</f>
        <v>5</v>
      </c>
      <c r="U135" t="str">
        <f>VLOOKUP(AJ135*10+AI135,阵型随机表!U:V,2,FALSE)</f>
        <v>尤朵拉</v>
      </c>
      <c r="V135">
        <f>VLOOKUP(S135,映射表!T:U,2,FALSE)</f>
        <v>27</v>
      </c>
      <c r="W135">
        <v>1</v>
      </c>
      <c r="X135" s="5">
        <v>1</v>
      </c>
      <c r="Y135" s="5">
        <v>1</v>
      </c>
      <c r="Z135" s="5">
        <v>1</v>
      </c>
      <c r="AA135" s="5">
        <v>1</v>
      </c>
      <c r="AB135" s="5">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816</v>
      </c>
      <c r="AG135">
        <f t="shared" si="104"/>
        <v>3</v>
      </c>
      <c r="AH135">
        <v>2</v>
      </c>
      <c r="AI135">
        <v>2</v>
      </c>
      <c r="AJ135">
        <f>LOOKUP(T135,阵型随机表!N:O,阵型随机表!Q:Q)</f>
        <v>2</v>
      </c>
      <c r="AO135">
        <f ca="1">IF(AG135=1,RANDBETWEEN(1,阵型随机表!$L$3),AO134)</f>
        <v>6</v>
      </c>
      <c r="AP135">
        <f ca="1">RANDBETWEEN(1,LOOKUP(T135,阵型随机表!N:O,阵型随机表!P:P))</f>
        <v>2</v>
      </c>
    </row>
    <row r="136" spans="1:42" x14ac:dyDescent="0.15">
      <c r="A136">
        <f t="shared" si="118"/>
        <v>5000027</v>
      </c>
      <c r="B136">
        <f t="shared" ref="B136:B144" si="121">IF(C136="",B137,C136)</f>
        <v>5000134</v>
      </c>
      <c r="C136">
        <f t="shared" ref="C136:C144" si="122">IF(W136=1,G136,IF(A136=A135,C135,""))</f>
        <v>5000134</v>
      </c>
      <c r="D136" t="str">
        <f t="shared" ref="D136:D144" si="123">A136&amp;"s"&amp;T136</f>
        <v>5000027s6</v>
      </c>
      <c r="E136" t="str">
        <f t="shared" ref="E136:E144" si="124">G136&amp;":"&amp;V136&amp;":"&amp;"1"</f>
        <v>5000134:27:1</v>
      </c>
      <c r="F136">
        <f t="shared" ref="F136:F144" si="125">H136</f>
        <v>134</v>
      </c>
      <c r="G136">
        <f t="shared" si="119"/>
        <v>5000134</v>
      </c>
      <c r="H136">
        <f t="shared" si="117"/>
        <v>134</v>
      </c>
      <c r="I136" t="str">
        <f>VLOOKUP(U136,怪物属性偏向!E:F,2,FALSE)</f>
        <v>艾德蒙</v>
      </c>
      <c r="J136">
        <f t="shared" ref="J136:J144" si="126">V136</f>
        <v>27</v>
      </c>
      <c r="K136">
        <f t="shared" ref="K136:K144" si="127">AC136</f>
        <v>1631</v>
      </c>
      <c r="L136">
        <f t="shared" ref="L136:L144" si="128">AD136</f>
        <v>1631</v>
      </c>
      <c r="M136">
        <f t="shared" ref="M136:M144" si="129">AE136</f>
        <v>2609</v>
      </c>
      <c r="N136">
        <f t="shared" ref="N136:N144" si="130">AF136</f>
        <v>816</v>
      </c>
      <c r="O136">
        <f t="shared" ref="O136:O144" si="131">G136</f>
        <v>5000134</v>
      </c>
      <c r="P136" t="str">
        <f t="shared" ref="P136:P144" si="132">U136</f>
        <v>艾德蒙</v>
      </c>
      <c r="S136">
        <f t="shared" si="120"/>
        <v>27</v>
      </c>
      <c r="T136">
        <f>VLOOKUP(AH136*10+AG136,阵型随机表!H:I,2,FALSE)</f>
        <v>6</v>
      </c>
      <c r="U136" t="str">
        <f>VLOOKUP(AJ136*10+AI136,阵型随机表!U:V,2,FALSE)</f>
        <v>艾德蒙</v>
      </c>
      <c r="V136">
        <f>VLOOKUP(S136,映射表!T:U,2,FALSE)</f>
        <v>27</v>
      </c>
      <c r="W136">
        <v>1</v>
      </c>
      <c r="X136" s="5">
        <v>1</v>
      </c>
      <c r="Y136" s="5">
        <v>1</v>
      </c>
      <c r="Z136" s="5">
        <v>1</v>
      </c>
      <c r="AA136" s="5">
        <v>1</v>
      </c>
      <c r="AB136" s="5">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816</v>
      </c>
      <c r="AG136">
        <f t="shared" si="104"/>
        <v>4</v>
      </c>
      <c r="AH136">
        <v>2</v>
      </c>
      <c r="AI136">
        <v>5</v>
      </c>
      <c r="AJ136">
        <f>LOOKUP(T136,阵型随机表!N:O,阵型随机表!Q:Q)</f>
        <v>2</v>
      </c>
      <c r="AO136">
        <f ca="1">IF(AG136=1,RANDBETWEEN(1,阵型随机表!$L$3),AO135)</f>
        <v>6</v>
      </c>
      <c r="AP136">
        <f ca="1">RANDBETWEEN(1,LOOKUP(T136,阵型随机表!N:O,阵型随机表!P:P))</f>
        <v>1</v>
      </c>
    </row>
    <row r="137" spans="1:42" x14ac:dyDescent="0.15">
      <c r="A137">
        <f t="shared" si="118"/>
        <v>5000027</v>
      </c>
      <c r="B137">
        <f t="shared" si="121"/>
        <v>5000135</v>
      </c>
      <c r="C137">
        <f t="shared" si="122"/>
        <v>5000135</v>
      </c>
      <c r="D137" t="str">
        <f t="shared" si="123"/>
        <v>5000027s8</v>
      </c>
      <c r="E137" t="str">
        <f t="shared" si="124"/>
        <v>5000135:27:1</v>
      </c>
      <c r="F137">
        <f t="shared" si="125"/>
        <v>135</v>
      </c>
      <c r="G137">
        <f t="shared" si="119"/>
        <v>5000135</v>
      </c>
      <c r="H137">
        <f t="shared" si="117"/>
        <v>135</v>
      </c>
      <c r="I137" t="str">
        <f>VLOOKUP(U137,怪物属性偏向!E:F,2,FALSE)</f>
        <v>娜塔莎</v>
      </c>
      <c r="J137">
        <f t="shared" si="126"/>
        <v>27</v>
      </c>
      <c r="K137">
        <f t="shared" si="127"/>
        <v>1631</v>
      </c>
      <c r="L137">
        <f t="shared" si="128"/>
        <v>1631</v>
      </c>
      <c r="M137">
        <f t="shared" si="129"/>
        <v>2609</v>
      </c>
      <c r="N137">
        <f t="shared" si="130"/>
        <v>816</v>
      </c>
      <c r="O137">
        <f t="shared" si="131"/>
        <v>5000135</v>
      </c>
      <c r="P137" t="str">
        <f t="shared" si="132"/>
        <v>娜塔莎</v>
      </c>
      <c r="S137">
        <f t="shared" si="120"/>
        <v>27</v>
      </c>
      <c r="T137">
        <f>VLOOKUP(AH137*10+AG137,阵型随机表!H:I,2,FALSE)</f>
        <v>8</v>
      </c>
      <c r="U137" t="str">
        <f>VLOOKUP(AJ137*10+AI137,阵型随机表!U:V,2,FALSE)</f>
        <v>娜塔莎</v>
      </c>
      <c r="V137">
        <f>VLOOKUP(S137,映射表!T:U,2,FALSE)</f>
        <v>27</v>
      </c>
      <c r="W137">
        <v>1</v>
      </c>
      <c r="X137" s="5">
        <v>1</v>
      </c>
      <c r="Y137" s="5">
        <v>1</v>
      </c>
      <c r="Z137" s="5">
        <v>1</v>
      </c>
      <c r="AA137" s="5">
        <v>1</v>
      </c>
      <c r="AB137" s="5">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816</v>
      </c>
      <c r="AG137">
        <f t="shared" ref="AG137:AG200" si="133">AG132</f>
        <v>5</v>
      </c>
      <c r="AH137">
        <v>2</v>
      </c>
      <c r="AI137">
        <v>7</v>
      </c>
      <c r="AJ137">
        <f>LOOKUP(T137,阵型随机表!N:O,阵型随机表!Q:Q)</f>
        <v>3</v>
      </c>
      <c r="AO137">
        <f ca="1">IF(AG137=1,RANDBETWEEN(1,阵型随机表!$L$3),AO136)</f>
        <v>6</v>
      </c>
      <c r="AP137">
        <f ca="1">RANDBETWEEN(1,LOOKUP(T137,阵型随机表!N:O,阵型随机表!P:P))</f>
        <v>7</v>
      </c>
    </row>
    <row r="138" spans="1:42" x14ac:dyDescent="0.15">
      <c r="A138">
        <f t="shared" si="118"/>
        <v>5000028</v>
      </c>
      <c r="B138">
        <f t="shared" si="121"/>
        <v>5000136</v>
      </c>
      <c r="C138">
        <f t="shared" si="122"/>
        <v>5000136</v>
      </c>
      <c r="D138" t="str">
        <f t="shared" si="123"/>
        <v>5000028s1</v>
      </c>
      <c r="E138" t="str">
        <f t="shared" si="124"/>
        <v>5000136:28:1</v>
      </c>
      <c r="F138">
        <f t="shared" si="125"/>
        <v>136</v>
      </c>
      <c r="G138">
        <f t="shared" si="119"/>
        <v>5000136</v>
      </c>
      <c r="H138">
        <f t="shared" si="117"/>
        <v>136</v>
      </c>
      <c r="I138" t="str">
        <f>VLOOKUP(U138,怪物属性偏向!E:F,2,FALSE)</f>
        <v>伊西多</v>
      </c>
      <c r="J138">
        <f t="shared" si="126"/>
        <v>28</v>
      </c>
      <c r="K138">
        <f t="shared" si="127"/>
        <v>1773</v>
      </c>
      <c r="L138">
        <f t="shared" si="128"/>
        <v>1773</v>
      </c>
      <c r="M138">
        <f t="shared" si="129"/>
        <v>2836</v>
      </c>
      <c r="N138">
        <f t="shared" si="130"/>
        <v>864</v>
      </c>
      <c r="O138">
        <f t="shared" si="131"/>
        <v>5000136</v>
      </c>
      <c r="P138" t="str">
        <f t="shared" si="132"/>
        <v>伊西多</v>
      </c>
      <c r="S138">
        <f t="shared" si="120"/>
        <v>28</v>
      </c>
      <c r="T138">
        <f>VLOOKUP(AH138*10+AG138,阵型随机表!H:I,2,FALSE)</f>
        <v>1</v>
      </c>
      <c r="U138" t="str">
        <f>VLOOKUP(AJ138*10+AI138,阵型随机表!U:V,2,FALSE)</f>
        <v>伊西多</v>
      </c>
      <c r="V138">
        <f>VLOOKUP(S138,映射表!T:U,2,FALSE)</f>
        <v>28</v>
      </c>
      <c r="W138">
        <v>1</v>
      </c>
      <c r="X138" s="5">
        <v>1</v>
      </c>
      <c r="Y138" s="5">
        <v>1</v>
      </c>
      <c r="Z138" s="5">
        <v>1</v>
      </c>
      <c r="AA138" s="5">
        <v>1</v>
      </c>
      <c r="AB138" s="5">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864</v>
      </c>
      <c r="AG138">
        <f t="shared" si="133"/>
        <v>1</v>
      </c>
      <c r="AH138">
        <v>3</v>
      </c>
      <c r="AI138">
        <v>6</v>
      </c>
      <c r="AJ138">
        <f>LOOKUP(T138,阵型随机表!N:O,阵型随机表!Q:Q)</f>
        <v>1</v>
      </c>
      <c r="AO138">
        <f ca="1">IF(AG138=1,RANDBETWEEN(1,阵型随机表!$L$3),AO137)</f>
        <v>1</v>
      </c>
      <c r="AP138">
        <f ca="1">RANDBETWEEN(1,LOOKUP(T138,阵型随机表!N:O,阵型随机表!P:P))</f>
        <v>5</v>
      </c>
    </row>
    <row r="139" spans="1:42" x14ac:dyDescent="0.15">
      <c r="A139">
        <f t="shared" si="118"/>
        <v>5000028</v>
      </c>
      <c r="B139">
        <f t="shared" si="121"/>
        <v>5000137</v>
      </c>
      <c r="C139">
        <f t="shared" si="122"/>
        <v>5000137</v>
      </c>
      <c r="D139" t="str">
        <f t="shared" si="123"/>
        <v>5000028s3</v>
      </c>
      <c r="E139" t="str">
        <f t="shared" si="124"/>
        <v>5000137:28:1</v>
      </c>
      <c r="F139">
        <f t="shared" si="125"/>
        <v>137</v>
      </c>
      <c r="G139">
        <f t="shared" si="119"/>
        <v>5000137</v>
      </c>
      <c r="H139">
        <f t="shared" si="117"/>
        <v>137</v>
      </c>
      <c r="I139" t="str">
        <f>VLOOKUP(U139,怪物属性偏向!E:F,2,FALSE)</f>
        <v>尼尔斯</v>
      </c>
      <c r="J139">
        <f t="shared" si="126"/>
        <v>28</v>
      </c>
      <c r="K139">
        <f t="shared" si="127"/>
        <v>1773</v>
      </c>
      <c r="L139">
        <f t="shared" si="128"/>
        <v>1773</v>
      </c>
      <c r="M139">
        <f t="shared" si="129"/>
        <v>2836</v>
      </c>
      <c r="N139">
        <f t="shared" si="130"/>
        <v>864</v>
      </c>
      <c r="O139">
        <f t="shared" si="131"/>
        <v>5000137</v>
      </c>
      <c r="P139" t="str">
        <f t="shared" si="132"/>
        <v>尼尔斯</v>
      </c>
      <c r="S139">
        <f t="shared" si="120"/>
        <v>28</v>
      </c>
      <c r="T139">
        <f>VLOOKUP(AH139*10+AG139,阵型随机表!H:I,2,FALSE)</f>
        <v>3</v>
      </c>
      <c r="U139" t="str">
        <f>VLOOKUP(AJ139*10+AI139,阵型随机表!U:V,2,FALSE)</f>
        <v>尼尔斯</v>
      </c>
      <c r="V139">
        <f>VLOOKUP(S139,映射表!T:U,2,FALSE)</f>
        <v>28</v>
      </c>
      <c r="W139">
        <v>1</v>
      </c>
      <c r="X139" s="5">
        <v>1</v>
      </c>
      <c r="Y139" s="5">
        <v>1</v>
      </c>
      <c r="Z139" s="5">
        <v>1</v>
      </c>
      <c r="AA139" s="5">
        <v>1</v>
      </c>
      <c r="AB139" s="5">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864</v>
      </c>
      <c r="AG139">
        <f t="shared" si="133"/>
        <v>2</v>
      </c>
      <c r="AH139">
        <v>3</v>
      </c>
      <c r="AI139">
        <v>3</v>
      </c>
      <c r="AJ139">
        <f>LOOKUP(T139,阵型随机表!N:O,阵型随机表!Q:Q)</f>
        <v>1</v>
      </c>
      <c r="AO139">
        <f ca="1">IF(AG139=1,RANDBETWEEN(1,阵型随机表!$L$3),AO138)</f>
        <v>1</v>
      </c>
      <c r="AP139">
        <f ca="1">RANDBETWEEN(1,LOOKUP(T139,阵型随机表!N:O,阵型随机表!P:P))</f>
        <v>1</v>
      </c>
    </row>
    <row r="140" spans="1:42" x14ac:dyDescent="0.15">
      <c r="A140">
        <f t="shared" si="118"/>
        <v>5000028</v>
      </c>
      <c r="B140">
        <f t="shared" si="121"/>
        <v>5000138</v>
      </c>
      <c r="C140">
        <f t="shared" si="122"/>
        <v>5000138</v>
      </c>
      <c r="D140" t="str">
        <f t="shared" si="123"/>
        <v>5000028s4</v>
      </c>
      <c r="E140" t="str">
        <f t="shared" si="124"/>
        <v>5000138:28:1</v>
      </c>
      <c r="F140">
        <f t="shared" si="125"/>
        <v>138</v>
      </c>
      <c r="G140">
        <f t="shared" si="119"/>
        <v>5000138</v>
      </c>
      <c r="H140">
        <f t="shared" si="117"/>
        <v>138</v>
      </c>
      <c r="I140" t="str">
        <f>VLOOKUP(U140,怪物属性偏向!E:F,2,FALSE)</f>
        <v>洛克</v>
      </c>
      <c r="J140">
        <f t="shared" si="126"/>
        <v>28</v>
      </c>
      <c r="K140">
        <f t="shared" si="127"/>
        <v>1773</v>
      </c>
      <c r="L140">
        <f t="shared" si="128"/>
        <v>1773</v>
      </c>
      <c r="M140">
        <f t="shared" si="129"/>
        <v>2836</v>
      </c>
      <c r="N140">
        <f t="shared" si="130"/>
        <v>864</v>
      </c>
      <c r="O140">
        <f t="shared" si="131"/>
        <v>5000138</v>
      </c>
      <c r="P140" t="str">
        <f t="shared" si="132"/>
        <v>洛克</v>
      </c>
      <c r="S140">
        <f t="shared" si="120"/>
        <v>28</v>
      </c>
      <c r="T140">
        <f>VLOOKUP(AH140*10+AG140,阵型随机表!H:I,2,FALSE)</f>
        <v>4</v>
      </c>
      <c r="U140" t="str">
        <f>VLOOKUP(AJ140*10+AI140,阵型随机表!U:V,2,FALSE)</f>
        <v>洛克</v>
      </c>
      <c r="V140">
        <f>VLOOKUP(S140,映射表!T:U,2,FALSE)</f>
        <v>28</v>
      </c>
      <c r="W140">
        <v>1</v>
      </c>
      <c r="X140" s="5">
        <v>1</v>
      </c>
      <c r="Y140" s="5">
        <v>1</v>
      </c>
      <c r="Z140" s="5">
        <v>1</v>
      </c>
      <c r="AA140" s="5">
        <v>1</v>
      </c>
      <c r="AB140" s="5">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864</v>
      </c>
      <c r="AG140">
        <f t="shared" si="133"/>
        <v>3</v>
      </c>
      <c r="AH140">
        <v>3</v>
      </c>
      <c r="AI140">
        <v>3</v>
      </c>
      <c r="AJ140">
        <f>LOOKUP(T140,阵型随机表!N:O,阵型随机表!Q:Q)</f>
        <v>2</v>
      </c>
      <c r="AO140">
        <f ca="1">IF(AG140=1,RANDBETWEEN(1,阵型随机表!$L$3),AO139)</f>
        <v>1</v>
      </c>
      <c r="AP140">
        <f ca="1">RANDBETWEEN(1,LOOKUP(T140,阵型随机表!N:O,阵型随机表!P:P))</f>
        <v>4</v>
      </c>
    </row>
    <row r="141" spans="1:42" x14ac:dyDescent="0.15">
      <c r="A141">
        <f t="shared" si="118"/>
        <v>5000028</v>
      </c>
      <c r="B141">
        <f t="shared" si="121"/>
        <v>5000139</v>
      </c>
      <c r="C141">
        <f t="shared" si="122"/>
        <v>5000139</v>
      </c>
      <c r="D141" t="str">
        <f t="shared" si="123"/>
        <v>5000028s6</v>
      </c>
      <c r="E141" t="str">
        <f t="shared" si="124"/>
        <v>5000139:28:1</v>
      </c>
      <c r="F141">
        <f t="shared" si="125"/>
        <v>139</v>
      </c>
      <c r="G141">
        <f t="shared" si="119"/>
        <v>5000139</v>
      </c>
      <c r="H141">
        <f t="shared" si="117"/>
        <v>139</v>
      </c>
      <c r="I141" t="str">
        <f>VLOOKUP(U141,怪物属性偏向!E:F,2,FALSE)</f>
        <v>尤朵拉</v>
      </c>
      <c r="J141">
        <f t="shared" si="126"/>
        <v>28</v>
      </c>
      <c r="K141">
        <f t="shared" si="127"/>
        <v>1773</v>
      </c>
      <c r="L141">
        <f t="shared" si="128"/>
        <v>1773</v>
      </c>
      <c r="M141">
        <f t="shared" si="129"/>
        <v>2836</v>
      </c>
      <c r="N141">
        <f t="shared" si="130"/>
        <v>864</v>
      </c>
      <c r="O141">
        <f t="shared" si="131"/>
        <v>5000139</v>
      </c>
      <c r="P141" t="str">
        <f t="shared" si="132"/>
        <v>尤朵拉</v>
      </c>
      <c r="S141">
        <f t="shared" si="120"/>
        <v>28</v>
      </c>
      <c r="T141">
        <f>VLOOKUP(AH141*10+AG141,阵型随机表!H:I,2,FALSE)</f>
        <v>6</v>
      </c>
      <c r="U141" t="str">
        <f>VLOOKUP(AJ141*10+AI141,阵型随机表!U:V,2,FALSE)</f>
        <v>尤朵拉</v>
      </c>
      <c r="V141">
        <f>VLOOKUP(S141,映射表!T:U,2,FALSE)</f>
        <v>28</v>
      </c>
      <c r="W141">
        <v>1</v>
      </c>
      <c r="X141" s="5">
        <v>1</v>
      </c>
      <c r="Y141" s="5">
        <v>1</v>
      </c>
      <c r="Z141" s="5">
        <v>1</v>
      </c>
      <c r="AA141" s="5">
        <v>1</v>
      </c>
      <c r="AB141" s="5">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864</v>
      </c>
      <c r="AG141">
        <f t="shared" si="133"/>
        <v>4</v>
      </c>
      <c r="AH141">
        <v>3</v>
      </c>
      <c r="AI141">
        <v>2</v>
      </c>
      <c r="AJ141">
        <f>LOOKUP(T141,阵型随机表!N:O,阵型随机表!Q:Q)</f>
        <v>2</v>
      </c>
      <c r="AO141">
        <f ca="1">IF(AG141=1,RANDBETWEEN(1,阵型随机表!$L$3),AO140)</f>
        <v>1</v>
      </c>
      <c r="AP141">
        <f ca="1">RANDBETWEEN(1,LOOKUP(T141,阵型随机表!N:O,阵型随机表!P:P))</f>
        <v>5</v>
      </c>
    </row>
    <row r="142" spans="1:42" x14ac:dyDescent="0.15">
      <c r="A142">
        <f t="shared" si="118"/>
        <v>5000028</v>
      </c>
      <c r="B142">
        <f t="shared" si="121"/>
        <v>5000140</v>
      </c>
      <c r="C142">
        <f t="shared" si="122"/>
        <v>5000140</v>
      </c>
      <c r="D142" t="str">
        <f t="shared" si="123"/>
        <v>5000028s8</v>
      </c>
      <c r="E142" t="str">
        <f t="shared" si="124"/>
        <v>5000140:28:1</v>
      </c>
      <c r="F142">
        <f t="shared" si="125"/>
        <v>140</v>
      </c>
      <c r="G142">
        <f t="shared" si="119"/>
        <v>5000140</v>
      </c>
      <c r="H142">
        <f t="shared" si="117"/>
        <v>140</v>
      </c>
      <c r="I142" t="str">
        <f>VLOOKUP(U142,怪物属性偏向!E:F,2,FALSE)</f>
        <v>娜塔莎</v>
      </c>
      <c r="J142">
        <f t="shared" si="126"/>
        <v>28</v>
      </c>
      <c r="K142">
        <f t="shared" si="127"/>
        <v>1773</v>
      </c>
      <c r="L142">
        <f t="shared" si="128"/>
        <v>1773</v>
      </c>
      <c r="M142">
        <f t="shared" si="129"/>
        <v>2836</v>
      </c>
      <c r="N142">
        <f t="shared" si="130"/>
        <v>864</v>
      </c>
      <c r="O142">
        <f t="shared" si="131"/>
        <v>5000140</v>
      </c>
      <c r="P142" t="str">
        <f t="shared" si="132"/>
        <v>娜塔莎</v>
      </c>
      <c r="S142">
        <f t="shared" si="120"/>
        <v>28</v>
      </c>
      <c r="T142">
        <f>VLOOKUP(AH142*10+AG142,阵型随机表!H:I,2,FALSE)</f>
        <v>8</v>
      </c>
      <c r="U142" t="str">
        <f>VLOOKUP(AJ142*10+AI142,阵型随机表!U:V,2,FALSE)</f>
        <v>娜塔莎</v>
      </c>
      <c r="V142">
        <f>VLOOKUP(S142,映射表!T:U,2,FALSE)</f>
        <v>28</v>
      </c>
      <c r="W142">
        <v>1</v>
      </c>
      <c r="X142" s="5">
        <v>1</v>
      </c>
      <c r="Y142" s="5">
        <v>1</v>
      </c>
      <c r="Z142" s="5">
        <v>1</v>
      </c>
      <c r="AA142" s="5">
        <v>1</v>
      </c>
      <c r="AB142" s="5">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864</v>
      </c>
      <c r="AG142">
        <f t="shared" si="133"/>
        <v>5</v>
      </c>
      <c r="AH142">
        <v>3</v>
      </c>
      <c r="AI142">
        <v>7</v>
      </c>
      <c r="AJ142">
        <f>LOOKUP(T142,阵型随机表!N:O,阵型随机表!Q:Q)</f>
        <v>3</v>
      </c>
      <c r="AO142">
        <f ca="1">IF(AG142=1,RANDBETWEEN(1,阵型随机表!$L$3),AO141)</f>
        <v>1</v>
      </c>
      <c r="AP142">
        <f ca="1">RANDBETWEEN(1,LOOKUP(T142,阵型随机表!N:O,阵型随机表!P:P))</f>
        <v>5</v>
      </c>
    </row>
    <row r="143" spans="1:42" x14ac:dyDescent="0.15">
      <c r="A143">
        <f t="shared" si="118"/>
        <v>5000029</v>
      </c>
      <c r="B143">
        <f t="shared" si="121"/>
        <v>5000141</v>
      </c>
      <c r="C143">
        <f t="shared" si="122"/>
        <v>5000141</v>
      </c>
      <c r="D143" t="str">
        <f t="shared" si="123"/>
        <v>5000029s2</v>
      </c>
      <c r="E143" t="str">
        <f t="shared" si="124"/>
        <v>5000141:29:1</v>
      </c>
      <c r="F143">
        <f t="shared" si="125"/>
        <v>141</v>
      </c>
      <c r="G143">
        <f t="shared" si="119"/>
        <v>5000141</v>
      </c>
      <c r="H143">
        <f t="shared" si="117"/>
        <v>141</v>
      </c>
      <c r="I143" t="str">
        <f>VLOOKUP(U143,怪物属性偏向!E:F,2,FALSE)</f>
        <v>珍妮芙</v>
      </c>
      <c r="J143">
        <f t="shared" si="126"/>
        <v>29</v>
      </c>
      <c r="K143">
        <f t="shared" si="127"/>
        <v>1920</v>
      </c>
      <c r="L143">
        <f t="shared" si="128"/>
        <v>1920</v>
      </c>
      <c r="M143">
        <f t="shared" si="129"/>
        <v>3072</v>
      </c>
      <c r="N143">
        <f t="shared" si="130"/>
        <v>912</v>
      </c>
      <c r="O143">
        <f t="shared" si="131"/>
        <v>5000141</v>
      </c>
      <c r="P143" t="str">
        <f t="shared" si="132"/>
        <v>珍妮芙</v>
      </c>
      <c r="S143">
        <f t="shared" si="120"/>
        <v>29</v>
      </c>
      <c r="T143">
        <f>VLOOKUP(AH143*10+AG143,阵型随机表!H:I,2,FALSE)</f>
        <v>2</v>
      </c>
      <c r="U143" t="str">
        <f>VLOOKUP(AJ143*10+AI143,阵型随机表!U:V,2,FALSE)</f>
        <v>珍妮芙</v>
      </c>
      <c r="V143">
        <f>VLOOKUP(S143,映射表!T:U,2,FALSE)</f>
        <v>29</v>
      </c>
      <c r="W143">
        <v>1</v>
      </c>
      <c r="X143" s="5">
        <v>1</v>
      </c>
      <c r="Y143" s="5">
        <v>1</v>
      </c>
      <c r="Z143" s="5">
        <v>1</v>
      </c>
      <c r="AA143" s="5">
        <v>1</v>
      </c>
      <c r="AB143" s="5">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912</v>
      </c>
      <c r="AG143">
        <f t="shared" si="133"/>
        <v>1</v>
      </c>
      <c r="AH143">
        <v>6</v>
      </c>
      <c r="AI143">
        <v>5</v>
      </c>
      <c r="AJ143">
        <f>LOOKUP(T143,阵型随机表!N:O,阵型随机表!Q:Q)</f>
        <v>1</v>
      </c>
      <c r="AO143">
        <f ca="1">IF(AG143=1,RANDBETWEEN(1,阵型随机表!$L$3),AO142)</f>
        <v>2</v>
      </c>
      <c r="AP143">
        <f ca="1">RANDBETWEEN(1,LOOKUP(T143,阵型随机表!N:O,阵型随机表!P:P))</f>
        <v>6</v>
      </c>
    </row>
    <row r="144" spans="1:42" x14ac:dyDescent="0.15">
      <c r="A144">
        <f t="shared" si="118"/>
        <v>5000029</v>
      </c>
      <c r="B144">
        <f t="shared" si="121"/>
        <v>5000142</v>
      </c>
      <c r="C144">
        <f t="shared" si="122"/>
        <v>5000142</v>
      </c>
      <c r="D144" t="str">
        <f t="shared" si="123"/>
        <v>5000029s4</v>
      </c>
      <c r="E144" t="str">
        <f t="shared" si="124"/>
        <v>5000142:29:1</v>
      </c>
      <c r="F144">
        <f t="shared" si="125"/>
        <v>142</v>
      </c>
      <c r="G144">
        <f t="shared" si="119"/>
        <v>5000142</v>
      </c>
      <c r="H144">
        <f t="shared" si="117"/>
        <v>142</v>
      </c>
      <c r="I144" t="str">
        <f>VLOOKUP(U144,怪物属性偏向!E:F,2,FALSE)</f>
        <v>洛克</v>
      </c>
      <c r="J144">
        <f t="shared" si="126"/>
        <v>29</v>
      </c>
      <c r="K144">
        <f t="shared" si="127"/>
        <v>1920</v>
      </c>
      <c r="L144">
        <f t="shared" si="128"/>
        <v>1920</v>
      </c>
      <c r="M144">
        <f t="shared" si="129"/>
        <v>3072</v>
      </c>
      <c r="N144">
        <f t="shared" si="130"/>
        <v>912</v>
      </c>
      <c r="O144">
        <f t="shared" si="131"/>
        <v>5000142</v>
      </c>
      <c r="P144" t="str">
        <f t="shared" si="132"/>
        <v>洛克</v>
      </c>
      <c r="S144">
        <f t="shared" si="120"/>
        <v>29</v>
      </c>
      <c r="T144">
        <f>VLOOKUP(AH144*10+AG144,阵型随机表!H:I,2,FALSE)</f>
        <v>4</v>
      </c>
      <c r="U144" t="str">
        <f>VLOOKUP(AJ144*10+AI144,阵型随机表!U:V,2,FALSE)</f>
        <v>洛克</v>
      </c>
      <c r="V144">
        <f>VLOOKUP(S144,映射表!T:U,2,FALSE)</f>
        <v>29</v>
      </c>
      <c r="W144">
        <v>1</v>
      </c>
      <c r="X144" s="5">
        <v>1</v>
      </c>
      <c r="Y144" s="5">
        <v>1</v>
      </c>
      <c r="Z144" s="5">
        <v>1</v>
      </c>
      <c r="AA144" s="5">
        <v>1</v>
      </c>
      <c r="AB144" s="5">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912</v>
      </c>
      <c r="AG144">
        <f t="shared" si="133"/>
        <v>2</v>
      </c>
      <c r="AH144">
        <v>6</v>
      </c>
      <c r="AI144">
        <v>3</v>
      </c>
      <c r="AJ144">
        <f>LOOKUP(T144,阵型随机表!N:O,阵型随机表!Q:Q)</f>
        <v>2</v>
      </c>
      <c r="AO144">
        <f ca="1">IF(AG144=1,RANDBETWEEN(1,阵型随机表!$L$3),AO143)</f>
        <v>2</v>
      </c>
      <c r="AP144">
        <f ca="1">RANDBETWEEN(1,LOOKUP(T144,阵型随机表!N:O,阵型随机表!P:P))</f>
        <v>1</v>
      </c>
    </row>
    <row r="145" spans="1:42" x14ac:dyDescent="0.15">
      <c r="A145">
        <f t="shared" si="118"/>
        <v>5000029</v>
      </c>
      <c r="B145">
        <f t="shared" ref="B145:B153" si="134">IF(C145="",B146,C145)</f>
        <v>5000143</v>
      </c>
      <c r="C145">
        <f t="shared" ref="C145:C153" si="135">IF(W145=1,G145,IF(A145=A144,C144,""))</f>
        <v>5000143</v>
      </c>
      <c r="D145" t="str">
        <f t="shared" ref="D145:D153" si="136">A145&amp;"s"&amp;T145</f>
        <v>5000029s6</v>
      </c>
      <c r="E145" t="str">
        <f t="shared" ref="E145:E153" si="137">G145&amp;":"&amp;V145&amp;":"&amp;"1"</f>
        <v>5000143:29:1</v>
      </c>
      <c r="F145">
        <f t="shared" ref="F145:F153" si="138">H145</f>
        <v>143</v>
      </c>
      <c r="G145">
        <f t="shared" si="119"/>
        <v>5000143</v>
      </c>
      <c r="H145">
        <f t="shared" si="117"/>
        <v>143</v>
      </c>
      <c r="I145" t="str">
        <f>VLOOKUP(U145,怪物属性偏向!E:F,2,FALSE)</f>
        <v>霍尔</v>
      </c>
      <c r="J145">
        <f t="shared" ref="J145:J153" si="139">V145</f>
        <v>29</v>
      </c>
      <c r="K145">
        <f t="shared" ref="K145:K153" si="140">AC145</f>
        <v>1920</v>
      </c>
      <c r="L145">
        <f t="shared" ref="L145:L153" si="141">AD145</f>
        <v>1920</v>
      </c>
      <c r="M145">
        <f t="shared" ref="M145:M153" si="142">AE145</f>
        <v>3072</v>
      </c>
      <c r="N145">
        <f t="shared" ref="N145:N153" si="143">AF145</f>
        <v>912</v>
      </c>
      <c r="O145">
        <f t="shared" ref="O145:O153" si="144">G145</f>
        <v>5000143</v>
      </c>
      <c r="P145" t="str">
        <f t="shared" ref="P145:P153" si="145">U145</f>
        <v>霍尔</v>
      </c>
      <c r="S145">
        <f t="shared" si="120"/>
        <v>29</v>
      </c>
      <c r="T145">
        <f>VLOOKUP(AH145*10+AG145,阵型随机表!H:I,2,FALSE)</f>
        <v>6</v>
      </c>
      <c r="U145" t="str">
        <f>VLOOKUP(AJ145*10+AI145,阵型随机表!U:V,2,FALSE)</f>
        <v>霍尔</v>
      </c>
      <c r="V145">
        <f>VLOOKUP(S145,映射表!T:U,2,FALSE)</f>
        <v>29</v>
      </c>
      <c r="W145">
        <v>1</v>
      </c>
      <c r="X145" s="5">
        <v>1</v>
      </c>
      <c r="Y145" s="5">
        <v>1</v>
      </c>
      <c r="Z145" s="5">
        <v>1</v>
      </c>
      <c r="AA145" s="5">
        <v>1</v>
      </c>
      <c r="AB145" s="5">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912</v>
      </c>
      <c r="AG145">
        <f t="shared" si="133"/>
        <v>3</v>
      </c>
      <c r="AH145">
        <v>6</v>
      </c>
      <c r="AI145">
        <v>7</v>
      </c>
      <c r="AJ145">
        <f>LOOKUP(T145,阵型随机表!N:O,阵型随机表!Q:Q)</f>
        <v>2</v>
      </c>
      <c r="AO145">
        <f ca="1">IF(AG145=1,RANDBETWEEN(1,阵型随机表!$L$3),AO144)</f>
        <v>2</v>
      </c>
      <c r="AP145">
        <f ca="1">RANDBETWEEN(1,LOOKUP(T145,阵型随机表!N:O,阵型随机表!P:P))</f>
        <v>2</v>
      </c>
    </row>
    <row r="146" spans="1:42" x14ac:dyDescent="0.15">
      <c r="A146">
        <f t="shared" si="118"/>
        <v>5000029</v>
      </c>
      <c r="B146">
        <f t="shared" si="134"/>
        <v>5000144</v>
      </c>
      <c r="C146">
        <f t="shared" si="135"/>
        <v>5000144</v>
      </c>
      <c r="D146" t="str">
        <f t="shared" si="136"/>
        <v>5000029s7</v>
      </c>
      <c r="E146" t="str">
        <f t="shared" si="137"/>
        <v>5000144:29:1</v>
      </c>
      <c r="F146">
        <f t="shared" si="138"/>
        <v>144</v>
      </c>
      <c r="G146">
        <f t="shared" si="119"/>
        <v>5000144</v>
      </c>
      <c r="H146">
        <f t="shared" si="117"/>
        <v>144</v>
      </c>
      <c r="I146" t="str">
        <f>VLOOKUP(U146,怪物属性偏向!E:F,2,FALSE)</f>
        <v>啾啾</v>
      </c>
      <c r="J146">
        <f t="shared" si="139"/>
        <v>29</v>
      </c>
      <c r="K146">
        <f t="shared" si="140"/>
        <v>1920</v>
      </c>
      <c r="L146">
        <f t="shared" si="141"/>
        <v>1920</v>
      </c>
      <c r="M146">
        <f t="shared" si="142"/>
        <v>3072</v>
      </c>
      <c r="N146">
        <f t="shared" si="143"/>
        <v>912</v>
      </c>
      <c r="O146">
        <f t="shared" si="144"/>
        <v>5000144</v>
      </c>
      <c r="P146" t="str">
        <f t="shared" si="145"/>
        <v>啾啾</v>
      </c>
      <c r="S146">
        <f t="shared" si="120"/>
        <v>29</v>
      </c>
      <c r="T146">
        <f>VLOOKUP(AH146*10+AG146,阵型随机表!H:I,2,FALSE)</f>
        <v>7</v>
      </c>
      <c r="U146" t="str">
        <f>VLOOKUP(AJ146*10+AI146,阵型随机表!U:V,2,FALSE)</f>
        <v>啾啾</v>
      </c>
      <c r="V146">
        <f>VLOOKUP(S146,映射表!T:U,2,FALSE)</f>
        <v>29</v>
      </c>
      <c r="W146">
        <v>1</v>
      </c>
      <c r="X146" s="5">
        <v>1</v>
      </c>
      <c r="Y146" s="5">
        <v>1</v>
      </c>
      <c r="Z146" s="5">
        <v>1</v>
      </c>
      <c r="AA146" s="5">
        <v>1</v>
      </c>
      <c r="AB146" s="5">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912</v>
      </c>
      <c r="AG146">
        <f t="shared" si="133"/>
        <v>4</v>
      </c>
      <c r="AH146">
        <v>6</v>
      </c>
      <c r="AI146">
        <v>1</v>
      </c>
      <c r="AJ146">
        <f>LOOKUP(T146,阵型随机表!N:O,阵型随机表!Q:Q)</f>
        <v>3</v>
      </c>
      <c r="AO146">
        <f ca="1">IF(AG146=1,RANDBETWEEN(1,阵型随机表!$L$3),AO145)</f>
        <v>2</v>
      </c>
      <c r="AP146">
        <f ca="1">RANDBETWEEN(1,LOOKUP(T146,阵型随机表!N:O,阵型随机表!P:P))</f>
        <v>1</v>
      </c>
    </row>
    <row r="147" spans="1:42" x14ac:dyDescent="0.15">
      <c r="A147">
        <f t="shared" si="118"/>
        <v>5000029</v>
      </c>
      <c r="B147">
        <f t="shared" si="134"/>
        <v>5000145</v>
      </c>
      <c r="C147">
        <f t="shared" si="135"/>
        <v>5000145</v>
      </c>
      <c r="D147" t="str">
        <f t="shared" si="136"/>
        <v>5000029s9</v>
      </c>
      <c r="E147" t="str">
        <f t="shared" si="137"/>
        <v>5000145:29:1</v>
      </c>
      <c r="F147">
        <f t="shared" si="138"/>
        <v>145</v>
      </c>
      <c r="G147">
        <f t="shared" si="119"/>
        <v>5000145</v>
      </c>
      <c r="H147">
        <f t="shared" si="117"/>
        <v>145</v>
      </c>
      <c r="I147" t="str">
        <f>VLOOKUP(U147,怪物属性偏向!E:F,2,FALSE)</f>
        <v>啾啾</v>
      </c>
      <c r="J147">
        <f t="shared" si="139"/>
        <v>29</v>
      </c>
      <c r="K147">
        <f t="shared" si="140"/>
        <v>1920</v>
      </c>
      <c r="L147">
        <f t="shared" si="141"/>
        <v>1920</v>
      </c>
      <c r="M147">
        <f t="shared" si="142"/>
        <v>3072</v>
      </c>
      <c r="N147">
        <f t="shared" si="143"/>
        <v>912</v>
      </c>
      <c r="O147">
        <f t="shared" si="144"/>
        <v>5000145</v>
      </c>
      <c r="P147" t="str">
        <f t="shared" si="145"/>
        <v>啾啾</v>
      </c>
      <c r="S147">
        <f t="shared" si="120"/>
        <v>29</v>
      </c>
      <c r="T147">
        <f>VLOOKUP(AH147*10+AG147,阵型随机表!H:I,2,FALSE)</f>
        <v>9</v>
      </c>
      <c r="U147" t="str">
        <f>VLOOKUP(AJ147*10+AI147,阵型随机表!U:V,2,FALSE)</f>
        <v>啾啾</v>
      </c>
      <c r="V147">
        <f>VLOOKUP(S147,映射表!T:U,2,FALSE)</f>
        <v>29</v>
      </c>
      <c r="W147">
        <v>1</v>
      </c>
      <c r="X147" s="5">
        <v>1</v>
      </c>
      <c r="Y147" s="5">
        <v>1</v>
      </c>
      <c r="Z147" s="5">
        <v>1</v>
      </c>
      <c r="AA147" s="5">
        <v>1</v>
      </c>
      <c r="AB147" s="5">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912</v>
      </c>
      <c r="AG147">
        <f t="shared" si="133"/>
        <v>5</v>
      </c>
      <c r="AH147">
        <v>6</v>
      </c>
      <c r="AI147">
        <v>1</v>
      </c>
      <c r="AJ147">
        <f>LOOKUP(T147,阵型随机表!N:O,阵型随机表!Q:Q)</f>
        <v>3</v>
      </c>
      <c r="AO147">
        <f ca="1">IF(AG147=1,RANDBETWEEN(1,阵型随机表!$L$3),AO146)</f>
        <v>2</v>
      </c>
      <c r="AP147">
        <f ca="1">RANDBETWEEN(1,LOOKUP(T147,阵型随机表!N:O,阵型随机表!P:P))</f>
        <v>4</v>
      </c>
    </row>
    <row r="148" spans="1:42" x14ac:dyDescent="0.15">
      <c r="A148">
        <f t="shared" si="118"/>
        <v>5000030</v>
      </c>
      <c r="B148">
        <f t="shared" si="134"/>
        <v>5000146</v>
      </c>
      <c r="C148">
        <f t="shared" si="135"/>
        <v>5000146</v>
      </c>
      <c r="D148" t="str">
        <f t="shared" si="136"/>
        <v>5000030s1</v>
      </c>
      <c r="E148" t="str">
        <f t="shared" si="137"/>
        <v>5000146:30:1</v>
      </c>
      <c r="F148">
        <f t="shared" si="138"/>
        <v>146</v>
      </c>
      <c r="G148">
        <f t="shared" si="119"/>
        <v>5000146</v>
      </c>
      <c r="H148">
        <f t="shared" si="117"/>
        <v>146</v>
      </c>
      <c r="I148" t="str">
        <f>VLOOKUP(U148,怪物属性偏向!E:F,2,FALSE)</f>
        <v>伊西多</v>
      </c>
      <c r="J148">
        <f t="shared" si="139"/>
        <v>30</v>
      </c>
      <c r="K148">
        <f t="shared" si="140"/>
        <v>2048</v>
      </c>
      <c r="L148">
        <f t="shared" si="141"/>
        <v>2048</v>
      </c>
      <c r="M148">
        <f t="shared" si="142"/>
        <v>3276</v>
      </c>
      <c r="N148">
        <f t="shared" si="143"/>
        <v>960</v>
      </c>
      <c r="O148">
        <f t="shared" si="144"/>
        <v>5000146</v>
      </c>
      <c r="P148" t="str">
        <f t="shared" si="145"/>
        <v>伊西多</v>
      </c>
      <c r="S148">
        <f t="shared" si="120"/>
        <v>30</v>
      </c>
      <c r="T148">
        <f>VLOOKUP(AH148*10+AG148,阵型随机表!H:I,2,FALSE)</f>
        <v>1</v>
      </c>
      <c r="U148" t="str">
        <f>VLOOKUP(AJ148*10+AI148,阵型随机表!U:V,2,FALSE)</f>
        <v>伊西多</v>
      </c>
      <c r="V148">
        <f>VLOOKUP(S148,映射表!T:U,2,FALSE)</f>
        <v>30</v>
      </c>
      <c r="W148">
        <v>1</v>
      </c>
      <c r="X148" s="5">
        <v>1</v>
      </c>
      <c r="Y148" s="5">
        <v>1</v>
      </c>
      <c r="Z148" s="5">
        <v>1</v>
      </c>
      <c r="AA148" s="5">
        <v>1</v>
      </c>
      <c r="AB148" s="5">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960</v>
      </c>
      <c r="AG148">
        <f t="shared" si="133"/>
        <v>1</v>
      </c>
      <c r="AH148">
        <v>3</v>
      </c>
      <c r="AI148">
        <v>6</v>
      </c>
      <c r="AJ148">
        <f>LOOKUP(T148,阵型随机表!N:O,阵型随机表!Q:Q)</f>
        <v>1</v>
      </c>
      <c r="AO148">
        <f ca="1">IF(AG148=1,RANDBETWEEN(1,阵型随机表!$L$3),AO147)</f>
        <v>1</v>
      </c>
      <c r="AP148">
        <f ca="1">RANDBETWEEN(1,LOOKUP(T148,阵型随机表!N:O,阵型随机表!P:P))</f>
        <v>6</v>
      </c>
    </row>
    <row r="149" spans="1:42" x14ac:dyDescent="0.15">
      <c r="A149">
        <f t="shared" si="118"/>
        <v>5000030</v>
      </c>
      <c r="B149">
        <f t="shared" si="134"/>
        <v>5000147</v>
      </c>
      <c r="C149">
        <f t="shared" si="135"/>
        <v>5000147</v>
      </c>
      <c r="D149" t="str">
        <f t="shared" si="136"/>
        <v>5000030s3</v>
      </c>
      <c r="E149" t="str">
        <f t="shared" si="137"/>
        <v>5000147:30:1</v>
      </c>
      <c r="F149">
        <f t="shared" si="138"/>
        <v>147</v>
      </c>
      <c r="G149">
        <f t="shared" si="119"/>
        <v>5000147</v>
      </c>
      <c r="H149">
        <f t="shared" si="117"/>
        <v>147</v>
      </c>
      <c r="I149" t="str">
        <f>VLOOKUP(U149,怪物属性偏向!E:F,2,FALSE)</f>
        <v>莉莉丝</v>
      </c>
      <c r="J149">
        <f t="shared" si="139"/>
        <v>30</v>
      </c>
      <c r="K149">
        <f t="shared" si="140"/>
        <v>2048</v>
      </c>
      <c r="L149">
        <f t="shared" si="141"/>
        <v>2048</v>
      </c>
      <c r="M149">
        <f t="shared" si="142"/>
        <v>3276</v>
      </c>
      <c r="N149">
        <f t="shared" si="143"/>
        <v>960</v>
      </c>
      <c r="O149">
        <f t="shared" si="144"/>
        <v>5000147</v>
      </c>
      <c r="P149" t="str">
        <f t="shared" si="145"/>
        <v>莉莉丝</v>
      </c>
      <c r="S149">
        <f t="shared" si="120"/>
        <v>30</v>
      </c>
      <c r="T149">
        <f>VLOOKUP(AH149*10+AG149,阵型随机表!H:I,2,FALSE)</f>
        <v>3</v>
      </c>
      <c r="U149" t="str">
        <f>VLOOKUP(AJ149*10+AI149,阵型随机表!U:V,2,FALSE)</f>
        <v>莉莉丝</v>
      </c>
      <c r="V149">
        <f>VLOOKUP(S149,映射表!T:U,2,FALSE)</f>
        <v>30</v>
      </c>
      <c r="W149">
        <v>1</v>
      </c>
      <c r="X149" s="5">
        <v>1</v>
      </c>
      <c r="Y149" s="5">
        <v>1</v>
      </c>
      <c r="Z149" s="5">
        <v>1</v>
      </c>
      <c r="AA149" s="5">
        <v>1</v>
      </c>
      <c r="AB149" s="5">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960</v>
      </c>
      <c r="AG149">
        <f t="shared" si="133"/>
        <v>2</v>
      </c>
      <c r="AH149">
        <v>3</v>
      </c>
      <c r="AI149">
        <v>1</v>
      </c>
      <c r="AJ149">
        <f>LOOKUP(T149,阵型随机表!N:O,阵型随机表!Q:Q)</f>
        <v>1</v>
      </c>
      <c r="AO149">
        <f ca="1">IF(AG149=1,RANDBETWEEN(1,阵型随机表!$L$3),AO148)</f>
        <v>1</v>
      </c>
      <c r="AP149">
        <f ca="1">RANDBETWEEN(1,LOOKUP(T149,阵型随机表!N:O,阵型随机表!P:P))</f>
        <v>5</v>
      </c>
    </row>
    <row r="150" spans="1:42" x14ac:dyDescent="0.15">
      <c r="A150">
        <f t="shared" si="118"/>
        <v>5000030</v>
      </c>
      <c r="B150">
        <f t="shared" si="134"/>
        <v>5000148</v>
      </c>
      <c r="C150">
        <f t="shared" si="135"/>
        <v>5000148</v>
      </c>
      <c r="D150" t="str">
        <f t="shared" si="136"/>
        <v>5000030s4</v>
      </c>
      <c r="E150" t="str">
        <f t="shared" si="137"/>
        <v>5000148:30:1</v>
      </c>
      <c r="F150">
        <f t="shared" si="138"/>
        <v>148</v>
      </c>
      <c r="G150">
        <f t="shared" si="119"/>
        <v>5000148</v>
      </c>
      <c r="H150">
        <f t="shared" si="117"/>
        <v>148</v>
      </c>
      <c r="I150" t="str">
        <f>VLOOKUP(U150,怪物属性偏向!E:F,2,FALSE)</f>
        <v>国王</v>
      </c>
      <c r="J150">
        <f t="shared" si="139"/>
        <v>30</v>
      </c>
      <c r="K150">
        <f t="shared" si="140"/>
        <v>2048</v>
      </c>
      <c r="L150">
        <f t="shared" si="141"/>
        <v>2048</v>
      </c>
      <c r="M150">
        <f t="shared" si="142"/>
        <v>3276</v>
      </c>
      <c r="N150">
        <f t="shared" si="143"/>
        <v>960</v>
      </c>
      <c r="O150">
        <f t="shared" si="144"/>
        <v>5000148</v>
      </c>
      <c r="P150" t="str">
        <f t="shared" si="145"/>
        <v>国王</v>
      </c>
      <c r="S150">
        <f t="shared" si="120"/>
        <v>30</v>
      </c>
      <c r="T150">
        <f>VLOOKUP(AH150*10+AG150,阵型随机表!H:I,2,FALSE)</f>
        <v>4</v>
      </c>
      <c r="U150" t="str">
        <f>VLOOKUP(AJ150*10+AI150,阵型随机表!U:V,2,FALSE)</f>
        <v>国王</v>
      </c>
      <c r="V150">
        <f>VLOOKUP(S150,映射表!T:U,2,FALSE)</f>
        <v>30</v>
      </c>
      <c r="W150">
        <v>1</v>
      </c>
      <c r="X150" s="5">
        <v>1</v>
      </c>
      <c r="Y150" s="5">
        <v>1</v>
      </c>
      <c r="Z150" s="5">
        <v>1</v>
      </c>
      <c r="AA150" s="5">
        <v>1</v>
      </c>
      <c r="AB150" s="5">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960</v>
      </c>
      <c r="AG150">
        <f t="shared" si="133"/>
        <v>3</v>
      </c>
      <c r="AH150">
        <v>3</v>
      </c>
      <c r="AI150">
        <v>6</v>
      </c>
      <c r="AJ150">
        <f>LOOKUP(T150,阵型随机表!N:O,阵型随机表!Q:Q)</f>
        <v>2</v>
      </c>
      <c r="AO150">
        <f ca="1">IF(AG150=1,RANDBETWEEN(1,阵型随机表!$L$3),AO149)</f>
        <v>1</v>
      </c>
      <c r="AP150">
        <f ca="1">RANDBETWEEN(1,LOOKUP(T150,阵型随机表!N:O,阵型随机表!P:P))</f>
        <v>1</v>
      </c>
    </row>
    <row r="151" spans="1:42" x14ac:dyDescent="0.15">
      <c r="A151">
        <f t="shared" si="118"/>
        <v>5000030</v>
      </c>
      <c r="B151">
        <f t="shared" si="134"/>
        <v>5000149</v>
      </c>
      <c r="C151">
        <f t="shared" si="135"/>
        <v>5000149</v>
      </c>
      <c r="D151" t="str">
        <f t="shared" si="136"/>
        <v>5000030s6</v>
      </c>
      <c r="E151" t="str">
        <f t="shared" si="137"/>
        <v>5000149:30:1</v>
      </c>
      <c r="F151">
        <f t="shared" si="138"/>
        <v>149</v>
      </c>
      <c r="G151">
        <f t="shared" si="119"/>
        <v>5000149</v>
      </c>
      <c r="H151">
        <f t="shared" si="117"/>
        <v>149</v>
      </c>
      <c r="I151" t="str">
        <f>VLOOKUP(U151,怪物属性偏向!E:F,2,FALSE)</f>
        <v>霍尔</v>
      </c>
      <c r="J151">
        <f t="shared" si="139"/>
        <v>30</v>
      </c>
      <c r="K151">
        <f t="shared" si="140"/>
        <v>2048</v>
      </c>
      <c r="L151">
        <f t="shared" si="141"/>
        <v>2048</v>
      </c>
      <c r="M151">
        <f t="shared" si="142"/>
        <v>3276</v>
      </c>
      <c r="N151">
        <f t="shared" si="143"/>
        <v>960</v>
      </c>
      <c r="O151">
        <f t="shared" si="144"/>
        <v>5000149</v>
      </c>
      <c r="P151" t="str">
        <f t="shared" si="145"/>
        <v>霍尔</v>
      </c>
      <c r="S151">
        <f t="shared" si="120"/>
        <v>30</v>
      </c>
      <c r="T151">
        <f>VLOOKUP(AH151*10+AG151,阵型随机表!H:I,2,FALSE)</f>
        <v>6</v>
      </c>
      <c r="U151" t="str">
        <f>VLOOKUP(AJ151*10+AI151,阵型随机表!U:V,2,FALSE)</f>
        <v>霍尔</v>
      </c>
      <c r="V151">
        <f>VLOOKUP(S151,映射表!T:U,2,FALSE)</f>
        <v>30</v>
      </c>
      <c r="W151">
        <v>1</v>
      </c>
      <c r="X151" s="5">
        <v>1</v>
      </c>
      <c r="Y151" s="5">
        <v>1</v>
      </c>
      <c r="Z151" s="5">
        <v>1</v>
      </c>
      <c r="AA151" s="5">
        <v>1</v>
      </c>
      <c r="AB151" s="5">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960</v>
      </c>
      <c r="AG151">
        <f t="shared" si="133"/>
        <v>4</v>
      </c>
      <c r="AH151">
        <v>3</v>
      </c>
      <c r="AI151">
        <v>7</v>
      </c>
      <c r="AJ151">
        <f>LOOKUP(T151,阵型随机表!N:O,阵型随机表!Q:Q)</f>
        <v>2</v>
      </c>
      <c r="AO151">
        <f ca="1">IF(AG151=1,RANDBETWEEN(1,阵型随机表!$L$3),AO150)</f>
        <v>1</v>
      </c>
      <c r="AP151">
        <f ca="1">RANDBETWEEN(1,LOOKUP(T151,阵型随机表!N:O,阵型随机表!P:P))</f>
        <v>5</v>
      </c>
    </row>
    <row r="152" spans="1:42" x14ac:dyDescent="0.15">
      <c r="A152">
        <f t="shared" si="118"/>
        <v>5000030</v>
      </c>
      <c r="B152">
        <f t="shared" si="134"/>
        <v>5000150</v>
      </c>
      <c r="C152">
        <f t="shared" si="135"/>
        <v>5000150</v>
      </c>
      <c r="D152" t="str">
        <f t="shared" si="136"/>
        <v>5000030s8</v>
      </c>
      <c r="E152" t="str">
        <f t="shared" si="137"/>
        <v>5000150:30:1</v>
      </c>
      <c r="F152">
        <f t="shared" si="138"/>
        <v>150</v>
      </c>
      <c r="G152">
        <f t="shared" si="119"/>
        <v>5000150</v>
      </c>
      <c r="H152">
        <f t="shared" si="117"/>
        <v>150</v>
      </c>
      <c r="I152" t="str">
        <f>VLOOKUP(U152,怪物属性偏向!E:F,2,FALSE)</f>
        <v>爱茉莉</v>
      </c>
      <c r="J152">
        <f t="shared" si="139"/>
        <v>30</v>
      </c>
      <c r="K152">
        <f t="shared" si="140"/>
        <v>2048</v>
      </c>
      <c r="L152">
        <f t="shared" si="141"/>
        <v>2048</v>
      </c>
      <c r="M152">
        <f t="shared" si="142"/>
        <v>3276</v>
      </c>
      <c r="N152">
        <f t="shared" si="143"/>
        <v>960</v>
      </c>
      <c r="O152">
        <f t="shared" si="144"/>
        <v>5000150</v>
      </c>
      <c r="P152" t="str">
        <f t="shared" si="145"/>
        <v>爱茉莉</v>
      </c>
      <c r="S152">
        <f t="shared" si="120"/>
        <v>30</v>
      </c>
      <c r="T152">
        <f>VLOOKUP(AH152*10+AG152,阵型随机表!H:I,2,FALSE)</f>
        <v>8</v>
      </c>
      <c r="U152" t="str">
        <f>VLOOKUP(AJ152*10+AI152,阵型随机表!U:V,2,FALSE)</f>
        <v>爱茉莉</v>
      </c>
      <c r="V152">
        <f>VLOOKUP(S152,映射表!T:U,2,FALSE)</f>
        <v>30</v>
      </c>
      <c r="W152">
        <v>1</v>
      </c>
      <c r="X152" s="5">
        <v>1</v>
      </c>
      <c r="Y152" s="5">
        <v>1</v>
      </c>
      <c r="Z152" s="5">
        <v>1</v>
      </c>
      <c r="AA152" s="5">
        <v>1</v>
      </c>
      <c r="AB152" s="5">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960</v>
      </c>
      <c r="AG152">
        <f t="shared" si="133"/>
        <v>5</v>
      </c>
      <c r="AH152">
        <v>3</v>
      </c>
      <c r="AI152">
        <v>6</v>
      </c>
      <c r="AJ152">
        <f>LOOKUP(T152,阵型随机表!N:O,阵型随机表!Q:Q)</f>
        <v>3</v>
      </c>
      <c r="AO152">
        <f ca="1">IF(AG152=1,RANDBETWEEN(1,阵型随机表!$L$3),AO151)</f>
        <v>1</v>
      </c>
      <c r="AP152">
        <f ca="1">RANDBETWEEN(1,LOOKUP(T152,阵型随机表!N:O,阵型随机表!P:P))</f>
        <v>7</v>
      </c>
    </row>
    <row r="153" spans="1:42" x14ac:dyDescent="0.15">
      <c r="A153">
        <f t="shared" si="118"/>
        <v>5000031</v>
      </c>
      <c r="B153">
        <f t="shared" si="134"/>
        <v>5000151</v>
      </c>
      <c r="C153">
        <f t="shared" si="135"/>
        <v>5000151</v>
      </c>
      <c r="D153" t="str">
        <f t="shared" si="136"/>
        <v>5000031s1</v>
      </c>
      <c r="E153" t="str">
        <f t="shared" si="137"/>
        <v>5000151:31:1</v>
      </c>
      <c r="F153">
        <f t="shared" si="138"/>
        <v>151</v>
      </c>
      <c r="G153">
        <f t="shared" si="119"/>
        <v>5000151</v>
      </c>
      <c r="H153">
        <f t="shared" si="117"/>
        <v>151</v>
      </c>
      <c r="I153" t="str">
        <f>VLOOKUP(U153,怪物属性偏向!E:F,2,FALSE)</f>
        <v>尼尔斯</v>
      </c>
      <c r="J153">
        <f t="shared" si="139"/>
        <v>31</v>
      </c>
      <c r="K153">
        <f t="shared" si="140"/>
        <v>2265</v>
      </c>
      <c r="L153">
        <f t="shared" si="141"/>
        <v>2265</v>
      </c>
      <c r="M153">
        <f t="shared" si="142"/>
        <v>3624</v>
      </c>
      <c r="N153">
        <f t="shared" si="143"/>
        <v>1059</v>
      </c>
      <c r="O153">
        <f t="shared" si="144"/>
        <v>5000151</v>
      </c>
      <c r="P153" t="str">
        <f t="shared" si="145"/>
        <v>尼尔斯</v>
      </c>
      <c r="S153">
        <f t="shared" si="120"/>
        <v>31</v>
      </c>
      <c r="T153">
        <f>VLOOKUP(AH153*10+AG153,阵型随机表!H:I,2,FALSE)</f>
        <v>1</v>
      </c>
      <c r="U153" t="str">
        <f>VLOOKUP(AJ153*10+AI153,阵型随机表!U:V,2,FALSE)</f>
        <v>尼尔斯</v>
      </c>
      <c r="V153">
        <f>VLOOKUP(S153,映射表!T:U,2,FALSE)</f>
        <v>31</v>
      </c>
      <c r="W153">
        <v>1</v>
      </c>
      <c r="X153" s="5">
        <v>1</v>
      </c>
      <c r="Y153" s="5">
        <v>1</v>
      </c>
      <c r="Z153" s="5">
        <v>1</v>
      </c>
      <c r="AA153" s="5">
        <v>1</v>
      </c>
      <c r="AB153" s="5">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1059</v>
      </c>
      <c r="AG153">
        <f t="shared" si="133"/>
        <v>1</v>
      </c>
      <c r="AH153">
        <v>1</v>
      </c>
      <c r="AI153">
        <v>3</v>
      </c>
      <c r="AJ153">
        <f>LOOKUP(T153,阵型随机表!N:O,阵型随机表!Q:Q)</f>
        <v>1</v>
      </c>
      <c r="AO153">
        <f ca="1">IF(AG153=1,RANDBETWEEN(1,阵型随机表!$L$3),AO152)</f>
        <v>2</v>
      </c>
      <c r="AP153">
        <f ca="1">RANDBETWEEN(1,LOOKUP(T153,阵型随机表!N:O,阵型随机表!P:P))</f>
        <v>4</v>
      </c>
    </row>
    <row r="154" spans="1:42" x14ac:dyDescent="0.15">
      <c r="A154">
        <f t="shared" ref="A154:A217" si="146">5000000+S154</f>
        <v>5000031</v>
      </c>
      <c r="B154">
        <f t="shared" ref="B154:B217" si="147">IF(C154="",B155,C154)</f>
        <v>5000152</v>
      </c>
      <c r="C154">
        <f t="shared" ref="C154:C217" si="148">IF(W154=1,G154,IF(A154=A153,C153,""))</f>
        <v>5000152</v>
      </c>
      <c r="D154" t="str">
        <f t="shared" ref="D154:D217" si="149">A154&amp;"s"&amp;T154</f>
        <v>5000031s3</v>
      </c>
      <c r="E154" t="str">
        <f t="shared" ref="E154:E217" si="150">G154&amp;":"&amp;V154&amp;":"&amp;"1"</f>
        <v>5000152:31:1</v>
      </c>
      <c r="F154">
        <f t="shared" ref="F154:F217" si="151">H154</f>
        <v>152</v>
      </c>
      <c r="G154">
        <f t="shared" ref="G154:G217" si="152">5000000+F154</f>
        <v>5000152</v>
      </c>
      <c r="H154">
        <f t="shared" si="117"/>
        <v>152</v>
      </c>
      <c r="I154" t="str">
        <f>VLOOKUP(U154,怪物属性偏向!E:F,2,FALSE)</f>
        <v>珍妮芙</v>
      </c>
      <c r="J154">
        <f t="shared" ref="J154:J217" si="153">V154</f>
        <v>31</v>
      </c>
      <c r="K154">
        <f t="shared" ref="K154:K217" si="154">AC154</f>
        <v>2265</v>
      </c>
      <c r="L154">
        <f t="shared" ref="L154:L217" si="155">AD154</f>
        <v>2265</v>
      </c>
      <c r="M154">
        <f t="shared" ref="M154:M217" si="156">AE154</f>
        <v>3624</v>
      </c>
      <c r="N154">
        <f t="shared" ref="N154:N217" si="157">AF154</f>
        <v>1059</v>
      </c>
      <c r="O154">
        <f t="shared" ref="O154:O217" si="158">G154</f>
        <v>5000152</v>
      </c>
      <c r="P154" t="str">
        <f t="shared" ref="P154:P217" si="159">U154</f>
        <v>珍妮芙</v>
      </c>
      <c r="S154">
        <f t="shared" ref="S154:S217" si="160">IF(AG154=1,S153+1,S153)</f>
        <v>31</v>
      </c>
      <c r="T154">
        <f>VLOOKUP(AH154*10+AG154,阵型随机表!H:I,2,FALSE)</f>
        <v>3</v>
      </c>
      <c r="U154" t="str">
        <f>VLOOKUP(AJ154*10+AI154,阵型随机表!U:V,2,FALSE)</f>
        <v>珍妮芙</v>
      </c>
      <c r="V154">
        <f>VLOOKUP(S154,映射表!T:U,2,FALSE)</f>
        <v>31</v>
      </c>
      <c r="W154">
        <v>1</v>
      </c>
      <c r="X154" s="5">
        <v>1</v>
      </c>
      <c r="Y154" s="5">
        <v>1</v>
      </c>
      <c r="Z154" s="5">
        <v>1</v>
      </c>
      <c r="AA154" s="5">
        <v>1</v>
      </c>
      <c r="AB154" s="5">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1059</v>
      </c>
      <c r="AG154">
        <f t="shared" si="133"/>
        <v>2</v>
      </c>
      <c r="AH154">
        <v>1</v>
      </c>
      <c r="AI154">
        <v>5</v>
      </c>
      <c r="AJ154">
        <f>LOOKUP(T154,阵型随机表!N:O,阵型随机表!Q:Q)</f>
        <v>1</v>
      </c>
      <c r="AO154">
        <f ca="1">IF(AG154=1,RANDBETWEEN(1,阵型随机表!$L$3),AO153)</f>
        <v>2</v>
      </c>
      <c r="AP154">
        <f ca="1">RANDBETWEEN(1,LOOKUP(T154,阵型随机表!N:O,阵型随机表!P:P))</f>
        <v>1</v>
      </c>
    </row>
    <row r="155" spans="1:42" x14ac:dyDescent="0.15">
      <c r="A155">
        <f t="shared" si="146"/>
        <v>5000031</v>
      </c>
      <c r="B155">
        <f t="shared" si="147"/>
        <v>5000153</v>
      </c>
      <c r="C155">
        <f t="shared" si="148"/>
        <v>5000153</v>
      </c>
      <c r="D155" t="str">
        <f t="shared" si="149"/>
        <v>5000031s5</v>
      </c>
      <c r="E155" t="str">
        <f t="shared" si="150"/>
        <v>5000153:31:1</v>
      </c>
      <c r="F155">
        <f t="shared" si="151"/>
        <v>153</v>
      </c>
      <c r="G155">
        <f t="shared" si="152"/>
        <v>5000153</v>
      </c>
      <c r="H155">
        <f t="shared" si="117"/>
        <v>153</v>
      </c>
      <c r="I155" t="str">
        <f>VLOOKUP(U155,怪物属性偏向!E:F,2,FALSE)</f>
        <v>国王</v>
      </c>
      <c r="J155">
        <f t="shared" si="153"/>
        <v>31</v>
      </c>
      <c r="K155">
        <f t="shared" si="154"/>
        <v>2265</v>
      </c>
      <c r="L155">
        <f t="shared" si="155"/>
        <v>2265</v>
      </c>
      <c r="M155">
        <f t="shared" si="156"/>
        <v>3624</v>
      </c>
      <c r="N155">
        <f t="shared" si="157"/>
        <v>1059</v>
      </c>
      <c r="O155">
        <f t="shared" si="158"/>
        <v>5000153</v>
      </c>
      <c r="P155" t="str">
        <f t="shared" si="159"/>
        <v>国王</v>
      </c>
      <c r="S155">
        <f t="shared" si="160"/>
        <v>31</v>
      </c>
      <c r="T155">
        <f>VLOOKUP(AH155*10+AG155,阵型随机表!H:I,2,FALSE)</f>
        <v>5</v>
      </c>
      <c r="U155" t="str">
        <f>VLOOKUP(AJ155*10+AI155,阵型随机表!U:V,2,FALSE)</f>
        <v>国王</v>
      </c>
      <c r="V155">
        <f>VLOOKUP(S155,映射表!T:U,2,FALSE)</f>
        <v>31</v>
      </c>
      <c r="W155">
        <v>1</v>
      </c>
      <c r="X155" s="5">
        <v>1</v>
      </c>
      <c r="Y155" s="5">
        <v>1</v>
      </c>
      <c r="Z155" s="5">
        <v>1</v>
      </c>
      <c r="AA155" s="5">
        <v>1</v>
      </c>
      <c r="AB155" s="5">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1059</v>
      </c>
      <c r="AG155">
        <f t="shared" si="133"/>
        <v>3</v>
      </c>
      <c r="AH155">
        <v>1</v>
      </c>
      <c r="AI155">
        <v>6</v>
      </c>
      <c r="AJ155">
        <f>LOOKUP(T155,阵型随机表!N:O,阵型随机表!Q:Q)</f>
        <v>2</v>
      </c>
      <c r="AO155">
        <f ca="1">IF(AG155=1,RANDBETWEEN(1,阵型随机表!$L$3),AO154)</f>
        <v>2</v>
      </c>
      <c r="AP155">
        <f ca="1">RANDBETWEEN(1,LOOKUP(T155,阵型随机表!N:O,阵型随机表!P:P))</f>
        <v>7</v>
      </c>
    </row>
    <row r="156" spans="1:42" x14ac:dyDescent="0.15">
      <c r="A156">
        <f t="shared" si="146"/>
        <v>5000031</v>
      </c>
      <c r="B156">
        <f t="shared" si="147"/>
        <v>5000154</v>
      </c>
      <c r="C156">
        <f t="shared" si="148"/>
        <v>5000154</v>
      </c>
      <c r="D156" t="str">
        <f t="shared" si="149"/>
        <v>5000031s7</v>
      </c>
      <c r="E156" t="str">
        <f t="shared" si="150"/>
        <v>5000154:31:1</v>
      </c>
      <c r="F156">
        <f t="shared" si="151"/>
        <v>154</v>
      </c>
      <c r="G156">
        <f t="shared" si="152"/>
        <v>5000154</v>
      </c>
      <c r="H156">
        <f t="shared" si="117"/>
        <v>154</v>
      </c>
      <c r="I156" t="str">
        <f>VLOOKUP(U156,怪物属性偏向!E:F,2,FALSE)</f>
        <v>吉拉</v>
      </c>
      <c r="J156">
        <f t="shared" si="153"/>
        <v>31</v>
      </c>
      <c r="K156">
        <f t="shared" si="154"/>
        <v>2265</v>
      </c>
      <c r="L156">
        <f t="shared" si="155"/>
        <v>2265</v>
      </c>
      <c r="M156">
        <f t="shared" si="156"/>
        <v>3624</v>
      </c>
      <c r="N156">
        <f t="shared" si="157"/>
        <v>1059</v>
      </c>
      <c r="O156">
        <f t="shared" si="158"/>
        <v>5000154</v>
      </c>
      <c r="P156" t="str">
        <f t="shared" si="159"/>
        <v>吉拉</v>
      </c>
      <c r="S156">
        <f t="shared" si="160"/>
        <v>31</v>
      </c>
      <c r="T156">
        <f>VLOOKUP(AH156*10+AG156,阵型随机表!H:I,2,FALSE)</f>
        <v>7</v>
      </c>
      <c r="U156" t="str">
        <f>VLOOKUP(AJ156*10+AI156,阵型随机表!U:V,2,FALSE)</f>
        <v>吉拉</v>
      </c>
      <c r="V156">
        <f>VLOOKUP(S156,映射表!T:U,2,FALSE)</f>
        <v>31</v>
      </c>
      <c r="W156">
        <v>1</v>
      </c>
      <c r="X156" s="5">
        <v>1</v>
      </c>
      <c r="Y156" s="5">
        <v>1</v>
      </c>
      <c r="Z156" s="5">
        <v>1</v>
      </c>
      <c r="AA156" s="5">
        <v>1</v>
      </c>
      <c r="AB156" s="5">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1059</v>
      </c>
      <c r="AG156">
        <f t="shared" si="133"/>
        <v>4</v>
      </c>
      <c r="AH156">
        <v>1</v>
      </c>
      <c r="AI156">
        <v>5</v>
      </c>
      <c r="AJ156">
        <f>LOOKUP(T156,阵型随机表!N:O,阵型随机表!Q:Q)</f>
        <v>3</v>
      </c>
      <c r="AO156">
        <f ca="1">IF(AG156=1,RANDBETWEEN(1,阵型随机表!$L$3),AO155)</f>
        <v>2</v>
      </c>
      <c r="AP156">
        <f ca="1">RANDBETWEEN(1,LOOKUP(T156,阵型随机表!N:O,阵型随机表!P:P))</f>
        <v>3</v>
      </c>
    </row>
    <row r="157" spans="1:42" x14ac:dyDescent="0.15">
      <c r="A157">
        <f t="shared" si="146"/>
        <v>5000031</v>
      </c>
      <c r="B157">
        <f t="shared" si="147"/>
        <v>5000155</v>
      </c>
      <c r="C157">
        <f t="shared" si="148"/>
        <v>5000155</v>
      </c>
      <c r="D157" t="str">
        <f t="shared" si="149"/>
        <v>5000031s9</v>
      </c>
      <c r="E157" t="str">
        <f t="shared" si="150"/>
        <v>5000155:31:1</v>
      </c>
      <c r="F157">
        <f t="shared" si="151"/>
        <v>155</v>
      </c>
      <c r="G157">
        <f t="shared" si="152"/>
        <v>5000155</v>
      </c>
      <c r="H157">
        <f t="shared" si="117"/>
        <v>155</v>
      </c>
      <c r="I157" t="str">
        <f>VLOOKUP(U157,怪物属性偏向!E:F,2,FALSE)</f>
        <v>娜塔莎</v>
      </c>
      <c r="J157">
        <f t="shared" si="153"/>
        <v>31</v>
      </c>
      <c r="K157">
        <f t="shared" si="154"/>
        <v>2265</v>
      </c>
      <c r="L157">
        <f t="shared" si="155"/>
        <v>2265</v>
      </c>
      <c r="M157">
        <f t="shared" si="156"/>
        <v>3624</v>
      </c>
      <c r="N157">
        <f t="shared" si="157"/>
        <v>1059</v>
      </c>
      <c r="O157">
        <f t="shared" si="158"/>
        <v>5000155</v>
      </c>
      <c r="P157" t="str">
        <f t="shared" si="159"/>
        <v>娜塔莎</v>
      </c>
      <c r="S157">
        <f t="shared" si="160"/>
        <v>31</v>
      </c>
      <c r="T157">
        <f>VLOOKUP(AH157*10+AG157,阵型随机表!H:I,2,FALSE)</f>
        <v>9</v>
      </c>
      <c r="U157" t="str">
        <f>VLOOKUP(AJ157*10+AI157,阵型随机表!U:V,2,FALSE)</f>
        <v>娜塔莎</v>
      </c>
      <c r="V157">
        <f>VLOOKUP(S157,映射表!T:U,2,FALSE)</f>
        <v>31</v>
      </c>
      <c r="W157">
        <v>1</v>
      </c>
      <c r="X157" s="5">
        <v>1</v>
      </c>
      <c r="Y157" s="5">
        <v>1</v>
      </c>
      <c r="Z157" s="5">
        <v>1</v>
      </c>
      <c r="AA157" s="5">
        <v>1</v>
      </c>
      <c r="AB157" s="5">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1059</v>
      </c>
      <c r="AG157">
        <f t="shared" si="133"/>
        <v>5</v>
      </c>
      <c r="AH157">
        <v>1</v>
      </c>
      <c r="AI157">
        <v>7</v>
      </c>
      <c r="AJ157">
        <f>LOOKUP(T157,阵型随机表!N:O,阵型随机表!Q:Q)</f>
        <v>3</v>
      </c>
      <c r="AO157">
        <f ca="1">IF(AG157=1,RANDBETWEEN(1,阵型随机表!$L$3),AO156)</f>
        <v>2</v>
      </c>
      <c r="AP157">
        <f ca="1">RANDBETWEEN(1,LOOKUP(T157,阵型随机表!N:O,阵型随机表!P:P))</f>
        <v>7</v>
      </c>
    </row>
    <row r="158" spans="1:42" x14ac:dyDescent="0.15">
      <c r="A158">
        <f t="shared" si="146"/>
        <v>5000032</v>
      </c>
      <c r="B158">
        <f t="shared" si="147"/>
        <v>5000156</v>
      </c>
      <c r="C158">
        <f t="shared" si="148"/>
        <v>5000156</v>
      </c>
      <c r="D158" t="str">
        <f t="shared" si="149"/>
        <v>5000032s2</v>
      </c>
      <c r="E158" t="str">
        <f t="shared" si="150"/>
        <v>5000156:32:1</v>
      </c>
      <c r="F158">
        <f t="shared" si="151"/>
        <v>156</v>
      </c>
      <c r="G158">
        <f t="shared" si="152"/>
        <v>5000156</v>
      </c>
      <c r="H158">
        <f t="shared" si="117"/>
        <v>156</v>
      </c>
      <c r="I158" t="str">
        <f>VLOOKUP(U158,怪物属性偏向!E:F,2,FALSE)</f>
        <v>柯拉</v>
      </c>
      <c r="J158">
        <f t="shared" si="153"/>
        <v>32</v>
      </c>
      <c r="K158">
        <f t="shared" si="154"/>
        <v>2490</v>
      </c>
      <c r="L158">
        <f t="shared" si="155"/>
        <v>2490</v>
      </c>
      <c r="M158">
        <f t="shared" si="156"/>
        <v>3984</v>
      </c>
      <c r="N158">
        <f t="shared" si="157"/>
        <v>1158</v>
      </c>
      <c r="O158">
        <f t="shared" si="158"/>
        <v>5000156</v>
      </c>
      <c r="P158" t="str">
        <f t="shared" si="159"/>
        <v>柯拉</v>
      </c>
      <c r="S158">
        <f t="shared" si="160"/>
        <v>32</v>
      </c>
      <c r="T158">
        <f>VLOOKUP(AH158*10+AG158,阵型随机表!H:I,2,FALSE)</f>
        <v>2</v>
      </c>
      <c r="U158" t="str">
        <f>VLOOKUP(AJ158*10+AI158,阵型随机表!U:V,2,FALSE)</f>
        <v>柯拉</v>
      </c>
      <c r="V158">
        <f>VLOOKUP(S158,映射表!T:U,2,FALSE)</f>
        <v>32</v>
      </c>
      <c r="W158">
        <v>1</v>
      </c>
      <c r="X158" s="5">
        <v>1</v>
      </c>
      <c r="Y158" s="5">
        <v>1</v>
      </c>
      <c r="Z158" s="5">
        <v>1</v>
      </c>
      <c r="AA158" s="5">
        <v>1</v>
      </c>
      <c r="AB158" s="5">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1158</v>
      </c>
      <c r="AG158">
        <f t="shared" si="133"/>
        <v>1</v>
      </c>
      <c r="AH158">
        <v>6</v>
      </c>
      <c r="AI158">
        <v>2</v>
      </c>
      <c r="AJ158">
        <f>LOOKUP(T158,阵型随机表!N:O,阵型随机表!Q:Q)</f>
        <v>1</v>
      </c>
      <c r="AO158">
        <f ca="1">IF(AG158=1,RANDBETWEEN(1,阵型随机表!$L$3),AO157)</f>
        <v>3</v>
      </c>
      <c r="AP158">
        <f ca="1">RANDBETWEEN(1,LOOKUP(T158,阵型随机表!N:O,阵型随机表!P:P))</f>
        <v>3</v>
      </c>
    </row>
    <row r="159" spans="1:42" x14ac:dyDescent="0.15">
      <c r="A159">
        <f t="shared" si="146"/>
        <v>5000032</v>
      </c>
      <c r="B159">
        <f t="shared" si="147"/>
        <v>5000157</v>
      </c>
      <c r="C159">
        <f t="shared" si="148"/>
        <v>5000157</v>
      </c>
      <c r="D159" t="str">
        <f t="shared" si="149"/>
        <v>5000032s4</v>
      </c>
      <c r="E159" t="str">
        <f t="shared" si="150"/>
        <v>5000157:32:1</v>
      </c>
      <c r="F159">
        <f t="shared" si="151"/>
        <v>157</v>
      </c>
      <c r="G159">
        <f t="shared" si="152"/>
        <v>5000157</v>
      </c>
      <c r="H159">
        <f t="shared" si="117"/>
        <v>157</v>
      </c>
      <c r="I159" t="str">
        <f>VLOOKUP(U159,怪物属性偏向!E:F,2,FALSE)</f>
        <v>洛克</v>
      </c>
      <c r="J159">
        <f t="shared" si="153"/>
        <v>32</v>
      </c>
      <c r="K159">
        <f t="shared" si="154"/>
        <v>2490</v>
      </c>
      <c r="L159">
        <f t="shared" si="155"/>
        <v>2490</v>
      </c>
      <c r="M159">
        <f t="shared" si="156"/>
        <v>3984</v>
      </c>
      <c r="N159">
        <f t="shared" si="157"/>
        <v>1158</v>
      </c>
      <c r="O159">
        <f t="shared" si="158"/>
        <v>5000157</v>
      </c>
      <c r="P159" t="str">
        <f t="shared" si="159"/>
        <v>洛克</v>
      </c>
      <c r="S159">
        <f t="shared" si="160"/>
        <v>32</v>
      </c>
      <c r="T159">
        <f>VLOOKUP(AH159*10+AG159,阵型随机表!H:I,2,FALSE)</f>
        <v>4</v>
      </c>
      <c r="U159" t="str">
        <f>VLOOKUP(AJ159*10+AI159,阵型随机表!U:V,2,FALSE)</f>
        <v>洛克</v>
      </c>
      <c r="V159">
        <f>VLOOKUP(S159,映射表!T:U,2,FALSE)</f>
        <v>32</v>
      </c>
      <c r="W159">
        <v>1</v>
      </c>
      <c r="X159" s="5">
        <v>1</v>
      </c>
      <c r="Y159" s="5">
        <v>1</v>
      </c>
      <c r="Z159" s="5">
        <v>1</v>
      </c>
      <c r="AA159" s="5">
        <v>1</v>
      </c>
      <c r="AB159" s="5">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1158</v>
      </c>
      <c r="AG159">
        <f t="shared" si="133"/>
        <v>2</v>
      </c>
      <c r="AH159">
        <v>6</v>
      </c>
      <c r="AI159">
        <v>3</v>
      </c>
      <c r="AJ159">
        <f>LOOKUP(T159,阵型随机表!N:O,阵型随机表!Q:Q)</f>
        <v>2</v>
      </c>
      <c r="AO159">
        <f ca="1">IF(AG159=1,RANDBETWEEN(1,阵型随机表!$L$3),AO158)</f>
        <v>3</v>
      </c>
      <c r="AP159">
        <f ca="1">RANDBETWEEN(1,LOOKUP(T159,阵型随机表!N:O,阵型随机表!P:P))</f>
        <v>4</v>
      </c>
    </row>
    <row r="160" spans="1:42" x14ac:dyDescent="0.15">
      <c r="A160">
        <f t="shared" si="146"/>
        <v>5000032</v>
      </c>
      <c r="B160">
        <f t="shared" si="147"/>
        <v>5000158</v>
      </c>
      <c r="C160">
        <f t="shared" si="148"/>
        <v>5000158</v>
      </c>
      <c r="D160" t="str">
        <f t="shared" si="149"/>
        <v>5000032s6</v>
      </c>
      <c r="E160" t="str">
        <f t="shared" si="150"/>
        <v>5000158:32:1</v>
      </c>
      <c r="F160">
        <f t="shared" si="151"/>
        <v>158</v>
      </c>
      <c r="G160">
        <f t="shared" si="152"/>
        <v>5000158</v>
      </c>
      <c r="H160">
        <f t="shared" ref="H160:H223" si="161">H159+1</f>
        <v>158</v>
      </c>
      <c r="I160" t="str">
        <f>VLOOKUP(U160,怪物属性偏向!E:F,2,FALSE)</f>
        <v>霍尔</v>
      </c>
      <c r="J160">
        <f t="shared" si="153"/>
        <v>32</v>
      </c>
      <c r="K160">
        <f t="shared" si="154"/>
        <v>2490</v>
      </c>
      <c r="L160">
        <f t="shared" si="155"/>
        <v>2490</v>
      </c>
      <c r="M160">
        <f t="shared" si="156"/>
        <v>3984</v>
      </c>
      <c r="N160">
        <f t="shared" si="157"/>
        <v>1158</v>
      </c>
      <c r="O160">
        <f t="shared" si="158"/>
        <v>5000158</v>
      </c>
      <c r="P160" t="str">
        <f t="shared" si="159"/>
        <v>霍尔</v>
      </c>
      <c r="S160">
        <f t="shared" si="160"/>
        <v>32</v>
      </c>
      <c r="T160">
        <f>VLOOKUP(AH160*10+AG160,阵型随机表!H:I,2,FALSE)</f>
        <v>6</v>
      </c>
      <c r="U160" t="str">
        <f>VLOOKUP(AJ160*10+AI160,阵型随机表!U:V,2,FALSE)</f>
        <v>霍尔</v>
      </c>
      <c r="V160">
        <f>VLOOKUP(S160,映射表!T:U,2,FALSE)</f>
        <v>32</v>
      </c>
      <c r="W160">
        <v>1</v>
      </c>
      <c r="X160" s="5">
        <v>1</v>
      </c>
      <c r="Y160" s="5">
        <v>1</v>
      </c>
      <c r="Z160" s="5">
        <v>1</v>
      </c>
      <c r="AA160" s="5">
        <v>1</v>
      </c>
      <c r="AB160" s="5">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1158</v>
      </c>
      <c r="AG160">
        <f t="shared" si="133"/>
        <v>3</v>
      </c>
      <c r="AH160">
        <v>6</v>
      </c>
      <c r="AI160">
        <v>7</v>
      </c>
      <c r="AJ160">
        <f>LOOKUP(T160,阵型随机表!N:O,阵型随机表!Q:Q)</f>
        <v>2</v>
      </c>
      <c r="AO160">
        <f ca="1">IF(AG160=1,RANDBETWEEN(1,阵型随机表!$L$3),AO159)</f>
        <v>3</v>
      </c>
      <c r="AP160">
        <f ca="1">RANDBETWEEN(1,LOOKUP(T160,阵型随机表!N:O,阵型随机表!P:P))</f>
        <v>6</v>
      </c>
    </row>
    <row r="161" spans="1:42" x14ac:dyDescent="0.15">
      <c r="A161">
        <f t="shared" si="146"/>
        <v>5000032</v>
      </c>
      <c r="B161">
        <f t="shared" si="147"/>
        <v>5000159</v>
      </c>
      <c r="C161">
        <f t="shared" si="148"/>
        <v>5000159</v>
      </c>
      <c r="D161" t="str">
        <f t="shared" si="149"/>
        <v>5000032s7</v>
      </c>
      <c r="E161" t="str">
        <f t="shared" si="150"/>
        <v>5000159:32:1</v>
      </c>
      <c r="F161">
        <f t="shared" si="151"/>
        <v>159</v>
      </c>
      <c r="G161">
        <f t="shared" si="152"/>
        <v>5000159</v>
      </c>
      <c r="H161">
        <f t="shared" si="161"/>
        <v>159</v>
      </c>
      <c r="I161" t="str">
        <f>VLOOKUP(U161,怪物属性偏向!E:F,2,FALSE)</f>
        <v>伊芙</v>
      </c>
      <c r="J161">
        <f t="shared" si="153"/>
        <v>32</v>
      </c>
      <c r="K161">
        <f t="shared" si="154"/>
        <v>2490</v>
      </c>
      <c r="L161">
        <f t="shared" si="155"/>
        <v>2490</v>
      </c>
      <c r="M161">
        <f t="shared" si="156"/>
        <v>3984</v>
      </c>
      <c r="N161">
        <f t="shared" si="157"/>
        <v>1158</v>
      </c>
      <c r="O161">
        <f t="shared" si="158"/>
        <v>5000159</v>
      </c>
      <c r="P161" t="str">
        <f t="shared" si="159"/>
        <v>伊芙</v>
      </c>
      <c r="S161">
        <f t="shared" si="160"/>
        <v>32</v>
      </c>
      <c r="T161">
        <f>VLOOKUP(AH161*10+AG161,阵型随机表!H:I,2,FALSE)</f>
        <v>7</v>
      </c>
      <c r="U161" t="str">
        <f>VLOOKUP(AJ161*10+AI161,阵型随机表!U:V,2,FALSE)</f>
        <v>伊芙</v>
      </c>
      <c r="V161">
        <f>VLOOKUP(S161,映射表!T:U,2,FALSE)</f>
        <v>32</v>
      </c>
      <c r="W161">
        <v>1</v>
      </c>
      <c r="X161" s="5">
        <v>1</v>
      </c>
      <c r="Y161" s="5">
        <v>1</v>
      </c>
      <c r="Z161" s="5">
        <v>1</v>
      </c>
      <c r="AA161" s="5">
        <v>1</v>
      </c>
      <c r="AB161" s="5">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1158</v>
      </c>
      <c r="AG161">
        <f t="shared" si="133"/>
        <v>4</v>
      </c>
      <c r="AH161">
        <v>6</v>
      </c>
      <c r="AI161">
        <v>3</v>
      </c>
      <c r="AJ161">
        <f>LOOKUP(T161,阵型随机表!N:O,阵型随机表!Q:Q)</f>
        <v>3</v>
      </c>
      <c r="AO161">
        <f ca="1">IF(AG161=1,RANDBETWEEN(1,阵型随机表!$L$3),AO160)</f>
        <v>3</v>
      </c>
      <c r="AP161">
        <f ca="1">RANDBETWEEN(1,LOOKUP(T161,阵型随机表!N:O,阵型随机表!P:P))</f>
        <v>4</v>
      </c>
    </row>
    <row r="162" spans="1:42" x14ac:dyDescent="0.15">
      <c r="A162">
        <f t="shared" si="146"/>
        <v>5000032</v>
      </c>
      <c r="B162">
        <f t="shared" si="147"/>
        <v>5000160</v>
      </c>
      <c r="C162">
        <f t="shared" si="148"/>
        <v>5000160</v>
      </c>
      <c r="D162" t="str">
        <f t="shared" si="149"/>
        <v>5000032s9</v>
      </c>
      <c r="E162" t="str">
        <f t="shared" si="150"/>
        <v>5000160:32:1</v>
      </c>
      <c r="F162">
        <f t="shared" si="151"/>
        <v>160</v>
      </c>
      <c r="G162">
        <f t="shared" si="152"/>
        <v>5000160</v>
      </c>
      <c r="H162">
        <f t="shared" si="161"/>
        <v>160</v>
      </c>
      <c r="I162" t="str">
        <f>VLOOKUP(U162,怪物属性偏向!E:F,2,FALSE)</f>
        <v>麦克白</v>
      </c>
      <c r="J162">
        <f t="shared" si="153"/>
        <v>32</v>
      </c>
      <c r="K162">
        <f t="shared" si="154"/>
        <v>2490</v>
      </c>
      <c r="L162">
        <f t="shared" si="155"/>
        <v>2490</v>
      </c>
      <c r="M162">
        <f t="shared" si="156"/>
        <v>3984</v>
      </c>
      <c r="N162">
        <f t="shared" si="157"/>
        <v>1158</v>
      </c>
      <c r="O162">
        <f t="shared" si="158"/>
        <v>5000160</v>
      </c>
      <c r="P162" t="str">
        <f t="shared" si="159"/>
        <v>麦克白</v>
      </c>
      <c r="S162">
        <f t="shared" si="160"/>
        <v>32</v>
      </c>
      <c r="T162">
        <f>VLOOKUP(AH162*10+AG162,阵型随机表!H:I,2,FALSE)</f>
        <v>9</v>
      </c>
      <c r="U162" t="str">
        <f>VLOOKUP(AJ162*10+AI162,阵型随机表!U:V,2,FALSE)</f>
        <v>麦克白</v>
      </c>
      <c r="V162">
        <f>VLOOKUP(S162,映射表!T:U,2,FALSE)</f>
        <v>32</v>
      </c>
      <c r="W162">
        <v>1</v>
      </c>
      <c r="X162" s="5">
        <v>1</v>
      </c>
      <c r="Y162" s="5">
        <v>1</v>
      </c>
      <c r="Z162" s="5">
        <v>1</v>
      </c>
      <c r="AA162" s="5">
        <v>1</v>
      </c>
      <c r="AB162" s="5">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1158</v>
      </c>
      <c r="AG162">
        <f t="shared" si="133"/>
        <v>5</v>
      </c>
      <c r="AH162">
        <v>6</v>
      </c>
      <c r="AI162">
        <v>4</v>
      </c>
      <c r="AJ162">
        <f>LOOKUP(T162,阵型随机表!N:O,阵型随机表!Q:Q)</f>
        <v>3</v>
      </c>
      <c r="AO162">
        <f ca="1">IF(AG162=1,RANDBETWEEN(1,阵型随机表!$L$3),AO161)</f>
        <v>3</v>
      </c>
      <c r="AP162">
        <f ca="1">RANDBETWEEN(1,LOOKUP(T162,阵型随机表!N:O,阵型随机表!P:P))</f>
        <v>2</v>
      </c>
    </row>
    <row r="163" spans="1:42" x14ac:dyDescent="0.15">
      <c r="A163">
        <f t="shared" si="146"/>
        <v>5000033</v>
      </c>
      <c r="B163">
        <f t="shared" si="147"/>
        <v>5000161</v>
      </c>
      <c r="C163">
        <f t="shared" si="148"/>
        <v>5000161</v>
      </c>
      <c r="D163" t="str">
        <f t="shared" si="149"/>
        <v>5000033s1</v>
      </c>
      <c r="E163" t="str">
        <f t="shared" si="150"/>
        <v>5000161:33:1</v>
      </c>
      <c r="F163">
        <f t="shared" si="151"/>
        <v>161</v>
      </c>
      <c r="G163">
        <f t="shared" si="152"/>
        <v>5000161</v>
      </c>
      <c r="H163">
        <f t="shared" si="161"/>
        <v>161</v>
      </c>
      <c r="I163" t="str">
        <f>VLOOKUP(U163,怪物属性偏向!E:F,2,FALSE)</f>
        <v>伊西多</v>
      </c>
      <c r="J163">
        <f t="shared" si="153"/>
        <v>33</v>
      </c>
      <c r="K163">
        <f t="shared" si="154"/>
        <v>2720</v>
      </c>
      <c r="L163">
        <f t="shared" si="155"/>
        <v>2720</v>
      </c>
      <c r="M163">
        <f t="shared" si="156"/>
        <v>4352</v>
      </c>
      <c r="N163">
        <f t="shared" si="157"/>
        <v>1257</v>
      </c>
      <c r="O163">
        <f t="shared" si="158"/>
        <v>5000161</v>
      </c>
      <c r="P163" t="str">
        <f t="shared" si="159"/>
        <v>伊西多</v>
      </c>
      <c r="S163">
        <f t="shared" si="160"/>
        <v>33</v>
      </c>
      <c r="T163">
        <f>VLOOKUP(AH163*10+AG163,阵型随机表!H:I,2,FALSE)</f>
        <v>1</v>
      </c>
      <c r="U163" t="str">
        <f>VLOOKUP(AJ163*10+AI163,阵型随机表!U:V,2,FALSE)</f>
        <v>伊西多</v>
      </c>
      <c r="V163">
        <f>VLOOKUP(S163,映射表!T:U,2,FALSE)</f>
        <v>33</v>
      </c>
      <c r="W163">
        <v>1</v>
      </c>
      <c r="X163" s="5">
        <v>1</v>
      </c>
      <c r="Y163" s="5">
        <v>1</v>
      </c>
      <c r="Z163" s="5">
        <v>1</v>
      </c>
      <c r="AA163" s="5">
        <v>1</v>
      </c>
      <c r="AB163" s="5">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1257</v>
      </c>
      <c r="AG163">
        <f t="shared" si="133"/>
        <v>1</v>
      </c>
      <c r="AH163">
        <v>4</v>
      </c>
      <c r="AI163">
        <v>6</v>
      </c>
      <c r="AJ163">
        <f>LOOKUP(T163,阵型随机表!N:O,阵型随机表!Q:Q)</f>
        <v>1</v>
      </c>
      <c r="AO163">
        <f ca="1">IF(AG163=1,RANDBETWEEN(1,阵型随机表!$L$3),AO162)</f>
        <v>6</v>
      </c>
      <c r="AP163">
        <f ca="1">RANDBETWEEN(1,LOOKUP(T163,阵型随机表!N:O,阵型随机表!P:P))</f>
        <v>5</v>
      </c>
    </row>
    <row r="164" spans="1:42" x14ac:dyDescent="0.15">
      <c r="A164">
        <f t="shared" si="146"/>
        <v>5000033</v>
      </c>
      <c r="B164">
        <f t="shared" si="147"/>
        <v>5000162</v>
      </c>
      <c r="C164">
        <f t="shared" si="148"/>
        <v>5000162</v>
      </c>
      <c r="D164" t="str">
        <f t="shared" si="149"/>
        <v>5000033s2</v>
      </c>
      <c r="E164" t="str">
        <f t="shared" si="150"/>
        <v>5000162:33:1</v>
      </c>
      <c r="F164">
        <f t="shared" si="151"/>
        <v>162</v>
      </c>
      <c r="G164">
        <f t="shared" si="152"/>
        <v>5000162</v>
      </c>
      <c r="H164">
        <f t="shared" si="161"/>
        <v>162</v>
      </c>
      <c r="I164" t="str">
        <f>VLOOKUP(U164,怪物属性偏向!E:F,2,FALSE)</f>
        <v>莉莉丝</v>
      </c>
      <c r="J164">
        <f t="shared" si="153"/>
        <v>33</v>
      </c>
      <c r="K164">
        <f t="shared" si="154"/>
        <v>2720</v>
      </c>
      <c r="L164">
        <f t="shared" si="155"/>
        <v>2720</v>
      </c>
      <c r="M164">
        <f t="shared" si="156"/>
        <v>4352</v>
      </c>
      <c r="N164">
        <f t="shared" si="157"/>
        <v>1257</v>
      </c>
      <c r="O164">
        <f t="shared" si="158"/>
        <v>5000162</v>
      </c>
      <c r="P164" t="str">
        <f t="shared" si="159"/>
        <v>莉莉丝</v>
      </c>
      <c r="S164">
        <f t="shared" si="160"/>
        <v>33</v>
      </c>
      <c r="T164">
        <f>VLOOKUP(AH164*10+AG164,阵型随机表!H:I,2,FALSE)</f>
        <v>2</v>
      </c>
      <c r="U164" t="str">
        <f>VLOOKUP(AJ164*10+AI164,阵型随机表!U:V,2,FALSE)</f>
        <v>莉莉丝</v>
      </c>
      <c r="V164">
        <f>VLOOKUP(S164,映射表!T:U,2,FALSE)</f>
        <v>33</v>
      </c>
      <c r="W164">
        <v>1</v>
      </c>
      <c r="X164" s="5">
        <v>1</v>
      </c>
      <c r="Y164" s="5">
        <v>1</v>
      </c>
      <c r="Z164" s="5">
        <v>1</v>
      </c>
      <c r="AA164" s="5">
        <v>1</v>
      </c>
      <c r="AB164" s="5">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1257</v>
      </c>
      <c r="AG164">
        <f t="shared" si="133"/>
        <v>2</v>
      </c>
      <c r="AH164">
        <v>4</v>
      </c>
      <c r="AI164">
        <v>1</v>
      </c>
      <c r="AJ164">
        <f>LOOKUP(T164,阵型随机表!N:O,阵型随机表!Q:Q)</f>
        <v>1</v>
      </c>
      <c r="AO164">
        <f ca="1">IF(AG164=1,RANDBETWEEN(1,阵型随机表!$L$3),AO163)</f>
        <v>6</v>
      </c>
      <c r="AP164">
        <f ca="1">RANDBETWEEN(1,LOOKUP(T164,阵型随机表!N:O,阵型随机表!P:P))</f>
        <v>5</v>
      </c>
    </row>
    <row r="165" spans="1:42" x14ac:dyDescent="0.15">
      <c r="A165">
        <f t="shared" si="146"/>
        <v>5000033</v>
      </c>
      <c r="B165">
        <f t="shared" si="147"/>
        <v>5000163</v>
      </c>
      <c r="C165">
        <f t="shared" si="148"/>
        <v>5000163</v>
      </c>
      <c r="D165" t="str">
        <f t="shared" si="149"/>
        <v>5000033s3</v>
      </c>
      <c r="E165" t="str">
        <f t="shared" si="150"/>
        <v>5000163:33:1</v>
      </c>
      <c r="F165">
        <f t="shared" si="151"/>
        <v>163</v>
      </c>
      <c r="G165">
        <f t="shared" si="152"/>
        <v>5000163</v>
      </c>
      <c r="H165">
        <f t="shared" si="161"/>
        <v>163</v>
      </c>
      <c r="I165" t="str">
        <f>VLOOKUP(U165,怪物属性偏向!E:F,2,FALSE)</f>
        <v>修</v>
      </c>
      <c r="J165">
        <f t="shared" si="153"/>
        <v>33</v>
      </c>
      <c r="K165">
        <f t="shared" si="154"/>
        <v>2720</v>
      </c>
      <c r="L165">
        <f t="shared" si="155"/>
        <v>2720</v>
      </c>
      <c r="M165">
        <f t="shared" si="156"/>
        <v>4352</v>
      </c>
      <c r="N165">
        <f t="shared" si="157"/>
        <v>1257</v>
      </c>
      <c r="O165">
        <f t="shared" si="158"/>
        <v>5000163</v>
      </c>
      <c r="P165" t="str">
        <f t="shared" si="159"/>
        <v>修</v>
      </c>
      <c r="S165">
        <f t="shared" si="160"/>
        <v>33</v>
      </c>
      <c r="T165">
        <f>VLOOKUP(AH165*10+AG165,阵型随机表!H:I,2,FALSE)</f>
        <v>3</v>
      </c>
      <c r="U165" t="str">
        <f>VLOOKUP(AJ165*10+AI165,阵型随机表!U:V,2,FALSE)</f>
        <v>修</v>
      </c>
      <c r="V165">
        <f>VLOOKUP(S165,映射表!T:U,2,FALSE)</f>
        <v>33</v>
      </c>
      <c r="W165">
        <v>1</v>
      </c>
      <c r="X165" s="5">
        <v>1</v>
      </c>
      <c r="Y165" s="5">
        <v>1</v>
      </c>
      <c r="Z165" s="5">
        <v>1</v>
      </c>
      <c r="AA165" s="5">
        <v>1</v>
      </c>
      <c r="AB165" s="5">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1257</v>
      </c>
      <c r="AG165">
        <f t="shared" si="133"/>
        <v>3</v>
      </c>
      <c r="AH165">
        <v>4</v>
      </c>
      <c r="AI165">
        <v>7</v>
      </c>
      <c r="AJ165">
        <f>LOOKUP(T165,阵型随机表!N:O,阵型随机表!Q:Q)</f>
        <v>1</v>
      </c>
      <c r="AO165">
        <f ca="1">IF(AG165=1,RANDBETWEEN(1,阵型随机表!$L$3),AO164)</f>
        <v>6</v>
      </c>
      <c r="AP165">
        <f ca="1">RANDBETWEEN(1,LOOKUP(T165,阵型随机表!N:O,阵型随机表!P:P))</f>
        <v>5</v>
      </c>
    </row>
    <row r="166" spans="1:42" x14ac:dyDescent="0.15">
      <c r="A166">
        <f t="shared" si="146"/>
        <v>5000033</v>
      </c>
      <c r="B166">
        <f t="shared" si="147"/>
        <v>5000164</v>
      </c>
      <c r="C166">
        <f t="shared" si="148"/>
        <v>5000164</v>
      </c>
      <c r="D166" t="str">
        <f t="shared" si="149"/>
        <v>5000033s5</v>
      </c>
      <c r="E166" t="str">
        <f t="shared" si="150"/>
        <v>5000164:33:1</v>
      </c>
      <c r="F166">
        <f t="shared" si="151"/>
        <v>164</v>
      </c>
      <c r="G166">
        <f t="shared" si="152"/>
        <v>5000164</v>
      </c>
      <c r="H166">
        <f t="shared" si="161"/>
        <v>164</v>
      </c>
      <c r="I166" t="str">
        <f>VLOOKUP(U166,怪物属性偏向!E:F,2,FALSE)</f>
        <v>尤朵拉</v>
      </c>
      <c r="J166">
        <f t="shared" si="153"/>
        <v>33</v>
      </c>
      <c r="K166">
        <f t="shared" si="154"/>
        <v>2720</v>
      </c>
      <c r="L166">
        <f t="shared" si="155"/>
        <v>2720</v>
      </c>
      <c r="M166">
        <f t="shared" si="156"/>
        <v>4352</v>
      </c>
      <c r="N166">
        <f t="shared" si="157"/>
        <v>1257</v>
      </c>
      <c r="O166">
        <f t="shared" si="158"/>
        <v>5000164</v>
      </c>
      <c r="P166" t="str">
        <f t="shared" si="159"/>
        <v>尤朵拉</v>
      </c>
      <c r="S166">
        <f t="shared" si="160"/>
        <v>33</v>
      </c>
      <c r="T166">
        <f>VLOOKUP(AH166*10+AG166,阵型随机表!H:I,2,FALSE)</f>
        <v>5</v>
      </c>
      <c r="U166" t="str">
        <f>VLOOKUP(AJ166*10+AI166,阵型随机表!U:V,2,FALSE)</f>
        <v>尤朵拉</v>
      </c>
      <c r="V166">
        <f>VLOOKUP(S166,映射表!T:U,2,FALSE)</f>
        <v>33</v>
      </c>
      <c r="W166">
        <v>1</v>
      </c>
      <c r="X166" s="5">
        <v>1</v>
      </c>
      <c r="Y166" s="5">
        <v>1</v>
      </c>
      <c r="Z166" s="5">
        <v>1</v>
      </c>
      <c r="AA166" s="5">
        <v>1</v>
      </c>
      <c r="AB166" s="5">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1257</v>
      </c>
      <c r="AG166">
        <f t="shared" si="133"/>
        <v>4</v>
      </c>
      <c r="AH166">
        <v>4</v>
      </c>
      <c r="AI166">
        <v>2</v>
      </c>
      <c r="AJ166">
        <f>LOOKUP(T166,阵型随机表!N:O,阵型随机表!Q:Q)</f>
        <v>2</v>
      </c>
      <c r="AO166">
        <f ca="1">IF(AG166=1,RANDBETWEEN(1,阵型随机表!$L$3),AO165)</f>
        <v>6</v>
      </c>
      <c r="AP166">
        <f ca="1">RANDBETWEEN(1,LOOKUP(T166,阵型随机表!N:O,阵型随机表!P:P))</f>
        <v>7</v>
      </c>
    </row>
    <row r="167" spans="1:42" x14ac:dyDescent="0.15">
      <c r="A167">
        <f t="shared" si="146"/>
        <v>5000033</v>
      </c>
      <c r="B167">
        <f t="shared" si="147"/>
        <v>5000165</v>
      </c>
      <c r="C167">
        <f t="shared" si="148"/>
        <v>5000165</v>
      </c>
      <c r="D167" t="str">
        <f t="shared" si="149"/>
        <v>5000033s8</v>
      </c>
      <c r="E167" t="str">
        <f t="shared" si="150"/>
        <v>5000165:33:1</v>
      </c>
      <c r="F167">
        <f t="shared" si="151"/>
        <v>165</v>
      </c>
      <c r="G167">
        <f t="shared" si="152"/>
        <v>5000165</v>
      </c>
      <c r="H167">
        <f t="shared" si="161"/>
        <v>165</v>
      </c>
      <c r="I167" t="str">
        <f>VLOOKUP(U167,怪物属性偏向!E:F,2,FALSE)</f>
        <v>啾啾</v>
      </c>
      <c r="J167">
        <f t="shared" si="153"/>
        <v>33</v>
      </c>
      <c r="K167">
        <f t="shared" si="154"/>
        <v>2720</v>
      </c>
      <c r="L167">
        <f t="shared" si="155"/>
        <v>2720</v>
      </c>
      <c r="M167">
        <f t="shared" si="156"/>
        <v>4352</v>
      </c>
      <c r="N167">
        <f t="shared" si="157"/>
        <v>1257</v>
      </c>
      <c r="O167">
        <f t="shared" si="158"/>
        <v>5000165</v>
      </c>
      <c r="P167" t="str">
        <f t="shared" si="159"/>
        <v>啾啾</v>
      </c>
      <c r="S167">
        <f t="shared" si="160"/>
        <v>33</v>
      </c>
      <c r="T167">
        <f>VLOOKUP(AH167*10+AG167,阵型随机表!H:I,2,FALSE)</f>
        <v>8</v>
      </c>
      <c r="U167" t="str">
        <f>VLOOKUP(AJ167*10+AI167,阵型随机表!U:V,2,FALSE)</f>
        <v>啾啾</v>
      </c>
      <c r="V167">
        <f>VLOOKUP(S167,映射表!T:U,2,FALSE)</f>
        <v>33</v>
      </c>
      <c r="W167">
        <v>1</v>
      </c>
      <c r="X167" s="5">
        <v>1</v>
      </c>
      <c r="Y167" s="5">
        <v>1</v>
      </c>
      <c r="Z167" s="5">
        <v>1</v>
      </c>
      <c r="AA167" s="5">
        <v>1</v>
      </c>
      <c r="AB167" s="5">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1257</v>
      </c>
      <c r="AG167">
        <f t="shared" si="133"/>
        <v>5</v>
      </c>
      <c r="AH167">
        <v>4</v>
      </c>
      <c r="AI167">
        <v>1</v>
      </c>
      <c r="AJ167">
        <f>LOOKUP(T167,阵型随机表!N:O,阵型随机表!Q:Q)</f>
        <v>3</v>
      </c>
      <c r="AO167">
        <f ca="1">IF(AG167=1,RANDBETWEEN(1,阵型随机表!$L$3),AO166)</f>
        <v>6</v>
      </c>
      <c r="AP167">
        <f ca="1">RANDBETWEEN(1,LOOKUP(T167,阵型随机表!N:O,阵型随机表!P:P))</f>
        <v>7</v>
      </c>
    </row>
    <row r="168" spans="1:42" x14ac:dyDescent="0.15">
      <c r="A168">
        <f t="shared" si="146"/>
        <v>5000034</v>
      </c>
      <c r="B168">
        <f t="shared" si="147"/>
        <v>5000166</v>
      </c>
      <c r="C168">
        <f t="shared" si="148"/>
        <v>5000166</v>
      </c>
      <c r="D168" t="str">
        <f t="shared" si="149"/>
        <v>5000034s1</v>
      </c>
      <c r="E168" t="str">
        <f t="shared" si="150"/>
        <v>5000166:34:1</v>
      </c>
      <c r="F168">
        <f t="shared" si="151"/>
        <v>166</v>
      </c>
      <c r="G168">
        <f t="shared" si="152"/>
        <v>5000166</v>
      </c>
      <c r="H168">
        <f t="shared" si="161"/>
        <v>166</v>
      </c>
      <c r="I168" t="str">
        <f>VLOOKUP(U168,怪物属性偏向!E:F,2,FALSE)</f>
        <v>珍妮芙</v>
      </c>
      <c r="J168">
        <f t="shared" si="153"/>
        <v>34</v>
      </c>
      <c r="K168">
        <f t="shared" si="154"/>
        <v>2958</v>
      </c>
      <c r="L168">
        <f t="shared" si="155"/>
        <v>2958</v>
      </c>
      <c r="M168">
        <f t="shared" si="156"/>
        <v>4732</v>
      </c>
      <c r="N168">
        <f t="shared" si="157"/>
        <v>1357</v>
      </c>
      <c r="O168">
        <f t="shared" si="158"/>
        <v>5000166</v>
      </c>
      <c r="P168" t="str">
        <f t="shared" si="159"/>
        <v>珍妮芙</v>
      </c>
      <c r="S168">
        <f t="shared" si="160"/>
        <v>34</v>
      </c>
      <c r="T168">
        <f>VLOOKUP(AH168*10+AG168,阵型随机表!H:I,2,FALSE)</f>
        <v>1</v>
      </c>
      <c r="U168" t="str">
        <f>VLOOKUP(AJ168*10+AI168,阵型随机表!U:V,2,FALSE)</f>
        <v>珍妮芙</v>
      </c>
      <c r="V168">
        <f>VLOOKUP(S168,映射表!T:U,2,FALSE)</f>
        <v>34</v>
      </c>
      <c r="W168">
        <v>1</v>
      </c>
      <c r="X168" s="5">
        <v>1</v>
      </c>
      <c r="Y168" s="5">
        <v>1</v>
      </c>
      <c r="Z168" s="5">
        <v>1</v>
      </c>
      <c r="AA168" s="5">
        <v>1</v>
      </c>
      <c r="AB168" s="5">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1357</v>
      </c>
      <c r="AG168">
        <f t="shared" si="133"/>
        <v>1</v>
      </c>
      <c r="AH168">
        <v>3</v>
      </c>
      <c r="AI168">
        <v>5</v>
      </c>
      <c r="AJ168">
        <f>LOOKUP(T168,阵型随机表!N:O,阵型随机表!Q:Q)</f>
        <v>1</v>
      </c>
      <c r="AO168">
        <f ca="1">IF(AG168=1,RANDBETWEEN(1,阵型随机表!$L$3),AO167)</f>
        <v>4</v>
      </c>
      <c r="AP168">
        <f ca="1">RANDBETWEEN(1,LOOKUP(T168,阵型随机表!N:O,阵型随机表!P:P))</f>
        <v>2</v>
      </c>
    </row>
    <row r="169" spans="1:42" x14ac:dyDescent="0.15">
      <c r="A169">
        <f t="shared" si="146"/>
        <v>5000034</v>
      </c>
      <c r="B169">
        <f t="shared" si="147"/>
        <v>5000167</v>
      </c>
      <c r="C169">
        <f t="shared" si="148"/>
        <v>5000167</v>
      </c>
      <c r="D169" t="str">
        <f t="shared" si="149"/>
        <v>5000034s3</v>
      </c>
      <c r="E169" t="str">
        <f t="shared" si="150"/>
        <v>5000167:34:1</v>
      </c>
      <c r="F169">
        <f t="shared" si="151"/>
        <v>167</v>
      </c>
      <c r="G169">
        <f t="shared" si="152"/>
        <v>5000167</v>
      </c>
      <c r="H169">
        <f t="shared" si="161"/>
        <v>167</v>
      </c>
      <c r="I169" t="str">
        <f>VLOOKUP(U169,怪物属性偏向!E:F,2,FALSE)</f>
        <v>碧翠丝</v>
      </c>
      <c r="J169">
        <f t="shared" si="153"/>
        <v>34</v>
      </c>
      <c r="K169">
        <f t="shared" si="154"/>
        <v>2958</v>
      </c>
      <c r="L169">
        <f t="shared" si="155"/>
        <v>2958</v>
      </c>
      <c r="M169">
        <f t="shared" si="156"/>
        <v>4732</v>
      </c>
      <c r="N169">
        <f t="shared" si="157"/>
        <v>1357</v>
      </c>
      <c r="O169">
        <f t="shared" si="158"/>
        <v>5000167</v>
      </c>
      <c r="P169" t="str">
        <f t="shared" si="159"/>
        <v>碧翠丝</v>
      </c>
      <c r="S169">
        <f t="shared" si="160"/>
        <v>34</v>
      </c>
      <c r="T169">
        <f>VLOOKUP(AH169*10+AG169,阵型随机表!H:I,2,FALSE)</f>
        <v>3</v>
      </c>
      <c r="U169" t="str">
        <f>VLOOKUP(AJ169*10+AI169,阵型随机表!U:V,2,FALSE)</f>
        <v>碧翠丝</v>
      </c>
      <c r="V169">
        <f>VLOOKUP(S169,映射表!T:U,2,FALSE)</f>
        <v>34</v>
      </c>
      <c r="W169">
        <v>1</v>
      </c>
      <c r="X169" s="5">
        <v>1</v>
      </c>
      <c r="Y169" s="5">
        <v>1</v>
      </c>
      <c r="Z169" s="5">
        <v>1</v>
      </c>
      <c r="AA169" s="5">
        <v>1</v>
      </c>
      <c r="AB169" s="5">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1357</v>
      </c>
      <c r="AG169">
        <f t="shared" si="133"/>
        <v>2</v>
      </c>
      <c r="AH169">
        <v>3</v>
      </c>
      <c r="AI169">
        <v>4</v>
      </c>
      <c r="AJ169">
        <f>LOOKUP(T169,阵型随机表!N:O,阵型随机表!Q:Q)</f>
        <v>1</v>
      </c>
      <c r="AO169">
        <f ca="1">IF(AG169=1,RANDBETWEEN(1,阵型随机表!$L$3),AO168)</f>
        <v>4</v>
      </c>
      <c r="AP169">
        <f ca="1">RANDBETWEEN(1,LOOKUP(T169,阵型随机表!N:O,阵型随机表!P:P))</f>
        <v>3</v>
      </c>
    </row>
    <row r="170" spans="1:42" x14ac:dyDescent="0.15">
      <c r="A170">
        <f t="shared" si="146"/>
        <v>5000034</v>
      </c>
      <c r="B170">
        <f t="shared" si="147"/>
        <v>5000168</v>
      </c>
      <c r="C170">
        <f t="shared" si="148"/>
        <v>5000168</v>
      </c>
      <c r="D170" t="str">
        <f t="shared" si="149"/>
        <v>5000034s4</v>
      </c>
      <c r="E170" t="str">
        <f t="shared" si="150"/>
        <v>5000168:34:1</v>
      </c>
      <c r="F170">
        <f t="shared" si="151"/>
        <v>168</v>
      </c>
      <c r="G170">
        <f t="shared" si="152"/>
        <v>5000168</v>
      </c>
      <c r="H170">
        <f t="shared" si="161"/>
        <v>168</v>
      </c>
      <c r="I170" t="str">
        <f>VLOOKUP(U170,怪物属性偏向!E:F,2,FALSE)</f>
        <v>国王</v>
      </c>
      <c r="J170">
        <f t="shared" si="153"/>
        <v>34</v>
      </c>
      <c r="K170">
        <f t="shared" si="154"/>
        <v>2958</v>
      </c>
      <c r="L170">
        <f t="shared" si="155"/>
        <v>2958</v>
      </c>
      <c r="M170">
        <f t="shared" si="156"/>
        <v>4732</v>
      </c>
      <c r="N170">
        <f t="shared" si="157"/>
        <v>1357</v>
      </c>
      <c r="O170">
        <f t="shared" si="158"/>
        <v>5000168</v>
      </c>
      <c r="P170" t="str">
        <f t="shared" si="159"/>
        <v>国王</v>
      </c>
      <c r="S170">
        <f t="shared" si="160"/>
        <v>34</v>
      </c>
      <c r="T170">
        <f>VLOOKUP(AH170*10+AG170,阵型随机表!H:I,2,FALSE)</f>
        <v>4</v>
      </c>
      <c r="U170" t="str">
        <f>VLOOKUP(AJ170*10+AI170,阵型随机表!U:V,2,FALSE)</f>
        <v>国王</v>
      </c>
      <c r="V170">
        <f>VLOOKUP(S170,映射表!T:U,2,FALSE)</f>
        <v>34</v>
      </c>
      <c r="W170">
        <v>1</v>
      </c>
      <c r="X170" s="5">
        <v>1</v>
      </c>
      <c r="Y170" s="5">
        <v>1</v>
      </c>
      <c r="Z170" s="5">
        <v>1</v>
      </c>
      <c r="AA170" s="5">
        <v>1</v>
      </c>
      <c r="AB170" s="5">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1357</v>
      </c>
      <c r="AG170">
        <f t="shared" si="133"/>
        <v>3</v>
      </c>
      <c r="AH170">
        <v>3</v>
      </c>
      <c r="AI170">
        <v>6</v>
      </c>
      <c r="AJ170">
        <f>LOOKUP(T170,阵型随机表!N:O,阵型随机表!Q:Q)</f>
        <v>2</v>
      </c>
      <c r="AO170">
        <f ca="1">IF(AG170=1,RANDBETWEEN(1,阵型随机表!$L$3),AO169)</f>
        <v>4</v>
      </c>
      <c r="AP170">
        <f ca="1">RANDBETWEEN(1,LOOKUP(T170,阵型随机表!N:O,阵型随机表!P:P))</f>
        <v>6</v>
      </c>
    </row>
    <row r="171" spans="1:42" x14ac:dyDescent="0.15">
      <c r="A171">
        <f t="shared" si="146"/>
        <v>5000034</v>
      </c>
      <c r="B171">
        <f t="shared" si="147"/>
        <v>5000169</v>
      </c>
      <c r="C171">
        <f t="shared" si="148"/>
        <v>5000169</v>
      </c>
      <c r="D171" t="str">
        <f t="shared" si="149"/>
        <v>5000034s6</v>
      </c>
      <c r="E171" t="str">
        <f t="shared" si="150"/>
        <v>5000169:34:1</v>
      </c>
      <c r="F171">
        <f t="shared" si="151"/>
        <v>169</v>
      </c>
      <c r="G171">
        <f t="shared" si="152"/>
        <v>5000169</v>
      </c>
      <c r="H171">
        <f t="shared" si="161"/>
        <v>169</v>
      </c>
      <c r="I171" t="str">
        <f>VLOOKUP(U171,怪物属性偏向!E:F,2,FALSE)</f>
        <v>洛克</v>
      </c>
      <c r="J171">
        <f t="shared" si="153"/>
        <v>34</v>
      </c>
      <c r="K171">
        <f t="shared" si="154"/>
        <v>2958</v>
      </c>
      <c r="L171">
        <f t="shared" si="155"/>
        <v>2958</v>
      </c>
      <c r="M171">
        <f t="shared" si="156"/>
        <v>4732</v>
      </c>
      <c r="N171">
        <f t="shared" si="157"/>
        <v>1357</v>
      </c>
      <c r="O171">
        <f t="shared" si="158"/>
        <v>5000169</v>
      </c>
      <c r="P171" t="str">
        <f t="shared" si="159"/>
        <v>洛克</v>
      </c>
      <c r="S171">
        <f t="shared" si="160"/>
        <v>34</v>
      </c>
      <c r="T171">
        <f>VLOOKUP(AH171*10+AG171,阵型随机表!H:I,2,FALSE)</f>
        <v>6</v>
      </c>
      <c r="U171" t="str">
        <f>VLOOKUP(AJ171*10+AI171,阵型随机表!U:V,2,FALSE)</f>
        <v>洛克</v>
      </c>
      <c r="V171">
        <f>VLOOKUP(S171,映射表!T:U,2,FALSE)</f>
        <v>34</v>
      </c>
      <c r="W171">
        <v>1</v>
      </c>
      <c r="X171" s="5">
        <v>1</v>
      </c>
      <c r="Y171" s="5">
        <v>1</v>
      </c>
      <c r="Z171" s="5">
        <v>1</v>
      </c>
      <c r="AA171" s="5">
        <v>1</v>
      </c>
      <c r="AB171" s="5">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1357</v>
      </c>
      <c r="AG171">
        <f t="shared" si="133"/>
        <v>4</v>
      </c>
      <c r="AH171">
        <v>3</v>
      </c>
      <c r="AI171">
        <v>3</v>
      </c>
      <c r="AJ171">
        <f>LOOKUP(T171,阵型随机表!N:O,阵型随机表!Q:Q)</f>
        <v>2</v>
      </c>
      <c r="AO171">
        <f ca="1">IF(AG171=1,RANDBETWEEN(1,阵型随机表!$L$3),AO170)</f>
        <v>4</v>
      </c>
      <c r="AP171">
        <f ca="1">RANDBETWEEN(1,LOOKUP(T171,阵型随机表!N:O,阵型随机表!P:P))</f>
        <v>1</v>
      </c>
    </row>
    <row r="172" spans="1:42" x14ac:dyDescent="0.15">
      <c r="A172">
        <f t="shared" si="146"/>
        <v>5000034</v>
      </c>
      <c r="B172">
        <f t="shared" si="147"/>
        <v>5000170</v>
      </c>
      <c r="C172">
        <f t="shared" si="148"/>
        <v>5000170</v>
      </c>
      <c r="D172" t="str">
        <f t="shared" si="149"/>
        <v>5000034s8</v>
      </c>
      <c r="E172" t="str">
        <f t="shared" si="150"/>
        <v>5000170:34:1</v>
      </c>
      <c r="F172">
        <f t="shared" si="151"/>
        <v>170</v>
      </c>
      <c r="G172">
        <f t="shared" si="152"/>
        <v>5000170</v>
      </c>
      <c r="H172">
        <f t="shared" si="161"/>
        <v>170</v>
      </c>
      <c r="I172" t="str">
        <f>VLOOKUP(U172,怪物属性偏向!E:F,2,FALSE)</f>
        <v>麦克白</v>
      </c>
      <c r="J172">
        <f t="shared" si="153"/>
        <v>34</v>
      </c>
      <c r="K172">
        <f t="shared" si="154"/>
        <v>2958</v>
      </c>
      <c r="L172">
        <f t="shared" si="155"/>
        <v>2958</v>
      </c>
      <c r="M172">
        <f t="shared" si="156"/>
        <v>4732</v>
      </c>
      <c r="N172">
        <f t="shared" si="157"/>
        <v>1357</v>
      </c>
      <c r="O172">
        <f t="shared" si="158"/>
        <v>5000170</v>
      </c>
      <c r="P172" t="str">
        <f t="shared" si="159"/>
        <v>麦克白</v>
      </c>
      <c r="S172">
        <f t="shared" si="160"/>
        <v>34</v>
      </c>
      <c r="T172">
        <f>VLOOKUP(AH172*10+AG172,阵型随机表!H:I,2,FALSE)</f>
        <v>8</v>
      </c>
      <c r="U172" t="str">
        <f>VLOOKUP(AJ172*10+AI172,阵型随机表!U:V,2,FALSE)</f>
        <v>麦克白</v>
      </c>
      <c r="V172">
        <f>VLOOKUP(S172,映射表!T:U,2,FALSE)</f>
        <v>34</v>
      </c>
      <c r="W172">
        <v>1</v>
      </c>
      <c r="X172" s="5">
        <v>1</v>
      </c>
      <c r="Y172" s="5">
        <v>1</v>
      </c>
      <c r="Z172" s="5">
        <v>1</v>
      </c>
      <c r="AA172" s="5">
        <v>1</v>
      </c>
      <c r="AB172" s="5">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1357</v>
      </c>
      <c r="AG172">
        <f t="shared" si="133"/>
        <v>5</v>
      </c>
      <c r="AH172">
        <v>3</v>
      </c>
      <c r="AI172">
        <v>4</v>
      </c>
      <c r="AJ172">
        <f>LOOKUP(T172,阵型随机表!N:O,阵型随机表!Q:Q)</f>
        <v>3</v>
      </c>
      <c r="AO172">
        <f ca="1">IF(AG172=1,RANDBETWEEN(1,阵型随机表!$L$3),AO171)</f>
        <v>4</v>
      </c>
      <c r="AP172">
        <f ca="1">RANDBETWEEN(1,LOOKUP(T172,阵型随机表!N:O,阵型随机表!P:P))</f>
        <v>2</v>
      </c>
    </row>
    <row r="173" spans="1:42" x14ac:dyDescent="0.15">
      <c r="A173">
        <f t="shared" si="146"/>
        <v>5000035</v>
      </c>
      <c r="B173">
        <f t="shared" si="147"/>
        <v>5000171</v>
      </c>
      <c r="C173">
        <f t="shared" si="148"/>
        <v>5000171</v>
      </c>
      <c r="D173" t="str">
        <f t="shared" si="149"/>
        <v>5000035s1</v>
      </c>
      <c r="E173" t="str">
        <f t="shared" si="150"/>
        <v>5000171:35:1</v>
      </c>
      <c r="F173">
        <f t="shared" si="151"/>
        <v>171</v>
      </c>
      <c r="G173">
        <f t="shared" si="152"/>
        <v>5000171</v>
      </c>
      <c r="H173">
        <f t="shared" si="161"/>
        <v>171</v>
      </c>
      <c r="I173" t="str">
        <f>VLOOKUP(U173,怪物属性偏向!E:F,2,FALSE)</f>
        <v>尼尔斯</v>
      </c>
      <c r="J173">
        <f t="shared" si="153"/>
        <v>35</v>
      </c>
      <c r="K173">
        <f t="shared" si="154"/>
        <v>3275</v>
      </c>
      <c r="L173">
        <f t="shared" si="155"/>
        <v>3275</v>
      </c>
      <c r="M173">
        <f t="shared" si="156"/>
        <v>5240</v>
      </c>
      <c r="N173">
        <f t="shared" si="157"/>
        <v>1456</v>
      </c>
      <c r="O173">
        <f t="shared" si="158"/>
        <v>5000171</v>
      </c>
      <c r="P173" t="str">
        <f t="shared" si="159"/>
        <v>尼尔斯</v>
      </c>
      <c r="S173">
        <f t="shared" si="160"/>
        <v>35</v>
      </c>
      <c r="T173">
        <f>VLOOKUP(AH173*10+AG173,阵型随机表!H:I,2,FALSE)</f>
        <v>1</v>
      </c>
      <c r="U173" t="str">
        <f>VLOOKUP(AJ173*10+AI173,阵型随机表!U:V,2,FALSE)</f>
        <v>尼尔斯</v>
      </c>
      <c r="V173">
        <f>VLOOKUP(S173,映射表!T:U,2,FALSE)</f>
        <v>35</v>
      </c>
      <c r="W173">
        <v>1</v>
      </c>
      <c r="X173" s="5">
        <v>1</v>
      </c>
      <c r="Y173" s="5">
        <v>1</v>
      </c>
      <c r="Z173" s="5">
        <v>1</v>
      </c>
      <c r="AA173" s="5">
        <v>1</v>
      </c>
      <c r="AB173" s="5">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1456</v>
      </c>
      <c r="AG173">
        <f t="shared" si="133"/>
        <v>1</v>
      </c>
      <c r="AH173">
        <v>4</v>
      </c>
      <c r="AI173">
        <v>3</v>
      </c>
      <c r="AJ173">
        <f>LOOKUP(T173,阵型随机表!N:O,阵型随机表!Q:Q)</f>
        <v>1</v>
      </c>
      <c r="AO173">
        <f ca="1">IF(AG173=1,RANDBETWEEN(1,阵型随机表!$L$3),AO172)</f>
        <v>4</v>
      </c>
      <c r="AP173">
        <f ca="1">RANDBETWEEN(1,LOOKUP(T173,阵型随机表!N:O,阵型随机表!P:P))</f>
        <v>2</v>
      </c>
    </row>
    <row r="174" spans="1:42" x14ac:dyDescent="0.15">
      <c r="A174">
        <f t="shared" si="146"/>
        <v>5000035</v>
      </c>
      <c r="B174">
        <f t="shared" si="147"/>
        <v>5000172</v>
      </c>
      <c r="C174">
        <f t="shared" si="148"/>
        <v>5000172</v>
      </c>
      <c r="D174" t="str">
        <f t="shared" si="149"/>
        <v>5000035s2</v>
      </c>
      <c r="E174" t="str">
        <f t="shared" si="150"/>
        <v>5000172:35:1</v>
      </c>
      <c r="F174">
        <f t="shared" si="151"/>
        <v>172</v>
      </c>
      <c r="G174">
        <f t="shared" si="152"/>
        <v>5000172</v>
      </c>
      <c r="H174">
        <f t="shared" si="161"/>
        <v>172</v>
      </c>
      <c r="I174" t="str">
        <f>VLOOKUP(U174,怪物属性偏向!E:F,2,FALSE)</f>
        <v>修</v>
      </c>
      <c r="J174">
        <f t="shared" si="153"/>
        <v>35</v>
      </c>
      <c r="K174">
        <f t="shared" si="154"/>
        <v>3275</v>
      </c>
      <c r="L174">
        <f t="shared" si="155"/>
        <v>3275</v>
      </c>
      <c r="M174">
        <f t="shared" si="156"/>
        <v>5240</v>
      </c>
      <c r="N174">
        <f t="shared" si="157"/>
        <v>1456</v>
      </c>
      <c r="O174">
        <f t="shared" si="158"/>
        <v>5000172</v>
      </c>
      <c r="P174" t="str">
        <f t="shared" si="159"/>
        <v>修</v>
      </c>
      <c r="S174">
        <f t="shared" si="160"/>
        <v>35</v>
      </c>
      <c r="T174">
        <f>VLOOKUP(AH174*10+AG174,阵型随机表!H:I,2,FALSE)</f>
        <v>2</v>
      </c>
      <c r="U174" t="str">
        <f>VLOOKUP(AJ174*10+AI174,阵型随机表!U:V,2,FALSE)</f>
        <v>修</v>
      </c>
      <c r="V174">
        <f>VLOOKUP(S174,映射表!T:U,2,FALSE)</f>
        <v>35</v>
      </c>
      <c r="W174">
        <v>1</v>
      </c>
      <c r="X174" s="5">
        <v>1</v>
      </c>
      <c r="Y174" s="5">
        <v>1</v>
      </c>
      <c r="Z174" s="5">
        <v>1</v>
      </c>
      <c r="AA174" s="5">
        <v>1</v>
      </c>
      <c r="AB174" s="5">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1456</v>
      </c>
      <c r="AG174">
        <f t="shared" si="133"/>
        <v>2</v>
      </c>
      <c r="AH174">
        <v>4</v>
      </c>
      <c r="AI174">
        <v>7</v>
      </c>
      <c r="AJ174">
        <f>LOOKUP(T174,阵型随机表!N:O,阵型随机表!Q:Q)</f>
        <v>1</v>
      </c>
      <c r="AO174">
        <f ca="1">IF(AG174=1,RANDBETWEEN(1,阵型随机表!$L$3),AO173)</f>
        <v>4</v>
      </c>
      <c r="AP174">
        <f ca="1">RANDBETWEEN(1,LOOKUP(T174,阵型随机表!N:O,阵型随机表!P:P))</f>
        <v>4</v>
      </c>
    </row>
    <row r="175" spans="1:42" x14ac:dyDescent="0.15">
      <c r="A175">
        <f t="shared" si="146"/>
        <v>5000035</v>
      </c>
      <c r="B175">
        <f t="shared" si="147"/>
        <v>5000173</v>
      </c>
      <c r="C175">
        <f t="shared" si="148"/>
        <v>5000173</v>
      </c>
      <c r="D175" t="str">
        <f t="shared" si="149"/>
        <v>5000035s3</v>
      </c>
      <c r="E175" t="str">
        <f t="shared" si="150"/>
        <v>5000173:35:1</v>
      </c>
      <c r="F175">
        <f t="shared" si="151"/>
        <v>173</v>
      </c>
      <c r="G175">
        <f t="shared" si="152"/>
        <v>5000173</v>
      </c>
      <c r="H175">
        <f t="shared" si="161"/>
        <v>173</v>
      </c>
      <c r="I175" t="str">
        <f>VLOOKUP(U175,怪物属性偏向!E:F,2,FALSE)</f>
        <v>修</v>
      </c>
      <c r="J175">
        <f t="shared" si="153"/>
        <v>35</v>
      </c>
      <c r="K175">
        <f t="shared" si="154"/>
        <v>3275</v>
      </c>
      <c r="L175">
        <f t="shared" si="155"/>
        <v>3275</v>
      </c>
      <c r="M175">
        <f t="shared" si="156"/>
        <v>5240</v>
      </c>
      <c r="N175">
        <f t="shared" si="157"/>
        <v>1456</v>
      </c>
      <c r="O175">
        <f t="shared" si="158"/>
        <v>5000173</v>
      </c>
      <c r="P175" t="str">
        <f t="shared" si="159"/>
        <v>修</v>
      </c>
      <c r="S175">
        <f t="shared" si="160"/>
        <v>35</v>
      </c>
      <c r="T175">
        <f>VLOOKUP(AH175*10+AG175,阵型随机表!H:I,2,FALSE)</f>
        <v>3</v>
      </c>
      <c r="U175" t="str">
        <f>VLOOKUP(AJ175*10+AI175,阵型随机表!U:V,2,FALSE)</f>
        <v>修</v>
      </c>
      <c r="V175">
        <f>VLOOKUP(S175,映射表!T:U,2,FALSE)</f>
        <v>35</v>
      </c>
      <c r="W175">
        <v>1</v>
      </c>
      <c r="X175" s="5">
        <v>1</v>
      </c>
      <c r="Y175" s="5">
        <v>1</v>
      </c>
      <c r="Z175" s="5">
        <v>1</v>
      </c>
      <c r="AA175" s="5">
        <v>1</v>
      </c>
      <c r="AB175" s="5">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1456</v>
      </c>
      <c r="AG175">
        <f t="shared" si="133"/>
        <v>3</v>
      </c>
      <c r="AH175">
        <v>4</v>
      </c>
      <c r="AI175">
        <v>7</v>
      </c>
      <c r="AJ175">
        <f>LOOKUP(T175,阵型随机表!N:O,阵型随机表!Q:Q)</f>
        <v>1</v>
      </c>
      <c r="AO175">
        <f ca="1">IF(AG175=1,RANDBETWEEN(1,阵型随机表!$L$3),AO174)</f>
        <v>4</v>
      </c>
      <c r="AP175">
        <f ca="1">RANDBETWEEN(1,LOOKUP(T175,阵型随机表!N:O,阵型随机表!P:P))</f>
        <v>1</v>
      </c>
    </row>
    <row r="176" spans="1:42" x14ac:dyDescent="0.15">
      <c r="A176">
        <f t="shared" si="146"/>
        <v>5000035</v>
      </c>
      <c r="B176">
        <f t="shared" si="147"/>
        <v>5000174</v>
      </c>
      <c r="C176">
        <f t="shared" si="148"/>
        <v>5000174</v>
      </c>
      <c r="D176" t="str">
        <f t="shared" si="149"/>
        <v>5000035s5</v>
      </c>
      <c r="E176" t="str">
        <f t="shared" si="150"/>
        <v>5000174:35:1</v>
      </c>
      <c r="F176">
        <f t="shared" si="151"/>
        <v>174</v>
      </c>
      <c r="G176">
        <f t="shared" si="152"/>
        <v>5000174</v>
      </c>
      <c r="H176">
        <f t="shared" si="161"/>
        <v>174</v>
      </c>
      <c r="I176" t="str">
        <f>VLOOKUP(U176,怪物属性偏向!E:F,2,FALSE)</f>
        <v>尤朵拉</v>
      </c>
      <c r="J176">
        <f t="shared" si="153"/>
        <v>35</v>
      </c>
      <c r="K176">
        <f t="shared" si="154"/>
        <v>3275</v>
      </c>
      <c r="L176">
        <f t="shared" si="155"/>
        <v>3275</v>
      </c>
      <c r="M176">
        <f t="shared" si="156"/>
        <v>5240</v>
      </c>
      <c r="N176">
        <f t="shared" si="157"/>
        <v>1456</v>
      </c>
      <c r="O176">
        <f t="shared" si="158"/>
        <v>5000174</v>
      </c>
      <c r="P176" t="str">
        <f t="shared" si="159"/>
        <v>尤朵拉</v>
      </c>
      <c r="S176">
        <f t="shared" si="160"/>
        <v>35</v>
      </c>
      <c r="T176">
        <f>VLOOKUP(AH176*10+AG176,阵型随机表!H:I,2,FALSE)</f>
        <v>5</v>
      </c>
      <c r="U176" t="str">
        <f>VLOOKUP(AJ176*10+AI176,阵型随机表!U:V,2,FALSE)</f>
        <v>尤朵拉</v>
      </c>
      <c r="V176">
        <f>VLOOKUP(S176,映射表!T:U,2,FALSE)</f>
        <v>35</v>
      </c>
      <c r="W176">
        <v>1</v>
      </c>
      <c r="X176" s="5">
        <v>1</v>
      </c>
      <c r="Y176" s="5">
        <v>1</v>
      </c>
      <c r="Z176" s="5">
        <v>1</v>
      </c>
      <c r="AA176" s="5">
        <v>1</v>
      </c>
      <c r="AB176" s="5">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1456</v>
      </c>
      <c r="AG176">
        <f t="shared" si="133"/>
        <v>4</v>
      </c>
      <c r="AH176">
        <v>4</v>
      </c>
      <c r="AI176">
        <v>2</v>
      </c>
      <c r="AJ176">
        <f>LOOKUP(T176,阵型随机表!N:O,阵型随机表!Q:Q)</f>
        <v>2</v>
      </c>
      <c r="AO176">
        <f ca="1">IF(AG176=1,RANDBETWEEN(1,阵型随机表!$L$3),AO175)</f>
        <v>4</v>
      </c>
      <c r="AP176">
        <f ca="1">RANDBETWEEN(1,LOOKUP(T176,阵型随机表!N:O,阵型随机表!P:P))</f>
        <v>6</v>
      </c>
    </row>
    <row r="177" spans="1:42" x14ac:dyDescent="0.15">
      <c r="A177">
        <f t="shared" si="146"/>
        <v>5000035</v>
      </c>
      <c r="B177">
        <f t="shared" si="147"/>
        <v>5000175</v>
      </c>
      <c r="C177">
        <f t="shared" si="148"/>
        <v>5000175</v>
      </c>
      <c r="D177" t="str">
        <f t="shared" si="149"/>
        <v>5000035s8</v>
      </c>
      <c r="E177" t="str">
        <f t="shared" si="150"/>
        <v>5000175:35:1</v>
      </c>
      <c r="F177">
        <f t="shared" si="151"/>
        <v>175</v>
      </c>
      <c r="G177">
        <f t="shared" si="152"/>
        <v>5000175</v>
      </c>
      <c r="H177">
        <f t="shared" si="161"/>
        <v>175</v>
      </c>
      <c r="I177" t="str">
        <f>VLOOKUP(U177,怪物属性偏向!E:F,2,FALSE)</f>
        <v>爱茉莉</v>
      </c>
      <c r="J177">
        <f t="shared" si="153"/>
        <v>35</v>
      </c>
      <c r="K177">
        <f t="shared" si="154"/>
        <v>3275</v>
      </c>
      <c r="L177">
        <f t="shared" si="155"/>
        <v>3275</v>
      </c>
      <c r="M177">
        <f t="shared" si="156"/>
        <v>5240</v>
      </c>
      <c r="N177">
        <f t="shared" si="157"/>
        <v>1456</v>
      </c>
      <c r="O177">
        <f t="shared" si="158"/>
        <v>5000175</v>
      </c>
      <c r="P177" t="str">
        <f t="shared" si="159"/>
        <v>爱茉莉</v>
      </c>
      <c r="S177">
        <f t="shared" si="160"/>
        <v>35</v>
      </c>
      <c r="T177">
        <f>VLOOKUP(AH177*10+AG177,阵型随机表!H:I,2,FALSE)</f>
        <v>8</v>
      </c>
      <c r="U177" t="str">
        <f>VLOOKUP(AJ177*10+AI177,阵型随机表!U:V,2,FALSE)</f>
        <v>爱茉莉</v>
      </c>
      <c r="V177">
        <f>VLOOKUP(S177,映射表!T:U,2,FALSE)</f>
        <v>35</v>
      </c>
      <c r="W177">
        <v>1</v>
      </c>
      <c r="X177" s="5">
        <v>1</v>
      </c>
      <c r="Y177" s="5">
        <v>1</v>
      </c>
      <c r="Z177" s="5">
        <v>1</v>
      </c>
      <c r="AA177" s="5">
        <v>1</v>
      </c>
      <c r="AB177" s="5">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1456</v>
      </c>
      <c r="AG177">
        <f t="shared" si="133"/>
        <v>5</v>
      </c>
      <c r="AH177">
        <v>4</v>
      </c>
      <c r="AI177">
        <v>6</v>
      </c>
      <c r="AJ177">
        <f>LOOKUP(T177,阵型随机表!N:O,阵型随机表!Q:Q)</f>
        <v>3</v>
      </c>
      <c r="AO177">
        <f ca="1">IF(AG177=1,RANDBETWEEN(1,阵型随机表!$L$3),AO176)</f>
        <v>4</v>
      </c>
      <c r="AP177">
        <f ca="1">RANDBETWEEN(1,LOOKUP(T177,阵型随机表!N:O,阵型随机表!P:P))</f>
        <v>7</v>
      </c>
    </row>
    <row r="178" spans="1:42" x14ac:dyDescent="0.15">
      <c r="A178">
        <f t="shared" si="146"/>
        <v>5000036</v>
      </c>
      <c r="B178">
        <f t="shared" si="147"/>
        <v>5000176</v>
      </c>
      <c r="C178">
        <f t="shared" si="148"/>
        <v>5000176</v>
      </c>
      <c r="D178" t="str">
        <f t="shared" si="149"/>
        <v>5000036s2</v>
      </c>
      <c r="E178" t="str">
        <f t="shared" si="150"/>
        <v>5000176:36:1</v>
      </c>
      <c r="F178">
        <f t="shared" si="151"/>
        <v>176</v>
      </c>
      <c r="G178">
        <f t="shared" si="152"/>
        <v>5000176</v>
      </c>
      <c r="H178">
        <f t="shared" si="161"/>
        <v>176</v>
      </c>
      <c r="I178" t="str">
        <f>VLOOKUP(U178,怪物属性偏向!E:F,2,FALSE)</f>
        <v>伊西多</v>
      </c>
      <c r="J178">
        <f t="shared" si="153"/>
        <v>36</v>
      </c>
      <c r="K178">
        <f t="shared" si="154"/>
        <v>3608</v>
      </c>
      <c r="L178">
        <f t="shared" si="155"/>
        <v>3608</v>
      </c>
      <c r="M178">
        <f t="shared" si="156"/>
        <v>5772</v>
      </c>
      <c r="N178">
        <f t="shared" si="157"/>
        <v>1555</v>
      </c>
      <c r="O178">
        <f t="shared" si="158"/>
        <v>5000176</v>
      </c>
      <c r="P178" t="str">
        <f t="shared" si="159"/>
        <v>伊西多</v>
      </c>
      <c r="S178">
        <f t="shared" si="160"/>
        <v>36</v>
      </c>
      <c r="T178">
        <f>VLOOKUP(AH178*10+AG178,阵型随机表!H:I,2,FALSE)</f>
        <v>2</v>
      </c>
      <c r="U178" t="str">
        <f>VLOOKUP(AJ178*10+AI178,阵型随机表!U:V,2,FALSE)</f>
        <v>伊西多</v>
      </c>
      <c r="V178">
        <f>VLOOKUP(S178,映射表!T:U,2,FALSE)</f>
        <v>36</v>
      </c>
      <c r="W178">
        <v>1</v>
      </c>
      <c r="X178" s="5">
        <v>1</v>
      </c>
      <c r="Y178" s="5">
        <v>1</v>
      </c>
      <c r="Z178" s="5">
        <v>1</v>
      </c>
      <c r="AA178" s="5">
        <v>1</v>
      </c>
      <c r="AB178" s="5">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1555</v>
      </c>
      <c r="AG178">
        <f t="shared" si="133"/>
        <v>1</v>
      </c>
      <c r="AH178">
        <v>2</v>
      </c>
      <c r="AI178">
        <v>6</v>
      </c>
      <c r="AJ178">
        <f>LOOKUP(T178,阵型随机表!N:O,阵型随机表!Q:Q)</f>
        <v>1</v>
      </c>
      <c r="AO178">
        <f ca="1">IF(AG178=1,RANDBETWEEN(1,阵型随机表!$L$3),AO177)</f>
        <v>5</v>
      </c>
      <c r="AP178">
        <f ca="1">RANDBETWEEN(1,LOOKUP(T178,阵型随机表!N:O,阵型随机表!P:P))</f>
        <v>2</v>
      </c>
    </row>
    <row r="179" spans="1:42" x14ac:dyDescent="0.15">
      <c r="A179">
        <f t="shared" si="146"/>
        <v>5000036</v>
      </c>
      <c r="B179">
        <f t="shared" si="147"/>
        <v>5000177</v>
      </c>
      <c r="C179">
        <f t="shared" si="148"/>
        <v>5000177</v>
      </c>
      <c r="D179" t="str">
        <f t="shared" si="149"/>
        <v>5000036s4</v>
      </c>
      <c r="E179" t="str">
        <f t="shared" si="150"/>
        <v>5000177:36:1</v>
      </c>
      <c r="F179">
        <f t="shared" si="151"/>
        <v>177</v>
      </c>
      <c r="G179">
        <f t="shared" si="152"/>
        <v>5000177</v>
      </c>
      <c r="H179">
        <f t="shared" si="161"/>
        <v>177</v>
      </c>
      <c r="I179" t="str">
        <f>VLOOKUP(U179,怪物属性偏向!E:F,2,FALSE)</f>
        <v>艾琳</v>
      </c>
      <c r="J179">
        <f t="shared" si="153"/>
        <v>36</v>
      </c>
      <c r="K179">
        <f t="shared" si="154"/>
        <v>3608</v>
      </c>
      <c r="L179">
        <f t="shared" si="155"/>
        <v>3608</v>
      </c>
      <c r="M179">
        <f t="shared" si="156"/>
        <v>5772</v>
      </c>
      <c r="N179">
        <f t="shared" si="157"/>
        <v>1555</v>
      </c>
      <c r="O179">
        <f t="shared" si="158"/>
        <v>5000177</v>
      </c>
      <c r="P179" t="str">
        <f t="shared" si="159"/>
        <v>艾琳</v>
      </c>
      <c r="S179">
        <f t="shared" si="160"/>
        <v>36</v>
      </c>
      <c r="T179">
        <f>VLOOKUP(AH179*10+AG179,阵型随机表!H:I,2,FALSE)</f>
        <v>4</v>
      </c>
      <c r="U179" t="str">
        <f>VLOOKUP(AJ179*10+AI179,阵型随机表!U:V,2,FALSE)</f>
        <v>艾琳</v>
      </c>
      <c r="V179">
        <f>VLOOKUP(S179,映射表!T:U,2,FALSE)</f>
        <v>36</v>
      </c>
      <c r="W179">
        <v>1</v>
      </c>
      <c r="X179" s="5">
        <v>1</v>
      </c>
      <c r="Y179" s="5">
        <v>1</v>
      </c>
      <c r="Z179" s="5">
        <v>1</v>
      </c>
      <c r="AA179" s="5">
        <v>1</v>
      </c>
      <c r="AB179" s="5">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1555</v>
      </c>
      <c r="AG179">
        <f t="shared" si="133"/>
        <v>2</v>
      </c>
      <c r="AH179">
        <v>2</v>
      </c>
      <c r="AI179">
        <v>1</v>
      </c>
      <c r="AJ179">
        <f>LOOKUP(T179,阵型随机表!N:O,阵型随机表!Q:Q)</f>
        <v>2</v>
      </c>
      <c r="AO179">
        <f ca="1">IF(AG179=1,RANDBETWEEN(1,阵型随机表!$L$3),AO178)</f>
        <v>5</v>
      </c>
      <c r="AP179">
        <f ca="1">RANDBETWEEN(1,LOOKUP(T179,阵型随机表!N:O,阵型随机表!P:P))</f>
        <v>6</v>
      </c>
    </row>
    <row r="180" spans="1:42" x14ac:dyDescent="0.15">
      <c r="A180">
        <f t="shared" si="146"/>
        <v>5000036</v>
      </c>
      <c r="B180">
        <f t="shared" si="147"/>
        <v>5000178</v>
      </c>
      <c r="C180">
        <f t="shared" si="148"/>
        <v>5000178</v>
      </c>
      <c r="D180" t="str">
        <f t="shared" si="149"/>
        <v>5000036s5</v>
      </c>
      <c r="E180" t="str">
        <f t="shared" si="150"/>
        <v>5000178:36:1</v>
      </c>
      <c r="F180">
        <f t="shared" si="151"/>
        <v>178</v>
      </c>
      <c r="G180">
        <f t="shared" si="152"/>
        <v>5000178</v>
      </c>
      <c r="H180">
        <f t="shared" si="161"/>
        <v>178</v>
      </c>
      <c r="I180" t="str">
        <f>VLOOKUP(U180,怪物属性偏向!E:F,2,FALSE)</f>
        <v>霍尔</v>
      </c>
      <c r="J180">
        <f t="shared" si="153"/>
        <v>36</v>
      </c>
      <c r="K180">
        <f t="shared" si="154"/>
        <v>3608</v>
      </c>
      <c r="L180">
        <f t="shared" si="155"/>
        <v>3608</v>
      </c>
      <c r="M180">
        <f t="shared" si="156"/>
        <v>5772</v>
      </c>
      <c r="N180">
        <f t="shared" si="157"/>
        <v>1555</v>
      </c>
      <c r="O180">
        <f t="shared" si="158"/>
        <v>5000178</v>
      </c>
      <c r="P180" t="str">
        <f t="shared" si="159"/>
        <v>霍尔</v>
      </c>
      <c r="S180">
        <f t="shared" si="160"/>
        <v>36</v>
      </c>
      <c r="T180">
        <f>VLOOKUP(AH180*10+AG180,阵型随机表!H:I,2,FALSE)</f>
        <v>5</v>
      </c>
      <c r="U180" t="str">
        <f>VLOOKUP(AJ180*10+AI180,阵型随机表!U:V,2,FALSE)</f>
        <v>霍尔</v>
      </c>
      <c r="V180">
        <f>VLOOKUP(S180,映射表!T:U,2,FALSE)</f>
        <v>36</v>
      </c>
      <c r="W180">
        <v>1</v>
      </c>
      <c r="X180" s="5">
        <v>1</v>
      </c>
      <c r="Y180" s="5">
        <v>1</v>
      </c>
      <c r="Z180" s="5">
        <v>1</v>
      </c>
      <c r="AA180" s="5">
        <v>1</v>
      </c>
      <c r="AB180" s="5">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1555</v>
      </c>
      <c r="AG180">
        <f t="shared" si="133"/>
        <v>3</v>
      </c>
      <c r="AH180">
        <v>2</v>
      </c>
      <c r="AI180">
        <v>7</v>
      </c>
      <c r="AJ180">
        <f>LOOKUP(T180,阵型随机表!N:O,阵型随机表!Q:Q)</f>
        <v>2</v>
      </c>
      <c r="AO180">
        <f ca="1">IF(AG180=1,RANDBETWEEN(1,阵型随机表!$L$3),AO179)</f>
        <v>5</v>
      </c>
      <c r="AP180">
        <f ca="1">RANDBETWEEN(1,LOOKUP(T180,阵型随机表!N:O,阵型随机表!P:P))</f>
        <v>6</v>
      </c>
    </row>
    <row r="181" spans="1:42" x14ac:dyDescent="0.15">
      <c r="A181">
        <f t="shared" si="146"/>
        <v>5000036</v>
      </c>
      <c r="B181">
        <f t="shared" si="147"/>
        <v>5000179</v>
      </c>
      <c r="C181">
        <f t="shared" si="148"/>
        <v>5000179</v>
      </c>
      <c r="D181" t="str">
        <f t="shared" si="149"/>
        <v>5000036s6</v>
      </c>
      <c r="E181" t="str">
        <f t="shared" si="150"/>
        <v>5000179:36:1</v>
      </c>
      <c r="F181">
        <f t="shared" si="151"/>
        <v>179</v>
      </c>
      <c r="G181">
        <f t="shared" si="152"/>
        <v>5000179</v>
      </c>
      <c r="H181">
        <f t="shared" si="161"/>
        <v>179</v>
      </c>
      <c r="I181" t="str">
        <f>VLOOKUP(U181,怪物属性偏向!E:F,2,FALSE)</f>
        <v>霍尔</v>
      </c>
      <c r="J181">
        <f t="shared" si="153"/>
        <v>36</v>
      </c>
      <c r="K181">
        <f t="shared" si="154"/>
        <v>3608</v>
      </c>
      <c r="L181">
        <f t="shared" si="155"/>
        <v>3608</v>
      </c>
      <c r="M181">
        <f t="shared" si="156"/>
        <v>5772</v>
      </c>
      <c r="N181">
        <f t="shared" si="157"/>
        <v>1555</v>
      </c>
      <c r="O181">
        <f t="shared" si="158"/>
        <v>5000179</v>
      </c>
      <c r="P181" t="str">
        <f t="shared" si="159"/>
        <v>霍尔</v>
      </c>
      <c r="S181">
        <f t="shared" si="160"/>
        <v>36</v>
      </c>
      <c r="T181">
        <f>VLOOKUP(AH181*10+AG181,阵型随机表!H:I,2,FALSE)</f>
        <v>6</v>
      </c>
      <c r="U181" t="str">
        <f>VLOOKUP(AJ181*10+AI181,阵型随机表!U:V,2,FALSE)</f>
        <v>霍尔</v>
      </c>
      <c r="V181">
        <f>VLOOKUP(S181,映射表!T:U,2,FALSE)</f>
        <v>36</v>
      </c>
      <c r="W181">
        <v>1</v>
      </c>
      <c r="X181" s="5">
        <v>1</v>
      </c>
      <c r="Y181" s="5">
        <v>1</v>
      </c>
      <c r="Z181" s="5">
        <v>1</v>
      </c>
      <c r="AA181" s="5">
        <v>1</v>
      </c>
      <c r="AB181" s="5">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1555</v>
      </c>
      <c r="AG181">
        <f t="shared" si="133"/>
        <v>4</v>
      </c>
      <c r="AH181">
        <v>2</v>
      </c>
      <c r="AI181">
        <v>7</v>
      </c>
      <c r="AJ181">
        <f>LOOKUP(T181,阵型随机表!N:O,阵型随机表!Q:Q)</f>
        <v>2</v>
      </c>
      <c r="AO181">
        <f ca="1">IF(AG181=1,RANDBETWEEN(1,阵型随机表!$L$3),AO180)</f>
        <v>5</v>
      </c>
      <c r="AP181">
        <f ca="1">RANDBETWEEN(1,LOOKUP(T181,阵型随机表!N:O,阵型随机表!P:P))</f>
        <v>2</v>
      </c>
    </row>
    <row r="182" spans="1:42" x14ac:dyDescent="0.15">
      <c r="A182">
        <f t="shared" si="146"/>
        <v>5000036</v>
      </c>
      <c r="B182">
        <f t="shared" si="147"/>
        <v>5000180</v>
      </c>
      <c r="C182">
        <f t="shared" si="148"/>
        <v>5000180</v>
      </c>
      <c r="D182" t="str">
        <f t="shared" si="149"/>
        <v>5000036s8</v>
      </c>
      <c r="E182" t="str">
        <f t="shared" si="150"/>
        <v>5000180:36:1</v>
      </c>
      <c r="F182">
        <f t="shared" si="151"/>
        <v>180</v>
      </c>
      <c r="G182">
        <f t="shared" si="152"/>
        <v>5000180</v>
      </c>
      <c r="H182">
        <f t="shared" si="161"/>
        <v>180</v>
      </c>
      <c r="I182" t="str">
        <f>VLOOKUP(U182,怪物属性偏向!E:F,2,FALSE)</f>
        <v>贝蒂</v>
      </c>
      <c r="J182">
        <f t="shared" si="153"/>
        <v>36</v>
      </c>
      <c r="K182">
        <f t="shared" si="154"/>
        <v>3608</v>
      </c>
      <c r="L182">
        <f t="shared" si="155"/>
        <v>3608</v>
      </c>
      <c r="M182">
        <f t="shared" si="156"/>
        <v>5772</v>
      </c>
      <c r="N182">
        <f t="shared" si="157"/>
        <v>1555</v>
      </c>
      <c r="O182">
        <f t="shared" si="158"/>
        <v>5000180</v>
      </c>
      <c r="P182" t="str">
        <f t="shared" si="159"/>
        <v>贝蒂</v>
      </c>
      <c r="S182">
        <f t="shared" si="160"/>
        <v>36</v>
      </c>
      <c r="T182">
        <f>VLOOKUP(AH182*10+AG182,阵型随机表!H:I,2,FALSE)</f>
        <v>8</v>
      </c>
      <c r="U182" t="str">
        <f>VLOOKUP(AJ182*10+AI182,阵型随机表!U:V,2,FALSE)</f>
        <v>贝蒂</v>
      </c>
      <c r="V182">
        <f>VLOOKUP(S182,映射表!T:U,2,FALSE)</f>
        <v>36</v>
      </c>
      <c r="W182">
        <v>1</v>
      </c>
      <c r="X182" s="5">
        <v>1</v>
      </c>
      <c r="Y182" s="5">
        <v>1</v>
      </c>
      <c r="Z182" s="5">
        <v>1</v>
      </c>
      <c r="AA182" s="5">
        <v>1</v>
      </c>
      <c r="AB182" s="5">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1555</v>
      </c>
      <c r="AG182">
        <f t="shared" si="133"/>
        <v>5</v>
      </c>
      <c r="AH182">
        <v>2</v>
      </c>
      <c r="AI182">
        <v>2</v>
      </c>
      <c r="AJ182">
        <f>LOOKUP(T182,阵型随机表!N:O,阵型随机表!Q:Q)</f>
        <v>3</v>
      </c>
      <c r="AO182">
        <f ca="1">IF(AG182=1,RANDBETWEEN(1,阵型随机表!$L$3),AO181)</f>
        <v>5</v>
      </c>
      <c r="AP182">
        <f ca="1">RANDBETWEEN(1,LOOKUP(T182,阵型随机表!N:O,阵型随机表!P:P))</f>
        <v>3</v>
      </c>
    </row>
    <row r="183" spans="1:42" x14ac:dyDescent="0.15">
      <c r="A183">
        <f t="shared" si="146"/>
        <v>5000037</v>
      </c>
      <c r="B183">
        <f t="shared" si="147"/>
        <v>5000181</v>
      </c>
      <c r="C183">
        <f t="shared" si="148"/>
        <v>5000181</v>
      </c>
      <c r="D183" t="str">
        <f t="shared" si="149"/>
        <v>5000037s1</v>
      </c>
      <c r="E183" t="str">
        <f t="shared" si="150"/>
        <v>5000181:37:1</v>
      </c>
      <c r="F183">
        <f t="shared" si="151"/>
        <v>181</v>
      </c>
      <c r="G183">
        <f t="shared" si="152"/>
        <v>5000181</v>
      </c>
      <c r="H183">
        <f t="shared" si="161"/>
        <v>181</v>
      </c>
      <c r="I183" t="str">
        <f>VLOOKUP(U183,怪物属性偏向!E:F,2,FALSE)</f>
        <v>伊西多</v>
      </c>
      <c r="J183">
        <f t="shared" si="153"/>
        <v>37</v>
      </c>
      <c r="K183">
        <f t="shared" si="154"/>
        <v>3959</v>
      </c>
      <c r="L183">
        <f t="shared" si="155"/>
        <v>3959</v>
      </c>
      <c r="M183">
        <f t="shared" si="156"/>
        <v>6334</v>
      </c>
      <c r="N183">
        <f t="shared" si="157"/>
        <v>1655</v>
      </c>
      <c r="O183">
        <f t="shared" si="158"/>
        <v>5000181</v>
      </c>
      <c r="P183" t="str">
        <f t="shared" si="159"/>
        <v>伊西多</v>
      </c>
      <c r="S183">
        <f t="shared" si="160"/>
        <v>37</v>
      </c>
      <c r="T183">
        <f>VLOOKUP(AH183*10+AG183,阵型随机表!H:I,2,FALSE)</f>
        <v>1</v>
      </c>
      <c r="U183" t="str">
        <f>VLOOKUP(AJ183*10+AI183,阵型随机表!U:V,2,FALSE)</f>
        <v>伊西多</v>
      </c>
      <c r="V183">
        <f>VLOOKUP(S183,映射表!T:U,2,FALSE)</f>
        <v>37</v>
      </c>
      <c r="W183">
        <v>1</v>
      </c>
      <c r="X183" s="5">
        <v>1</v>
      </c>
      <c r="Y183" s="5">
        <v>1</v>
      </c>
      <c r="Z183" s="5">
        <v>1</v>
      </c>
      <c r="AA183" s="5">
        <v>1</v>
      </c>
      <c r="AB183" s="5">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1655</v>
      </c>
      <c r="AG183">
        <f t="shared" si="133"/>
        <v>1</v>
      </c>
      <c r="AH183">
        <v>1</v>
      </c>
      <c r="AI183">
        <v>6</v>
      </c>
      <c r="AJ183">
        <f>LOOKUP(T183,阵型随机表!N:O,阵型随机表!Q:Q)</f>
        <v>1</v>
      </c>
      <c r="AO183">
        <f ca="1">IF(AG183=1,RANDBETWEEN(1,阵型随机表!$L$3),AO182)</f>
        <v>6</v>
      </c>
      <c r="AP183">
        <f ca="1">RANDBETWEEN(1,LOOKUP(T183,阵型随机表!N:O,阵型随机表!P:P))</f>
        <v>6</v>
      </c>
    </row>
    <row r="184" spans="1:42" x14ac:dyDescent="0.15">
      <c r="A184">
        <f t="shared" si="146"/>
        <v>5000037</v>
      </c>
      <c r="B184">
        <f t="shared" si="147"/>
        <v>5000182</v>
      </c>
      <c r="C184">
        <f t="shared" si="148"/>
        <v>5000182</v>
      </c>
      <c r="D184" t="str">
        <f t="shared" si="149"/>
        <v>5000037s3</v>
      </c>
      <c r="E184" t="str">
        <f t="shared" si="150"/>
        <v>5000182:37:1</v>
      </c>
      <c r="F184">
        <f t="shared" si="151"/>
        <v>182</v>
      </c>
      <c r="G184">
        <f t="shared" si="152"/>
        <v>5000182</v>
      </c>
      <c r="H184">
        <f t="shared" si="161"/>
        <v>182</v>
      </c>
      <c r="I184" t="str">
        <f>VLOOKUP(U184,怪物属性偏向!E:F,2,FALSE)</f>
        <v>碧翠丝</v>
      </c>
      <c r="J184">
        <f t="shared" si="153"/>
        <v>37</v>
      </c>
      <c r="K184">
        <f t="shared" si="154"/>
        <v>3959</v>
      </c>
      <c r="L184">
        <f t="shared" si="155"/>
        <v>3959</v>
      </c>
      <c r="M184">
        <f t="shared" si="156"/>
        <v>6334</v>
      </c>
      <c r="N184">
        <f t="shared" si="157"/>
        <v>1655</v>
      </c>
      <c r="O184">
        <f t="shared" si="158"/>
        <v>5000182</v>
      </c>
      <c r="P184" t="str">
        <f t="shared" si="159"/>
        <v>碧翠丝</v>
      </c>
      <c r="S184">
        <f t="shared" si="160"/>
        <v>37</v>
      </c>
      <c r="T184">
        <f>VLOOKUP(AH184*10+AG184,阵型随机表!H:I,2,FALSE)</f>
        <v>3</v>
      </c>
      <c r="U184" t="str">
        <f>VLOOKUP(AJ184*10+AI184,阵型随机表!U:V,2,FALSE)</f>
        <v>碧翠丝</v>
      </c>
      <c r="V184">
        <f>VLOOKUP(S184,映射表!T:U,2,FALSE)</f>
        <v>37</v>
      </c>
      <c r="W184">
        <v>1</v>
      </c>
      <c r="X184" s="5">
        <v>1</v>
      </c>
      <c r="Y184" s="5">
        <v>1</v>
      </c>
      <c r="Z184" s="5">
        <v>1</v>
      </c>
      <c r="AA184" s="5">
        <v>1</v>
      </c>
      <c r="AB184" s="5">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1655</v>
      </c>
      <c r="AG184">
        <f t="shared" si="133"/>
        <v>2</v>
      </c>
      <c r="AH184">
        <v>1</v>
      </c>
      <c r="AI184">
        <v>4</v>
      </c>
      <c r="AJ184">
        <f>LOOKUP(T184,阵型随机表!N:O,阵型随机表!Q:Q)</f>
        <v>1</v>
      </c>
      <c r="AO184">
        <f ca="1">IF(AG184=1,RANDBETWEEN(1,阵型随机表!$L$3),AO183)</f>
        <v>6</v>
      </c>
      <c r="AP184">
        <f ca="1">RANDBETWEEN(1,LOOKUP(T184,阵型随机表!N:O,阵型随机表!P:P))</f>
        <v>4</v>
      </c>
    </row>
    <row r="185" spans="1:42" x14ac:dyDescent="0.15">
      <c r="A185">
        <f t="shared" si="146"/>
        <v>5000037</v>
      </c>
      <c r="B185">
        <f t="shared" si="147"/>
        <v>5000183</v>
      </c>
      <c r="C185">
        <f t="shared" si="148"/>
        <v>5000183</v>
      </c>
      <c r="D185" t="str">
        <f t="shared" si="149"/>
        <v>5000037s5</v>
      </c>
      <c r="E185" t="str">
        <f t="shared" si="150"/>
        <v>5000183:37:1</v>
      </c>
      <c r="F185">
        <f t="shared" si="151"/>
        <v>183</v>
      </c>
      <c r="G185">
        <f t="shared" si="152"/>
        <v>5000183</v>
      </c>
      <c r="H185">
        <f t="shared" si="161"/>
        <v>183</v>
      </c>
      <c r="I185" t="str">
        <f>VLOOKUP(U185,怪物属性偏向!E:F,2,FALSE)</f>
        <v>霍尔</v>
      </c>
      <c r="J185">
        <f t="shared" si="153"/>
        <v>37</v>
      </c>
      <c r="K185">
        <f t="shared" si="154"/>
        <v>3959</v>
      </c>
      <c r="L185">
        <f t="shared" si="155"/>
        <v>3959</v>
      </c>
      <c r="M185">
        <f t="shared" si="156"/>
        <v>6334</v>
      </c>
      <c r="N185">
        <f t="shared" si="157"/>
        <v>1655</v>
      </c>
      <c r="O185">
        <f t="shared" si="158"/>
        <v>5000183</v>
      </c>
      <c r="P185" t="str">
        <f t="shared" si="159"/>
        <v>霍尔</v>
      </c>
      <c r="S185">
        <f t="shared" si="160"/>
        <v>37</v>
      </c>
      <c r="T185">
        <f>VLOOKUP(AH185*10+AG185,阵型随机表!H:I,2,FALSE)</f>
        <v>5</v>
      </c>
      <c r="U185" t="str">
        <f>VLOOKUP(AJ185*10+AI185,阵型随机表!U:V,2,FALSE)</f>
        <v>霍尔</v>
      </c>
      <c r="V185">
        <f>VLOOKUP(S185,映射表!T:U,2,FALSE)</f>
        <v>37</v>
      </c>
      <c r="W185">
        <v>1</v>
      </c>
      <c r="X185" s="5">
        <v>1</v>
      </c>
      <c r="Y185" s="5">
        <v>1</v>
      </c>
      <c r="Z185" s="5">
        <v>1</v>
      </c>
      <c r="AA185" s="5">
        <v>1</v>
      </c>
      <c r="AB185" s="5">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1655</v>
      </c>
      <c r="AG185">
        <f t="shared" si="133"/>
        <v>3</v>
      </c>
      <c r="AH185">
        <v>1</v>
      </c>
      <c r="AI185">
        <v>7</v>
      </c>
      <c r="AJ185">
        <f>LOOKUP(T185,阵型随机表!N:O,阵型随机表!Q:Q)</f>
        <v>2</v>
      </c>
      <c r="AO185">
        <f ca="1">IF(AG185=1,RANDBETWEEN(1,阵型随机表!$L$3),AO184)</f>
        <v>6</v>
      </c>
      <c r="AP185">
        <f ca="1">RANDBETWEEN(1,LOOKUP(T185,阵型随机表!N:O,阵型随机表!P:P))</f>
        <v>6</v>
      </c>
    </row>
    <row r="186" spans="1:42" x14ac:dyDescent="0.15">
      <c r="A186">
        <f t="shared" si="146"/>
        <v>5000037</v>
      </c>
      <c r="B186">
        <f t="shared" si="147"/>
        <v>5000184</v>
      </c>
      <c r="C186">
        <f t="shared" si="148"/>
        <v>5000184</v>
      </c>
      <c r="D186" t="str">
        <f t="shared" si="149"/>
        <v>5000037s7</v>
      </c>
      <c r="E186" t="str">
        <f t="shared" si="150"/>
        <v>5000184:37:1</v>
      </c>
      <c r="F186">
        <f t="shared" si="151"/>
        <v>184</v>
      </c>
      <c r="G186">
        <f t="shared" si="152"/>
        <v>5000184</v>
      </c>
      <c r="H186">
        <f t="shared" si="161"/>
        <v>184</v>
      </c>
      <c r="I186" t="str">
        <f>VLOOKUP(U186,怪物属性偏向!E:F,2,FALSE)</f>
        <v>爱茉莉</v>
      </c>
      <c r="J186">
        <f t="shared" si="153"/>
        <v>37</v>
      </c>
      <c r="K186">
        <f t="shared" si="154"/>
        <v>3959</v>
      </c>
      <c r="L186">
        <f t="shared" si="155"/>
        <v>3959</v>
      </c>
      <c r="M186">
        <f t="shared" si="156"/>
        <v>6334</v>
      </c>
      <c r="N186">
        <f t="shared" si="157"/>
        <v>1655</v>
      </c>
      <c r="O186">
        <f t="shared" si="158"/>
        <v>5000184</v>
      </c>
      <c r="P186" t="str">
        <f t="shared" si="159"/>
        <v>爱茉莉</v>
      </c>
      <c r="S186">
        <f t="shared" si="160"/>
        <v>37</v>
      </c>
      <c r="T186">
        <f>VLOOKUP(AH186*10+AG186,阵型随机表!H:I,2,FALSE)</f>
        <v>7</v>
      </c>
      <c r="U186" t="str">
        <f>VLOOKUP(AJ186*10+AI186,阵型随机表!U:V,2,FALSE)</f>
        <v>爱茉莉</v>
      </c>
      <c r="V186">
        <f>VLOOKUP(S186,映射表!T:U,2,FALSE)</f>
        <v>37</v>
      </c>
      <c r="W186">
        <v>1</v>
      </c>
      <c r="X186" s="5">
        <v>1</v>
      </c>
      <c r="Y186" s="5">
        <v>1</v>
      </c>
      <c r="Z186" s="5">
        <v>1</v>
      </c>
      <c r="AA186" s="5">
        <v>1</v>
      </c>
      <c r="AB186" s="5">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1655</v>
      </c>
      <c r="AG186">
        <f t="shared" si="133"/>
        <v>4</v>
      </c>
      <c r="AH186">
        <v>1</v>
      </c>
      <c r="AI186">
        <v>6</v>
      </c>
      <c r="AJ186">
        <f>LOOKUP(T186,阵型随机表!N:O,阵型随机表!Q:Q)</f>
        <v>3</v>
      </c>
      <c r="AO186">
        <f ca="1">IF(AG186=1,RANDBETWEEN(1,阵型随机表!$L$3),AO185)</f>
        <v>6</v>
      </c>
      <c r="AP186">
        <f ca="1">RANDBETWEEN(1,LOOKUP(T186,阵型随机表!N:O,阵型随机表!P:P))</f>
        <v>5</v>
      </c>
    </row>
    <row r="187" spans="1:42" x14ac:dyDescent="0.15">
      <c r="A187">
        <f t="shared" si="146"/>
        <v>5000037</v>
      </c>
      <c r="B187">
        <f t="shared" si="147"/>
        <v>5000185</v>
      </c>
      <c r="C187">
        <f t="shared" si="148"/>
        <v>5000185</v>
      </c>
      <c r="D187" t="str">
        <f t="shared" si="149"/>
        <v>5000037s9</v>
      </c>
      <c r="E187" t="str">
        <f t="shared" si="150"/>
        <v>5000185:37:1</v>
      </c>
      <c r="F187">
        <f t="shared" si="151"/>
        <v>185</v>
      </c>
      <c r="G187">
        <f t="shared" si="152"/>
        <v>5000185</v>
      </c>
      <c r="H187">
        <f t="shared" si="161"/>
        <v>185</v>
      </c>
      <c r="I187" t="str">
        <f>VLOOKUP(U187,怪物属性偏向!E:F,2,FALSE)</f>
        <v>贝蒂</v>
      </c>
      <c r="J187">
        <f t="shared" si="153"/>
        <v>37</v>
      </c>
      <c r="K187">
        <f t="shared" si="154"/>
        <v>3959</v>
      </c>
      <c r="L187">
        <f t="shared" si="155"/>
        <v>3959</v>
      </c>
      <c r="M187">
        <f t="shared" si="156"/>
        <v>6334</v>
      </c>
      <c r="N187">
        <f t="shared" si="157"/>
        <v>1655</v>
      </c>
      <c r="O187">
        <f t="shared" si="158"/>
        <v>5000185</v>
      </c>
      <c r="P187" t="str">
        <f t="shared" si="159"/>
        <v>贝蒂</v>
      </c>
      <c r="S187">
        <f t="shared" si="160"/>
        <v>37</v>
      </c>
      <c r="T187">
        <f>VLOOKUP(AH187*10+AG187,阵型随机表!H:I,2,FALSE)</f>
        <v>9</v>
      </c>
      <c r="U187" t="str">
        <f>VLOOKUP(AJ187*10+AI187,阵型随机表!U:V,2,FALSE)</f>
        <v>贝蒂</v>
      </c>
      <c r="V187">
        <f>VLOOKUP(S187,映射表!T:U,2,FALSE)</f>
        <v>37</v>
      </c>
      <c r="W187">
        <v>1</v>
      </c>
      <c r="X187" s="5">
        <v>1</v>
      </c>
      <c r="Y187" s="5">
        <v>1</v>
      </c>
      <c r="Z187" s="5">
        <v>1</v>
      </c>
      <c r="AA187" s="5">
        <v>1</v>
      </c>
      <c r="AB187" s="5">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1655</v>
      </c>
      <c r="AG187">
        <f t="shared" si="133"/>
        <v>5</v>
      </c>
      <c r="AH187">
        <v>1</v>
      </c>
      <c r="AI187">
        <v>2</v>
      </c>
      <c r="AJ187">
        <f>LOOKUP(T187,阵型随机表!N:O,阵型随机表!Q:Q)</f>
        <v>3</v>
      </c>
      <c r="AO187">
        <f ca="1">IF(AG187=1,RANDBETWEEN(1,阵型随机表!$L$3),AO186)</f>
        <v>6</v>
      </c>
      <c r="AP187">
        <f ca="1">RANDBETWEEN(1,LOOKUP(T187,阵型随机表!N:O,阵型随机表!P:P))</f>
        <v>2</v>
      </c>
    </row>
    <row r="188" spans="1:42" x14ac:dyDescent="0.15">
      <c r="A188">
        <f t="shared" si="146"/>
        <v>5000038</v>
      </c>
      <c r="B188">
        <f t="shared" si="147"/>
        <v>5000186</v>
      </c>
      <c r="C188">
        <f t="shared" si="148"/>
        <v>5000186</v>
      </c>
      <c r="D188" t="str">
        <f t="shared" si="149"/>
        <v>5000038s1</v>
      </c>
      <c r="E188" t="str">
        <f t="shared" si="150"/>
        <v>5000186:38:1</v>
      </c>
      <c r="F188">
        <f t="shared" si="151"/>
        <v>186</v>
      </c>
      <c r="G188">
        <f t="shared" si="152"/>
        <v>5000186</v>
      </c>
      <c r="H188">
        <f t="shared" si="161"/>
        <v>186</v>
      </c>
      <c r="I188" t="str">
        <f>VLOOKUP(U188,怪物属性偏向!E:F,2,FALSE)</f>
        <v>伊西多</v>
      </c>
      <c r="J188">
        <f t="shared" si="153"/>
        <v>38</v>
      </c>
      <c r="K188">
        <f t="shared" si="154"/>
        <v>4326</v>
      </c>
      <c r="L188">
        <f t="shared" si="155"/>
        <v>4326</v>
      </c>
      <c r="M188">
        <f t="shared" si="156"/>
        <v>6921</v>
      </c>
      <c r="N188">
        <f t="shared" si="157"/>
        <v>1754</v>
      </c>
      <c r="O188">
        <f t="shared" si="158"/>
        <v>5000186</v>
      </c>
      <c r="P188" t="str">
        <f t="shared" si="159"/>
        <v>伊西多</v>
      </c>
      <c r="S188">
        <f t="shared" si="160"/>
        <v>38</v>
      </c>
      <c r="T188">
        <f>VLOOKUP(AH188*10+AG188,阵型随机表!H:I,2,FALSE)</f>
        <v>1</v>
      </c>
      <c r="U188" t="str">
        <f>VLOOKUP(AJ188*10+AI188,阵型随机表!U:V,2,FALSE)</f>
        <v>伊西多</v>
      </c>
      <c r="V188">
        <f>VLOOKUP(S188,映射表!T:U,2,FALSE)</f>
        <v>38</v>
      </c>
      <c r="W188">
        <v>1</v>
      </c>
      <c r="X188" s="5">
        <v>1</v>
      </c>
      <c r="Y188" s="5">
        <v>1</v>
      </c>
      <c r="Z188" s="5">
        <v>1</v>
      </c>
      <c r="AA188" s="5">
        <v>1</v>
      </c>
      <c r="AB188" s="5">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1754</v>
      </c>
      <c r="AG188">
        <f t="shared" si="133"/>
        <v>1</v>
      </c>
      <c r="AH188">
        <v>4</v>
      </c>
      <c r="AI188">
        <v>6</v>
      </c>
      <c r="AJ188">
        <f>LOOKUP(T188,阵型随机表!N:O,阵型随机表!Q:Q)</f>
        <v>1</v>
      </c>
      <c r="AO188">
        <f ca="1">IF(AG188=1,RANDBETWEEN(1,阵型随机表!$L$3),AO187)</f>
        <v>1</v>
      </c>
      <c r="AP188">
        <f ca="1">RANDBETWEEN(1,LOOKUP(T188,阵型随机表!N:O,阵型随机表!P:P))</f>
        <v>4</v>
      </c>
    </row>
    <row r="189" spans="1:42" x14ac:dyDescent="0.15">
      <c r="A189">
        <f t="shared" si="146"/>
        <v>5000038</v>
      </c>
      <c r="B189">
        <f t="shared" si="147"/>
        <v>5000187</v>
      </c>
      <c r="C189">
        <f t="shared" si="148"/>
        <v>5000187</v>
      </c>
      <c r="D189" t="str">
        <f t="shared" si="149"/>
        <v>5000038s2</v>
      </c>
      <c r="E189" t="str">
        <f t="shared" si="150"/>
        <v>5000187:38:1</v>
      </c>
      <c r="F189">
        <f t="shared" si="151"/>
        <v>187</v>
      </c>
      <c r="G189">
        <f t="shared" si="152"/>
        <v>5000187</v>
      </c>
      <c r="H189">
        <f t="shared" si="161"/>
        <v>187</v>
      </c>
      <c r="I189" t="str">
        <f>VLOOKUP(U189,怪物属性偏向!E:F,2,FALSE)</f>
        <v>伊西多</v>
      </c>
      <c r="J189">
        <f t="shared" si="153"/>
        <v>38</v>
      </c>
      <c r="K189">
        <f t="shared" si="154"/>
        <v>4326</v>
      </c>
      <c r="L189">
        <f t="shared" si="155"/>
        <v>4326</v>
      </c>
      <c r="M189">
        <f t="shared" si="156"/>
        <v>6921</v>
      </c>
      <c r="N189">
        <f t="shared" si="157"/>
        <v>1754</v>
      </c>
      <c r="O189">
        <f t="shared" si="158"/>
        <v>5000187</v>
      </c>
      <c r="P189" t="str">
        <f t="shared" si="159"/>
        <v>伊西多</v>
      </c>
      <c r="S189">
        <f t="shared" si="160"/>
        <v>38</v>
      </c>
      <c r="T189">
        <f>VLOOKUP(AH189*10+AG189,阵型随机表!H:I,2,FALSE)</f>
        <v>2</v>
      </c>
      <c r="U189" t="str">
        <f>VLOOKUP(AJ189*10+AI189,阵型随机表!U:V,2,FALSE)</f>
        <v>伊西多</v>
      </c>
      <c r="V189">
        <f>VLOOKUP(S189,映射表!T:U,2,FALSE)</f>
        <v>38</v>
      </c>
      <c r="W189">
        <v>1</v>
      </c>
      <c r="X189" s="5">
        <v>1</v>
      </c>
      <c r="Y189" s="5">
        <v>1</v>
      </c>
      <c r="Z189" s="5">
        <v>1</v>
      </c>
      <c r="AA189" s="5">
        <v>1</v>
      </c>
      <c r="AB189" s="5">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1754</v>
      </c>
      <c r="AG189">
        <f t="shared" si="133"/>
        <v>2</v>
      </c>
      <c r="AH189">
        <v>4</v>
      </c>
      <c r="AI189">
        <v>6</v>
      </c>
      <c r="AJ189">
        <f>LOOKUP(T189,阵型随机表!N:O,阵型随机表!Q:Q)</f>
        <v>1</v>
      </c>
      <c r="AO189">
        <f ca="1">IF(AG189=1,RANDBETWEEN(1,阵型随机表!$L$3),AO188)</f>
        <v>1</v>
      </c>
      <c r="AP189">
        <f ca="1">RANDBETWEEN(1,LOOKUP(T189,阵型随机表!N:O,阵型随机表!P:P))</f>
        <v>2</v>
      </c>
    </row>
    <row r="190" spans="1:42" x14ac:dyDescent="0.15">
      <c r="A190">
        <f t="shared" si="146"/>
        <v>5000038</v>
      </c>
      <c r="B190">
        <f t="shared" si="147"/>
        <v>5000188</v>
      </c>
      <c r="C190">
        <f t="shared" si="148"/>
        <v>5000188</v>
      </c>
      <c r="D190" t="str">
        <f t="shared" si="149"/>
        <v>5000038s3</v>
      </c>
      <c r="E190" t="str">
        <f t="shared" si="150"/>
        <v>5000188:38:1</v>
      </c>
      <c r="F190">
        <f t="shared" si="151"/>
        <v>188</v>
      </c>
      <c r="G190">
        <f t="shared" si="152"/>
        <v>5000188</v>
      </c>
      <c r="H190">
        <f t="shared" si="161"/>
        <v>188</v>
      </c>
      <c r="I190" t="str">
        <f>VLOOKUP(U190,怪物属性偏向!E:F,2,FALSE)</f>
        <v>修</v>
      </c>
      <c r="J190">
        <f t="shared" si="153"/>
        <v>38</v>
      </c>
      <c r="K190">
        <f t="shared" si="154"/>
        <v>4326</v>
      </c>
      <c r="L190">
        <f t="shared" si="155"/>
        <v>4326</v>
      </c>
      <c r="M190">
        <f t="shared" si="156"/>
        <v>6921</v>
      </c>
      <c r="N190">
        <f t="shared" si="157"/>
        <v>1754</v>
      </c>
      <c r="O190">
        <f t="shared" si="158"/>
        <v>5000188</v>
      </c>
      <c r="P190" t="str">
        <f t="shared" si="159"/>
        <v>修</v>
      </c>
      <c r="S190">
        <f t="shared" si="160"/>
        <v>38</v>
      </c>
      <c r="T190">
        <f>VLOOKUP(AH190*10+AG190,阵型随机表!H:I,2,FALSE)</f>
        <v>3</v>
      </c>
      <c r="U190" t="str">
        <f>VLOOKUP(AJ190*10+AI190,阵型随机表!U:V,2,FALSE)</f>
        <v>修</v>
      </c>
      <c r="V190">
        <f>VLOOKUP(S190,映射表!T:U,2,FALSE)</f>
        <v>38</v>
      </c>
      <c r="W190">
        <v>1</v>
      </c>
      <c r="X190" s="5">
        <v>1</v>
      </c>
      <c r="Y190" s="5">
        <v>1</v>
      </c>
      <c r="Z190" s="5">
        <v>1</v>
      </c>
      <c r="AA190" s="5">
        <v>1</v>
      </c>
      <c r="AB190" s="5">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1754</v>
      </c>
      <c r="AG190">
        <f t="shared" si="133"/>
        <v>3</v>
      </c>
      <c r="AH190">
        <v>4</v>
      </c>
      <c r="AI190">
        <v>7</v>
      </c>
      <c r="AJ190">
        <f>LOOKUP(T190,阵型随机表!N:O,阵型随机表!Q:Q)</f>
        <v>1</v>
      </c>
      <c r="AO190">
        <f ca="1">IF(AG190=1,RANDBETWEEN(1,阵型随机表!$L$3),AO189)</f>
        <v>1</v>
      </c>
      <c r="AP190">
        <f ca="1">RANDBETWEEN(1,LOOKUP(T190,阵型随机表!N:O,阵型随机表!P:P))</f>
        <v>7</v>
      </c>
    </row>
    <row r="191" spans="1:42" x14ac:dyDescent="0.15">
      <c r="A191">
        <f t="shared" si="146"/>
        <v>5000038</v>
      </c>
      <c r="B191">
        <f t="shared" si="147"/>
        <v>5000189</v>
      </c>
      <c r="C191">
        <f t="shared" si="148"/>
        <v>5000189</v>
      </c>
      <c r="D191" t="str">
        <f t="shared" si="149"/>
        <v>5000038s5</v>
      </c>
      <c r="E191" t="str">
        <f t="shared" si="150"/>
        <v>5000189:38:1</v>
      </c>
      <c r="F191">
        <f t="shared" si="151"/>
        <v>189</v>
      </c>
      <c r="G191">
        <f t="shared" si="152"/>
        <v>5000189</v>
      </c>
      <c r="H191">
        <f t="shared" si="161"/>
        <v>189</v>
      </c>
      <c r="I191" t="str">
        <f>VLOOKUP(U191,怪物属性偏向!E:F,2,FALSE)</f>
        <v>洛克</v>
      </c>
      <c r="J191">
        <f t="shared" si="153"/>
        <v>38</v>
      </c>
      <c r="K191">
        <f t="shared" si="154"/>
        <v>4326</v>
      </c>
      <c r="L191">
        <f t="shared" si="155"/>
        <v>4326</v>
      </c>
      <c r="M191">
        <f t="shared" si="156"/>
        <v>6921</v>
      </c>
      <c r="N191">
        <f t="shared" si="157"/>
        <v>1754</v>
      </c>
      <c r="O191">
        <f t="shared" si="158"/>
        <v>5000189</v>
      </c>
      <c r="P191" t="str">
        <f t="shared" si="159"/>
        <v>洛克</v>
      </c>
      <c r="S191">
        <f t="shared" si="160"/>
        <v>38</v>
      </c>
      <c r="T191">
        <f>VLOOKUP(AH191*10+AG191,阵型随机表!H:I,2,FALSE)</f>
        <v>5</v>
      </c>
      <c r="U191" t="str">
        <f>VLOOKUP(AJ191*10+AI191,阵型随机表!U:V,2,FALSE)</f>
        <v>洛克</v>
      </c>
      <c r="V191">
        <f>VLOOKUP(S191,映射表!T:U,2,FALSE)</f>
        <v>38</v>
      </c>
      <c r="W191">
        <v>1</v>
      </c>
      <c r="X191" s="5">
        <v>1</v>
      </c>
      <c r="Y191" s="5">
        <v>1</v>
      </c>
      <c r="Z191" s="5">
        <v>1</v>
      </c>
      <c r="AA191" s="5">
        <v>1</v>
      </c>
      <c r="AB191" s="5">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1754</v>
      </c>
      <c r="AG191">
        <f t="shared" si="133"/>
        <v>4</v>
      </c>
      <c r="AH191">
        <v>4</v>
      </c>
      <c r="AI191">
        <v>3</v>
      </c>
      <c r="AJ191">
        <f>LOOKUP(T191,阵型随机表!N:O,阵型随机表!Q:Q)</f>
        <v>2</v>
      </c>
      <c r="AO191">
        <f ca="1">IF(AG191=1,RANDBETWEEN(1,阵型随机表!$L$3),AO190)</f>
        <v>1</v>
      </c>
      <c r="AP191">
        <f ca="1">RANDBETWEEN(1,LOOKUP(T191,阵型随机表!N:O,阵型随机表!P:P))</f>
        <v>7</v>
      </c>
    </row>
    <row r="192" spans="1:42" x14ac:dyDescent="0.15">
      <c r="A192">
        <f t="shared" si="146"/>
        <v>5000038</v>
      </c>
      <c r="B192">
        <f t="shared" si="147"/>
        <v>5000190</v>
      </c>
      <c r="C192">
        <f t="shared" si="148"/>
        <v>5000190</v>
      </c>
      <c r="D192" t="str">
        <f t="shared" si="149"/>
        <v>5000038s8</v>
      </c>
      <c r="E192" t="str">
        <f t="shared" si="150"/>
        <v>5000190:38:1</v>
      </c>
      <c r="F192">
        <f t="shared" si="151"/>
        <v>190</v>
      </c>
      <c r="G192">
        <f t="shared" si="152"/>
        <v>5000190</v>
      </c>
      <c r="H192">
        <f t="shared" si="161"/>
        <v>190</v>
      </c>
      <c r="I192" t="str">
        <f>VLOOKUP(U192,怪物属性偏向!E:F,2,FALSE)</f>
        <v>娜塔莎</v>
      </c>
      <c r="J192">
        <f t="shared" si="153"/>
        <v>38</v>
      </c>
      <c r="K192">
        <f t="shared" si="154"/>
        <v>4326</v>
      </c>
      <c r="L192">
        <f t="shared" si="155"/>
        <v>4326</v>
      </c>
      <c r="M192">
        <f t="shared" si="156"/>
        <v>6921</v>
      </c>
      <c r="N192">
        <f t="shared" si="157"/>
        <v>1754</v>
      </c>
      <c r="O192">
        <f t="shared" si="158"/>
        <v>5000190</v>
      </c>
      <c r="P192" t="str">
        <f t="shared" si="159"/>
        <v>娜塔莎</v>
      </c>
      <c r="S192">
        <f t="shared" si="160"/>
        <v>38</v>
      </c>
      <c r="T192">
        <f>VLOOKUP(AH192*10+AG192,阵型随机表!H:I,2,FALSE)</f>
        <v>8</v>
      </c>
      <c r="U192" t="str">
        <f>VLOOKUP(AJ192*10+AI192,阵型随机表!U:V,2,FALSE)</f>
        <v>娜塔莎</v>
      </c>
      <c r="V192">
        <f>VLOOKUP(S192,映射表!T:U,2,FALSE)</f>
        <v>38</v>
      </c>
      <c r="W192">
        <v>1</v>
      </c>
      <c r="X192" s="5">
        <v>1</v>
      </c>
      <c r="Y192" s="5">
        <v>1</v>
      </c>
      <c r="Z192" s="5">
        <v>1</v>
      </c>
      <c r="AA192" s="5">
        <v>1</v>
      </c>
      <c r="AB192" s="5">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1754</v>
      </c>
      <c r="AG192">
        <f t="shared" si="133"/>
        <v>5</v>
      </c>
      <c r="AH192">
        <v>4</v>
      </c>
      <c r="AI192">
        <v>7</v>
      </c>
      <c r="AJ192">
        <f>LOOKUP(T192,阵型随机表!N:O,阵型随机表!Q:Q)</f>
        <v>3</v>
      </c>
      <c r="AO192">
        <f ca="1">IF(AG192=1,RANDBETWEEN(1,阵型随机表!$L$3),AO191)</f>
        <v>1</v>
      </c>
      <c r="AP192">
        <f ca="1">RANDBETWEEN(1,LOOKUP(T192,阵型随机表!N:O,阵型随机表!P:P))</f>
        <v>1</v>
      </c>
    </row>
    <row r="193" spans="1:42" x14ac:dyDescent="0.15">
      <c r="A193">
        <f t="shared" si="146"/>
        <v>5000039</v>
      </c>
      <c r="B193">
        <f t="shared" si="147"/>
        <v>5000191</v>
      </c>
      <c r="C193">
        <f t="shared" si="148"/>
        <v>5000191</v>
      </c>
      <c r="D193" t="str">
        <f t="shared" si="149"/>
        <v>5000039s2</v>
      </c>
      <c r="E193" t="str">
        <f t="shared" si="150"/>
        <v>5000191:39:1</v>
      </c>
      <c r="F193">
        <f t="shared" si="151"/>
        <v>191</v>
      </c>
      <c r="G193">
        <f t="shared" si="152"/>
        <v>5000191</v>
      </c>
      <c r="H193">
        <f t="shared" si="161"/>
        <v>191</v>
      </c>
      <c r="I193" t="str">
        <f>VLOOKUP(U193,怪物属性偏向!E:F,2,FALSE)</f>
        <v>伊西多</v>
      </c>
      <c r="J193">
        <f t="shared" si="153"/>
        <v>39</v>
      </c>
      <c r="K193">
        <f t="shared" si="154"/>
        <v>4709</v>
      </c>
      <c r="L193">
        <f t="shared" si="155"/>
        <v>4709</v>
      </c>
      <c r="M193">
        <f t="shared" si="156"/>
        <v>7534</v>
      </c>
      <c r="N193">
        <f t="shared" si="157"/>
        <v>1853</v>
      </c>
      <c r="O193">
        <f t="shared" si="158"/>
        <v>5000191</v>
      </c>
      <c r="P193" t="str">
        <f t="shared" si="159"/>
        <v>伊西多</v>
      </c>
      <c r="S193">
        <f t="shared" si="160"/>
        <v>39</v>
      </c>
      <c r="T193">
        <f>VLOOKUP(AH193*10+AG193,阵型随机表!H:I,2,FALSE)</f>
        <v>2</v>
      </c>
      <c r="U193" t="str">
        <f>VLOOKUP(AJ193*10+AI193,阵型随机表!U:V,2,FALSE)</f>
        <v>伊西多</v>
      </c>
      <c r="V193">
        <f>VLOOKUP(S193,映射表!T:U,2,FALSE)</f>
        <v>39</v>
      </c>
      <c r="W193">
        <v>1</v>
      </c>
      <c r="X193" s="5">
        <v>1</v>
      </c>
      <c r="Y193" s="5">
        <v>1</v>
      </c>
      <c r="Z193" s="5">
        <v>1</v>
      </c>
      <c r="AA193" s="5">
        <v>1</v>
      </c>
      <c r="AB193" s="5">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1853</v>
      </c>
      <c r="AG193">
        <f t="shared" si="133"/>
        <v>1</v>
      </c>
      <c r="AH193">
        <v>2</v>
      </c>
      <c r="AI193">
        <v>6</v>
      </c>
      <c r="AJ193">
        <f>LOOKUP(T193,阵型随机表!N:O,阵型随机表!Q:Q)</f>
        <v>1</v>
      </c>
      <c r="AO193">
        <f ca="1">IF(AG193=1,RANDBETWEEN(1,阵型随机表!$L$3),AO192)</f>
        <v>4</v>
      </c>
      <c r="AP193">
        <f ca="1">RANDBETWEEN(1,LOOKUP(T193,阵型随机表!N:O,阵型随机表!P:P))</f>
        <v>3</v>
      </c>
    </row>
    <row r="194" spans="1:42" x14ac:dyDescent="0.15">
      <c r="A194">
        <f t="shared" si="146"/>
        <v>5000039</v>
      </c>
      <c r="B194">
        <f t="shared" si="147"/>
        <v>5000192</v>
      </c>
      <c r="C194">
        <f t="shared" si="148"/>
        <v>5000192</v>
      </c>
      <c r="D194" t="str">
        <f t="shared" si="149"/>
        <v>5000039s4</v>
      </c>
      <c r="E194" t="str">
        <f t="shared" si="150"/>
        <v>5000192:39:1</v>
      </c>
      <c r="F194">
        <f t="shared" si="151"/>
        <v>192</v>
      </c>
      <c r="G194">
        <f t="shared" si="152"/>
        <v>5000192</v>
      </c>
      <c r="H194">
        <f t="shared" si="161"/>
        <v>192</v>
      </c>
      <c r="I194" t="str">
        <f>VLOOKUP(U194,怪物属性偏向!E:F,2,FALSE)</f>
        <v>尤尼丝</v>
      </c>
      <c r="J194">
        <f t="shared" si="153"/>
        <v>39</v>
      </c>
      <c r="K194">
        <f t="shared" si="154"/>
        <v>4709</v>
      </c>
      <c r="L194">
        <f t="shared" si="155"/>
        <v>4709</v>
      </c>
      <c r="M194">
        <f t="shared" si="156"/>
        <v>7534</v>
      </c>
      <c r="N194">
        <f t="shared" si="157"/>
        <v>1853</v>
      </c>
      <c r="O194">
        <f t="shared" si="158"/>
        <v>5000192</v>
      </c>
      <c r="P194" t="str">
        <f t="shared" si="159"/>
        <v>尤尼丝</v>
      </c>
      <c r="S194">
        <f t="shared" si="160"/>
        <v>39</v>
      </c>
      <c r="T194">
        <f>VLOOKUP(AH194*10+AG194,阵型随机表!H:I,2,FALSE)</f>
        <v>4</v>
      </c>
      <c r="U194" t="str">
        <f>VLOOKUP(AJ194*10+AI194,阵型随机表!U:V,2,FALSE)</f>
        <v>尤尼丝</v>
      </c>
      <c r="V194">
        <f>VLOOKUP(S194,映射表!T:U,2,FALSE)</f>
        <v>39</v>
      </c>
      <c r="W194">
        <v>1</v>
      </c>
      <c r="X194" s="5">
        <v>1</v>
      </c>
      <c r="Y194" s="5">
        <v>1</v>
      </c>
      <c r="Z194" s="5">
        <v>1</v>
      </c>
      <c r="AA194" s="5">
        <v>1</v>
      </c>
      <c r="AB194" s="5">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1853</v>
      </c>
      <c r="AG194">
        <f t="shared" si="133"/>
        <v>2</v>
      </c>
      <c r="AH194">
        <v>2</v>
      </c>
      <c r="AI194">
        <v>4</v>
      </c>
      <c r="AJ194">
        <f>LOOKUP(T194,阵型随机表!N:O,阵型随机表!Q:Q)</f>
        <v>2</v>
      </c>
      <c r="AO194">
        <f ca="1">IF(AG194=1,RANDBETWEEN(1,阵型随机表!$L$3),AO193)</f>
        <v>4</v>
      </c>
      <c r="AP194">
        <f ca="1">RANDBETWEEN(1,LOOKUP(T194,阵型随机表!N:O,阵型随机表!P:P))</f>
        <v>7</v>
      </c>
    </row>
    <row r="195" spans="1:42" x14ac:dyDescent="0.15">
      <c r="A195">
        <f t="shared" si="146"/>
        <v>5000039</v>
      </c>
      <c r="B195">
        <f t="shared" si="147"/>
        <v>5000193</v>
      </c>
      <c r="C195">
        <f t="shared" si="148"/>
        <v>5000193</v>
      </c>
      <c r="D195" t="str">
        <f t="shared" si="149"/>
        <v>5000039s5</v>
      </c>
      <c r="E195" t="str">
        <f t="shared" si="150"/>
        <v>5000193:39:1</v>
      </c>
      <c r="F195">
        <f t="shared" si="151"/>
        <v>193</v>
      </c>
      <c r="G195">
        <f t="shared" si="152"/>
        <v>5000193</v>
      </c>
      <c r="H195">
        <f t="shared" si="161"/>
        <v>193</v>
      </c>
      <c r="I195" t="str">
        <f>VLOOKUP(U195,怪物属性偏向!E:F,2,FALSE)</f>
        <v>尤尼丝</v>
      </c>
      <c r="J195">
        <f t="shared" si="153"/>
        <v>39</v>
      </c>
      <c r="K195">
        <f t="shared" si="154"/>
        <v>4709</v>
      </c>
      <c r="L195">
        <f t="shared" si="155"/>
        <v>4709</v>
      </c>
      <c r="M195">
        <f t="shared" si="156"/>
        <v>7534</v>
      </c>
      <c r="N195">
        <f t="shared" si="157"/>
        <v>1853</v>
      </c>
      <c r="O195">
        <f t="shared" si="158"/>
        <v>5000193</v>
      </c>
      <c r="P195" t="str">
        <f t="shared" si="159"/>
        <v>尤尼丝</v>
      </c>
      <c r="S195">
        <f t="shared" si="160"/>
        <v>39</v>
      </c>
      <c r="T195">
        <f>VLOOKUP(AH195*10+AG195,阵型随机表!H:I,2,FALSE)</f>
        <v>5</v>
      </c>
      <c r="U195" t="str">
        <f>VLOOKUP(AJ195*10+AI195,阵型随机表!U:V,2,FALSE)</f>
        <v>尤尼丝</v>
      </c>
      <c r="V195">
        <f>VLOOKUP(S195,映射表!T:U,2,FALSE)</f>
        <v>39</v>
      </c>
      <c r="W195">
        <v>1</v>
      </c>
      <c r="X195" s="5">
        <v>1</v>
      </c>
      <c r="Y195" s="5">
        <v>1</v>
      </c>
      <c r="Z195" s="5">
        <v>1</v>
      </c>
      <c r="AA195" s="5">
        <v>1</v>
      </c>
      <c r="AB195" s="5">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1853</v>
      </c>
      <c r="AG195">
        <f t="shared" si="133"/>
        <v>3</v>
      </c>
      <c r="AH195">
        <v>2</v>
      </c>
      <c r="AI195">
        <v>4</v>
      </c>
      <c r="AJ195">
        <f>LOOKUP(T195,阵型随机表!N:O,阵型随机表!Q:Q)</f>
        <v>2</v>
      </c>
      <c r="AO195">
        <f ca="1">IF(AG195=1,RANDBETWEEN(1,阵型随机表!$L$3),AO194)</f>
        <v>4</v>
      </c>
      <c r="AP195">
        <f ca="1">RANDBETWEEN(1,LOOKUP(T195,阵型随机表!N:O,阵型随机表!P:P))</f>
        <v>7</v>
      </c>
    </row>
    <row r="196" spans="1:42" x14ac:dyDescent="0.15">
      <c r="A196">
        <f t="shared" si="146"/>
        <v>5000039</v>
      </c>
      <c r="B196">
        <f t="shared" si="147"/>
        <v>5000194</v>
      </c>
      <c r="C196">
        <f t="shared" si="148"/>
        <v>5000194</v>
      </c>
      <c r="D196" t="str">
        <f t="shared" si="149"/>
        <v>5000039s6</v>
      </c>
      <c r="E196" t="str">
        <f t="shared" si="150"/>
        <v>5000194:39:1</v>
      </c>
      <c r="F196">
        <f t="shared" si="151"/>
        <v>194</v>
      </c>
      <c r="G196">
        <f t="shared" si="152"/>
        <v>5000194</v>
      </c>
      <c r="H196">
        <f t="shared" si="161"/>
        <v>194</v>
      </c>
      <c r="I196" t="str">
        <f>VLOOKUP(U196,怪物属性偏向!E:F,2,FALSE)</f>
        <v>国王</v>
      </c>
      <c r="J196">
        <f t="shared" si="153"/>
        <v>39</v>
      </c>
      <c r="K196">
        <f t="shared" si="154"/>
        <v>4709</v>
      </c>
      <c r="L196">
        <f t="shared" si="155"/>
        <v>4709</v>
      </c>
      <c r="M196">
        <f t="shared" si="156"/>
        <v>7534</v>
      </c>
      <c r="N196">
        <f t="shared" si="157"/>
        <v>1853</v>
      </c>
      <c r="O196">
        <f t="shared" si="158"/>
        <v>5000194</v>
      </c>
      <c r="P196" t="str">
        <f t="shared" si="159"/>
        <v>国王</v>
      </c>
      <c r="S196">
        <f t="shared" si="160"/>
        <v>39</v>
      </c>
      <c r="T196">
        <f>VLOOKUP(AH196*10+AG196,阵型随机表!H:I,2,FALSE)</f>
        <v>6</v>
      </c>
      <c r="U196" t="str">
        <f>VLOOKUP(AJ196*10+AI196,阵型随机表!U:V,2,FALSE)</f>
        <v>国王</v>
      </c>
      <c r="V196">
        <f>VLOOKUP(S196,映射表!T:U,2,FALSE)</f>
        <v>39</v>
      </c>
      <c r="W196">
        <v>1</v>
      </c>
      <c r="X196" s="5">
        <v>1</v>
      </c>
      <c r="Y196" s="5">
        <v>1</v>
      </c>
      <c r="Z196" s="5">
        <v>1</v>
      </c>
      <c r="AA196" s="5">
        <v>1</v>
      </c>
      <c r="AB196" s="5">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1853</v>
      </c>
      <c r="AG196">
        <f t="shared" si="133"/>
        <v>4</v>
      </c>
      <c r="AH196">
        <v>2</v>
      </c>
      <c r="AI196">
        <v>6</v>
      </c>
      <c r="AJ196">
        <f>LOOKUP(T196,阵型随机表!N:O,阵型随机表!Q:Q)</f>
        <v>2</v>
      </c>
      <c r="AO196">
        <f ca="1">IF(AG196=1,RANDBETWEEN(1,阵型随机表!$L$3),AO195)</f>
        <v>4</v>
      </c>
      <c r="AP196">
        <f ca="1">RANDBETWEEN(1,LOOKUP(T196,阵型随机表!N:O,阵型随机表!P:P))</f>
        <v>6</v>
      </c>
    </row>
    <row r="197" spans="1:42" x14ac:dyDescent="0.15">
      <c r="A197">
        <f t="shared" si="146"/>
        <v>5000039</v>
      </c>
      <c r="B197">
        <f t="shared" si="147"/>
        <v>5000195</v>
      </c>
      <c r="C197">
        <f t="shared" si="148"/>
        <v>5000195</v>
      </c>
      <c r="D197" t="str">
        <f t="shared" si="149"/>
        <v>5000039s8</v>
      </c>
      <c r="E197" t="str">
        <f t="shared" si="150"/>
        <v>5000195:39:1</v>
      </c>
      <c r="F197">
        <f t="shared" si="151"/>
        <v>195</v>
      </c>
      <c r="G197">
        <f t="shared" si="152"/>
        <v>5000195</v>
      </c>
      <c r="H197">
        <f t="shared" si="161"/>
        <v>195</v>
      </c>
      <c r="I197" t="str">
        <f>VLOOKUP(U197,怪物属性偏向!E:F,2,FALSE)</f>
        <v>贝蒂</v>
      </c>
      <c r="J197">
        <f t="shared" si="153"/>
        <v>39</v>
      </c>
      <c r="K197">
        <f t="shared" si="154"/>
        <v>4709</v>
      </c>
      <c r="L197">
        <f t="shared" si="155"/>
        <v>4709</v>
      </c>
      <c r="M197">
        <f t="shared" si="156"/>
        <v>7534</v>
      </c>
      <c r="N197">
        <f t="shared" si="157"/>
        <v>1853</v>
      </c>
      <c r="O197">
        <f t="shared" si="158"/>
        <v>5000195</v>
      </c>
      <c r="P197" t="str">
        <f t="shared" si="159"/>
        <v>贝蒂</v>
      </c>
      <c r="S197">
        <f t="shared" si="160"/>
        <v>39</v>
      </c>
      <c r="T197">
        <f>VLOOKUP(AH197*10+AG197,阵型随机表!H:I,2,FALSE)</f>
        <v>8</v>
      </c>
      <c r="U197" t="str">
        <f>VLOOKUP(AJ197*10+AI197,阵型随机表!U:V,2,FALSE)</f>
        <v>贝蒂</v>
      </c>
      <c r="V197">
        <f>VLOOKUP(S197,映射表!T:U,2,FALSE)</f>
        <v>39</v>
      </c>
      <c r="W197">
        <v>1</v>
      </c>
      <c r="X197" s="5">
        <v>1</v>
      </c>
      <c r="Y197" s="5">
        <v>1</v>
      </c>
      <c r="Z197" s="5">
        <v>1</v>
      </c>
      <c r="AA197" s="5">
        <v>1</v>
      </c>
      <c r="AB197" s="5">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1853</v>
      </c>
      <c r="AG197">
        <f t="shared" si="133"/>
        <v>5</v>
      </c>
      <c r="AH197">
        <v>2</v>
      </c>
      <c r="AI197">
        <v>2</v>
      </c>
      <c r="AJ197">
        <f>LOOKUP(T197,阵型随机表!N:O,阵型随机表!Q:Q)</f>
        <v>3</v>
      </c>
      <c r="AO197">
        <f ca="1">IF(AG197=1,RANDBETWEEN(1,阵型随机表!$L$3),AO196)</f>
        <v>4</v>
      </c>
      <c r="AP197">
        <f ca="1">RANDBETWEEN(1,LOOKUP(T197,阵型随机表!N:O,阵型随机表!P:P))</f>
        <v>4</v>
      </c>
    </row>
    <row r="198" spans="1:42" x14ac:dyDescent="0.15">
      <c r="A198">
        <f t="shared" si="146"/>
        <v>5000040</v>
      </c>
      <c r="B198">
        <f t="shared" si="147"/>
        <v>5000196</v>
      </c>
      <c r="C198">
        <f t="shared" si="148"/>
        <v>5000196</v>
      </c>
      <c r="D198" t="str">
        <f t="shared" si="149"/>
        <v>5000040s2</v>
      </c>
      <c r="E198" t="str">
        <f t="shared" si="150"/>
        <v>5000196:40:1</v>
      </c>
      <c r="F198">
        <f t="shared" si="151"/>
        <v>196</v>
      </c>
      <c r="G198">
        <f t="shared" si="152"/>
        <v>5000196</v>
      </c>
      <c r="H198">
        <f t="shared" si="161"/>
        <v>196</v>
      </c>
      <c r="I198" t="str">
        <f>VLOOKUP(U198,怪物属性偏向!E:F,2,FALSE)</f>
        <v>碧翠丝</v>
      </c>
      <c r="J198">
        <f t="shared" si="153"/>
        <v>40</v>
      </c>
      <c r="K198">
        <f t="shared" si="154"/>
        <v>5142</v>
      </c>
      <c r="L198">
        <f t="shared" si="155"/>
        <v>5142</v>
      </c>
      <c r="M198">
        <f t="shared" si="156"/>
        <v>8227</v>
      </c>
      <c r="N198">
        <f t="shared" si="157"/>
        <v>1953</v>
      </c>
      <c r="O198">
        <f t="shared" si="158"/>
        <v>5000196</v>
      </c>
      <c r="P198" t="str">
        <f t="shared" si="159"/>
        <v>碧翠丝</v>
      </c>
      <c r="S198">
        <f t="shared" si="160"/>
        <v>40</v>
      </c>
      <c r="T198">
        <f>VLOOKUP(AH198*10+AG198,阵型随机表!H:I,2,FALSE)</f>
        <v>2</v>
      </c>
      <c r="U198" t="str">
        <f>VLOOKUP(AJ198*10+AI198,阵型随机表!U:V,2,FALSE)</f>
        <v>碧翠丝</v>
      </c>
      <c r="V198">
        <f>VLOOKUP(S198,映射表!T:U,2,FALSE)</f>
        <v>40</v>
      </c>
      <c r="W198">
        <v>1</v>
      </c>
      <c r="X198" s="5">
        <v>1</v>
      </c>
      <c r="Y198" s="5">
        <v>1</v>
      </c>
      <c r="Z198" s="5">
        <v>1</v>
      </c>
      <c r="AA198" s="5">
        <v>1</v>
      </c>
      <c r="AB198" s="5">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1953</v>
      </c>
      <c r="AG198">
        <f t="shared" si="133"/>
        <v>1</v>
      </c>
      <c r="AH198">
        <v>6</v>
      </c>
      <c r="AI198">
        <v>4</v>
      </c>
      <c r="AJ198">
        <f>LOOKUP(T198,阵型随机表!N:O,阵型随机表!Q:Q)</f>
        <v>1</v>
      </c>
      <c r="AO198">
        <f ca="1">IF(AG198=1,RANDBETWEEN(1,阵型随机表!$L$3),AO197)</f>
        <v>1</v>
      </c>
      <c r="AP198">
        <f ca="1">RANDBETWEEN(1,LOOKUP(T198,阵型随机表!N:O,阵型随机表!P:P))</f>
        <v>3</v>
      </c>
    </row>
    <row r="199" spans="1:42" x14ac:dyDescent="0.15">
      <c r="A199">
        <f t="shared" si="146"/>
        <v>5000040</v>
      </c>
      <c r="B199">
        <f t="shared" si="147"/>
        <v>5000197</v>
      </c>
      <c r="C199">
        <f t="shared" si="148"/>
        <v>5000197</v>
      </c>
      <c r="D199" t="str">
        <f t="shared" si="149"/>
        <v>5000040s4</v>
      </c>
      <c r="E199" t="str">
        <f t="shared" si="150"/>
        <v>5000197:40:1</v>
      </c>
      <c r="F199">
        <f t="shared" si="151"/>
        <v>197</v>
      </c>
      <c r="G199">
        <f t="shared" si="152"/>
        <v>5000197</v>
      </c>
      <c r="H199">
        <f t="shared" si="161"/>
        <v>197</v>
      </c>
      <c r="I199" t="str">
        <f>VLOOKUP(U199,怪物属性偏向!E:F,2,FALSE)</f>
        <v>霍尔</v>
      </c>
      <c r="J199">
        <f t="shared" si="153"/>
        <v>40</v>
      </c>
      <c r="K199">
        <f t="shared" si="154"/>
        <v>5142</v>
      </c>
      <c r="L199">
        <f t="shared" si="155"/>
        <v>5142</v>
      </c>
      <c r="M199">
        <f t="shared" si="156"/>
        <v>8227</v>
      </c>
      <c r="N199">
        <f t="shared" si="157"/>
        <v>1953</v>
      </c>
      <c r="O199">
        <f t="shared" si="158"/>
        <v>5000197</v>
      </c>
      <c r="P199" t="str">
        <f t="shared" si="159"/>
        <v>霍尔</v>
      </c>
      <c r="S199">
        <f t="shared" si="160"/>
        <v>40</v>
      </c>
      <c r="T199">
        <f>VLOOKUP(AH199*10+AG199,阵型随机表!H:I,2,FALSE)</f>
        <v>4</v>
      </c>
      <c r="U199" t="str">
        <f>VLOOKUP(AJ199*10+AI199,阵型随机表!U:V,2,FALSE)</f>
        <v>霍尔</v>
      </c>
      <c r="V199">
        <f>VLOOKUP(S199,映射表!T:U,2,FALSE)</f>
        <v>40</v>
      </c>
      <c r="W199">
        <v>1</v>
      </c>
      <c r="X199" s="5">
        <v>1</v>
      </c>
      <c r="Y199" s="5">
        <v>1</v>
      </c>
      <c r="Z199" s="5">
        <v>1</v>
      </c>
      <c r="AA199" s="5">
        <v>1</v>
      </c>
      <c r="AB199" s="5">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1953</v>
      </c>
      <c r="AG199">
        <f t="shared" si="133"/>
        <v>2</v>
      </c>
      <c r="AH199">
        <v>6</v>
      </c>
      <c r="AI199">
        <v>7</v>
      </c>
      <c r="AJ199">
        <f>LOOKUP(T199,阵型随机表!N:O,阵型随机表!Q:Q)</f>
        <v>2</v>
      </c>
      <c r="AO199">
        <f ca="1">IF(AG199=1,RANDBETWEEN(1,阵型随机表!$L$3),AO198)</f>
        <v>1</v>
      </c>
      <c r="AP199">
        <f ca="1">RANDBETWEEN(1,LOOKUP(T199,阵型随机表!N:O,阵型随机表!P:P))</f>
        <v>6</v>
      </c>
    </row>
    <row r="200" spans="1:42" x14ac:dyDescent="0.15">
      <c r="A200">
        <f t="shared" si="146"/>
        <v>5000040</v>
      </c>
      <c r="B200">
        <f t="shared" si="147"/>
        <v>5000198</v>
      </c>
      <c r="C200">
        <f t="shared" si="148"/>
        <v>5000198</v>
      </c>
      <c r="D200" t="str">
        <f t="shared" si="149"/>
        <v>5000040s6</v>
      </c>
      <c r="E200" t="str">
        <f t="shared" si="150"/>
        <v>5000198:40:1</v>
      </c>
      <c r="F200">
        <f t="shared" si="151"/>
        <v>198</v>
      </c>
      <c r="G200">
        <f t="shared" si="152"/>
        <v>5000198</v>
      </c>
      <c r="H200">
        <f t="shared" si="161"/>
        <v>198</v>
      </c>
      <c r="I200" t="str">
        <f>VLOOKUP(U200,怪物属性偏向!E:F,2,FALSE)</f>
        <v>霍尔</v>
      </c>
      <c r="J200">
        <f t="shared" si="153"/>
        <v>40</v>
      </c>
      <c r="K200">
        <f t="shared" si="154"/>
        <v>5142</v>
      </c>
      <c r="L200">
        <f t="shared" si="155"/>
        <v>5142</v>
      </c>
      <c r="M200">
        <f t="shared" si="156"/>
        <v>8227</v>
      </c>
      <c r="N200">
        <f t="shared" si="157"/>
        <v>1953</v>
      </c>
      <c r="O200">
        <f t="shared" si="158"/>
        <v>5000198</v>
      </c>
      <c r="P200" t="str">
        <f t="shared" si="159"/>
        <v>霍尔</v>
      </c>
      <c r="S200">
        <f t="shared" si="160"/>
        <v>40</v>
      </c>
      <c r="T200">
        <f>VLOOKUP(AH200*10+AG200,阵型随机表!H:I,2,FALSE)</f>
        <v>6</v>
      </c>
      <c r="U200" t="str">
        <f>VLOOKUP(AJ200*10+AI200,阵型随机表!U:V,2,FALSE)</f>
        <v>霍尔</v>
      </c>
      <c r="V200">
        <f>VLOOKUP(S200,映射表!T:U,2,FALSE)</f>
        <v>40</v>
      </c>
      <c r="W200">
        <v>1</v>
      </c>
      <c r="X200" s="5">
        <v>1</v>
      </c>
      <c r="Y200" s="5">
        <v>1</v>
      </c>
      <c r="Z200" s="5">
        <v>1</v>
      </c>
      <c r="AA200" s="5">
        <v>1</v>
      </c>
      <c r="AB200" s="5">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1953</v>
      </c>
      <c r="AG200">
        <f t="shared" si="133"/>
        <v>3</v>
      </c>
      <c r="AH200">
        <v>6</v>
      </c>
      <c r="AI200">
        <v>7</v>
      </c>
      <c r="AJ200">
        <f>LOOKUP(T200,阵型随机表!N:O,阵型随机表!Q:Q)</f>
        <v>2</v>
      </c>
      <c r="AO200">
        <f ca="1">IF(AG200=1,RANDBETWEEN(1,阵型随机表!$L$3),AO199)</f>
        <v>1</v>
      </c>
      <c r="AP200">
        <f ca="1">RANDBETWEEN(1,LOOKUP(T200,阵型随机表!N:O,阵型随机表!P:P))</f>
        <v>3</v>
      </c>
    </row>
    <row r="201" spans="1:42" x14ac:dyDescent="0.15">
      <c r="A201">
        <f t="shared" si="146"/>
        <v>5000040</v>
      </c>
      <c r="B201">
        <f t="shared" si="147"/>
        <v>5000199</v>
      </c>
      <c r="C201">
        <f t="shared" si="148"/>
        <v>5000199</v>
      </c>
      <c r="D201" t="str">
        <f t="shared" si="149"/>
        <v>5000040s7</v>
      </c>
      <c r="E201" t="str">
        <f t="shared" si="150"/>
        <v>5000199:40:1</v>
      </c>
      <c r="F201">
        <f t="shared" si="151"/>
        <v>199</v>
      </c>
      <c r="G201">
        <f t="shared" si="152"/>
        <v>5000199</v>
      </c>
      <c r="H201">
        <f t="shared" si="161"/>
        <v>199</v>
      </c>
      <c r="I201" t="str">
        <f>VLOOKUP(U201,怪物属性偏向!E:F,2,FALSE)</f>
        <v>麦克白</v>
      </c>
      <c r="J201">
        <f t="shared" si="153"/>
        <v>40</v>
      </c>
      <c r="K201">
        <f t="shared" si="154"/>
        <v>5142</v>
      </c>
      <c r="L201">
        <f t="shared" si="155"/>
        <v>5142</v>
      </c>
      <c r="M201">
        <f t="shared" si="156"/>
        <v>8227</v>
      </c>
      <c r="N201">
        <f t="shared" si="157"/>
        <v>1953</v>
      </c>
      <c r="O201">
        <f t="shared" si="158"/>
        <v>5000199</v>
      </c>
      <c r="P201" t="str">
        <f t="shared" si="159"/>
        <v>麦克白</v>
      </c>
      <c r="S201">
        <f t="shared" si="160"/>
        <v>40</v>
      </c>
      <c r="T201">
        <f>VLOOKUP(AH201*10+AG201,阵型随机表!H:I,2,FALSE)</f>
        <v>7</v>
      </c>
      <c r="U201" t="str">
        <f>VLOOKUP(AJ201*10+AI201,阵型随机表!U:V,2,FALSE)</f>
        <v>麦克白</v>
      </c>
      <c r="V201">
        <f>VLOOKUP(S201,映射表!T:U,2,FALSE)</f>
        <v>40</v>
      </c>
      <c r="W201">
        <v>1</v>
      </c>
      <c r="X201" s="5">
        <v>1</v>
      </c>
      <c r="Y201" s="5">
        <v>1</v>
      </c>
      <c r="Z201" s="5">
        <v>1</v>
      </c>
      <c r="AA201" s="5">
        <v>1</v>
      </c>
      <c r="AB201" s="5">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1953</v>
      </c>
      <c r="AG201">
        <f t="shared" ref="AG201:AG264" si="162">AG196</f>
        <v>4</v>
      </c>
      <c r="AH201">
        <v>6</v>
      </c>
      <c r="AI201">
        <v>4</v>
      </c>
      <c r="AJ201">
        <f>LOOKUP(T201,阵型随机表!N:O,阵型随机表!Q:Q)</f>
        <v>3</v>
      </c>
      <c r="AO201">
        <f ca="1">IF(AG201=1,RANDBETWEEN(1,阵型随机表!$L$3),AO200)</f>
        <v>1</v>
      </c>
      <c r="AP201">
        <f ca="1">RANDBETWEEN(1,LOOKUP(T201,阵型随机表!N:O,阵型随机表!P:P))</f>
        <v>3</v>
      </c>
    </row>
    <row r="202" spans="1:42" x14ac:dyDescent="0.15">
      <c r="A202">
        <f t="shared" si="146"/>
        <v>5000040</v>
      </c>
      <c r="B202">
        <f t="shared" si="147"/>
        <v>5000200</v>
      </c>
      <c r="C202">
        <f t="shared" si="148"/>
        <v>5000200</v>
      </c>
      <c r="D202" t="str">
        <f t="shared" si="149"/>
        <v>5000040s9</v>
      </c>
      <c r="E202" t="str">
        <f t="shared" si="150"/>
        <v>5000200:40:1</v>
      </c>
      <c r="F202">
        <f t="shared" si="151"/>
        <v>200</v>
      </c>
      <c r="G202">
        <f t="shared" si="152"/>
        <v>5000200</v>
      </c>
      <c r="H202">
        <f t="shared" si="161"/>
        <v>200</v>
      </c>
      <c r="I202" t="str">
        <f>VLOOKUP(U202,怪物属性偏向!E:F,2,FALSE)</f>
        <v>麦克白</v>
      </c>
      <c r="J202">
        <f t="shared" si="153"/>
        <v>40</v>
      </c>
      <c r="K202">
        <f t="shared" si="154"/>
        <v>5142</v>
      </c>
      <c r="L202">
        <f t="shared" si="155"/>
        <v>5142</v>
      </c>
      <c r="M202">
        <f t="shared" si="156"/>
        <v>8227</v>
      </c>
      <c r="N202">
        <f t="shared" si="157"/>
        <v>1953</v>
      </c>
      <c r="O202">
        <f t="shared" si="158"/>
        <v>5000200</v>
      </c>
      <c r="P202" t="str">
        <f t="shared" si="159"/>
        <v>麦克白</v>
      </c>
      <c r="S202">
        <f t="shared" si="160"/>
        <v>40</v>
      </c>
      <c r="T202">
        <f>VLOOKUP(AH202*10+AG202,阵型随机表!H:I,2,FALSE)</f>
        <v>9</v>
      </c>
      <c r="U202" t="str">
        <f>VLOOKUP(AJ202*10+AI202,阵型随机表!U:V,2,FALSE)</f>
        <v>麦克白</v>
      </c>
      <c r="V202">
        <f>VLOOKUP(S202,映射表!T:U,2,FALSE)</f>
        <v>40</v>
      </c>
      <c r="W202">
        <v>1</v>
      </c>
      <c r="X202" s="5">
        <v>1</v>
      </c>
      <c r="Y202" s="5">
        <v>1</v>
      </c>
      <c r="Z202" s="5">
        <v>1</v>
      </c>
      <c r="AA202" s="5">
        <v>1</v>
      </c>
      <c r="AB202" s="5">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1953</v>
      </c>
      <c r="AG202">
        <f t="shared" si="162"/>
        <v>5</v>
      </c>
      <c r="AH202">
        <v>6</v>
      </c>
      <c r="AI202">
        <v>4</v>
      </c>
      <c r="AJ202">
        <f>LOOKUP(T202,阵型随机表!N:O,阵型随机表!Q:Q)</f>
        <v>3</v>
      </c>
      <c r="AO202">
        <f ca="1">IF(AG202=1,RANDBETWEEN(1,阵型随机表!$L$3),AO201)</f>
        <v>1</v>
      </c>
      <c r="AP202">
        <f ca="1">RANDBETWEEN(1,LOOKUP(T202,阵型随机表!N:O,阵型随机表!P:P))</f>
        <v>3</v>
      </c>
    </row>
    <row r="203" spans="1:42" x14ac:dyDescent="0.15">
      <c r="A203">
        <f t="shared" si="146"/>
        <v>5000041</v>
      </c>
      <c r="B203">
        <f t="shared" si="147"/>
        <v>5000201</v>
      </c>
      <c r="C203">
        <f t="shared" si="148"/>
        <v>5000201</v>
      </c>
      <c r="D203" t="str">
        <f t="shared" si="149"/>
        <v>5000041s2</v>
      </c>
      <c r="E203" t="str">
        <f t="shared" si="150"/>
        <v>5000201:41:1</v>
      </c>
      <c r="F203">
        <f t="shared" si="151"/>
        <v>201</v>
      </c>
      <c r="G203">
        <f t="shared" si="152"/>
        <v>5000201</v>
      </c>
      <c r="H203">
        <f t="shared" si="161"/>
        <v>201</v>
      </c>
      <c r="I203" t="str">
        <f>VLOOKUP(U203,怪物属性偏向!E:F,2,FALSE)</f>
        <v>修</v>
      </c>
      <c r="J203">
        <f t="shared" si="153"/>
        <v>41</v>
      </c>
      <c r="K203">
        <f t="shared" si="154"/>
        <v>5869</v>
      </c>
      <c r="L203">
        <f t="shared" si="155"/>
        <v>5869</v>
      </c>
      <c r="M203">
        <f t="shared" si="156"/>
        <v>9390</v>
      </c>
      <c r="N203">
        <f t="shared" si="157"/>
        <v>2193</v>
      </c>
      <c r="O203">
        <f t="shared" si="158"/>
        <v>5000201</v>
      </c>
      <c r="P203" t="str">
        <f t="shared" si="159"/>
        <v>修</v>
      </c>
      <c r="S203">
        <f t="shared" si="160"/>
        <v>41</v>
      </c>
      <c r="T203">
        <f>VLOOKUP(AH203*10+AG203,阵型随机表!H:I,2,FALSE)</f>
        <v>2</v>
      </c>
      <c r="U203" t="str">
        <f>VLOOKUP(AJ203*10+AI203,阵型随机表!U:V,2,FALSE)</f>
        <v>修</v>
      </c>
      <c r="V203">
        <f>VLOOKUP(S203,映射表!T:U,2,FALSE)</f>
        <v>41</v>
      </c>
      <c r="W203">
        <v>1</v>
      </c>
      <c r="X203" s="5">
        <v>1</v>
      </c>
      <c r="Y203" s="5">
        <v>1</v>
      </c>
      <c r="Z203" s="5">
        <v>1</v>
      </c>
      <c r="AA203" s="5">
        <v>1</v>
      </c>
      <c r="AB203" s="5">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2193</v>
      </c>
      <c r="AG203">
        <f t="shared" si="162"/>
        <v>1</v>
      </c>
      <c r="AH203">
        <v>5</v>
      </c>
      <c r="AI203">
        <v>7</v>
      </c>
      <c r="AJ203">
        <f>LOOKUP(T203,阵型随机表!N:O,阵型随机表!Q:Q)</f>
        <v>1</v>
      </c>
      <c r="AO203">
        <f ca="1">IF(AG203=1,RANDBETWEEN(1,阵型随机表!$L$3),AO202)</f>
        <v>1</v>
      </c>
      <c r="AP203">
        <f ca="1">RANDBETWEEN(1,LOOKUP(T203,阵型随机表!N:O,阵型随机表!P:P))</f>
        <v>1</v>
      </c>
    </row>
    <row r="204" spans="1:42" x14ac:dyDescent="0.15">
      <c r="A204">
        <f t="shared" si="146"/>
        <v>5000041</v>
      </c>
      <c r="B204">
        <f t="shared" si="147"/>
        <v>5000202</v>
      </c>
      <c r="C204">
        <f t="shared" si="148"/>
        <v>5000202</v>
      </c>
      <c r="D204" t="str">
        <f t="shared" si="149"/>
        <v>5000041s5</v>
      </c>
      <c r="E204" t="str">
        <f t="shared" si="150"/>
        <v>5000202:41:1</v>
      </c>
      <c r="F204">
        <f t="shared" si="151"/>
        <v>202</v>
      </c>
      <c r="G204">
        <f t="shared" si="152"/>
        <v>5000202</v>
      </c>
      <c r="H204">
        <f t="shared" si="161"/>
        <v>202</v>
      </c>
      <c r="I204" t="str">
        <f>VLOOKUP(U204,怪物属性偏向!E:F,2,FALSE)</f>
        <v>艾德蒙</v>
      </c>
      <c r="J204">
        <f t="shared" si="153"/>
        <v>41</v>
      </c>
      <c r="K204">
        <f t="shared" si="154"/>
        <v>5869</v>
      </c>
      <c r="L204">
        <f t="shared" si="155"/>
        <v>5869</v>
      </c>
      <c r="M204">
        <f t="shared" si="156"/>
        <v>9390</v>
      </c>
      <c r="N204">
        <f t="shared" si="157"/>
        <v>2193</v>
      </c>
      <c r="O204">
        <f t="shared" si="158"/>
        <v>5000202</v>
      </c>
      <c r="P204" t="str">
        <f t="shared" si="159"/>
        <v>艾德蒙</v>
      </c>
      <c r="S204">
        <f t="shared" si="160"/>
        <v>41</v>
      </c>
      <c r="T204">
        <f>VLOOKUP(AH204*10+AG204,阵型随机表!H:I,2,FALSE)</f>
        <v>5</v>
      </c>
      <c r="U204" t="str">
        <f>VLOOKUP(AJ204*10+AI204,阵型随机表!U:V,2,FALSE)</f>
        <v>艾德蒙</v>
      </c>
      <c r="V204">
        <f>VLOOKUP(S204,映射表!T:U,2,FALSE)</f>
        <v>41</v>
      </c>
      <c r="W204">
        <v>1</v>
      </c>
      <c r="X204" s="5">
        <v>1</v>
      </c>
      <c r="Y204" s="5">
        <v>1</v>
      </c>
      <c r="Z204" s="5">
        <v>1</v>
      </c>
      <c r="AA204" s="5">
        <v>1</v>
      </c>
      <c r="AB204" s="5">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2193</v>
      </c>
      <c r="AG204">
        <f t="shared" si="162"/>
        <v>2</v>
      </c>
      <c r="AH204">
        <v>5</v>
      </c>
      <c r="AI204">
        <v>5</v>
      </c>
      <c r="AJ204">
        <f>LOOKUP(T204,阵型随机表!N:O,阵型随机表!Q:Q)</f>
        <v>2</v>
      </c>
      <c r="AO204">
        <f ca="1">IF(AG204=1,RANDBETWEEN(1,阵型随机表!$L$3),AO203)</f>
        <v>1</v>
      </c>
      <c r="AP204">
        <f ca="1">RANDBETWEEN(1,LOOKUP(T204,阵型随机表!N:O,阵型随机表!P:P))</f>
        <v>7</v>
      </c>
    </row>
    <row r="205" spans="1:42" x14ac:dyDescent="0.15">
      <c r="A205">
        <f t="shared" si="146"/>
        <v>5000041</v>
      </c>
      <c r="B205">
        <f t="shared" si="147"/>
        <v>5000203</v>
      </c>
      <c r="C205">
        <f t="shared" si="148"/>
        <v>5000203</v>
      </c>
      <c r="D205" t="str">
        <f t="shared" si="149"/>
        <v>5000041s7</v>
      </c>
      <c r="E205" t="str">
        <f t="shared" si="150"/>
        <v>5000203:41:1</v>
      </c>
      <c r="F205">
        <f t="shared" si="151"/>
        <v>203</v>
      </c>
      <c r="G205">
        <f t="shared" si="152"/>
        <v>5000203</v>
      </c>
      <c r="H205">
        <f t="shared" si="161"/>
        <v>203</v>
      </c>
      <c r="I205" t="str">
        <f>VLOOKUP(U205,怪物属性偏向!E:F,2,FALSE)</f>
        <v>娜塔莎</v>
      </c>
      <c r="J205">
        <f t="shared" si="153"/>
        <v>41</v>
      </c>
      <c r="K205">
        <f t="shared" si="154"/>
        <v>5869</v>
      </c>
      <c r="L205">
        <f t="shared" si="155"/>
        <v>5869</v>
      </c>
      <c r="M205">
        <f t="shared" si="156"/>
        <v>9390</v>
      </c>
      <c r="N205">
        <f t="shared" si="157"/>
        <v>2193</v>
      </c>
      <c r="O205">
        <f t="shared" si="158"/>
        <v>5000203</v>
      </c>
      <c r="P205" t="str">
        <f t="shared" si="159"/>
        <v>娜塔莎</v>
      </c>
      <c r="S205">
        <f t="shared" si="160"/>
        <v>41</v>
      </c>
      <c r="T205">
        <f>VLOOKUP(AH205*10+AG205,阵型随机表!H:I,2,FALSE)</f>
        <v>7</v>
      </c>
      <c r="U205" t="str">
        <f>VLOOKUP(AJ205*10+AI205,阵型随机表!U:V,2,FALSE)</f>
        <v>娜塔莎</v>
      </c>
      <c r="V205">
        <f>VLOOKUP(S205,映射表!T:U,2,FALSE)</f>
        <v>41</v>
      </c>
      <c r="W205">
        <v>1</v>
      </c>
      <c r="X205" s="5">
        <v>1</v>
      </c>
      <c r="Y205" s="5">
        <v>1</v>
      </c>
      <c r="Z205" s="5">
        <v>1</v>
      </c>
      <c r="AA205" s="5">
        <v>1</v>
      </c>
      <c r="AB205" s="5">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2193</v>
      </c>
      <c r="AG205">
        <f t="shared" si="162"/>
        <v>3</v>
      </c>
      <c r="AH205">
        <v>5</v>
      </c>
      <c r="AI205">
        <v>7</v>
      </c>
      <c r="AJ205">
        <f>LOOKUP(T205,阵型随机表!N:O,阵型随机表!Q:Q)</f>
        <v>3</v>
      </c>
      <c r="AO205">
        <f ca="1">IF(AG205=1,RANDBETWEEN(1,阵型随机表!$L$3),AO204)</f>
        <v>1</v>
      </c>
      <c r="AP205">
        <f ca="1">RANDBETWEEN(1,LOOKUP(T205,阵型随机表!N:O,阵型随机表!P:P))</f>
        <v>3</v>
      </c>
    </row>
    <row r="206" spans="1:42" x14ac:dyDescent="0.15">
      <c r="A206">
        <f t="shared" si="146"/>
        <v>5000041</v>
      </c>
      <c r="B206">
        <f t="shared" si="147"/>
        <v>5000204</v>
      </c>
      <c r="C206">
        <f t="shared" si="148"/>
        <v>5000204</v>
      </c>
      <c r="D206" t="str">
        <f t="shared" si="149"/>
        <v>5000041s8</v>
      </c>
      <c r="E206" t="str">
        <f t="shared" si="150"/>
        <v>5000204:41:1</v>
      </c>
      <c r="F206">
        <f t="shared" si="151"/>
        <v>204</v>
      </c>
      <c r="G206">
        <f t="shared" si="152"/>
        <v>5000204</v>
      </c>
      <c r="H206">
        <f t="shared" si="161"/>
        <v>204</v>
      </c>
      <c r="I206" t="str">
        <f>VLOOKUP(U206,怪物属性偏向!E:F,2,FALSE)</f>
        <v>麦克白</v>
      </c>
      <c r="J206">
        <f t="shared" si="153"/>
        <v>41</v>
      </c>
      <c r="K206">
        <f t="shared" si="154"/>
        <v>5869</v>
      </c>
      <c r="L206">
        <f t="shared" si="155"/>
        <v>5869</v>
      </c>
      <c r="M206">
        <f t="shared" si="156"/>
        <v>9390</v>
      </c>
      <c r="N206">
        <f t="shared" si="157"/>
        <v>2193</v>
      </c>
      <c r="O206">
        <f t="shared" si="158"/>
        <v>5000204</v>
      </c>
      <c r="P206" t="str">
        <f t="shared" si="159"/>
        <v>麦克白</v>
      </c>
      <c r="S206">
        <f t="shared" si="160"/>
        <v>41</v>
      </c>
      <c r="T206">
        <f>VLOOKUP(AH206*10+AG206,阵型随机表!H:I,2,FALSE)</f>
        <v>8</v>
      </c>
      <c r="U206" t="str">
        <f>VLOOKUP(AJ206*10+AI206,阵型随机表!U:V,2,FALSE)</f>
        <v>麦克白</v>
      </c>
      <c r="V206">
        <f>VLOOKUP(S206,映射表!T:U,2,FALSE)</f>
        <v>41</v>
      </c>
      <c r="W206">
        <v>1</v>
      </c>
      <c r="X206" s="5">
        <v>1</v>
      </c>
      <c r="Y206" s="5">
        <v>1</v>
      </c>
      <c r="Z206" s="5">
        <v>1</v>
      </c>
      <c r="AA206" s="5">
        <v>1</v>
      </c>
      <c r="AB206" s="5">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2193</v>
      </c>
      <c r="AG206">
        <f t="shared" si="162"/>
        <v>4</v>
      </c>
      <c r="AH206">
        <v>5</v>
      </c>
      <c r="AI206">
        <v>4</v>
      </c>
      <c r="AJ206">
        <f>LOOKUP(T206,阵型随机表!N:O,阵型随机表!Q:Q)</f>
        <v>3</v>
      </c>
      <c r="AO206">
        <f ca="1">IF(AG206=1,RANDBETWEEN(1,阵型随机表!$L$3),AO205)</f>
        <v>1</v>
      </c>
      <c r="AP206">
        <f ca="1">RANDBETWEEN(1,LOOKUP(T206,阵型随机表!N:O,阵型随机表!P:P))</f>
        <v>5</v>
      </c>
    </row>
    <row r="207" spans="1:42" x14ac:dyDescent="0.15">
      <c r="A207">
        <f t="shared" si="146"/>
        <v>5000041</v>
      </c>
      <c r="B207">
        <f t="shared" si="147"/>
        <v>5000205</v>
      </c>
      <c r="C207">
        <f t="shared" si="148"/>
        <v>5000205</v>
      </c>
      <c r="D207" t="str">
        <f t="shared" si="149"/>
        <v>5000041s9</v>
      </c>
      <c r="E207" t="str">
        <f t="shared" si="150"/>
        <v>5000205:41:1</v>
      </c>
      <c r="F207">
        <f t="shared" si="151"/>
        <v>205</v>
      </c>
      <c r="G207">
        <f t="shared" si="152"/>
        <v>5000205</v>
      </c>
      <c r="H207">
        <f t="shared" si="161"/>
        <v>205</v>
      </c>
      <c r="I207" t="str">
        <f>VLOOKUP(U207,怪物属性偏向!E:F,2,FALSE)</f>
        <v>爱茉莉</v>
      </c>
      <c r="J207">
        <f t="shared" si="153"/>
        <v>41</v>
      </c>
      <c r="K207">
        <f t="shared" si="154"/>
        <v>5869</v>
      </c>
      <c r="L207">
        <f t="shared" si="155"/>
        <v>5869</v>
      </c>
      <c r="M207">
        <f t="shared" si="156"/>
        <v>9390</v>
      </c>
      <c r="N207">
        <f t="shared" si="157"/>
        <v>2193</v>
      </c>
      <c r="O207">
        <f t="shared" si="158"/>
        <v>5000205</v>
      </c>
      <c r="P207" t="str">
        <f t="shared" si="159"/>
        <v>爱茉莉</v>
      </c>
      <c r="S207">
        <f t="shared" si="160"/>
        <v>41</v>
      </c>
      <c r="T207">
        <f>VLOOKUP(AH207*10+AG207,阵型随机表!H:I,2,FALSE)</f>
        <v>9</v>
      </c>
      <c r="U207" t="str">
        <f>VLOOKUP(AJ207*10+AI207,阵型随机表!U:V,2,FALSE)</f>
        <v>爱茉莉</v>
      </c>
      <c r="V207">
        <f>VLOOKUP(S207,映射表!T:U,2,FALSE)</f>
        <v>41</v>
      </c>
      <c r="W207">
        <v>1</v>
      </c>
      <c r="X207" s="5">
        <v>1</v>
      </c>
      <c r="Y207" s="5">
        <v>1</v>
      </c>
      <c r="Z207" s="5">
        <v>1</v>
      </c>
      <c r="AA207" s="5">
        <v>1</v>
      </c>
      <c r="AB207" s="5">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2193</v>
      </c>
      <c r="AG207">
        <f t="shared" si="162"/>
        <v>5</v>
      </c>
      <c r="AH207">
        <v>5</v>
      </c>
      <c r="AI207">
        <v>6</v>
      </c>
      <c r="AJ207">
        <f>LOOKUP(T207,阵型随机表!N:O,阵型随机表!Q:Q)</f>
        <v>3</v>
      </c>
      <c r="AO207">
        <f ca="1">IF(AG207=1,RANDBETWEEN(1,阵型随机表!$L$3),AO206)</f>
        <v>1</v>
      </c>
      <c r="AP207">
        <f ca="1">RANDBETWEEN(1,LOOKUP(T207,阵型随机表!N:O,阵型随机表!P:P))</f>
        <v>2</v>
      </c>
    </row>
    <row r="208" spans="1:42" x14ac:dyDescent="0.15">
      <c r="A208">
        <f t="shared" si="146"/>
        <v>5000042</v>
      </c>
      <c r="B208">
        <f t="shared" si="147"/>
        <v>5000206</v>
      </c>
      <c r="C208">
        <f t="shared" si="148"/>
        <v>5000206</v>
      </c>
      <c r="D208" t="str">
        <f t="shared" si="149"/>
        <v>5000042s1</v>
      </c>
      <c r="E208" t="str">
        <f t="shared" si="150"/>
        <v>5000206:42:1</v>
      </c>
      <c r="F208">
        <f t="shared" si="151"/>
        <v>206</v>
      </c>
      <c r="G208">
        <f t="shared" si="152"/>
        <v>5000206</v>
      </c>
      <c r="H208">
        <f t="shared" si="161"/>
        <v>206</v>
      </c>
      <c r="I208" t="str">
        <f>VLOOKUP(U208,怪物属性偏向!E:F,2,FALSE)</f>
        <v>莉莉丝</v>
      </c>
      <c r="J208">
        <f t="shared" si="153"/>
        <v>42</v>
      </c>
      <c r="K208">
        <f t="shared" si="154"/>
        <v>6637</v>
      </c>
      <c r="L208">
        <f t="shared" si="155"/>
        <v>6637</v>
      </c>
      <c r="M208">
        <f t="shared" si="156"/>
        <v>10619</v>
      </c>
      <c r="N208">
        <f t="shared" si="157"/>
        <v>2433</v>
      </c>
      <c r="O208">
        <f t="shared" si="158"/>
        <v>5000206</v>
      </c>
      <c r="P208" t="str">
        <f t="shared" si="159"/>
        <v>莉莉丝</v>
      </c>
      <c r="S208">
        <f t="shared" si="160"/>
        <v>42</v>
      </c>
      <c r="T208">
        <f>VLOOKUP(AH208*10+AG208,阵型随机表!H:I,2,FALSE)</f>
        <v>1</v>
      </c>
      <c r="U208" t="str">
        <f>VLOOKUP(AJ208*10+AI208,阵型随机表!U:V,2,FALSE)</f>
        <v>莉莉丝</v>
      </c>
      <c r="V208">
        <f>VLOOKUP(S208,映射表!T:U,2,FALSE)</f>
        <v>42</v>
      </c>
      <c r="W208">
        <v>1</v>
      </c>
      <c r="X208" s="5">
        <v>1</v>
      </c>
      <c r="Y208" s="5">
        <v>1</v>
      </c>
      <c r="Z208" s="5">
        <v>1</v>
      </c>
      <c r="AA208" s="5">
        <v>1</v>
      </c>
      <c r="AB208" s="5">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2433</v>
      </c>
      <c r="AG208">
        <f t="shared" si="162"/>
        <v>1</v>
      </c>
      <c r="AH208">
        <v>4</v>
      </c>
      <c r="AI208">
        <v>1</v>
      </c>
      <c r="AJ208">
        <f>LOOKUP(T208,阵型随机表!N:O,阵型随机表!Q:Q)</f>
        <v>1</v>
      </c>
      <c r="AO208">
        <f ca="1">IF(AG208=1,RANDBETWEEN(1,阵型随机表!$L$3),AO207)</f>
        <v>3</v>
      </c>
      <c r="AP208">
        <f ca="1">RANDBETWEEN(1,LOOKUP(T208,阵型随机表!N:O,阵型随机表!P:P))</f>
        <v>7</v>
      </c>
    </row>
    <row r="209" spans="1:42" x14ac:dyDescent="0.15">
      <c r="A209">
        <f t="shared" si="146"/>
        <v>5000042</v>
      </c>
      <c r="B209">
        <f t="shared" si="147"/>
        <v>5000207</v>
      </c>
      <c r="C209">
        <f t="shared" si="148"/>
        <v>5000207</v>
      </c>
      <c r="D209" t="str">
        <f t="shared" si="149"/>
        <v>5000042s2</v>
      </c>
      <c r="E209" t="str">
        <f t="shared" si="150"/>
        <v>5000207:42:1</v>
      </c>
      <c r="F209">
        <f t="shared" si="151"/>
        <v>207</v>
      </c>
      <c r="G209">
        <f t="shared" si="152"/>
        <v>5000207</v>
      </c>
      <c r="H209">
        <f t="shared" si="161"/>
        <v>207</v>
      </c>
      <c r="I209" t="str">
        <f>VLOOKUP(U209,怪物属性偏向!E:F,2,FALSE)</f>
        <v>珍妮芙</v>
      </c>
      <c r="J209">
        <f t="shared" si="153"/>
        <v>42</v>
      </c>
      <c r="K209">
        <f t="shared" si="154"/>
        <v>6637</v>
      </c>
      <c r="L209">
        <f t="shared" si="155"/>
        <v>6637</v>
      </c>
      <c r="M209">
        <f t="shared" si="156"/>
        <v>10619</v>
      </c>
      <c r="N209">
        <f t="shared" si="157"/>
        <v>2433</v>
      </c>
      <c r="O209">
        <f t="shared" si="158"/>
        <v>5000207</v>
      </c>
      <c r="P209" t="str">
        <f t="shared" si="159"/>
        <v>珍妮芙</v>
      </c>
      <c r="S209">
        <f t="shared" si="160"/>
        <v>42</v>
      </c>
      <c r="T209">
        <f>VLOOKUP(AH209*10+AG209,阵型随机表!H:I,2,FALSE)</f>
        <v>2</v>
      </c>
      <c r="U209" t="str">
        <f>VLOOKUP(AJ209*10+AI209,阵型随机表!U:V,2,FALSE)</f>
        <v>珍妮芙</v>
      </c>
      <c r="V209">
        <f>VLOOKUP(S209,映射表!T:U,2,FALSE)</f>
        <v>42</v>
      </c>
      <c r="W209">
        <v>1</v>
      </c>
      <c r="X209" s="5">
        <v>1</v>
      </c>
      <c r="Y209" s="5">
        <v>1</v>
      </c>
      <c r="Z209" s="5">
        <v>1</v>
      </c>
      <c r="AA209" s="5">
        <v>1</v>
      </c>
      <c r="AB209" s="5">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2433</v>
      </c>
      <c r="AG209">
        <f t="shared" si="162"/>
        <v>2</v>
      </c>
      <c r="AH209">
        <v>4</v>
      </c>
      <c r="AI209">
        <v>5</v>
      </c>
      <c r="AJ209">
        <f>LOOKUP(T209,阵型随机表!N:O,阵型随机表!Q:Q)</f>
        <v>1</v>
      </c>
      <c r="AO209">
        <f ca="1">IF(AG209=1,RANDBETWEEN(1,阵型随机表!$L$3),AO208)</f>
        <v>3</v>
      </c>
      <c r="AP209">
        <f ca="1">RANDBETWEEN(1,LOOKUP(T209,阵型随机表!N:O,阵型随机表!P:P))</f>
        <v>1</v>
      </c>
    </row>
    <row r="210" spans="1:42" x14ac:dyDescent="0.15">
      <c r="A210">
        <f t="shared" si="146"/>
        <v>5000042</v>
      </c>
      <c r="B210">
        <f t="shared" si="147"/>
        <v>5000208</v>
      </c>
      <c r="C210">
        <f t="shared" si="148"/>
        <v>5000208</v>
      </c>
      <c r="D210" t="str">
        <f t="shared" si="149"/>
        <v>5000042s3</v>
      </c>
      <c r="E210" t="str">
        <f t="shared" si="150"/>
        <v>5000208:42:1</v>
      </c>
      <c r="F210">
        <f t="shared" si="151"/>
        <v>208</v>
      </c>
      <c r="G210">
        <f t="shared" si="152"/>
        <v>5000208</v>
      </c>
      <c r="H210">
        <f t="shared" si="161"/>
        <v>208</v>
      </c>
      <c r="I210" t="str">
        <f>VLOOKUP(U210,怪物属性偏向!E:F,2,FALSE)</f>
        <v>尼尔斯</v>
      </c>
      <c r="J210">
        <f t="shared" si="153"/>
        <v>42</v>
      </c>
      <c r="K210">
        <f t="shared" si="154"/>
        <v>6637</v>
      </c>
      <c r="L210">
        <f t="shared" si="155"/>
        <v>6637</v>
      </c>
      <c r="M210">
        <f t="shared" si="156"/>
        <v>10619</v>
      </c>
      <c r="N210">
        <f t="shared" si="157"/>
        <v>2433</v>
      </c>
      <c r="O210">
        <f t="shared" si="158"/>
        <v>5000208</v>
      </c>
      <c r="P210" t="str">
        <f t="shared" si="159"/>
        <v>尼尔斯</v>
      </c>
      <c r="S210">
        <f t="shared" si="160"/>
        <v>42</v>
      </c>
      <c r="T210">
        <f>VLOOKUP(AH210*10+AG210,阵型随机表!H:I,2,FALSE)</f>
        <v>3</v>
      </c>
      <c r="U210" t="str">
        <f>VLOOKUP(AJ210*10+AI210,阵型随机表!U:V,2,FALSE)</f>
        <v>尼尔斯</v>
      </c>
      <c r="V210">
        <f>VLOOKUP(S210,映射表!T:U,2,FALSE)</f>
        <v>42</v>
      </c>
      <c r="W210">
        <v>1</v>
      </c>
      <c r="X210" s="5">
        <v>1</v>
      </c>
      <c r="Y210" s="5">
        <v>1</v>
      </c>
      <c r="Z210" s="5">
        <v>1</v>
      </c>
      <c r="AA210" s="5">
        <v>1</v>
      </c>
      <c r="AB210" s="5">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2433</v>
      </c>
      <c r="AG210">
        <f t="shared" si="162"/>
        <v>3</v>
      </c>
      <c r="AH210">
        <v>4</v>
      </c>
      <c r="AI210">
        <v>3</v>
      </c>
      <c r="AJ210">
        <f>LOOKUP(T210,阵型随机表!N:O,阵型随机表!Q:Q)</f>
        <v>1</v>
      </c>
      <c r="AO210">
        <f ca="1">IF(AG210=1,RANDBETWEEN(1,阵型随机表!$L$3),AO209)</f>
        <v>3</v>
      </c>
      <c r="AP210">
        <f ca="1">RANDBETWEEN(1,LOOKUP(T210,阵型随机表!N:O,阵型随机表!P:P))</f>
        <v>2</v>
      </c>
    </row>
    <row r="211" spans="1:42" x14ac:dyDescent="0.15">
      <c r="A211">
        <f t="shared" si="146"/>
        <v>5000042</v>
      </c>
      <c r="B211">
        <f t="shared" si="147"/>
        <v>5000209</v>
      </c>
      <c r="C211">
        <f t="shared" si="148"/>
        <v>5000209</v>
      </c>
      <c r="D211" t="str">
        <f t="shared" si="149"/>
        <v>5000042s5</v>
      </c>
      <c r="E211" t="str">
        <f t="shared" si="150"/>
        <v>5000209:42:1</v>
      </c>
      <c r="F211">
        <f t="shared" si="151"/>
        <v>209</v>
      </c>
      <c r="G211">
        <f t="shared" si="152"/>
        <v>5000209</v>
      </c>
      <c r="H211">
        <f t="shared" si="161"/>
        <v>209</v>
      </c>
      <c r="I211" t="str">
        <f>VLOOKUP(U211,怪物属性偏向!E:F,2,FALSE)</f>
        <v>国王</v>
      </c>
      <c r="J211">
        <f t="shared" si="153"/>
        <v>42</v>
      </c>
      <c r="K211">
        <f t="shared" si="154"/>
        <v>6637</v>
      </c>
      <c r="L211">
        <f t="shared" si="155"/>
        <v>6637</v>
      </c>
      <c r="M211">
        <f t="shared" si="156"/>
        <v>10619</v>
      </c>
      <c r="N211">
        <f t="shared" si="157"/>
        <v>2433</v>
      </c>
      <c r="O211">
        <f t="shared" si="158"/>
        <v>5000209</v>
      </c>
      <c r="P211" t="str">
        <f t="shared" si="159"/>
        <v>国王</v>
      </c>
      <c r="S211">
        <f t="shared" si="160"/>
        <v>42</v>
      </c>
      <c r="T211">
        <f>VLOOKUP(AH211*10+AG211,阵型随机表!H:I,2,FALSE)</f>
        <v>5</v>
      </c>
      <c r="U211" t="str">
        <f>VLOOKUP(AJ211*10+AI211,阵型随机表!U:V,2,FALSE)</f>
        <v>国王</v>
      </c>
      <c r="V211">
        <f>VLOOKUP(S211,映射表!T:U,2,FALSE)</f>
        <v>42</v>
      </c>
      <c r="W211">
        <v>1</v>
      </c>
      <c r="X211" s="5">
        <v>1</v>
      </c>
      <c r="Y211" s="5">
        <v>1</v>
      </c>
      <c r="Z211" s="5">
        <v>1</v>
      </c>
      <c r="AA211" s="5">
        <v>1</v>
      </c>
      <c r="AB211" s="5">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2433</v>
      </c>
      <c r="AG211">
        <f t="shared" si="162"/>
        <v>4</v>
      </c>
      <c r="AH211">
        <v>4</v>
      </c>
      <c r="AI211">
        <v>6</v>
      </c>
      <c r="AJ211">
        <f>LOOKUP(T211,阵型随机表!N:O,阵型随机表!Q:Q)</f>
        <v>2</v>
      </c>
      <c r="AO211">
        <f ca="1">IF(AG211=1,RANDBETWEEN(1,阵型随机表!$L$3),AO210)</f>
        <v>3</v>
      </c>
      <c r="AP211">
        <f ca="1">RANDBETWEEN(1,LOOKUP(T211,阵型随机表!N:O,阵型随机表!P:P))</f>
        <v>5</v>
      </c>
    </row>
    <row r="212" spans="1:42" x14ac:dyDescent="0.15">
      <c r="A212">
        <f t="shared" si="146"/>
        <v>5000042</v>
      </c>
      <c r="B212">
        <f t="shared" si="147"/>
        <v>5000210</v>
      </c>
      <c r="C212">
        <f t="shared" si="148"/>
        <v>5000210</v>
      </c>
      <c r="D212" t="str">
        <f t="shared" si="149"/>
        <v>5000042s8</v>
      </c>
      <c r="E212" t="str">
        <f t="shared" si="150"/>
        <v>5000210:42:1</v>
      </c>
      <c r="F212">
        <f t="shared" si="151"/>
        <v>210</v>
      </c>
      <c r="G212">
        <f t="shared" si="152"/>
        <v>5000210</v>
      </c>
      <c r="H212">
        <f t="shared" si="161"/>
        <v>210</v>
      </c>
      <c r="I212" t="str">
        <f>VLOOKUP(U212,怪物属性偏向!E:F,2,FALSE)</f>
        <v>爱茉莉</v>
      </c>
      <c r="J212">
        <f t="shared" si="153"/>
        <v>42</v>
      </c>
      <c r="K212">
        <f t="shared" si="154"/>
        <v>6637</v>
      </c>
      <c r="L212">
        <f t="shared" si="155"/>
        <v>6637</v>
      </c>
      <c r="M212">
        <f t="shared" si="156"/>
        <v>10619</v>
      </c>
      <c r="N212">
        <f t="shared" si="157"/>
        <v>2433</v>
      </c>
      <c r="O212">
        <f t="shared" si="158"/>
        <v>5000210</v>
      </c>
      <c r="P212" t="str">
        <f t="shared" si="159"/>
        <v>爱茉莉</v>
      </c>
      <c r="S212">
        <f t="shared" si="160"/>
        <v>42</v>
      </c>
      <c r="T212">
        <f>VLOOKUP(AH212*10+AG212,阵型随机表!H:I,2,FALSE)</f>
        <v>8</v>
      </c>
      <c r="U212" t="str">
        <f>VLOOKUP(AJ212*10+AI212,阵型随机表!U:V,2,FALSE)</f>
        <v>爱茉莉</v>
      </c>
      <c r="V212">
        <f>VLOOKUP(S212,映射表!T:U,2,FALSE)</f>
        <v>42</v>
      </c>
      <c r="W212">
        <v>1</v>
      </c>
      <c r="X212" s="5">
        <v>1</v>
      </c>
      <c r="Y212" s="5">
        <v>1</v>
      </c>
      <c r="Z212" s="5">
        <v>1</v>
      </c>
      <c r="AA212" s="5">
        <v>1</v>
      </c>
      <c r="AB212" s="5">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2433</v>
      </c>
      <c r="AG212">
        <f t="shared" si="162"/>
        <v>5</v>
      </c>
      <c r="AH212">
        <v>4</v>
      </c>
      <c r="AI212">
        <v>6</v>
      </c>
      <c r="AJ212">
        <f>LOOKUP(T212,阵型随机表!N:O,阵型随机表!Q:Q)</f>
        <v>3</v>
      </c>
      <c r="AO212">
        <f ca="1">IF(AG212=1,RANDBETWEEN(1,阵型随机表!$L$3),AO211)</f>
        <v>3</v>
      </c>
      <c r="AP212">
        <f ca="1">RANDBETWEEN(1,LOOKUP(T212,阵型随机表!N:O,阵型随机表!P:P))</f>
        <v>7</v>
      </c>
    </row>
    <row r="213" spans="1:42" x14ac:dyDescent="0.15">
      <c r="A213">
        <f t="shared" si="146"/>
        <v>5000043</v>
      </c>
      <c r="B213">
        <f t="shared" si="147"/>
        <v>5000211</v>
      </c>
      <c r="C213">
        <f t="shared" si="148"/>
        <v>5000211</v>
      </c>
      <c r="D213" t="str">
        <f t="shared" si="149"/>
        <v>5000043s2</v>
      </c>
      <c r="E213" t="str">
        <f t="shared" si="150"/>
        <v>5000211:43:1</v>
      </c>
      <c r="F213">
        <f t="shared" si="151"/>
        <v>211</v>
      </c>
      <c r="G213">
        <f t="shared" si="152"/>
        <v>5000211</v>
      </c>
      <c r="H213">
        <f t="shared" si="161"/>
        <v>211</v>
      </c>
      <c r="I213" t="str">
        <f>VLOOKUP(U213,怪物属性偏向!E:F,2,FALSE)</f>
        <v>莉莉丝</v>
      </c>
      <c r="J213">
        <f t="shared" si="153"/>
        <v>43</v>
      </c>
      <c r="K213">
        <f t="shared" si="154"/>
        <v>7445</v>
      </c>
      <c r="L213">
        <f t="shared" si="155"/>
        <v>7445</v>
      </c>
      <c r="M213">
        <f t="shared" si="156"/>
        <v>11912</v>
      </c>
      <c r="N213">
        <f t="shared" si="157"/>
        <v>2673</v>
      </c>
      <c r="O213">
        <f t="shared" si="158"/>
        <v>5000211</v>
      </c>
      <c r="P213" t="str">
        <f t="shared" si="159"/>
        <v>莉莉丝</v>
      </c>
      <c r="S213">
        <f t="shared" si="160"/>
        <v>43</v>
      </c>
      <c r="T213">
        <f>VLOOKUP(AH213*10+AG213,阵型随机表!H:I,2,FALSE)</f>
        <v>2</v>
      </c>
      <c r="U213" t="str">
        <f>VLOOKUP(AJ213*10+AI213,阵型随机表!U:V,2,FALSE)</f>
        <v>莉莉丝</v>
      </c>
      <c r="V213">
        <f>VLOOKUP(S213,映射表!T:U,2,FALSE)</f>
        <v>43</v>
      </c>
      <c r="W213">
        <v>1</v>
      </c>
      <c r="X213" s="5">
        <v>1</v>
      </c>
      <c r="Y213" s="5">
        <v>1</v>
      </c>
      <c r="Z213" s="5">
        <v>1</v>
      </c>
      <c r="AA213" s="5">
        <v>1</v>
      </c>
      <c r="AB213" s="5">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2673</v>
      </c>
      <c r="AG213">
        <f t="shared" si="162"/>
        <v>1</v>
      </c>
      <c r="AH213">
        <v>5</v>
      </c>
      <c r="AI213">
        <v>1</v>
      </c>
      <c r="AJ213">
        <f>LOOKUP(T213,阵型随机表!N:O,阵型随机表!Q:Q)</f>
        <v>1</v>
      </c>
      <c r="AO213">
        <f ca="1">IF(AG213=1,RANDBETWEEN(1,阵型随机表!$L$3),AO212)</f>
        <v>3</v>
      </c>
      <c r="AP213">
        <f ca="1">RANDBETWEEN(1,LOOKUP(T213,阵型随机表!N:O,阵型随机表!P:P))</f>
        <v>5</v>
      </c>
    </row>
    <row r="214" spans="1:42" x14ac:dyDescent="0.15">
      <c r="A214">
        <f t="shared" si="146"/>
        <v>5000043</v>
      </c>
      <c r="B214">
        <f t="shared" si="147"/>
        <v>5000212</v>
      </c>
      <c r="C214">
        <f t="shared" si="148"/>
        <v>5000212</v>
      </c>
      <c r="D214" t="str">
        <f t="shared" si="149"/>
        <v>5000043s5</v>
      </c>
      <c r="E214" t="str">
        <f t="shared" si="150"/>
        <v>5000212:43:1</v>
      </c>
      <c r="F214">
        <f t="shared" si="151"/>
        <v>212</v>
      </c>
      <c r="G214">
        <f t="shared" si="152"/>
        <v>5000212</v>
      </c>
      <c r="H214">
        <f t="shared" si="161"/>
        <v>212</v>
      </c>
      <c r="I214" t="str">
        <f>VLOOKUP(U214,怪物属性偏向!E:F,2,FALSE)</f>
        <v>霍尔</v>
      </c>
      <c r="J214">
        <f t="shared" si="153"/>
        <v>43</v>
      </c>
      <c r="K214">
        <f t="shared" si="154"/>
        <v>7445</v>
      </c>
      <c r="L214">
        <f t="shared" si="155"/>
        <v>7445</v>
      </c>
      <c r="M214">
        <f t="shared" si="156"/>
        <v>11912</v>
      </c>
      <c r="N214">
        <f t="shared" si="157"/>
        <v>2673</v>
      </c>
      <c r="O214">
        <f t="shared" si="158"/>
        <v>5000212</v>
      </c>
      <c r="P214" t="str">
        <f t="shared" si="159"/>
        <v>霍尔</v>
      </c>
      <c r="S214">
        <f t="shared" si="160"/>
        <v>43</v>
      </c>
      <c r="T214">
        <f>VLOOKUP(AH214*10+AG214,阵型随机表!H:I,2,FALSE)</f>
        <v>5</v>
      </c>
      <c r="U214" t="str">
        <f>VLOOKUP(AJ214*10+AI214,阵型随机表!U:V,2,FALSE)</f>
        <v>霍尔</v>
      </c>
      <c r="V214">
        <f>VLOOKUP(S214,映射表!T:U,2,FALSE)</f>
        <v>43</v>
      </c>
      <c r="W214">
        <v>1</v>
      </c>
      <c r="X214" s="5">
        <v>1</v>
      </c>
      <c r="Y214" s="5">
        <v>1</v>
      </c>
      <c r="Z214" s="5">
        <v>1</v>
      </c>
      <c r="AA214" s="5">
        <v>1</v>
      </c>
      <c r="AB214" s="5">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2673</v>
      </c>
      <c r="AG214">
        <f t="shared" si="162"/>
        <v>2</v>
      </c>
      <c r="AH214">
        <v>5</v>
      </c>
      <c r="AI214">
        <v>7</v>
      </c>
      <c r="AJ214">
        <f>LOOKUP(T214,阵型随机表!N:O,阵型随机表!Q:Q)</f>
        <v>2</v>
      </c>
      <c r="AO214">
        <f ca="1">IF(AG214=1,RANDBETWEEN(1,阵型随机表!$L$3),AO213)</f>
        <v>3</v>
      </c>
      <c r="AP214">
        <f ca="1">RANDBETWEEN(1,LOOKUP(T214,阵型随机表!N:O,阵型随机表!P:P))</f>
        <v>6</v>
      </c>
    </row>
    <row r="215" spans="1:42" x14ac:dyDescent="0.15">
      <c r="A215">
        <f t="shared" si="146"/>
        <v>5000043</v>
      </c>
      <c r="B215">
        <f t="shared" si="147"/>
        <v>5000213</v>
      </c>
      <c r="C215">
        <f t="shared" si="148"/>
        <v>5000213</v>
      </c>
      <c r="D215" t="str">
        <f t="shared" si="149"/>
        <v>5000043s7</v>
      </c>
      <c r="E215" t="str">
        <f t="shared" si="150"/>
        <v>5000213:43:1</v>
      </c>
      <c r="F215">
        <f t="shared" si="151"/>
        <v>213</v>
      </c>
      <c r="G215">
        <f t="shared" si="152"/>
        <v>5000213</v>
      </c>
      <c r="H215">
        <f t="shared" si="161"/>
        <v>213</v>
      </c>
      <c r="I215" t="str">
        <f>VLOOKUP(U215,怪物属性偏向!E:F,2,FALSE)</f>
        <v>伊芙</v>
      </c>
      <c r="J215">
        <f t="shared" si="153"/>
        <v>43</v>
      </c>
      <c r="K215">
        <f t="shared" si="154"/>
        <v>7445</v>
      </c>
      <c r="L215">
        <f t="shared" si="155"/>
        <v>7445</v>
      </c>
      <c r="M215">
        <f t="shared" si="156"/>
        <v>11912</v>
      </c>
      <c r="N215">
        <f t="shared" si="157"/>
        <v>2673</v>
      </c>
      <c r="O215">
        <f t="shared" si="158"/>
        <v>5000213</v>
      </c>
      <c r="P215" t="str">
        <f t="shared" si="159"/>
        <v>伊芙</v>
      </c>
      <c r="S215">
        <f t="shared" si="160"/>
        <v>43</v>
      </c>
      <c r="T215">
        <f>VLOOKUP(AH215*10+AG215,阵型随机表!H:I,2,FALSE)</f>
        <v>7</v>
      </c>
      <c r="U215" t="str">
        <f>VLOOKUP(AJ215*10+AI215,阵型随机表!U:V,2,FALSE)</f>
        <v>伊芙</v>
      </c>
      <c r="V215">
        <f>VLOOKUP(S215,映射表!T:U,2,FALSE)</f>
        <v>43</v>
      </c>
      <c r="W215">
        <v>1</v>
      </c>
      <c r="X215" s="5">
        <v>1</v>
      </c>
      <c r="Y215" s="5">
        <v>1</v>
      </c>
      <c r="Z215" s="5">
        <v>1</v>
      </c>
      <c r="AA215" s="5">
        <v>1</v>
      </c>
      <c r="AB215" s="5">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2673</v>
      </c>
      <c r="AG215">
        <f t="shared" si="162"/>
        <v>3</v>
      </c>
      <c r="AH215">
        <v>5</v>
      </c>
      <c r="AI215">
        <v>3</v>
      </c>
      <c r="AJ215">
        <f>LOOKUP(T215,阵型随机表!N:O,阵型随机表!Q:Q)</f>
        <v>3</v>
      </c>
      <c r="AO215">
        <f ca="1">IF(AG215=1,RANDBETWEEN(1,阵型随机表!$L$3),AO214)</f>
        <v>3</v>
      </c>
      <c r="AP215">
        <f ca="1">RANDBETWEEN(1,LOOKUP(T215,阵型随机表!N:O,阵型随机表!P:P))</f>
        <v>7</v>
      </c>
    </row>
    <row r="216" spans="1:42" x14ac:dyDescent="0.15">
      <c r="A216">
        <f t="shared" si="146"/>
        <v>5000043</v>
      </c>
      <c r="B216">
        <f t="shared" si="147"/>
        <v>5000214</v>
      </c>
      <c r="C216">
        <f t="shared" si="148"/>
        <v>5000214</v>
      </c>
      <c r="D216" t="str">
        <f t="shared" si="149"/>
        <v>5000043s8</v>
      </c>
      <c r="E216" t="str">
        <f t="shared" si="150"/>
        <v>5000214:43:1</v>
      </c>
      <c r="F216">
        <f t="shared" si="151"/>
        <v>214</v>
      </c>
      <c r="G216">
        <f t="shared" si="152"/>
        <v>5000214</v>
      </c>
      <c r="H216">
        <f t="shared" si="161"/>
        <v>214</v>
      </c>
      <c r="I216" t="str">
        <f>VLOOKUP(U216,怪物属性偏向!E:F,2,FALSE)</f>
        <v>麦克白</v>
      </c>
      <c r="J216">
        <f t="shared" si="153"/>
        <v>43</v>
      </c>
      <c r="K216">
        <f t="shared" si="154"/>
        <v>7445</v>
      </c>
      <c r="L216">
        <f t="shared" si="155"/>
        <v>7445</v>
      </c>
      <c r="M216">
        <f t="shared" si="156"/>
        <v>11912</v>
      </c>
      <c r="N216">
        <f t="shared" si="157"/>
        <v>2673</v>
      </c>
      <c r="O216">
        <f t="shared" si="158"/>
        <v>5000214</v>
      </c>
      <c r="P216" t="str">
        <f t="shared" si="159"/>
        <v>麦克白</v>
      </c>
      <c r="S216">
        <f t="shared" si="160"/>
        <v>43</v>
      </c>
      <c r="T216">
        <f>VLOOKUP(AH216*10+AG216,阵型随机表!H:I,2,FALSE)</f>
        <v>8</v>
      </c>
      <c r="U216" t="str">
        <f>VLOOKUP(AJ216*10+AI216,阵型随机表!U:V,2,FALSE)</f>
        <v>麦克白</v>
      </c>
      <c r="V216">
        <f>VLOOKUP(S216,映射表!T:U,2,FALSE)</f>
        <v>43</v>
      </c>
      <c r="W216">
        <v>1</v>
      </c>
      <c r="X216" s="5">
        <v>1</v>
      </c>
      <c r="Y216" s="5">
        <v>1</v>
      </c>
      <c r="Z216" s="5">
        <v>1</v>
      </c>
      <c r="AA216" s="5">
        <v>1</v>
      </c>
      <c r="AB216" s="5">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2673</v>
      </c>
      <c r="AG216">
        <f t="shared" si="162"/>
        <v>4</v>
      </c>
      <c r="AH216">
        <v>5</v>
      </c>
      <c r="AI216">
        <v>4</v>
      </c>
      <c r="AJ216">
        <f>LOOKUP(T216,阵型随机表!N:O,阵型随机表!Q:Q)</f>
        <v>3</v>
      </c>
      <c r="AO216">
        <f ca="1">IF(AG216=1,RANDBETWEEN(1,阵型随机表!$L$3),AO215)</f>
        <v>3</v>
      </c>
      <c r="AP216">
        <f ca="1">RANDBETWEEN(1,LOOKUP(T216,阵型随机表!N:O,阵型随机表!P:P))</f>
        <v>6</v>
      </c>
    </row>
    <row r="217" spans="1:42" x14ac:dyDescent="0.15">
      <c r="A217">
        <f t="shared" si="146"/>
        <v>5000043</v>
      </c>
      <c r="B217">
        <f t="shared" si="147"/>
        <v>5000215</v>
      </c>
      <c r="C217">
        <f t="shared" si="148"/>
        <v>5000215</v>
      </c>
      <c r="D217" t="str">
        <f t="shared" si="149"/>
        <v>5000043s9</v>
      </c>
      <c r="E217" t="str">
        <f t="shared" si="150"/>
        <v>5000215:43:1</v>
      </c>
      <c r="F217">
        <f t="shared" si="151"/>
        <v>215</v>
      </c>
      <c r="G217">
        <f t="shared" si="152"/>
        <v>5000215</v>
      </c>
      <c r="H217">
        <f t="shared" si="161"/>
        <v>215</v>
      </c>
      <c r="I217" t="str">
        <f>VLOOKUP(U217,怪物属性偏向!E:F,2,FALSE)</f>
        <v>贝蒂</v>
      </c>
      <c r="J217">
        <f t="shared" si="153"/>
        <v>43</v>
      </c>
      <c r="K217">
        <f t="shared" si="154"/>
        <v>7445</v>
      </c>
      <c r="L217">
        <f t="shared" si="155"/>
        <v>7445</v>
      </c>
      <c r="M217">
        <f t="shared" si="156"/>
        <v>11912</v>
      </c>
      <c r="N217">
        <f t="shared" si="157"/>
        <v>2673</v>
      </c>
      <c r="O217">
        <f t="shared" si="158"/>
        <v>5000215</v>
      </c>
      <c r="P217" t="str">
        <f t="shared" si="159"/>
        <v>贝蒂</v>
      </c>
      <c r="S217">
        <f t="shared" si="160"/>
        <v>43</v>
      </c>
      <c r="T217">
        <f>VLOOKUP(AH217*10+AG217,阵型随机表!H:I,2,FALSE)</f>
        <v>9</v>
      </c>
      <c r="U217" t="str">
        <f>VLOOKUP(AJ217*10+AI217,阵型随机表!U:V,2,FALSE)</f>
        <v>贝蒂</v>
      </c>
      <c r="V217">
        <f>VLOOKUP(S217,映射表!T:U,2,FALSE)</f>
        <v>43</v>
      </c>
      <c r="W217">
        <v>1</v>
      </c>
      <c r="X217" s="5">
        <v>1</v>
      </c>
      <c r="Y217" s="5">
        <v>1</v>
      </c>
      <c r="Z217" s="5">
        <v>1</v>
      </c>
      <c r="AA217" s="5">
        <v>1</v>
      </c>
      <c r="AB217" s="5">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2673</v>
      </c>
      <c r="AG217">
        <f t="shared" si="162"/>
        <v>5</v>
      </c>
      <c r="AH217">
        <v>5</v>
      </c>
      <c r="AI217">
        <v>2</v>
      </c>
      <c r="AJ217">
        <f>LOOKUP(T217,阵型随机表!N:O,阵型随机表!Q:Q)</f>
        <v>3</v>
      </c>
      <c r="AO217">
        <f ca="1">IF(AG217=1,RANDBETWEEN(1,阵型随机表!$L$3),AO216)</f>
        <v>3</v>
      </c>
      <c r="AP217">
        <f ca="1">RANDBETWEEN(1,LOOKUP(T217,阵型随机表!N:O,阵型随机表!P:P))</f>
        <v>3</v>
      </c>
    </row>
    <row r="218" spans="1:42" x14ac:dyDescent="0.15">
      <c r="A218">
        <f t="shared" ref="A218:A281" si="163">5000000+S218</f>
        <v>5000044</v>
      </c>
      <c r="B218">
        <f t="shared" ref="B218:B281" si="164">IF(C218="",B219,C218)</f>
        <v>5000216</v>
      </c>
      <c r="C218">
        <f t="shared" ref="C218:C281" si="165">IF(W218=1,G218,IF(A218=A217,C217,""))</f>
        <v>5000216</v>
      </c>
      <c r="D218" t="str">
        <f t="shared" ref="D218:D281" si="166">A218&amp;"s"&amp;T218</f>
        <v>5000044s2</v>
      </c>
      <c r="E218" t="str">
        <f t="shared" ref="E218:E281" si="167">G218&amp;":"&amp;V218&amp;":"&amp;"1"</f>
        <v>5000216:44:1</v>
      </c>
      <c r="F218">
        <f t="shared" ref="F218:F281" si="168">H218</f>
        <v>216</v>
      </c>
      <c r="G218">
        <f t="shared" ref="G218:G281" si="169">5000000+F218</f>
        <v>5000216</v>
      </c>
      <c r="H218">
        <f t="shared" si="161"/>
        <v>216</v>
      </c>
      <c r="I218" t="str">
        <f>VLOOKUP(U218,怪物属性偏向!E:F,2,FALSE)</f>
        <v>柯拉</v>
      </c>
      <c r="J218">
        <f t="shared" ref="J218:J281" si="170">V218</f>
        <v>44</v>
      </c>
      <c r="K218">
        <f t="shared" ref="K218:K281" si="171">AC218</f>
        <v>8293</v>
      </c>
      <c r="L218">
        <f t="shared" ref="L218:L281" si="172">AD218</f>
        <v>8293</v>
      </c>
      <c r="M218">
        <f t="shared" ref="M218:M281" si="173">AE218</f>
        <v>13268</v>
      </c>
      <c r="N218">
        <f t="shared" ref="N218:N281" si="174">AF218</f>
        <v>2913</v>
      </c>
      <c r="O218">
        <f t="shared" ref="O218:O281" si="175">G218</f>
        <v>5000216</v>
      </c>
      <c r="P218" t="str">
        <f t="shared" ref="P218:P281" si="176">U218</f>
        <v>柯拉</v>
      </c>
      <c r="S218">
        <f t="shared" ref="S218:S281" si="177">IF(AG218=1,S217+1,S217)</f>
        <v>44</v>
      </c>
      <c r="T218">
        <f>VLOOKUP(AH218*10+AG218,阵型随机表!H:I,2,FALSE)</f>
        <v>2</v>
      </c>
      <c r="U218" t="str">
        <f>VLOOKUP(AJ218*10+AI218,阵型随机表!U:V,2,FALSE)</f>
        <v>柯拉</v>
      </c>
      <c r="V218">
        <f>VLOOKUP(S218,映射表!T:U,2,FALSE)</f>
        <v>44</v>
      </c>
      <c r="W218">
        <v>1</v>
      </c>
      <c r="X218" s="5">
        <v>1</v>
      </c>
      <c r="Y218" s="5">
        <v>1</v>
      </c>
      <c r="Z218" s="5">
        <v>1</v>
      </c>
      <c r="AA218" s="5">
        <v>1</v>
      </c>
      <c r="AB218" s="5">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2913</v>
      </c>
      <c r="AG218">
        <f t="shared" si="162"/>
        <v>1</v>
      </c>
      <c r="AH218">
        <v>2</v>
      </c>
      <c r="AI218">
        <v>2</v>
      </c>
      <c r="AJ218">
        <f>LOOKUP(T218,阵型随机表!N:O,阵型随机表!Q:Q)</f>
        <v>1</v>
      </c>
      <c r="AO218">
        <f ca="1">IF(AG218=1,RANDBETWEEN(1,阵型随机表!$L$3),AO217)</f>
        <v>1</v>
      </c>
      <c r="AP218">
        <f ca="1">RANDBETWEEN(1,LOOKUP(T218,阵型随机表!N:O,阵型随机表!P:P))</f>
        <v>3</v>
      </c>
    </row>
    <row r="219" spans="1:42" x14ac:dyDescent="0.15">
      <c r="A219">
        <f t="shared" si="163"/>
        <v>5000044</v>
      </c>
      <c r="B219">
        <f t="shared" si="164"/>
        <v>5000217</v>
      </c>
      <c r="C219">
        <f t="shared" si="165"/>
        <v>5000217</v>
      </c>
      <c r="D219" t="str">
        <f t="shared" si="166"/>
        <v>5000044s4</v>
      </c>
      <c r="E219" t="str">
        <f t="shared" si="167"/>
        <v>5000217:44:1</v>
      </c>
      <c r="F219">
        <f t="shared" si="168"/>
        <v>217</v>
      </c>
      <c r="G219">
        <f t="shared" si="169"/>
        <v>5000217</v>
      </c>
      <c r="H219">
        <f t="shared" si="161"/>
        <v>217</v>
      </c>
      <c r="I219" t="str">
        <f>VLOOKUP(U219,怪物属性偏向!E:F,2,FALSE)</f>
        <v>国王</v>
      </c>
      <c r="J219">
        <f t="shared" si="170"/>
        <v>44</v>
      </c>
      <c r="K219">
        <f t="shared" si="171"/>
        <v>8293</v>
      </c>
      <c r="L219">
        <f t="shared" si="172"/>
        <v>8293</v>
      </c>
      <c r="M219">
        <f t="shared" si="173"/>
        <v>13268</v>
      </c>
      <c r="N219">
        <f t="shared" si="174"/>
        <v>2913</v>
      </c>
      <c r="O219">
        <f t="shared" si="175"/>
        <v>5000217</v>
      </c>
      <c r="P219" t="str">
        <f t="shared" si="176"/>
        <v>国王</v>
      </c>
      <c r="S219">
        <f t="shared" si="177"/>
        <v>44</v>
      </c>
      <c r="T219">
        <f>VLOOKUP(AH219*10+AG219,阵型随机表!H:I,2,FALSE)</f>
        <v>4</v>
      </c>
      <c r="U219" t="str">
        <f>VLOOKUP(AJ219*10+AI219,阵型随机表!U:V,2,FALSE)</f>
        <v>国王</v>
      </c>
      <c r="V219">
        <f>VLOOKUP(S219,映射表!T:U,2,FALSE)</f>
        <v>44</v>
      </c>
      <c r="W219">
        <v>1</v>
      </c>
      <c r="X219" s="5">
        <v>1</v>
      </c>
      <c r="Y219" s="5">
        <v>1</v>
      </c>
      <c r="Z219" s="5">
        <v>1</v>
      </c>
      <c r="AA219" s="5">
        <v>1</v>
      </c>
      <c r="AB219" s="5">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2913</v>
      </c>
      <c r="AG219">
        <f t="shared" si="162"/>
        <v>2</v>
      </c>
      <c r="AH219">
        <v>2</v>
      </c>
      <c r="AI219">
        <v>6</v>
      </c>
      <c r="AJ219">
        <f>LOOKUP(T219,阵型随机表!N:O,阵型随机表!Q:Q)</f>
        <v>2</v>
      </c>
      <c r="AO219">
        <f ca="1">IF(AG219=1,RANDBETWEEN(1,阵型随机表!$L$3),AO218)</f>
        <v>1</v>
      </c>
      <c r="AP219">
        <f ca="1">RANDBETWEEN(1,LOOKUP(T219,阵型随机表!N:O,阵型随机表!P:P))</f>
        <v>5</v>
      </c>
    </row>
    <row r="220" spans="1:42" x14ac:dyDescent="0.15">
      <c r="A220">
        <f t="shared" si="163"/>
        <v>5000044</v>
      </c>
      <c r="B220">
        <f t="shared" si="164"/>
        <v>5000218</v>
      </c>
      <c r="C220">
        <f t="shared" si="165"/>
        <v>5000218</v>
      </c>
      <c r="D220" t="str">
        <f t="shared" si="166"/>
        <v>5000044s5</v>
      </c>
      <c r="E220" t="str">
        <f t="shared" si="167"/>
        <v>5000218:44:1</v>
      </c>
      <c r="F220">
        <f t="shared" si="168"/>
        <v>218</v>
      </c>
      <c r="G220">
        <f t="shared" si="169"/>
        <v>5000218</v>
      </c>
      <c r="H220">
        <f t="shared" si="161"/>
        <v>218</v>
      </c>
      <c r="I220" t="str">
        <f>VLOOKUP(U220,怪物属性偏向!E:F,2,FALSE)</f>
        <v>霍尔</v>
      </c>
      <c r="J220">
        <f t="shared" si="170"/>
        <v>44</v>
      </c>
      <c r="K220">
        <f t="shared" si="171"/>
        <v>8293</v>
      </c>
      <c r="L220">
        <f t="shared" si="172"/>
        <v>8293</v>
      </c>
      <c r="M220">
        <f t="shared" si="173"/>
        <v>13268</v>
      </c>
      <c r="N220">
        <f t="shared" si="174"/>
        <v>2913</v>
      </c>
      <c r="O220">
        <f t="shared" si="175"/>
        <v>5000218</v>
      </c>
      <c r="P220" t="str">
        <f t="shared" si="176"/>
        <v>霍尔</v>
      </c>
      <c r="S220">
        <f t="shared" si="177"/>
        <v>44</v>
      </c>
      <c r="T220">
        <f>VLOOKUP(AH220*10+AG220,阵型随机表!H:I,2,FALSE)</f>
        <v>5</v>
      </c>
      <c r="U220" t="str">
        <f>VLOOKUP(AJ220*10+AI220,阵型随机表!U:V,2,FALSE)</f>
        <v>霍尔</v>
      </c>
      <c r="V220">
        <f>VLOOKUP(S220,映射表!T:U,2,FALSE)</f>
        <v>44</v>
      </c>
      <c r="W220">
        <v>1</v>
      </c>
      <c r="X220" s="5">
        <v>1</v>
      </c>
      <c r="Y220" s="5">
        <v>1</v>
      </c>
      <c r="Z220" s="5">
        <v>1</v>
      </c>
      <c r="AA220" s="5">
        <v>1</v>
      </c>
      <c r="AB220" s="5">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2913</v>
      </c>
      <c r="AG220">
        <f t="shared" si="162"/>
        <v>3</v>
      </c>
      <c r="AH220">
        <v>2</v>
      </c>
      <c r="AI220">
        <v>7</v>
      </c>
      <c r="AJ220">
        <f>LOOKUP(T220,阵型随机表!N:O,阵型随机表!Q:Q)</f>
        <v>2</v>
      </c>
      <c r="AO220">
        <f ca="1">IF(AG220=1,RANDBETWEEN(1,阵型随机表!$L$3),AO219)</f>
        <v>1</v>
      </c>
      <c r="AP220">
        <f ca="1">RANDBETWEEN(1,LOOKUP(T220,阵型随机表!N:O,阵型随机表!P:P))</f>
        <v>7</v>
      </c>
    </row>
    <row r="221" spans="1:42" x14ac:dyDescent="0.15">
      <c r="A221">
        <f t="shared" si="163"/>
        <v>5000044</v>
      </c>
      <c r="B221">
        <f t="shared" si="164"/>
        <v>5000219</v>
      </c>
      <c r="C221">
        <f t="shared" si="165"/>
        <v>5000219</v>
      </c>
      <c r="D221" t="str">
        <f t="shared" si="166"/>
        <v>5000044s6</v>
      </c>
      <c r="E221" t="str">
        <f t="shared" si="167"/>
        <v>5000219:44:1</v>
      </c>
      <c r="F221">
        <f t="shared" si="168"/>
        <v>219</v>
      </c>
      <c r="G221">
        <f t="shared" si="169"/>
        <v>5000219</v>
      </c>
      <c r="H221">
        <f t="shared" si="161"/>
        <v>219</v>
      </c>
      <c r="I221" t="str">
        <f>VLOOKUP(U221,怪物属性偏向!E:F,2,FALSE)</f>
        <v>艾德蒙</v>
      </c>
      <c r="J221">
        <f t="shared" si="170"/>
        <v>44</v>
      </c>
      <c r="K221">
        <f t="shared" si="171"/>
        <v>8293</v>
      </c>
      <c r="L221">
        <f t="shared" si="172"/>
        <v>8293</v>
      </c>
      <c r="M221">
        <f t="shared" si="173"/>
        <v>13268</v>
      </c>
      <c r="N221">
        <f t="shared" si="174"/>
        <v>2913</v>
      </c>
      <c r="O221">
        <f t="shared" si="175"/>
        <v>5000219</v>
      </c>
      <c r="P221" t="str">
        <f t="shared" si="176"/>
        <v>艾德蒙</v>
      </c>
      <c r="S221">
        <f t="shared" si="177"/>
        <v>44</v>
      </c>
      <c r="T221">
        <f>VLOOKUP(AH221*10+AG221,阵型随机表!H:I,2,FALSE)</f>
        <v>6</v>
      </c>
      <c r="U221" t="str">
        <f>VLOOKUP(AJ221*10+AI221,阵型随机表!U:V,2,FALSE)</f>
        <v>艾德蒙</v>
      </c>
      <c r="V221">
        <f>VLOOKUP(S221,映射表!T:U,2,FALSE)</f>
        <v>44</v>
      </c>
      <c r="W221">
        <v>1</v>
      </c>
      <c r="X221" s="5">
        <v>1</v>
      </c>
      <c r="Y221" s="5">
        <v>1</v>
      </c>
      <c r="Z221" s="5">
        <v>1</v>
      </c>
      <c r="AA221" s="5">
        <v>1</v>
      </c>
      <c r="AB221" s="5">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2913</v>
      </c>
      <c r="AG221">
        <f t="shared" si="162"/>
        <v>4</v>
      </c>
      <c r="AH221">
        <v>2</v>
      </c>
      <c r="AI221">
        <v>5</v>
      </c>
      <c r="AJ221">
        <f>LOOKUP(T221,阵型随机表!N:O,阵型随机表!Q:Q)</f>
        <v>2</v>
      </c>
      <c r="AO221">
        <f ca="1">IF(AG221=1,RANDBETWEEN(1,阵型随机表!$L$3),AO220)</f>
        <v>1</v>
      </c>
      <c r="AP221">
        <f ca="1">RANDBETWEEN(1,LOOKUP(T221,阵型随机表!N:O,阵型随机表!P:P))</f>
        <v>2</v>
      </c>
    </row>
    <row r="222" spans="1:42" x14ac:dyDescent="0.15">
      <c r="A222">
        <f t="shared" si="163"/>
        <v>5000044</v>
      </c>
      <c r="B222">
        <f t="shared" si="164"/>
        <v>5000220</v>
      </c>
      <c r="C222">
        <f t="shared" si="165"/>
        <v>5000220</v>
      </c>
      <c r="D222" t="str">
        <f t="shared" si="166"/>
        <v>5000044s8</v>
      </c>
      <c r="E222" t="str">
        <f t="shared" si="167"/>
        <v>5000220:44:1</v>
      </c>
      <c r="F222">
        <f t="shared" si="168"/>
        <v>220</v>
      </c>
      <c r="G222">
        <f t="shared" si="169"/>
        <v>5000220</v>
      </c>
      <c r="H222">
        <f t="shared" si="161"/>
        <v>220</v>
      </c>
      <c r="I222" t="str">
        <f>VLOOKUP(U222,怪物属性偏向!E:F,2,FALSE)</f>
        <v>贝蒂</v>
      </c>
      <c r="J222">
        <f t="shared" si="170"/>
        <v>44</v>
      </c>
      <c r="K222">
        <f t="shared" si="171"/>
        <v>8293</v>
      </c>
      <c r="L222">
        <f t="shared" si="172"/>
        <v>8293</v>
      </c>
      <c r="M222">
        <f t="shared" si="173"/>
        <v>13268</v>
      </c>
      <c r="N222">
        <f t="shared" si="174"/>
        <v>2913</v>
      </c>
      <c r="O222">
        <f t="shared" si="175"/>
        <v>5000220</v>
      </c>
      <c r="P222" t="str">
        <f t="shared" si="176"/>
        <v>贝蒂</v>
      </c>
      <c r="S222">
        <f t="shared" si="177"/>
        <v>44</v>
      </c>
      <c r="T222">
        <f>VLOOKUP(AH222*10+AG222,阵型随机表!H:I,2,FALSE)</f>
        <v>8</v>
      </c>
      <c r="U222" t="str">
        <f>VLOOKUP(AJ222*10+AI222,阵型随机表!U:V,2,FALSE)</f>
        <v>贝蒂</v>
      </c>
      <c r="V222">
        <f>VLOOKUP(S222,映射表!T:U,2,FALSE)</f>
        <v>44</v>
      </c>
      <c r="W222">
        <v>1</v>
      </c>
      <c r="X222" s="5">
        <v>1</v>
      </c>
      <c r="Y222" s="5">
        <v>1</v>
      </c>
      <c r="Z222" s="5">
        <v>1</v>
      </c>
      <c r="AA222" s="5">
        <v>1</v>
      </c>
      <c r="AB222" s="5">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2913</v>
      </c>
      <c r="AG222">
        <f t="shared" si="162"/>
        <v>5</v>
      </c>
      <c r="AH222">
        <v>2</v>
      </c>
      <c r="AI222">
        <v>2</v>
      </c>
      <c r="AJ222">
        <f>LOOKUP(T222,阵型随机表!N:O,阵型随机表!Q:Q)</f>
        <v>3</v>
      </c>
      <c r="AO222">
        <f ca="1">IF(AG222=1,RANDBETWEEN(1,阵型随机表!$L$3),AO221)</f>
        <v>1</v>
      </c>
      <c r="AP222">
        <f ca="1">RANDBETWEEN(1,LOOKUP(T222,阵型随机表!N:O,阵型随机表!P:P))</f>
        <v>7</v>
      </c>
    </row>
    <row r="223" spans="1:42" x14ac:dyDescent="0.15">
      <c r="A223">
        <f t="shared" si="163"/>
        <v>5000045</v>
      </c>
      <c r="B223">
        <f t="shared" si="164"/>
        <v>5000221</v>
      </c>
      <c r="C223">
        <f t="shared" si="165"/>
        <v>5000221</v>
      </c>
      <c r="D223" t="str">
        <f t="shared" si="166"/>
        <v>5000045s2</v>
      </c>
      <c r="E223" t="str">
        <f t="shared" si="167"/>
        <v>5000221:45:1</v>
      </c>
      <c r="F223">
        <f t="shared" si="168"/>
        <v>221</v>
      </c>
      <c r="G223">
        <f t="shared" si="169"/>
        <v>5000221</v>
      </c>
      <c r="H223">
        <f t="shared" si="161"/>
        <v>221</v>
      </c>
      <c r="I223" t="str">
        <f>VLOOKUP(U223,怪物属性偏向!E:F,2,FALSE)</f>
        <v>珍妮芙</v>
      </c>
      <c r="J223">
        <f t="shared" si="170"/>
        <v>45</v>
      </c>
      <c r="K223">
        <f t="shared" si="171"/>
        <v>9030</v>
      </c>
      <c r="L223">
        <f t="shared" si="172"/>
        <v>9030</v>
      </c>
      <c r="M223">
        <f t="shared" si="173"/>
        <v>14448</v>
      </c>
      <c r="N223">
        <f t="shared" si="174"/>
        <v>3154</v>
      </c>
      <c r="O223">
        <f t="shared" si="175"/>
        <v>5000221</v>
      </c>
      <c r="P223" t="str">
        <f t="shared" si="176"/>
        <v>珍妮芙</v>
      </c>
      <c r="S223">
        <f t="shared" si="177"/>
        <v>45</v>
      </c>
      <c r="T223">
        <f>VLOOKUP(AH223*10+AG223,阵型随机表!H:I,2,FALSE)</f>
        <v>2</v>
      </c>
      <c r="U223" t="str">
        <f>VLOOKUP(AJ223*10+AI223,阵型随机表!U:V,2,FALSE)</f>
        <v>珍妮芙</v>
      </c>
      <c r="V223">
        <f>VLOOKUP(S223,映射表!T:U,2,FALSE)</f>
        <v>45</v>
      </c>
      <c r="W223">
        <v>1</v>
      </c>
      <c r="X223" s="5">
        <v>1</v>
      </c>
      <c r="Y223" s="5">
        <v>1</v>
      </c>
      <c r="Z223" s="5">
        <v>1</v>
      </c>
      <c r="AA223" s="5">
        <v>1</v>
      </c>
      <c r="AB223" s="5">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3154</v>
      </c>
      <c r="AG223">
        <f t="shared" si="162"/>
        <v>1</v>
      </c>
      <c r="AH223">
        <v>6</v>
      </c>
      <c r="AI223">
        <v>5</v>
      </c>
      <c r="AJ223">
        <f>LOOKUP(T223,阵型随机表!N:O,阵型随机表!Q:Q)</f>
        <v>1</v>
      </c>
      <c r="AO223">
        <f ca="1">IF(AG223=1,RANDBETWEEN(1,阵型随机表!$L$3),AO222)</f>
        <v>3</v>
      </c>
      <c r="AP223">
        <f ca="1">RANDBETWEEN(1,LOOKUP(T223,阵型随机表!N:O,阵型随机表!P:P))</f>
        <v>2</v>
      </c>
    </row>
    <row r="224" spans="1:42" x14ac:dyDescent="0.15">
      <c r="A224">
        <f t="shared" si="163"/>
        <v>5000045</v>
      </c>
      <c r="B224">
        <f t="shared" si="164"/>
        <v>5000222</v>
      </c>
      <c r="C224">
        <f t="shared" si="165"/>
        <v>5000222</v>
      </c>
      <c r="D224" t="str">
        <f t="shared" si="166"/>
        <v>5000045s4</v>
      </c>
      <c r="E224" t="str">
        <f t="shared" si="167"/>
        <v>5000222:45:1</v>
      </c>
      <c r="F224">
        <f t="shared" si="168"/>
        <v>222</v>
      </c>
      <c r="G224">
        <f t="shared" si="169"/>
        <v>5000222</v>
      </c>
      <c r="H224">
        <f t="shared" ref="H224:H287" si="178">H223+1</f>
        <v>222</v>
      </c>
      <c r="I224" t="str">
        <f>VLOOKUP(U224,怪物属性偏向!E:F,2,FALSE)</f>
        <v>霍尔</v>
      </c>
      <c r="J224">
        <f t="shared" si="170"/>
        <v>45</v>
      </c>
      <c r="K224">
        <f t="shared" si="171"/>
        <v>9030</v>
      </c>
      <c r="L224">
        <f t="shared" si="172"/>
        <v>9030</v>
      </c>
      <c r="M224">
        <f t="shared" si="173"/>
        <v>14448</v>
      </c>
      <c r="N224">
        <f t="shared" si="174"/>
        <v>3154</v>
      </c>
      <c r="O224">
        <f t="shared" si="175"/>
        <v>5000222</v>
      </c>
      <c r="P224" t="str">
        <f t="shared" si="176"/>
        <v>霍尔</v>
      </c>
      <c r="S224">
        <f t="shared" si="177"/>
        <v>45</v>
      </c>
      <c r="T224">
        <f>VLOOKUP(AH224*10+AG224,阵型随机表!H:I,2,FALSE)</f>
        <v>4</v>
      </c>
      <c r="U224" t="str">
        <f>VLOOKUP(AJ224*10+AI224,阵型随机表!U:V,2,FALSE)</f>
        <v>霍尔</v>
      </c>
      <c r="V224">
        <f>VLOOKUP(S224,映射表!T:U,2,FALSE)</f>
        <v>45</v>
      </c>
      <c r="W224">
        <v>1</v>
      </c>
      <c r="X224" s="5">
        <v>1</v>
      </c>
      <c r="Y224" s="5">
        <v>1</v>
      </c>
      <c r="Z224" s="5">
        <v>1</v>
      </c>
      <c r="AA224" s="5">
        <v>1</v>
      </c>
      <c r="AB224" s="5">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3154</v>
      </c>
      <c r="AG224">
        <f t="shared" si="162"/>
        <v>2</v>
      </c>
      <c r="AH224">
        <v>6</v>
      </c>
      <c r="AI224">
        <v>7</v>
      </c>
      <c r="AJ224">
        <f>LOOKUP(T224,阵型随机表!N:O,阵型随机表!Q:Q)</f>
        <v>2</v>
      </c>
      <c r="AO224">
        <f ca="1">IF(AG224=1,RANDBETWEEN(1,阵型随机表!$L$3),AO223)</f>
        <v>3</v>
      </c>
      <c r="AP224">
        <f ca="1">RANDBETWEEN(1,LOOKUP(T224,阵型随机表!N:O,阵型随机表!P:P))</f>
        <v>2</v>
      </c>
    </row>
    <row r="225" spans="1:42" x14ac:dyDescent="0.15">
      <c r="A225">
        <f t="shared" si="163"/>
        <v>5000045</v>
      </c>
      <c r="B225">
        <f t="shared" si="164"/>
        <v>5000223</v>
      </c>
      <c r="C225">
        <f t="shared" si="165"/>
        <v>5000223</v>
      </c>
      <c r="D225" t="str">
        <f t="shared" si="166"/>
        <v>5000045s6</v>
      </c>
      <c r="E225" t="str">
        <f t="shared" si="167"/>
        <v>5000223:45:1</v>
      </c>
      <c r="F225">
        <f t="shared" si="168"/>
        <v>223</v>
      </c>
      <c r="G225">
        <f t="shared" si="169"/>
        <v>5000223</v>
      </c>
      <c r="H225">
        <f t="shared" si="178"/>
        <v>223</v>
      </c>
      <c r="I225" t="str">
        <f>VLOOKUP(U225,怪物属性偏向!E:F,2,FALSE)</f>
        <v>艾德蒙</v>
      </c>
      <c r="J225">
        <f t="shared" si="170"/>
        <v>45</v>
      </c>
      <c r="K225">
        <f t="shared" si="171"/>
        <v>9030</v>
      </c>
      <c r="L225">
        <f t="shared" si="172"/>
        <v>9030</v>
      </c>
      <c r="M225">
        <f t="shared" si="173"/>
        <v>14448</v>
      </c>
      <c r="N225">
        <f t="shared" si="174"/>
        <v>3154</v>
      </c>
      <c r="O225">
        <f t="shared" si="175"/>
        <v>5000223</v>
      </c>
      <c r="P225" t="str">
        <f t="shared" si="176"/>
        <v>艾德蒙</v>
      </c>
      <c r="S225">
        <f t="shared" si="177"/>
        <v>45</v>
      </c>
      <c r="T225">
        <f>VLOOKUP(AH225*10+AG225,阵型随机表!H:I,2,FALSE)</f>
        <v>6</v>
      </c>
      <c r="U225" t="str">
        <f>VLOOKUP(AJ225*10+AI225,阵型随机表!U:V,2,FALSE)</f>
        <v>艾德蒙</v>
      </c>
      <c r="V225">
        <f>VLOOKUP(S225,映射表!T:U,2,FALSE)</f>
        <v>45</v>
      </c>
      <c r="W225">
        <v>1</v>
      </c>
      <c r="X225" s="5">
        <v>1</v>
      </c>
      <c r="Y225" s="5">
        <v>1</v>
      </c>
      <c r="Z225" s="5">
        <v>1</v>
      </c>
      <c r="AA225" s="5">
        <v>1</v>
      </c>
      <c r="AB225" s="5">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3154</v>
      </c>
      <c r="AG225">
        <f t="shared" si="162"/>
        <v>3</v>
      </c>
      <c r="AH225">
        <v>6</v>
      </c>
      <c r="AI225">
        <v>5</v>
      </c>
      <c r="AJ225">
        <f>LOOKUP(T225,阵型随机表!N:O,阵型随机表!Q:Q)</f>
        <v>2</v>
      </c>
      <c r="AO225">
        <f ca="1">IF(AG225=1,RANDBETWEEN(1,阵型随机表!$L$3),AO224)</f>
        <v>3</v>
      </c>
      <c r="AP225">
        <f ca="1">RANDBETWEEN(1,LOOKUP(T225,阵型随机表!N:O,阵型随机表!P:P))</f>
        <v>2</v>
      </c>
    </row>
    <row r="226" spans="1:42" x14ac:dyDescent="0.15">
      <c r="A226">
        <f t="shared" si="163"/>
        <v>5000045</v>
      </c>
      <c r="B226">
        <f t="shared" si="164"/>
        <v>5000224</v>
      </c>
      <c r="C226">
        <f t="shared" si="165"/>
        <v>5000224</v>
      </c>
      <c r="D226" t="str">
        <f t="shared" si="166"/>
        <v>5000045s7</v>
      </c>
      <c r="E226" t="str">
        <f t="shared" si="167"/>
        <v>5000224:45:1</v>
      </c>
      <c r="F226">
        <f t="shared" si="168"/>
        <v>224</v>
      </c>
      <c r="G226">
        <f t="shared" si="169"/>
        <v>5000224</v>
      </c>
      <c r="H226">
        <f t="shared" si="178"/>
        <v>224</v>
      </c>
      <c r="I226" t="str">
        <f>VLOOKUP(U226,怪物属性偏向!E:F,2,FALSE)</f>
        <v>麦克白</v>
      </c>
      <c r="J226">
        <f t="shared" si="170"/>
        <v>45</v>
      </c>
      <c r="K226">
        <f t="shared" si="171"/>
        <v>9030</v>
      </c>
      <c r="L226">
        <f t="shared" si="172"/>
        <v>9030</v>
      </c>
      <c r="M226">
        <f t="shared" si="173"/>
        <v>14448</v>
      </c>
      <c r="N226">
        <f t="shared" si="174"/>
        <v>3154</v>
      </c>
      <c r="O226">
        <f t="shared" si="175"/>
        <v>5000224</v>
      </c>
      <c r="P226" t="str">
        <f t="shared" si="176"/>
        <v>麦克白</v>
      </c>
      <c r="S226">
        <f t="shared" si="177"/>
        <v>45</v>
      </c>
      <c r="T226">
        <f>VLOOKUP(AH226*10+AG226,阵型随机表!H:I,2,FALSE)</f>
        <v>7</v>
      </c>
      <c r="U226" t="str">
        <f>VLOOKUP(AJ226*10+AI226,阵型随机表!U:V,2,FALSE)</f>
        <v>麦克白</v>
      </c>
      <c r="V226">
        <f>VLOOKUP(S226,映射表!T:U,2,FALSE)</f>
        <v>45</v>
      </c>
      <c r="W226">
        <v>1</v>
      </c>
      <c r="X226" s="5">
        <v>1</v>
      </c>
      <c r="Y226" s="5">
        <v>1</v>
      </c>
      <c r="Z226" s="5">
        <v>1</v>
      </c>
      <c r="AA226" s="5">
        <v>1</v>
      </c>
      <c r="AB226" s="5">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3154</v>
      </c>
      <c r="AG226">
        <f t="shared" si="162"/>
        <v>4</v>
      </c>
      <c r="AH226">
        <v>6</v>
      </c>
      <c r="AI226">
        <v>4</v>
      </c>
      <c r="AJ226">
        <f>LOOKUP(T226,阵型随机表!N:O,阵型随机表!Q:Q)</f>
        <v>3</v>
      </c>
      <c r="AO226">
        <f ca="1">IF(AG226=1,RANDBETWEEN(1,阵型随机表!$L$3),AO225)</f>
        <v>3</v>
      </c>
      <c r="AP226">
        <f ca="1">RANDBETWEEN(1,LOOKUP(T226,阵型随机表!N:O,阵型随机表!P:P))</f>
        <v>6</v>
      </c>
    </row>
    <row r="227" spans="1:42" x14ac:dyDescent="0.15">
      <c r="A227">
        <f t="shared" si="163"/>
        <v>5000045</v>
      </c>
      <c r="B227">
        <f t="shared" si="164"/>
        <v>5000225</v>
      </c>
      <c r="C227">
        <f t="shared" si="165"/>
        <v>5000225</v>
      </c>
      <c r="D227" t="str">
        <f t="shared" si="166"/>
        <v>5000045s9</v>
      </c>
      <c r="E227" t="str">
        <f t="shared" si="167"/>
        <v>5000225:45:1</v>
      </c>
      <c r="F227">
        <f t="shared" si="168"/>
        <v>225</v>
      </c>
      <c r="G227">
        <f t="shared" si="169"/>
        <v>5000225</v>
      </c>
      <c r="H227">
        <f t="shared" si="178"/>
        <v>225</v>
      </c>
      <c r="I227" t="str">
        <f>VLOOKUP(U227,怪物属性偏向!E:F,2,FALSE)</f>
        <v>娜塔莎</v>
      </c>
      <c r="J227">
        <f t="shared" si="170"/>
        <v>45</v>
      </c>
      <c r="K227">
        <f t="shared" si="171"/>
        <v>9030</v>
      </c>
      <c r="L227">
        <f t="shared" si="172"/>
        <v>9030</v>
      </c>
      <c r="M227">
        <f t="shared" si="173"/>
        <v>14448</v>
      </c>
      <c r="N227">
        <f t="shared" si="174"/>
        <v>3154</v>
      </c>
      <c r="O227">
        <f t="shared" si="175"/>
        <v>5000225</v>
      </c>
      <c r="P227" t="str">
        <f t="shared" si="176"/>
        <v>娜塔莎</v>
      </c>
      <c r="S227">
        <f t="shared" si="177"/>
        <v>45</v>
      </c>
      <c r="T227">
        <f>VLOOKUP(AH227*10+AG227,阵型随机表!H:I,2,FALSE)</f>
        <v>9</v>
      </c>
      <c r="U227" t="str">
        <f>VLOOKUP(AJ227*10+AI227,阵型随机表!U:V,2,FALSE)</f>
        <v>娜塔莎</v>
      </c>
      <c r="V227">
        <f>VLOOKUP(S227,映射表!T:U,2,FALSE)</f>
        <v>45</v>
      </c>
      <c r="W227">
        <v>1</v>
      </c>
      <c r="X227" s="5">
        <v>1</v>
      </c>
      <c r="Y227" s="5">
        <v>1</v>
      </c>
      <c r="Z227" s="5">
        <v>1</v>
      </c>
      <c r="AA227" s="5">
        <v>1</v>
      </c>
      <c r="AB227" s="5">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3154</v>
      </c>
      <c r="AG227">
        <f t="shared" si="162"/>
        <v>5</v>
      </c>
      <c r="AH227">
        <v>6</v>
      </c>
      <c r="AI227">
        <v>7</v>
      </c>
      <c r="AJ227">
        <f>LOOKUP(T227,阵型随机表!N:O,阵型随机表!Q:Q)</f>
        <v>3</v>
      </c>
      <c r="AO227">
        <f ca="1">IF(AG227=1,RANDBETWEEN(1,阵型随机表!$L$3),AO226)</f>
        <v>3</v>
      </c>
      <c r="AP227">
        <f ca="1">RANDBETWEEN(1,LOOKUP(T227,阵型随机表!N:O,阵型随机表!P:P))</f>
        <v>4</v>
      </c>
    </row>
    <row r="228" spans="1:42" x14ac:dyDescent="0.15">
      <c r="A228">
        <f t="shared" si="163"/>
        <v>5000046</v>
      </c>
      <c r="B228">
        <f t="shared" si="164"/>
        <v>5000226</v>
      </c>
      <c r="C228">
        <f t="shared" si="165"/>
        <v>5000226</v>
      </c>
      <c r="D228" t="str">
        <f t="shared" si="166"/>
        <v>5000046s1</v>
      </c>
      <c r="E228" t="str">
        <f t="shared" si="167"/>
        <v>5000226:46:1</v>
      </c>
      <c r="F228">
        <f t="shared" si="168"/>
        <v>226</v>
      </c>
      <c r="G228">
        <f t="shared" si="169"/>
        <v>5000226</v>
      </c>
      <c r="H228">
        <f t="shared" si="178"/>
        <v>226</v>
      </c>
      <c r="I228" t="str">
        <f>VLOOKUP(U228,怪物属性偏向!E:F,2,FALSE)</f>
        <v>尼尔斯</v>
      </c>
      <c r="J228">
        <f t="shared" si="170"/>
        <v>46</v>
      </c>
      <c r="K228">
        <f t="shared" si="171"/>
        <v>9786</v>
      </c>
      <c r="L228">
        <f t="shared" si="172"/>
        <v>9786</v>
      </c>
      <c r="M228">
        <f t="shared" si="173"/>
        <v>15657</v>
      </c>
      <c r="N228">
        <f t="shared" si="174"/>
        <v>3394</v>
      </c>
      <c r="O228">
        <f t="shared" si="175"/>
        <v>5000226</v>
      </c>
      <c r="P228" t="str">
        <f t="shared" si="176"/>
        <v>尼尔斯</v>
      </c>
      <c r="S228">
        <f t="shared" si="177"/>
        <v>46</v>
      </c>
      <c r="T228">
        <f>VLOOKUP(AH228*10+AG228,阵型随机表!H:I,2,FALSE)</f>
        <v>1</v>
      </c>
      <c r="U228" t="str">
        <f>VLOOKUP(AJ228*10+AI228,阵型随机表!U:V,2,FALSE)</f>
        <v>尼尔斯</v>
      </c>
      <c r="V228">
        <f>VLOOKUP(S228,映射表!T:U,2,FALSE)</f>
        <v>46</v>
      </c>
      <c r="W228">
        <v>1</v>
      </c>
      <c r="X228" s="5">
        <v>1</v>
      </c>
      <c r="Y228" s="5">
        <v>1</v>
      </c>
      <c r="Z228" s="5">
        <v>1</v>
      </c>
      <c r="AA228" s="5">
        <v>1</v>
      </c>
      <c r="AB228" s="5">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3394</v>
      </c>
      <c r="AG228">
        <f t="shared" si="162"/>
        <v>1</v>
      </c>
      <c r="AH228">
        <v>4</v>
      </c>
      <c r="AI228">
        <v>3</v>
      </c>
      <c r="AJ228">
        <f>LOOKUP(T228,阵型随机表!N:O,阵型随机表!Q:Q)</f>
        <v>1</v>
      </c>
      <c r="AO228">
        <f ca="1">IF(AG228=1,RANDBETWEEN(1,阵型随机表!$L$3),AO227)</f>
        <v>3</v>
      </c>
      <c r="AP228">
        <f ca="1">RANDBETWEEN(1,LOOKUP(T228,阵型随机表!N:O,阵型随机表!P:P))</f>
        <v>3</v>
      </c>
    </row>
    <row r="229" spans="1:42" x14ac:dyDescent="0.15">
      <c r="A229">
        <f t="shared" si="163"/>
        <v>5000046</v>
      </c>
      <c r="B229">
        <f t="shared" si="164"/>
        <v>5000227</v>
      </c>
      <c r="C229">
        <f t="shared" si="165"/>
        <v>5000227</v>
      </c>
      <c r="D229" t="str">
        <f t="shared" si="166"/>
        <v>5000046s2</v>
      </c>
      <c r="E229" t="str">
        <f t="shared" si="167"/>
        <v>5000227:46:1</v>
      </c>
      <c r="F229">
        <f t="shared" si="168"/>
        <v>227</v>
      </c>
      <c r="G229">
        <f t="shared" si="169"/>
        <v>5000227</v>
      </c>
      <c r="H229">
        <f t="shared" si="178"/>
        <v>227</v>
      </c>
      <c r="I229" t="str">
        <f>VLOOKUP(U229,怪物属性偏向!E:F,2,FALSE)</f>
        <v>珍妮芙</v>
      </c>
      <c r="J229">
        <f t="shared" si="170"/>
        <v>46</v>
      </c>
      <c r="K229">
        <f t="shared" si="171"/>
        <v>9786</v>
      </c>
      <c r="L229">
        <f t="shared" si="172"/>
        <v>9786</v>
      </c>
      <c r="M229">
        <f t="shared" si="173"/>
        <v>15657</v>
      </c>
      <c r="N229">
        <f t="shared" si="174"/>
        <v>3394</v>
      </c>
      <c r="O229">
        <f t="shared" si="175"/>
        <v>5000227</v>
      </c>
      <c r="P229" t="str">
        <f t="shared" si="176"/>
        <v>珍妮芙</v>
      </c>
      <c r="S229">
        <f t="shared" si="177"/>
        <v>46</v>
      </c>
      <c r="T229">
        <f>VLOOKUP(AH229*10+AG229,阵型随机表!H:I,2,FALSE)</f>
        <v>2</v>
      </c>
      <c r="U229" t="str">
        <f>VLOOKUP(AJ229*10+AI229,阵型随机表!U:V,2,FALSE)</f>
        <v>珍妮芙</v>
      </c>
      <c r="V229">
        <f>VLOOKUP(S229,映射表!T:U,2,FALSE)</f>
        <v>46</v>
      </c>
      <c r="W229">
        <v>1</v>
      </c>
      <c r="X229" s="5">
        <v>1</v>
      </c>
      <c r="Y229" s="5">
        <v>1</v>
      </c>
      <c r="Z229" s="5">
        <v>1</v>
      </c>
      <c r="AA229" s="5">
        <v>1</v>
      </c>
      <c r="AB229" s="5">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3394</v>
      </c>
      <c r="AG229">
        <f t="shared" si="162"/>
        <v>2</v>
      </c>
      <c r="AH229">
        <v>4</v>
      </c>
      <c r="AI229">
        <v>5</v>
      </c>
      <c r="AJ229">
        <f>LOOKUP(T229,阵型随机表!N:O,阵型随机表!Q:Q)</f>
        <v>1</v>
      </c>
      <c r="AO229">
        <f ca="1">IF(AG229=1,RANDBETWEEN(1,阵型随机表!$L$3),AO228)</f>
        <v>3</v>
      </c>
      <c r="AP229">
        <f ca="1">RANDBETWEEN(1,LOOKUP(T229,阵型随机表!N:O,阵型随机表!P:P))</f>
        <v>4</v>
      </c>
    </row>
    <row r="230" spans="1:42" x14ac:dyDescent="0.15">
      <c r="A230">
        <f t="shared" si="163"/>
        <v>5000046</v>
      </c>
      <c r="B230">
        <f t="shared" si="164"/>
        <v>5000228</v>
      </c>
      <c r="C230">
        <f t="shared" si="165"/>
        <v>5000228</v>
      </c>
      <c r="D230" t="str">
        <f t="shared" si="166"/>
        <v>5000046s3</v>
      </c>
      <c r="E230" t="str">
        <f t="shared" si="167"/>
        <v>5000228:46:1</v>
      </c>
      <c r="F230">
        <f t="shared" si="168"/>
        <v>228</v>
      </c>
      <c r="G230">
        <f t="shared" si="169"/>
        <v>5000228</v>
      </c>
      <c r="H230">
        <f t="shared" si="178"/>
        <v>228</v>
      </c>
      <c r="I230" t="str">
        <f>VLOOKUP(U230,怪物属性偏向!E:F,2,FALSE)</f>
        <v>修</v>
      </c>
      <c r="J230">
        <f t="shared" si="170"/>
        <v>46</v>
      </c>
      <c r="K230">
        <f t="shared" si="171"/>
        <v>9786</v>
      </c>
      <c r="L230">
        <f t="shared" si="172"/>
        <v>9786</v>
      </c>
      <c r="M230">
        <f t="shared" si="173"/>
        <v>15657</v>
      </c>
      <c r="N230">
        <f t="shared" si="174"/>
        <v>3394</v>
      </c>
      <c r="O230">
        <f t="shared" si="175"/>
        <v>5000228</v>
      </c>
      <c r="P230" t="str">
        <f t="shared" si="176"/>
        <v>修</v>
      </c>
      <c r="S230">
        <f t="shared" si="177"/>
        <v>46</v>
      </c>
      <c r="T230">
        <f>VLOOKUP(AH230*10+AG230,阵型随机表!H:I,2,FALSE)</f>
        <v>3</v>
      </c>
      <c r="U230" t="str">
        <f>VLOOKUP(AJ230*10+AI230,阵型随机表!U:V,2,FALSE)</f>
        <v>修</v>
      </c>
      <c r="V230">
        <f>VLOOKUP(S230,映射表!T:U,2,FALSE)</f>
        <v>46</v>
      </c>
      <c r="W230">
        <v>1</v>
      </c>
      <c r="X230" s="5">
        <v>1</v>
      </c>
      <c r="Y230" s="5">
        <v>1</v>
      </c>
      <c r="Z230" s="5">
        <v>1</v>
      </c>
      <c r="AA230" s="5">
        <v>1</v>
      </c>
      <c r="AB230" s="5">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3394</v>
      </c>
      <c r="AG230">
        <f t="shared" si="162"/>
        <v>3</v>
      </c>
      <c r="AH230">
        <v>4</v>
      </c>
      <c r="AI230">
        <v>7</v>
      </c>
      <c r="AJ230">
        <f>LOOKUP(T230,阵型随机表!N:O,阵型随机表!Q:Q)</f>
        <v>1</v>
      </c>
      <c r="AO230">
        <f ca="1">IF(AG230=1,RANDBETWEEN(1,阵型随机表!$L$3),AO229)</f>
        <v>3</v>
      </c>
      <c r="AP230">
        <f ca="1">RANDBETWEEN(1,LOOKUP(T230,阵型随机表!N:O,阵型随机表!P:P))</f>
        <v>3</v>
      </c>
    </row>
    <row r="231" spans="1:42" x14ac:dyDescent="0.15">
      <c r="A231">
        <f t="shared" si="163"/>
        <v>5000046</v>
      </c>
      <c r="B231">
        <f t="shared" si="164"/>
        <v>5000229</v>
      </c>
      <c r="C231">
        <f t="shared" si="165"/>
        <v>5000229</v>
      </c>
      <c r="D231" t="str">
        <f t="shared" si="166"/>
        <v>5000046s5</v>
      </c>
      <c r="E231" t="str">
        <f t="shared" si="167"/>
        <v>5000229:46:1</v>
      </c>
      <c r="F231">
        <f t="shared" si="168"/>
        <v>229</v>
      </c>
      <c r="G231">
        <f t="shared" si="169"/>
        <v>5000229</v>
      </c>
      <c r="H231">
        <f t="shared" si="178"/>
        <v>229</v>
      </c>
      <c r="I231" t="str">
        <f>VLOOKUP(U231,怪物属性偏向!E:F,2,FALSE)</f>
        <v>尤朵拉</v>
      </c>
      <c r="J231">
        <f t="shared" si="170"/>
        <v>46</v>
      </c>
      <c r="K231">
        <f t="shared" si="171"/>
        <v>9786</v>
      </c>
      <c r="L231">
        <f t="shared" si="172"/>
        <v>9786</v>
      </c>
      <c r="M231">
        <f t="shared" si="173"/>
        <v>15657</v>
      </c>
      <c r="N231">
        <f t="shared" si="174"/>
        <v>3394</v>
      </c>
      <c r="O231">
        <f t="shared" si="175"/>
        <v>5000229</v>
      </c>
      <c r="P231" t="str">
        <f t="shared" si="176"/>
        <v>尤朵拉</v>
      </c>
      <c r="S231">
        <f t="shared" si="177"/>
        <v>46</v>
      </c>
      <c r="T231">
        <f>VLOOKUP(AH231*10+AG231,阵型随机表!H:I,2,FALSE)</f>
        <v>5</v>
      </c>
      <c r="U231" t="str">
        <f>VLOOKUP(AJ231*10+AI231,阵型随机表!U:V,2,FALSE)</f>
        <v>尤朵拉</v>
      </c>
      <c r="V231">
        <f>VLOOKUP(S231,映射表!T:U,2,FALSE)</f>
        <v>46</v>
      </c>
      <c r="W231">
        <v>1</v>
      </c>
      <c r="X231" s="5">
        <v>1</v>
      </c>
      <c r="Y231" s="5">
        <v>1</v>
      </c>
      <c r="Z231" s="5">
        <v>1</v>
      </c>
      <c r="AA231" s="5">
        <v>1</v>
      </c>
      <c r="AB231" s="5">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3394</v>
      </c>
      <c r="AG231">
        <f t="shared" si="162"/>
        <v>4</v>
      </c>
      <c r="AH231">
        <v>4</v>
      </c>
      <c r="AI231">
        <v>2</v>
      </c>
      <c r="AJ231">
        <f>LOOKUP(T231,阵型随机表!N:O,阵型随机表!Q:Q)</f>
        <v>2</v>
      </c>
      <c r="AO231">
        <f ca="1">IF(AG231=1,RANDBETWEEN(1,阵型随机表!$L$3),AO230)</f>
        <v>3</v>
      </c>
      <c r="AP231">
        <f ca="1">RANDBETWEEN(1,LOOKUP(T231,阵型随机表!N:O,阵型随机表!P:P))</f>
        <v>2</v>
      </c>
    </row>
    <row r="232" spans="1:42" x14ac:dyDescent="0.15">
      <c r="A232">
        <f t="shared" si="163"/>
        <v>5000046</v>
      </c>
      <c r="B232">
        <f t="shared" si="164"/>
        <v>5000230</v>
      </c>
      <c r="C232">
        <f t="shared" si="165"/>
        <v>5000230</v>
      </c>
      <c r="D232" t="str">
        <f t="shared" si="166"/>
        <v>5000046s8</v>
      </c>
      <c r="E232" t="str">
        <f t="shared" si="167"/>
        <v>5000230:46:1</v>
      </c>
      <c r="F232">
        <f t="shared" si="168"/>
        <v>230</v>
      </c>
      <c r="G232">
        <f t="shared" si="169"/>
        <v>5000230</v>
      </c>
      <c r="H232">
        <f t="shared" si="178"/>
        <v>230</v>
      </c>
      <c r="I232" t="str">
        <f>VLOOKUP(U232,怪物属性偏向!E:F,2,FALSE)</f>
        <v>娜塔莎</v>
      </c>
      <c r="J232">
        <f t="shared" si="170"/>
        <v>46</v>
      </c>
      <c r="K232">
        <f t="shared" si="171"/>
        <v>9786</v>
      </c>
      <c r="L232">
        <f t="shared" si="172"/>
        <v>9786</v>
      </c>
      <c r="M232">
        <f t="shared" si="173"/>
        <v>15657</v>
      </c>
      <c r="N232">
        <f t="shared" si="174"/>
        <v>3394</v>
      </c>
      <c r="O232">
        <f t="shared" si="175"/>
        <v>5000230</v>
      </c>
      <c r="P232" t="str">
        <f t="shared" si="176"/>
        <v>娜塔莎</v>
      </c>
      <c r="S232">
        <f t="shared" si="177"/>
        <v>46</v>
      </c>
      <c r="T232">
        <f>VLOOKUP(AH232*10+AG232,阵型随机表!H:I,2,FALSE)</f>
        <v>8</v>
      </c>
      <c r="U232" t="str">
        <f>VLOOKUP(AJ232*10+AI232,阵型随机表!U:V,2,FALSE)</f>
        <v>娜塔莎</v>
      </c>
      <c r="V232">
        <f>VLOOKUP(S232,映射表!T:U,2,FALSE)</f>
        <v>46</v>
      </c>
      <c r="W232">
        <v>1</v>
      </c>
      <c r="X232" s="5">
        <v>1</v>
      </c>
      <c r="Y232" s="5">
        <v>1</v>
      </c>
      <c r="Z232" s="5">
        <v>1</v>
      </c>
      <c r="AA232" s="5">
        <v>1</v>
      </c>
      <c r="AB232" s="5">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3394</v>
      </c>
      <c r="AG232">
        <f t="shared" si="162"/>
        <v>5</v>
      </c>
      <c r="AH232">
        <v>4</v>
      </c>
      <c r="AI232">
        <v>7</v>
      </c>
      <c r="AJ232">
        <f>LOOKUP(T232,阵型随机表!N:O,阵型随机表!Q:Q)</f>
        <v>3</v>
      </c>
      <c r="AO232">
        <f ca="1">IF(AG232=1,RANDBETWEEN(1,阵型随机表!$L$3),AO231)</f>
        <v>3</v>
      </c>
      <c r="AP232">
        <f ca="1">RANDBETWEEN(1,LOOKUP(T232,阵型随机表!N:O,阵型随机表!P:P))</f>
        <v>7</v>
      </c>
    </row>
    <row r="233" spans="1:42" x14ac:dyDescent="0.15">
      <c r="A233">
        <f t="shared" si="163"/>
        <v>5000047</v>
      </c>
      <c r="B233">
        <f t="shared" si="164"/>
        <v>5000231</v>
      </c>
      <c r="C233">
        <f t="shared" si="165"/>
        <v>5000231</v>
      </c>
      <c r="D233" t="str">
        <f t="shared" si="166"/>
        <v>5000047s1</v>
      </c>
      <c r="E233" t="str">
        <f t="shared" si="167"/>
        <v>5000231:47:1</v>
      </c>
      <c r="F233">
        <f t="shared" si="168"/>
        <v>231</v>
      </c>
      <c r="G233">
        <f t="shared" si="169"/>
        <v>5000231</v>
      </c>
      <c r="H233">
        <f t="shared" si="178"/>
        <v>231</v>
      </c>
      <c r="I233" t="str">
        <f>VLOOKUP(U233,怪物属性偏向!E:F,2,FALSE)</f>
        <v>尼尔斯</v>
      </c>
      <c r="J233">
        <f t="shared" si="170"/>
        <v>47</v>
      </c>
      <c r="K233">
        <f t="shared" si="171"/>
        <v>10561</v>
      </c>
      <c r="L233">
        <f t="shared" si="172"/>
        <v>10561</v>
      </c>
      <c r="M233">
        <f t="shared" si="173"/>
        <v>16897</v>
      </c>
      <c r="N233">
        <f t="shared" si="174"/>
        <v>3634</v>
      </c>
      <c r="O233">
        <f t="shared" si="175"/>
        <v>5000231</v>
      </c>
      <c r="P233" t="str">
        <f t="shared" si="176"/>
        <v>尼尔斯</v>
      </c>
      <c r="S233">
        <f t="shared" si="177"/>
        <v>47</v>
      </c>
      <c r="T233">
        <f>VLOOKUP(AH233*10+AG233,阵型随机表!H:I,2,FALSE)</f>
        <v>1</v>
      </c>
      <c r="U233" t="str">
        <f>VLOOKUP(AJ233*10+AI233,阵型随机表!U:V,2,FALSE)</f>
        <v>尼尔斯</v>
      </c>
      <c r="V233">
        <f>VLOOKUP(S233,映射表!T:U,2,FALSE)</f>
        <v>47</v>
      </c>
      <c r="W233">
        <v>1</v>
      </c>
      <c r="X233" s="5">
        <v>1</v>
      </c>
      <c r="Y233" s="5">
        <v>1</v>
      </c>
      <c r="Z233" s="5">
        <v>1</v>
      </c>
      <c r="AA233" s="5">
        <v>1</v>
      </c>
      <c r="AB233" s="5">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3634</v>
      </c>
      <c r="AG233">
        <f t="shared" si="162"/>
        <v>1</v>
      </c>
      <c r="AH233">
        <v>4</v>
      </c>
      <c r="AI233">
        <v>3</v>
      </c>
      <c r="AJ233">
        <f>LOOKUP(T233,阵型随机表!N:O,阵型随机表!Q:Q)</f>
        <v>1</v>
      </c>
      <c r="AO233">
        <f ca="1">IF(AG233=1,RANDBETWEEN(1,阵型随机表!$L$3),AO232)</f>
        <v>1</v>
      </c>
      <c r="AP233">
        <f ca="1">RANDBETWEEN(1,LOOKUP(T233,阵型随机表!N:O,阵型随机表!P:P))</f>
        <v>3</v>
      </c>
    </row>
    <row r="234" spans="1:42" x14ac:dyDescent="0.15">
      <c r="A234">
        <f t="shared" si="163"/>
        <v>5000047</v>
      </c>
      <c r="B234">
        <f t="shared" si="164"/>
        <v>5000232</v>
      </c>
      <c r="C234">
        <f t="shared" si="165"/>
        <v>5000232</v>
      </c>
      <c r="D234" t="str">
        <f t="shared" si="166"/>
        <v>5000047s2</v>
      </c>
      <c r="E234" t="str">
        <f t="shared" si="167"/>
        <v>5000232:47:1</v>
      </c>
      <c r="F234">
        <f t="shared" si="168"/>
        <v>232</v>
      </c>
      <c r="G234">
        <f t="shared" si="169"/>
        <v>5000232</v>
      </c>
      <c r="H234">
        <f t="shared" si="178"/>
        <v>232</v>
      </c>
      <c r="I234" t="str">
        <f>VLOOKUP(U234,怪物属性偏向!E:F,2,FALSE)</f>
        <v>伊西多</v>
      </c>
      <c r="J234">
        <f t="shared" si="170"/>
        <v>47</v>
      </c>
      <c r="K234">
        <f t="shared" si="171"/>
        <v>10561</v>
      </c>
      <c r="L234">
        <f t="shared" si="172"/>
        <v>10561</v>
      </c>
      <c r="M234">
        <f t="shared" si="173"/>
        <v>16897</v>
      </c>
      <c r="N234">
        <f t="shared" si="174"/>
        <v>3634</v>
      </c>
      <c r="O234">
        <f t="shared" si="175"/>
        <v>5000232</v>
      </c>
      <c r="P234" t="str">
        <f t="shared" si="176"/>
        <v>伊西多</v>
      </c>
      <c r="S234">
        <f t="shared" si="177"/>
        <v>47</v>
      </c>
      <c r="T234">
        <f>VLOOKUP(AH234*10+AG234,阵型随机表!H:I,2,FALSE)</f>
        <v>2</v>
      </c>
      <c r="U234" t="str">
        <f>VLOOKUP(AJ234*10+AI234,阵型随机表!U:V,2,FALSE)</f>
        <v>伊西多</v>
      </c>
      <c r="V234">
        <f>VLOOKUP(S234,映射表!T:U,2,FALSE)</f>
        <v>47</v>
      </c>
      <c r="W234">
        <v>1</v>
      </c>
      <c r="X234" s="5">
        <v>1</v>
      </c>
      <c r="Y234" s="5">
        <v>1</v>
      </c>
      <c r="Z234" s="5">
        <v>1</v>
      </c>
      <c r="AA234" s="5">
        <v>1</v>
      </c>
      <c r="AB234" s="5">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3634</v>
      </c>
      <c r="AG234">
        <f t="shared" si="162"/>
        <v>2</v>
      </c>
      <c r="AH234">
        <v>4</v>
      </c>
      <c r="AI234">
        <v>6</v>
      </c>
      <c r="AJ234">
        <f>LOOKUP(T234,阵型随机表!N:O,阵型随机表!Q:Q)</f>
        <v>1</v>
      </c>
      <c r="AO234">
        <f ca="1">IF(AG234=1,RANDBETWEEN(1,阵型随机表!$L$3),AO233)</f>
        <v>1</v>
      </c>
      <c r="AP234">
        <f ca="1">RANDBETWEEN(1,LOOKUP(T234,阵型随机表!N:O,阵型随机表!P:P))</f>
        <v>7</v>
      </c>
    </row>
    <row r="235" spans="1:42" x14ac:dyDescent="0.15">
      <c r="A235">
        <f t="shared" si="163"/>
        <v>5000047</v>
      </c>
      <c r="B235">
        <f t="shared" si="164"/>
        <v>5000233</v>
      </c>
      <c r="C235">
        <f t="shared" si="165"/>
        <v>5000233</v>
      </c>
      <c r="D235" t="str">
        <f t="shared" si="166"/>
        <v>5000047s3</v>
      </c>
      <c r="E235" t="str">
        <f t="shared" si="167"/>
        <v>5000233:47:1</v>
      </c>
      <c r="F235">
        <f t="shared" si="168"/>
        <v>233</v>
      </c>
      <c r="G235">
        <f t="shared" si="169"/>
        <v>5000233</v>
      </c>
      <c r="H235">
        <f t="shared" si="178"/>
        <v>233</v>
      </c>
      <c r="I235" t="str">
        <f>VLOOKUP(U235,怪物属性偏向!E:F,2,FALSE)</f>
        <v>柯拉</v>
      </c>
      <c r="J235">
        <f t="shared" si="170"/>
        <v>47</v>
      </c>
      <c r="K235">
        <f t="shared" si="171"/>
        <v>10561</v>
      </c>
      <c r="L235">
        <f t="shared" si="172"/>
        <v>10561</v>
      </c>
      <c r="M235">
        <f t="shared" si="173"/>
        <v>16897</v>
      </c>
      <c r="N235">
        <f t="shared" si="174"/>
        <v>3634</v>
      </c>
      <c r="O235">
        <f t="shared" si="175"/>
        <v>5000233</v>
      </c>
      <c r="P235" t="str">
        <f t="shared" si="176"/>
        <v>柯拉</v>
      </c>
      <c r="S235">
        <f t="shared" si="177"/>
        <v>47</v>
      </c>
      <c r="T235">
        <f>VLOOKUP(AH235*10+AG235,阵型随机表!H:I,2,FALSE)</f>
        <v>3</v>
      </c>
      <c r="U235" t="str">
        <f>VLOOKUP(AJ235*10+AI235,阵型随机表!U:V,2,FALSE)</f>
        <v>柯拉</v>
      </c>
      <c r="V235">
        <f>VLOOKUP(S235,映射表!T:U,2,FALSE)</f>
        <v>47</v>
      </c>
      <c r="W235">
        <v>1</v>
      </c>
      <c r="X235" s="5">
        <v>1</v>
      </c>
      <c r="Y235" s="5">
        <v>1</v>
      </c>
      <c r="Z235" s="5">
        <v>1</v>
      </c>
      <c r="AA235" s="5">
        <v>1</v>
      </c>
      <c r="AB235" s="5">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3634</v>
      </c>
      <c r="AG235">
        <f t="shared" si="162"/>
        <v>3</v>
      </c>
      <c r="AH235">
        <v>4</v>
      </c>
      <c r="AI235">
        <v>2</v>
      </c>
      <c r="AJ235">
        <f>LOOKUP(T235,阵型随机表!N:O,阵型随机表!Q:Q)</f>
        <v>1</v>
      </c>
      <c r="AO235">
        <f ca="1">IF(AG235=1,RANDBETWEEN(1,阵型随机表!$L$3),AO234)</f>
        <v>1</v>
      </c>
      <c r="AP235">
        <f ca="1">RANDBETWEEN(1,LOOKUP(T235,阵型随机表!N:O,阵型随机表!P:P))</f>
        <v>2</v>
      </c>
    </row>
    <row r="236" spans="1:42" x14ac:dyDescent="0.15">
      <c r="A236">
        <f t="shared" si="163"/>
        <v>5000047</v>
      </c>
      <c r="B236">
        <f t="shared" si="164"/>
        <v>5000234</v>
      </c>
      <c r="C236">
        <f t="shared" si="165"/>
        <v>5000234</v>
      </c>
      <c r="D236" t="str">
        <f t="shared" si="166"/>
        <v>5000047s5</v>
      </c>
      <c r="E236" t="str">
        <f t="shared" si="167"/>
        <v>5000234:47:1</v>
      </c>
      <c r="F236">
        <f t="shared" si="168"/>
        <v>234</v>
      </c>
      <c r="G236">
        <f t="shared" si="169"/>
        <v>5000234</v>
      </c>
      <c r="H236">
        <f t="shared" si="178"/>
        <v>234</v>
      </c>
      <c r="I236" t="str">
        <f>VLOOKUP(U236,怪物属性偏向!E:F,2,FALSE)</f>
        <v>尤朵拉</v>
      </c>
      <c r="J236">
        <f t="shared" si="170"/>
        <v>47</v>
      </c>
      <c r="K236">
        <f t="shared" si="171"/>
        <v>10561</v>
      </c>
      <c r="L236">
        <f t="shared" si="172"/>
        <v>10561</v>
      </c>
      <c r="M236">
        <f t="shared" si="173"/>
        <v>16897</v>
      </c>
      <c r="N236">
        <f t="shared" si="174"/>
        <v>3634</v>
      </c>
      <c r="O236">
        <f t="shared" si="175"/>
        <v>5000234</v>
      </c>
      <c r="P236" t="str">
        <f t="shared" si="176"/>
        <v>尤朵拉</v>
      </c>
      <c r="S236">
        <f t="shared" si="177"/>
        <v>47</v>
      </c>
      <c r="T236">
        <f>VLOOKUP(AH236*10+AG236,阵型随机表!H:I,2,FALSE)</f>
        <v>5</v>
      </c>
      <c r="U236" t="str">
        <f>VLOOKUP(AJ236*10+AI236,阵型随机表!U:V,2,FALSE)</f>
        <v>尤朵拉</v>
      </c>
      <c r="V236">
        <f>VLOOKUP(S236,映射表!T:U,2,FALSE)</f>
        <v>47</v>
      </c>
      <c r="W236">
        <v>1</v>
      </c>
      <c r="X236" s="5">
        <v>1</v>
      </c>
      <c r="Y236" s="5">
        <v>1</v>
      </c>
      <c r="Z236" s="5">
        <v>1</v>
      </c>
      <c r="AA236" s="5">
        <v>1</v>
      </c>
      <c r="AB236" s="5">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3634</v>
      </c>
      <c r="AG236">
        <f t="shared" si="162"/>
        <v>4</v>
      </c>
      <c r="AH236">
        <v>4</v>
      </c>
      <c r="AI236">
        <v>2</v>
      </c>
      <c r="AJ236">
        <f>LOOKUP(T236,阵型随机表!N:O,阵型随机表!Q:Q)</f>
        <v>2</v>
      </c>
      <c r="AO236">
        <f ca="1">IF(AG236=1,RANDBETWEEN(1,阵型随机表!$L$3),AO235)</f>
        <v>1</v>
      </c>
      <c r="AP236">
        <f ca="1">RANDBETWEEN(1,LOOKUP(T236,阵型随机表!N:O,阵型随机表!P:P))</f>
        <v>7</v>
      </c>
    </row>
    <row r="237" spans="1:42" x14ac:dyDescent="0.15">
      <c r="A237">
        <f t="shared" si="163"/>
        <v>5000047</v>
      </c>
      <c r="B237">
        <f t="shared" si="164"/>
        <v>5000235</v>
      </c>
      <c r="C237">
        <f t="shared" si="165"/>
        <v>5000235</v>
      </c>
      <c r="D237" t="str">
        <f t="shared" si="166"/>
        <v>5000047s8</v>
      </c>
      <c r="E237" t="str">
        <f t="shared" si="167"/>
        <v>5000235:47:1</v>
      </c>
      <c r="F237">
        <f t="shared" si="168"/>
        <v>235</v>
      </c>
      <c r="G237">
        <f t="shared" si="169"/>
        <v>5000235</v>
      </c>
      <c r="H237">
        <f t="shared" si="178"/>
        <v>235</v>
      </c>
      <c r="I237" t="str">
        <f>VLOOKUP(U237,怪物属性偏向!E:F,2,FALSE)</f>
        <v>爱茉莉</v>
      </c>
      <c r="J237">
        <f t="shared" si="170"/>
        <v>47</v>
      </c>
      <c r="K237">
        <f t="shared" si="171"/>
        <v>10561</v>
      </c>
      <c r="L237">
        <f t="shared" si="172"/>
        <v>10561</v>
      </c>
      <c r="M237">
        <f t="shared" si="173"/>
        <v>16897</v>
      </c>
      <c r="N237">
        <f t="shared" si="174"/>
        <v>3634</v>
      </c>
      <c r="O237">
        <f t="shared" si="175"/>
        <v>5000235</v>
      </c>
      <c r="P237" t="str">
        <f t="shared" si="176"/>
        <v>爱茉莉</v>
      </c>
      <c r="S237">
        <f t="shared" si="177"/>
        <v>47</v>
      </c>
      <c r="T237">
        <f>VLOOKUP(AH237*10+AG237,阵型随机表!H:I,2,FALSE)</f>
        <v>8</v>
      </c>
      <c r="U237" t="str">
        <f>VLOOKUP(AJ237*10+AI237,阵型随机表!U:V,2,FALSE)</f>
        <v>爱茉莉</v>
      </c>
      <c r="V237">
        <f>VLOOKUP(S237,映射表!T:U,2,FALSE)</f>
        <v>47</v>
      </c>
      <c r="W237">
        <v>1</v>
      </c>
      <c r="X237" s="5">
        <v>1</v>
      </c>
      <c r="Y237" s="5">
        <v>1</v>
      </c>
      <c r="Z237" s="5">
        <v>1</v>
      </c>
      <c r="AA237" s="5">
        <v>1</v>
      </c>
      <c r="AB237" s="5">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3634</v>
      </c>
      <c r="AG237">
        <f t="shared" si="162"/>
        <v>5</v>
      </c>
      <c r="AH237">
        <v>4</v>
      </c>
      <c r="AI237">
        <v>6</v>
      </c>
      <c r="AJ237">
        <f>LOOKUP(T237,阵型随机表!N:O,阵型随机表!Q:Q)</f>
        <v>3</v>
      </c>
      <c r="AO237">
        <f ca="1">IF(AG237=1,RANDBETWEEN(1,阵型随机表!$L$3),AO236)</f>
        <v>1</v>
      </c>
      <c r="AP237">
        <f ca="1">RANDBETWEEN(1,LOOKUP(T237,阵型随机表!N:O,阵型随机表!P:P))</f>
        <v>1</v>
      </c>
    </row>
    <row r="238" spans="1:42" x14ac:dyDescent="0.15">
      <c r="A238">
        <f t="shared" si="163"/>
        <v>5000048</v>
      </c>
      <c r="B238">
        <f t="shared" si="164"/>
        <v>5000236</v>
      </c>
      <c r="C238">
        <f t="shared" si="165"/>
        <v>5000236</v>
      </c>
      <c r="D238" t="str">
        <f t="shared" si="166"/>
        <v>5000048s1</v>
      </c>
      <c r="E238" t="str">
        <f t="shared" si="167"/>
        <v>5000236:48:1</v>
      </c>
      <c r="F238">
        <f t="shared" si="168"/>
        <v>236</v>
      </c>
      <c r="G238">
        <f t="shared" si="169"/>
        <v>5000236</v>
      </c>
      <c r="H238">
        <f t="shared" si="178"/>
        <v>236</v>
      </c>
      <c r="I238" t="str">
        <f>VLOOKUP(U238,怪物属性偏向!E:F,2,FALSE)</f>
        <v>伊西多</v>
      </c>
      <c r="J238">
        <f t="shared" si="170"/>
        <v>48</v>
      </c>
      <c r="K238">
        <f t="shared" si="171"/>
        <v>11355</v>
      </c>
      <c r="L238">
        <f t="shared" si="172"/>
        <v>11355</v>
      </c>
      <c r="M238">
        <f t="shared" si="173"/>
        <v>18168</v>
      </c>
      <c r="N238">
        <f t="shared" si="174"/>
        <v>3874</v>
      </c>
      <c r="O238">
        <f t="shared" si="175"/>
        <v>5000236</v>
      </c>
      <c r="P238" t="str">
        <f t="shared" si="176"/>
        <v>伊西多</v>
      </c>
      <c r="S238">
        <f t="shared" si="177"/>
        <v>48</v>
      </c>
      <c r="T238">
        <f>VLOOKUP(AH238*10+AG238,阵型随机表!H:I,2,FALSE)</f>
        <v>1</v>
      </c>
      <c r="U238" t="str">
        <f>VLOOKUP(AJ238*10+AI238,阵型随机表!U:V,2,FALSE)</f>
        <v>伊西多</v>
      </c>
      <c r="V238">
        <f>VLOOKUP(S238,映射表!T:U,2,FALSE)</f>
        <v>48</v>
      </c>
      <c r="W238">
        <v>1</v>
      </c>
      <c r="X238" s="5">
        <v>1</v>
      </c>
      <c r="Y238" s="5">
        <v>1</v>
      </c>
      <c r="Z238" s="5">
        <v>1</v>
      </c>
      <c r="AA238" s="5">
        <v>1</v>
      </c>
      <c r="AB238" s="5">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3874</v>
      </c>
      <c r="AG238">
        <f t="shared" si="162"/>
        <v>1</v>
      </c>
      <c r="AH238">
        <v>3</v>
      </c>
      <c r="AI238">
        <v>6</v>
      </c>
      <c r="AJ238">
        <f>LOOKUP(T238,阵型随机表!N:O,阵型随机表!Q:Q)</f>
        <v>1</v>
      </c>
      <c r="AO238">
        <f ca="1">IF(AG238=1,RANDBETWEEN(1,阵型随机表!$L$3),AO237)</f>
        <v>6</v>
      </c>
      <c r="AP238">
        <f ca="1">RANDBETWEEN(1,LOOKUP(T238,阵型随机表!N:O,阵型随机表!P:P))</f>
        <v>2</v>
      </c>
    </row>
    <row r="239" spans="1:42" x14ac:dyDescent="0.15">
      <c r="A239">
        <f t="shared" si="163"/>
        <v>5000048</v>
      </c>
      <c r="B239">
        <f t="shared" si="164"/>
        <v>5000237</v>
      </c>
      <c r="C239">
        <f t="shared" si="165"/>
        <v>5000237</v>
      </c>
      <c r="D239" t="str">
        <f t="shared" si="166"/>
        <v>5000048s3</v>
      </c>
      <c r="E239" t="str">
        <f t="shared" si="167"/>
        <v>5000237:48:1</v>
      </c>
      <c r="F239">
        <f t="shared" si="168"/>
        <v>237</v>
      </c>
      <c r="G239">
        <f t="shared" si="169"/>
        <v>5000237</v>
      </c>
      <c r="H239">
        <f t="shared" si="178"/>
        <v>237</v>
      </c>
      <c r="I239" t="str">
        <f>VLOOKUP(U239,怪物属性偏向!E:F,2,FALSE)</f>
        <v>伊西多</v>
      </c>
      <c r="J239">
        <f t="shared" si="170"/>
        <v>48</v>
      </c>
      <c r="K239">
        <f t="shared" si="171"/>
        <v>11355</v>
      </c>
      <c r="L239">
        <f t="shared" si="172"/>
        <v>11355</v>
      </c>
      <c r="M239">
        <f t="shared" si="173"/>
        <v>18168</v>
      </c>
      <c r="N239">
        <f t="shared" si="174"/>
        <v>3874</v>
      </c>
      <c r="O239">
        <f t="shared" si="175"/>
        <v>5000237</v>
      </c>
      <c r="P239" t="str">
        <f t="shared" si="176"/>
        <v>伊西多</v>
      </c>
      <c r="S239">
        <f t="shared" si="177"/>
        <v>48</v>
      </c>
      <c r="T239">
        <f>VLOOKUP(AH239*10+AG239,阵型随机表!H:I,2,FALSE)</f>
        <v>3</v>
      </c>
      <c r="U239" t="str">
        <f>VLOOKUP(AJ239*10+AI239,阵型随机表!U:V,2,FALSE)</f>
        <v>伊西多</v>
      </c>
      <c r="V239">
        <f>VLOOKUP(S239,映射表!T:U,2,FALSE)</f>
        <v>48</v>
      </c>
      <c r="W239">
        <v>1</v>
      </c>
      <c r="X239" s="5">
        <v>1</v>
      </c>
      <c r="Y239" s="5">
        <v>1</v>
      </c>
      <c r="Z239" s="5">
        <v>1</v>
      </c>
      <c r="AA239" s="5">
        <v>1</v>
      </c>
      <c r="AB239" s="5">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3874</v>
      </c>
      <c r="AG239">
        <f t="shared" si="162"/>
        <v>2</v>
      </c>
      <c r="AH239">
        <v>3</v>
      </c>
      <c r="AI239">
        <v>6</v>
      </c>
      <c r="AJ239">
        <f>LOOKUP(T239,阵型随机表!N:O,阵型随机表!Q:Q)</f>
        <v>1</v>
      </c>
      <c r="AO239">
        <f ca="1">IF(AG239=1,RANDBETWEEN(1,阵型随机表!$L$3),AO238)</f>
        <v>6</v>
      </c>
      <c r="AP239">
        <f ca="1">RANDBETWEEN(1,LOOKUP(T239,阵型随机表!N:O,阵型随机表!P:P))</f>
        <v>7</v>
      </c>
    </row>
    <row r="240" spans="1:42" x14ac:dyDescent="0.15">
      <c r="A240">
        <f t="shared" si="163"/>
        <v>5000048</v>
      </c>
      <c r="B240">
        <f t="shared" si="164"/>
        <v>5000238</v>
      </c>
      <c r="C240">
        <f t="shared" si="165"/>
        <v>5000238</v>
      </c>
      <c r="D240" t="str">
        <f t="shared" si="166"/>
        <v>5000048s4</v>
      </c>
      <c r="E240" t="str">
        <f t="shared" si="167"/>
        <v>5000238:48:1</v>
      </c>
      <c r="F240">
        <f t="shared" si="168"/>
        <v>238</v>
      </c>
      <c r="G240">
        <f t="shared" si="169"/>
        <v>5000238</v>
      </c>
      <c r="H240">
        <f t="shared" si="178"/>
        <v>238</v>
      </c>
      <c r="I240" t="str">
        <f>VLOOKUP(U240,怪物属性偏向!E:F,2,FALSE)</f>
        <v>艾德蒙</v>
      </c>
      <c r="J240">
        <f t="shared" si="170"/>
        <v>48</v>
      </c>
      <c r="K240">
        <f t="shared" si="171"/>
        <v>11355</v>
      </c>
      <c r="L240">
        <f t="shared" si="172"/>
        <v>11355</v>
      </c>
      <c r="M240">
        <f t="shared" si="173"/>
        <v>18168</v>
      </c>
      <c r="N240">
        <f t="shared" si="174"/>
        <v>3874</v>
      </c>
      <c r="O240">
        <f t="shared" si="175"/>
        <v>5000238</v>
      </c>
      <c r="P240" t="str">
        <f t="shared" si="176"/>
        <v>艾德蒙</v>
      </c>
      <c r="S240">
        <f t="shared" si="177"/>
        <v>48</v>
      </c>
      <c r="T240">
        <f>VLOOKUP(AH240*10+AG240,阵型随机表!H:I,2,FALSE)</f>
        <v>4</v>
      </c>
      <c r="U240" t="str">
        <f>VLOOKUP(AJ240*10+AI240,阵型随机表!U:V,2,FALSE)</f>
        <v>艾德蒙</v>
      </c>
      <c r="V240">
        <f>VLOOKUP(S240,映射表!T:U,2,FALSE)</f>
        <v>48</v>
      </c>
      <c r="W240">
        <v>1</v>
      </c>
      <c r="X240" s="5">
        <v>1</v>
      </c>
      <c r="Y240" s="5">
        <v>1</v>
      </c>
      <c r="Z240" s="5">
        <v>1</v>
      </c>
      <c r="AA240" s="5">
        <v>1</v>
      </c>
      <c r="AB240" s="5">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3874</v>
      </c>
      <c r="AG240">
        <f t="shared" si="162"/>
        <v>3</v>
      </c>
      <c r="AH240">
        <v>3</v>
      </c>
      <c r="AI240">
        <v>5</v>
      </c>
      <c r="AJ240">
        <f>LOOKUP(T240,阵型随机表!N:O,阵型随机表!Q:Q)</f>
        <v>2</v>
      </c>
      <c r="AO240">
        <f ca="1">IF(AG240=1,RANDBETWEEN(1,阵型随机表!$L$3),AO239)</f>
        <v>6</v>
      </c>
      <c r="AP240">
        <f ca="1">RANDBETWEEN(1,LOOKUP(T240,阵型随机表!N:O,阵型随机表!P:P))</f>
        <v>4</v>
      </c>
    </row>
    <row r="241" spans="1:42" x14ac:dyDescent="0.15">
      <c r="A241">
        <f t="shared" si="163"/>
        <v>5000048</v>
      </c>
      <c r="B241">
        <f t="shared" si="164"/>
        <v>5000239</v>
      </c>
      <c r="C241">
        <f t="shared" si="165"/>
        <v>5000239</v>
      </c>
      <c r="D241" t="str">
        <f t="shared" si="166"/>
        <v>5000048s6</v>
      </c>
      <c r="E241" t="str">
        <f t="shared" si="167"/>
        <v>5000239:48:1</v>
      </c>
      <c r="F241">
        <f t="shared" si="168"/>
        <v>239</v>
      </c>
      <c r="G241">
        <f t="shared" si="169"/>
        <v>5000239</v>
      </c>
      <c r="H241">
        <f t="shared" si="178"/>
        <v>239</v>
      </c>
      <c r="I241" t="str">
        <f>VLOOKUP(U241,怪物属性偏向!E:F,2,FALSE)</f>
        <v>霍尔</v>
      </c>
      <c r="J241">
        <f t="shared" si="170"/>
        <v>48</v>
      </c>
      <c r="K241">
        <f t="shared" si="171"/>
        <v>11355</v>
      </c>
      <c r="L241">
        <f t="shared" si="172"/>
        <v>11355</v>
      </c>
      <c r="M241">
        <f t="shared" si="173"/>
        <v>18168</v>
      </c>
      <c r="N241">
        <f t="shared" si="174"/>
        <v>3874</v>
      </c>
      <c r="O241">
        <f t="shared" si="175"/>
        <v>5000239</v>
      </c>
      <c r="P241" t="str">
        <f t="shared" si="176"/>
        <v>霍尔</v>
      </c>
      <c r="S241">
        <f t="shared" si="177"/>
        <v>48</v>
      </c>
      <c r="T241">
        <f>VLOOKUP(AH241*10+AG241,阵型随机表!H:I,2,FALSE)</f>
        <v>6</v>
      </c>
      <c r="U241" t="str">
        <f>VLOOKUP(AJ241*10+AI241,阵型随机表!U:V,2,FALSE)</f>
        <v>霍尔</v>
      </c>
      <c r="V241">
        <f>VLOOKUP(S241,映射表!T:U,2,FALSE)</f>
        <v>48</v>
      </c>
      <c r="W241">
        <v>1</v>
      </c>
      <c r="X241" s="5">
        <v>1</v>
      </c>
      <c r="Y241" s="5">
        <v>1</v>
      </c>
      <c r="Z241" s="5">
        <v>1</v>
      </c>
      <c r="AA241" s="5">
        <v>1</v>
      </c>
      <c r="AB241" s="5">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3874</v>
      </c>
      <c r="AG241">
        <f t="shared" si="162"/>
        <v>4</v>
      </c>
      <c r="AH241">
        <v>3</v>
      </c>
      <c r="AI241">
        <v>7</v>
      </c>
      <c r="AJ241">
        <f>LOOKUP(T241,阵型随机表!N:O,阵型随机表!Q:Q)</f>
        <v>2</v>
      </c>
      <c r="AO241">
        <f ca="1">IF(AG241=1,RANDBETWEEN(1,阵型随机表!$L$3),AO240)</f>
        <v>6</v>
      </c>
      <c r="AP241">
        <f ca="1">RANDBETWEEN(1,LOOKUP(T241,阵型随机表!N:O,阵型随机表!P:P))</f>
        <v>1</v>
      </c>
    </row>
    <row r="242" spans="1:42" x14ac:dyDescent="0.15">
      <c r="A242">
        <f t="shared" si="163"/>
        <v>5000048</v>
      </c>
      <c r="B242">
        <f t="shared" si="164"/>
        <v>5000240</v>
      </c>
      <c r="C242">
        <f t="shared" si="165"/>
        <v>5000240</v>
      </c>
      <c r="D242" t="str">
        <f t="shared" si="166"/>
        <v>5000048s8</v>
      </c>
      <c r="E242" t="str">
        <f t="shared" si="167"/>
        <v>5000240:48:1</v>
      </c>
      <c r="F242">
        <f t="shared" si="168"/>
        <v>240</v>
      </c>
      <c r="G242">
        <f t="shared" si="169"/>
        <v>5000240</v>
      </c>
      <c r="H242">
        <f t="shared" si="178"/>
        <v>240</v>
      </c>
      <c r="I242" t="str">
        <f>VLOOKUP(U242,怪物属性偏向!E:F,2,FALSE)</f>
        <v>贝蒂</v>
      </c>
      <c r="J242">
        <f t="shared" si="170"/>
        <v>48</v>
      </c>
      <c r="K242">
        <f t="shared" si="171"/>
        <v>11355</v>
      </c>
      <c r="L242">
        <f t="shared" si="172"/>
        <v>11355</v>
      </c>
      <c r="M242">
        <f t="shared" si="173"/>
        <v>18168</v>
      </c>
      <c r="N242">
        <f t="shared" si="174"/>
        <v>3874</v>
      </c>
      <c r="O242">
        <f t="shared" si="175"/>
        <v>5000240</v>
      </c>
      <c r="P242" t="str">
        <f t="shared" si="176"/>
        <v>贝蒂</v>
      </c>
      <c r="S242">
        <f t="shared" si="177"/>
        <v>48</v>
      </c>
      <c r="T242">
        <f>VLOOKUP(AH242*10+AG242,阵型随机表!H:I,2,FALSE)</f>
        <v>8</v>
      </c>
      <c r="U242" t="str">
        <f>VLOOKUP(AJ242*10+AI242,阵型随机表!U:V,2,FALSE)</f>
        <v>贝蒂</v>
      </c>
      <c r="V242">
        <f>VLOOKUP(S242,映射表!T:U,2,FALSE)</f>
        <v>48</v>
      </c>
      <c r="W242">
        <v>1</v>
      </c>
      <c r="X242" s="5">
        <v>1</v>
      </c>
      <c r="Y242" s="5">
        <v>1</v>
      </c>
      <c r="Z242" s="5">
        <v>1</v>
      </c>
      <c r="AA242" s="5">
        <v>1</v>
      </c>
      <c r="AB242" s="5">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3874</v>
      </c>
      <c r="AG242">
        <f t="shared" si="162"/>
        <v>5</v>
      </c>
      <c r="AH242">
        <v>3</v>
      </c>
      <c r="AI242">
        <v>2</v>
      </c>
      <c r="AJ242">
        <f>LOOKUP(T242,阵型随机表!N:O,阵型随机表!Q:Q)</f>
        <v>3</v>
      </c>
      <c r="AO242">
        <f ca="1">IF(AG242=1,RANDBETWEEN(1,阵型随机表!$L$3),AO241)</f>
        <v>6</v>
      </c>
      <c r="AP242">
        <f ca="1">RANDBETWEEN(1,LOOKUP(T242,阵型随机表!N:O,阵型随机表!P:P))</f>
        <v>5</v>
      </c>
    </row>
    <row r="243" spans="1:42" x14ac:dyDescent="0.15">
      <c r="A243">
        <f t="shared" si="163"/>
        <v>5000049</v>
      </c>
      <c r="B243">
        <f t="shared" si="164"/>
        <v>5000241</v>
      </c>
      <c r="C243">
        <f t="shared" si="165"/>
        <v>5000241</v>
      </c>
      <c r="D243" t="str">
        <f t="shared" si="166"/>
        <v>5000049s1</v>
      </c>
      <c r="E243" t="str">
        <f t="shared" si="167"/>
        <v>5000241:49:1</v>
      </c>
      <c r="F243">
        <f t="shared" si="168"/>
        <v>241</v>
      </c>
      <c r="G243">
        <f t="shared" si="169"/>
        <v>5000241</v>
      </c>
      <c r="H243">
        <f t="shared" si="178"/>
        <v>241</v>
      </c>
      <c r="I243" t="str">
        <f>VLOOKUP(U243,怪物属性偏向!E:F,2,FALSE)</f>
        <v>柯拉</v>
      </c>
      <c r="J243">
        <f t="shared" si="170"/>
        <v>49</v>
      </c>
      <c r="K243">
        <f t="shared" si="171"/>
        <v>12169</v>
      </c>
      <c r="L243">
        <f t="shared" si="172"/>
        <v>12169</v>
      </c>
      <c r="M243">
        <f t="shared" si="173"/>
        <v>19470</v>
      </c>
      <c r="N243">
        <f t="shared" si="174"/>
        <v>4114</v>
      </c>
      <c r="O243">
        <f t="shared" si="175"/>
        <v>5000241</v>
      </c>
      <c r="P243" t="str">
        <f t="shared" si="176"/>
        <v>柯拉</v>
      </c>
      <c r="S243">
        <f t="shared" si="177"/>
        <v>49</v>
      </c>
      <c r="T243">
        <f>VLOOKUP(AH243*10+AG243,阵型随机表!H:I,2,FALSE)</f>
        <v>1</v>
      </c>
      <c r="U243" t="str">
        <f>VLOOKUP(AJ243*10+AI243,阵型随机表!U:V,2,FALSE)</f>
        <v>柯拉</v>
      </c>
      <c r="V243">
        <f>VLOOKUP(S243,映射表!T:U,2,FALSE)</f>
        <v>49</v>
      </c>
      <c r="W243">
        <v>1</v>
      </c>
      <c r="X243" s="5">
        <v>1</v>
      </c>
      <c r="Y243" s="5">
        <v>1</v>
      </c>
      <c r="Z243" s="5">
        <v>1</v>
      </c>
      <c r="AA243" s="5">
        <v>1</v>
      </c>
      <c r="AB243" s="5">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4114</v>
      </c>
      <c r="AG243">
        <f t="shared" si="162"/>
        <v>1</v>
      </c>
      <c r="AH243">
        <v>4</v>
      </c>
      <c r="AI243">
        <v>2</v>
      </c>
      <c r="AJ243">
        <f>LOOKUP(T243,阵型随机表!N:O,阵型随机表!Q:Q)</f>
        <v>1</v>
      </c>
      <c r="AO243">
        <f ca="1">IF(AG243=1,RANDBETWEEN(1,阵型随机表!$L$3),AO242)</f>
        <v>3</v>
      </c>
      <c r="AP243">
        <f ca="1">RANDBETWEEN(1,LOOKUP(T243,阵型随机表!N:O,阵型随机表!P:P))</f>
        <v>7</v>
      </c>
    </row>
    <row r="244" spans="1:42" x14ac:dyDescent="0.15">
      <c r="A244">
        <f t="shared" si="163"/>
        <v>5000049</v>
      </c>
      <c r="B244">
        <f t="shared" si="164"/>
        <v>5000242</v>
      </c>
      <c r="C244">
        <f t="shared" si="165"/>
        <v>5000242</v>
      </c>
      <c r="D244" t="str">
        <f t="shared" si="166"/>
        <v>5000049s2</v>
      </c>
      <c r="E244" t="str">
        <f t="shared" si="167"/>
        <v>5000242:49:1</v>
      </c>
      <c r="F244">
        <f t="shared" si="168"/>
        <v>242</v>
      </c>
      <c r="G244">
        <f t="shared" si="169"/>
        <v>5000242</v>
      </c>
      <c r="H244">
        <f t="shared" si="178"/>
        <v>242</v>
      </c>
      <c r="I244" t="str">
        <f>VLOOKUP(U244,怪物属性偏向!E:F,2,FALSE)</f>
        <v>尼尔斯</v>
      </c>
      <c r="J244">
        <f t="shared" si="170"/>
        <v>49</v>
      </c>
      <c r="K244">
        <f t="shared" si="171"/>
        <v>12169</v>
      </c>
      <c r="L244">
        <f t="shared" si="172"/>
        <v>12169</v>
      </c>
      <c r="M244">
        <f t="shared" si="173"/>
        <v>19470</v>
      </c>
      <c r="N244">
        <f t="shared" si="174"/>
        <v>4114</v>
      </c>
      <c r="O244">
        <f t="shared" si="175"/>
        <v>5000242</v>
      </c>
      <c r="P244" t="str">
        <f t="shared" si="176"/>
        <v>尼尔斯</v>
      </c>
      <c r="S244">
        <f t="shared" si="177"/>
        <v>49</v>
      </c>
      <c r="T244">
        <f>VLOOKUP(AH244*10+AG244,阵型随机表!H:I,2,FALSE)</f>
        <v>2</v>
      </c>
      <c r="U244" t="str">
        <f>VLOOKUP(AJ244*10+AI244,阵型随机表!U:V,2,FALSE)</f>
        <v>尼尔斯</v>
      </c>
      <c r="V244">
        <f>VLOOKUP(S244,映射表!T:U,2,FALSE)</f>
        <v>49</v>
      </c>
      <c r="W244">
        <v>1</v>
      </c>
      <c r="X244" s="5">
        <v>1</v>
      </c>
      <c r="Y244" s="5">
        <v>1</v>
      </c>
      <c r="Z244" s="5">
        <v>1</v>
      </c>
      <c r="AA244" s="5">
        <v>1</v>
      </c>
      <c r="AB244" s="5">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4114</v>
      </c>
      <c r="AG244">
        <f t="shared" si="162"/>
        <v>2</v>
      </c>
      <c r="AH244">
        <v>4</v>
      </c>
      <c r="AI244">
        <v>3</v>
      </c>
      <c r="AJ244">
        <f>LOOKUP(T244,阵型随机表!N:O,阵型随机表!Q:Q)</f>
        <v>1</v>
      </c>
      <c r="AO244">
        <f ca="1">IF(AG244=1,RANDBETWEEN(1,阵型随机表!$L$3),AO243)</f>
        <v>3</v>
      </c>
      <c r="AP244">
        <f ca="1">RANDBETWEEN(1,LOOKUP(T244,阵型随机表!N:O,阵型随机表!P:P))</f>
        <v>6</v>
      </c>
    </row>
    <row r="245" spans="1:42" x14ac:dyDescent="0.15">
      <c r="A245">
        <f t="shared" si="163"/>
        <v>5000049</v>
      </c>
      <c r="B245">
        <f t="shared" si="164"/>
        <v>5000243</v>
      </c>
      <c r="C245">
        <f t="shared" si="165"/>
        <v>5000243</v>
      </c>
      <c r="D245" t="str">
        <f t="shared" si="166"/>
        <v>5000049s3</v>
      </c>
      <c r="E245" t="str">
        <f t="shared" si="167"/>
        <v>5000243:49:1</v>
      </c>
      <c r="F245">
        <f t="shared" si="168"/>
        <v>243</v>
      </c>
      <c r="G245">
        <f t="shared" si="169"/>
        <v>5000243</v>
      </c>
      <c r="H245">
        <f t="shared" si="178"/>
        <v>243</v>
      </c>
      <c r="I245" t="str">
        <f>VLOOKUP(U245,怪物属性偏向!E:F,2,FALSE)</f>
        <v>柯拉</v>
      </c>
      <c r="J245">
        <f t="shared" si="170"/>
        <v>49</v>
      </c>
      <c r="K245">
        <f t="shared" si="171"/>
        <v>12169</v>
      </c>
      <c r="L245">
        <f t="shared" si="172"/>
        <v>12169</v>
      </c>
      <c r="M245">
        <f t="shared" si="173"/>
        <v>19470</v>
      </c>
      <c r="N245">
        <f t="shared" si="174"/>
        <v>4114</v>
      </c>
      <c r="O245">
        <f t="shared" si="175"/>
        <v>5000243</v>
      </c>
      <c r="P245" t="str">
        <f t="shared" si="176"/>
        <v>柯拉</v>
      </c>
      <c r="S245">
        <f t="shared" si="177"/>
        <v>49</v>
      </c>
      <c r="T245">
        <f>VLOOKUP(AH245*10+AG245,阵型随机表!H:I,2,FALSE)</f>
        <v>3</v>
      </c>
      <c r="U245" t="str">
        <f>VLOOKUP(AJ245*10+AI245,阵型随机表!U:V,2,FALSE)</f>
        <v>柯拉</v>
      </c>
      <c r="V245">
        <f>VLOOKUP(S245,映射表!T:U,2,FALSE)</f>
        <v>49</v>
      </c>
      <c r="W245">
        <v>1</v>
      </c>
      <c r="X245" s="5">
        <v>1</v>
      </c>
      <c r="Y245" s="5">
        <v>1</v>
      </c>
      <c r="Z245" s="5">
        <v>1</v>
      </c>
      <c r="AA245" s="5">
        <v>1</v>
      </c>
      <c r="AB245" s="5">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4114</v>
      </c>
      <c r="AG245">
        <f t="shared" si="162"/>
        <v>3</v>
      </c>
      <c r="AH245">
        <v>4</v>
      </c>
      <c r="AI245">
        <v>2</v>
      </c>
      <c r="AJ245">
        <f>LOOKUP(T245,阵型随机表!N:O,阵型随机表!Q:Q)</f>
        <v>1</v>
      </c>
      <c r="AO245">
        <f ca="1">IF(AG245=1,RANDBETWEEN(1,阵型随机表!$L$3),AO244)</f>
        <v>3</v>
      </c>
      <c r="AP245">
        <f ca="1">RANDBETWEEN(1,LOOKUP(T245,阵型随机表!N:O,阵型随机表!P:P))</f>
        <v>4</v>
      </c>
    </row>
    <row r="246" spans="1:42" x14ac:dyDescent="0.15">
      <c r="A246">
        <f t="shared" si="163"/>
        <v>5000049</v>
      </c>
      <c r="B246">
        <f t="shared" si="164"/>
        <v>5000244</v>
      </c>
      <c r="C246">
        <f t="shared" si="165"/>
        <v>5000244</v>
      </c>
      <c r="D246" t="str">
        <f t="shared" si="166"/>
        <v>5000049s5</v>
      </c>
      <c r="E246" t="str">
        <f t="shared" si="167"/>
        <v>5000244:49:1</v>
      </c>
      <c r="F246">
        <f t="shared" si="168"/>
        <v>244</v>
      </c>
      <c r="G246">
        <f t="shared" si="169"/>
        <v>5000244</v>
      </c>
      <c r="H246">
        <f t="shared" si="178"/>
        <v>244</v>
      </c>
      <c r="I246" t="str">
        <f>VLOOKUP(U246,怪物属性偏向!E:F,2,FALSE)</f>
        <v>尤尼丝</v>
      </c>
      <c r="J246">
        <f t="shared" si="170"/>
        <v>49</v>
      </c>
      <c r="K246">
        <f t="shared" si="171"/>
        <v>12169</v>
      </c>
      <c r="L246">
        <f t="shared" si="172"/>
        <v>12169</v>
      </c>
      <c r="M246">
        <f t="shared" si="173"/>
        <v>19470</v>
      </c>
      <c r="N246">
        <f t="shared" si="174"/>
        <v>4114</v>
      </c>
      <c r="O246">
        <f t="shared" si="175"/>
        <v>5000244</v>
      </c>
      <c r="P246" t="str">
        <f t="shared" si="176"/>
        <v>尤尼丝</v>
      </c>
      <c r="S246">
        <f t="shared" si="177"/>
        <v>49</v>
      </c>
      <c r="T246">
        <f>VLOOKUP(AH246*10+AG246,阵型随机表!H:I,2,FALSE)</f>
        <v>5</v>
      </c>
      <c r="U246" t="str">
        <f>VLOOKUP(AJ246*10+AI246,阵型随机表!U:V,2,FALSE)</f>
        <v>尤尼丝</v>
      </c>
      <c r="V246">
        <f>VLOOKUP(S246,映射表!T:U,2,FALSE)</f>
        <v>49</v>
      </c>
      <c r="W246">
        <v>1</v>
      </c>
      <c r="X246" s="5">
        <v>1</v>
      </c>
      <c r="Y246" s="5">
        <v>1</v>
      </c>
      <c r="Z246" s="5">
        <v>1</v>
      </c>
      <c r="AA246" s="5">
        <v>1</v>
      </c>
      <c r="AB246" s="5">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4114</v>
      </c>
      <c r="AG246">
        <f t="shared" si="162"/>
        <v>4</v>
      </c>
      <c r="AH246">
        <v>4</v>
      </c>
      <c r="AI246">
        <v>4</v>
      </c>
      <c r="AJ246">
        <f>LOOKUP(T246,阵型随机表!N:O,阵型随机表!Q:Q)</f>
        <v>2</v>
      </c>
      <c r="AO246">
        <f ca="1">IF(AG246=1,RANDBETWEEN(1,阵型随机表!$L$3),AO245)</f>
        <v>3</v>
      </c>
      <c r="AP246">
        <f ca="1">RANDBETWEEN(1,LOOKUP(T246,阵型随机表!N:O,阵型随机表!P:P))</f>
        <v>1</v>
      </c>
    </row>
    <row r="247" spans="1:42" x14ac:dyDescent="0.15">
      <c r="A247">
        <f t="shared" si="163"/>
        <v>5000049</v>
      </c>
      <c r="B247">
        <f t="shared" si="164"/>
        <v>5000245</v>
      </c>
      <c r="C247">
        <f t="shared" si="165"/>
        <v>5000245</v>
      </c>
      <c r="D247" t="str">
        <f t="shared" si="166"/>
        <v>5000049s8</v>
      </c>
      <c r="E247" t="str">
        <f t="shared" si="167"/>
        <v>5000245:49:1</v>
      </c>
      <c r="F247">
        <f t="shared" si="168"/>
        <v>245</v>
      </c>
      <c r="G247">
        <f t="shared" si="169"/>
        <v>5000245</v>
      </c>
      <c r="H247">
        <f t="shared" si="178"/>
        <v>245</v>
      </c>
      <c r="I247" t="str">
        <f>VLOOKUP(U247,怪物属性偏向!E:F,2,FALSE)</f>
        <v>娜塔莎</v>
      </c>
      <c r="J247">
        <f t="shared" si="170"/>
        <v>49</v>
      </c>
      <c r="K247">
        <f t="shared" si="171"/>
        <v>12169</v>
      </c>
      <c r="L247">
        <f t="shared" si="172"/>
        <v>12169</v>
      </c>
      <c r="M247">
        <f t="shared" si="173"/>
        <v>19470</v>
      </c>
      <c r="N247">
        <f t="shared" si="174"/>
        <v>4114</v>
      </c>
      <c r="O247">
        <f t="shared" si="175"/>
        <v>5000245</v>
      </c>
      <c r="P247" t="str">
        <f t="shared" si="176"/>
        <v>娜塔莎</v>
      </c>
      <c r="S247">
        <f t="shared" si="177"/>
        <v>49</v>
      </c>
      <c r="T247">
        <f>VLOOKUP(AH247*10+AG247,阵型随机表!H:I,2,FALSE)</f>
        <v>8</v>
      </c>
      <c r="U247" t="str">
        <f>VLOOKUP(AJ247*10+AI247,阵型随机表!U:V,2,FALSE)</f>
        <v>娜塔莎</v>
      </c>
      <c r="V247">
        <f>VLOOKUP(S247,映射表!T:U,2,FALSE)</f>
        <v>49</v>
      </c>
      <c r="W247">
        <v>1</v>
      </c>
      <c r="X247" s="5">
        <v>1</v>
      </c>
      <c r="Y247" s="5">
        <v>1</v>
      </c>
      <c r="Z247" s="5">
        <v>1</v>
      </c>
      <c r="AA247" s="5">
        <v>1</v>
      </c>
      <c r="AB247" s="5">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4114</v>
      </c>
      <c r="AG247">
        <f t="shared" si="162"/>
        <v>5</v>
      </c>
      <c r="AH247">
        <v>4</v>
      </c>
      <c r="AI247">
        <v>7</v>
      </c>
      <c r="AJ247">
        <f>LOOKUP(T247,阵型随机表!N:O,阵型随机表!Q:Q)</f>
        <v>3</v>
      </c>
      <c r="AO247">
        <f ca="1">IF(AG247=1,RANDBETWEEN(1,阵型随机表!$L$3),AO246)</f>
        <v>3</v>
      </c>
      <c r="AP247">
        <f ca="1">RANDBETWEEN(1,LOOKUP(T247,阵型随机表!N:O,阵型随机表!P:P))</f>
        <v>3</v>
      </c>
    </row>
    <row r="248" spans="1:42" x14ac:dyDescent="0.15">
      <c r="A248">
        <f t="shared" si="163"/>
        <v>5000050</v>
      </c>
      <c r="B248">
        <f t="shared" si="164"/>
        <v>5000246</v>
      </c>
      <c r="C248">
        <f t="shared" si="165"/>
        <v>5000246</v>
      </c>
      <c r="D248" t="str">
        <f t="shared" si="166"/>
        <v>5000050s1</v>
      </c>
      <c r="E248" t="str">
        <f t="shared" si="167"/>
        <v>5000246:50:1</v>
      </c>
      <c r="F248">
        <f t="shared" si="168"/>
        <v>246</v>
      </c>
      <c r="G248">
        <f t="shared" si="169"/>
        <v>5000246</v>
      </c>
      <c r="H248">
        <f t="shared" si="178"/>
        <v>246</v>
      </c>
      <c r="I248" t="str">
        <f>VLOOKUP(U248,怪物属性偏向!E:F,2,FALSE)</f>
        <v>柯拉</v>
      </c>
      <c r="J248">
        <f t="shared" si="170"/>
        <v>50</v>
      </c>
      <c r="K248">
        <f t="shared" si="171"/>
        <v>12810</v>
      </c>
      <c r="L248">
        <f t="shared" si="172"/>
        <v>12810</v>
      </c>
      <c r="M248">
        <f t="shared" si="173"/>
        <v>20496</v>
      </c>
      <c r="N248">
        <f t="shared" si="174"/>
        <v>4355</v>
      </c>
      <c r="O248">
        <f t="shared" si="175"/>
        <v>5000246</v>
      </c>
      <c r="P248" t="str">
        <f t="shared" si="176"/>
        <v>柯拉</v>
      </c>
      <c r="S248">
        <f t="shared" si="177"/>
        <v>50</v>
      </c>
      <c r="T248">
        <f>VLOOKUP(AH248*10+AG248,阵型随机表!H:I,2,FALSE)</f>
        <v>1</v>
      </c>
      <c r="U248" t="str">
        <f>VLOOKUP(AJ248*10+AI248,阵型随机表!U:V,2,FALSE)</f>
        <v>柯拉</v>
      </c>
      <c r="V248">
        <f>VLOOKUP(S248,映射表!T:U,2,FALSE)</f>
        <v>50</v>
      </c>
      <c r="W248">
        <v>1</v>
      </c>
      <c r="X248" s="5">
        <v>1</v>
      </c>
      <c r="Y248" s="5">
        <v>1</v>
      </c>
      <c r="Z248" s="5">
        <v>1</v>
      </c>
      <c r="AA248" s="5">
        <v>1</v>
      </c>
      <c r="AB248" s="5">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4355</v>
      </c>
      <c r="AG248">
        <f t="shared" si="162"/>
        <v>1</v>
      </c>
      <c r="AH248">
        <v>4</v>
      </c>
      <c r="AI248">
        <v>2</v>
      </c>
      <c r="AJ248">
        <f>LOOKUP(T248,阵型随机表!N:O,阵型随机表!Q:Q)</f>
        <v>1</v>
      </c>
      <c r="AO248">
        <f ca="1">IF(AG248=1,RANDBETWEEN(1,阵型随机表!$L$3),AO247)</f>
        <v>5</v>
      </c>
      <c r="AP248">
        <f ca="1">RANDBETWEEN(1,LOOKUP(T248,阵型随机表!N:O,阵型随机表!P:P))</f>
        <v>6</v>
      </c>
    </row>
    <row r="249" spans="1:42" x14ac:dyDescent="0.15">
      <c r="A249">
        <f t="shared" si="163"/>
        <v>5000050</v>
      </c>
      <c r="B249">
        <f t="shared" si="164"/>
        <v>5000247</v>
      </c>
      <c r="C249">
        <f t="shared" si="165"/>
        <v>5000247</v>
      </c>
      <c r="D249" t="str">
        <f t="shared" si="166"/>
        <v>5000050s2</v>
      </c>
      <c r="E249" t="str">
        <f t="shared" si="167"/>
        <v>5000247:50:1</v>
      </c>
      <c r="F249">
        <f t="shared" si="168"/>
        <v>247</v>
      </c>
      <c r="G249">
        <f t="shared" si="169"/>
        <v>5000247</v>
      </c>
      <c r="H249">
        <f t="shared" si="178"/>
        <v>247</v>
      </c>
      <c r="I249" t="str">
        <f>VLOOKUP(U249,怪物属性偏向!E:F,2,FALSE)</f>
        <v>莉莉丝</v>
      </c>
      <c r="J249">
        <f t="shared" si="170"/>
        <v>50</v>
      </c>
      <c r="K249">
        <f t="shared" si="171"/>
        <v>12810</v>
      </c>
      <c r="L249">
        <f t="shared" si="172"/>
        <v>12810</v>
      </c>
      <c r="M249">
        <f t="shared" si="173"/>
        <v>20496</v>
      </c>
      <c r="N249">
        <f t="shared" si="174"/>
        <v>4355</v>
      </c>
      <c r="O249">
        <f t="shared" si="175"/>
        <v>5000247</v>
      </c>
      <c r="P249" t="str">
        <f t="shared" si="176"/>
        <v>莉莉丝</v>
      </c>
      <c r="S249">
        <f t="shared" si="177"/>
        <v>50</v>
      </c>
      <c r="T249">
        <f>VLOOKUP(AH249*10+AG249,阵型随机表!H:I,2,FALSE)</f>
        <v>2</v>
      </c>
      <c r="U249" t="str">
        <f>VLOOKUP(AJ249*10+AI249,阵型随机表!U:V,2,FALSE)</f>
        <v>莉莉丝</v>
      </c>
      <c r="V249">
        <f>VLOOKUP(S249,映射表!T:U,2,FALSE)</f>
        <v>50</v>
      </c>
      <c r="W249">
        <v>1</v>
      </c>
      <c r="X249" s="5">
        <v>1</v>
      </c>
      <c r="Y249" s="5">
        <v>1</v>
      </c>
      <c r="Z249" s="5">
        <v>1</v>
      </c>
      <c r="AA249" s="5">
        <v>1</v>
      </c>
      <c r="AB249" s="5">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4355</v>
      </c>
      <c r="AG249">
        <f t="shared" si="162"/>
        <v>2</v>
      </c>
      <c r="AH249">
        <v>4</v>
      </c>
      <c r="AI249">
        <v>1</v>
      </c>
      <c r="AJ249">
        <f>LOOKUP(T249,阵型随机表!N:O,阵型随机表!Q:Q)</f>
        <v>1</v>
      </c>
      <c r="AO249">
        <f ca="1">IF(AG249=1,RANDBETWEEN(1,阵型随机表!$L$3),AO248)</f>
        <v>5</v>
      </c>
      <c r="AP249">
        <f ca="1">RANDBETWEEN(1,LOOKUP(T249,阵型随机表!N:O,阵型随机表!P:P))</f>
        <v>3</v>
      </c>
    </row>
    <row r="250" spans="1:42" x14ac:dyDescent="0.15">
      <c r="A250">
        <f t="shared" si="163"/>
        <v>5000050</v>
      </c>
      <c r="B250">
        <f t="shared" si="164"/>
        <v>5000248</v>
      </c>
      <c r="C250">
        <f t="shared" si="165"/>
        <v>5000248</v>
      </c>
      <c r="D250" t="str">
        <f t="shared" si="166"/>
        <v>5000050s3</v>
      </c>
      <c r="E250" t="str">
        <f t="shared" si="167"/>
        <v>5000248:50:1</v>
      </c>
      <c r="F250">
        <f t="shared" si="168"/>
        <v>248</v>
      </c>
      <c r="G250">
        <f t="shared" si="169"/>
        <v>5000248</v>
      </c>
      <c r="H250">
        <f t="shared" si="178"/>
        <v>248</v>
      </c>
      <c r="I250" t="str">
        <f>VLOOKUP(U250,怪物属性偏向!E:F,2,FALSE)</f>
        <v>莉莉丝</v>
      </c>
      <c r="J250">
        <f t="shared" si="170"/>
        <v>50</v>
      </c>
      <c r="K250">
        <f t="shared" si="171"/>
        <v>12810</v>
      </c>
      <c r="L250">
        <f t="shared" si="172"/>
        <v>12810</v>
      </c>
      <c r="M250">
        <f t="shared" si="173"/>
        <v>20496</v>
      </c>
      <c r="N250">
        <f t="shared" si="174"/>
        <v>4355</v>
      </c>
      <c r="O250">
        <f t="shared" si="175"/>
        <v>5000248</v>
      </c>
      <c r="P250" t="str">
        <f t="shared" si="176"/>
        <v>莉莉丝</v>
      </c>
      <c r="S250">
        <f t="shared" si="177"/>
        <v>50</v>
      </c>
      <c r="T250">
        <f>VLOOKUP(AH250*10+AG250,阵型随机表!H:I,2,FALSE)</f>
        <v>3</v>
      </c>
      <c r="U250" t="str">
        <f>VLOOKUP(AJ250*10+AI250,阵型随机表!U:V,2,FALSE)</f>
        <v>莉莉丝</v>
      </c>
      <c r="V250">
        <f>VLOOKUP(S250,映射表!T:U,2,FALSE)</f>
        <v>50</v>
      </c>
      <c r="W250">
        <v>1</v>
      </c>
      <c r="X250" s="5">
        <v>1</v>
      </c>
      <c r="Y250" s="5">
        <v>1</v>
      </c>
      <c r="Z250" s="5">
        <v>1</v>
      </c>
      <c r="AA250" s="5">
        <v>1</v>
      </c>
      <c r="AB250" s="5">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4355</v>
      </c>
      <c r="AG250">
        <f t="shared" si="162"/>
        <v>3</v>
      </c>
      <c r="AH250">
        <v>4</v>
      </c>
      <c r="AI250">
        <v>1</v>
      </c>
      <c r="AJ250">
        <f>LOOKUP(T250,阵型随机表!N:O,阵型随机表!Q:Q)</f>
        <v>1</v>
      </c>
      <c r="AO250">
        <f ca="1">IF(AG250=1,RANDBETWEEN(1,阵型随机表!$L$3),AO249)</f>
        <v>5</v>
      </c>
      <c r="AP250">
        <f ca="1">RANDBETWEEN(1,LOOKUP(T250,阵型随机表!N:O,阵型随机表!P:P))</f>
        <v>4</v>
      </c>
    </row>
    <row r="251" spans="1:42" x14ac:dyDescent="0.15">
      <c r="A251">
        <f t="shared" si="163"/>
        <v>5000050</v>
      </c>
      <c r="B251">
        <f t="shared" si="164"/>
        <v>5000249</v>
      </c>
      <c r="C251">
        <f t="shared" si="165"/>
        <v>5000249</v>
      </c>
      <c r="D251" t="str">
        <f t="shared" si="166"/>
        <v>5000050s5</v>
      </c>
      <c r="E251" t="str">
        <f t="shared" si="167"/>
        <v>5000249:50:1</v>
      </c>
      <c r="F251">
        <f t="shared" si="168"/>
        <v>249</v>
      </c>
      <c r="G251">
        <f t="shared" si="169"/>
        <v>5000249</v>
      </c>
      <c r="H251">
        <f t="shared" si="178"/>
        <v>249</v>
      </c>
      <c r="I251" t="str">
        <f>VLOOKUP(U251,怪物属性偏向!E:F,2,FALSE)</f>
        <v>国王</v>
      </c>
      <c r="J251">
        <f t="shared" si="170"/>
        <v>50</v>
      </c>
      <c r="K251">
        <f t="shared" si="171"/>
        <v>12810</v>
      </c>
      <c r="L251">
        <f t="shared" si="172"/>
        <v>12810</v>
      </c>
      <c r="M251">
        <f t="shared" si="173"/>
        <v>20496</v>
      </c>
      <c r="N251">
        <f t="shared" si="174"/>
        <v>4355</v>
      </c>
      <c r="O251">
        <f t="shared" si="175"/>
        <v>5000249</v>
      </c>
      <c r="P251" t="str">
        <f t="shared" si="176"/>
        <v>国王</v>
      </c>
      <c r="S251">
        <f t="shared" si="177"/>
        <v>50</v>
      </c>
      <c r="T251">
        <f>VLOOKUP(AH251*10+AG251,阵型随机表!H:I,2,FALSE)</f>
        <v>5</v>
      </c>
      <c r="U251" t="str">
        <f>VLOOKUP(AJ251*10+AI251,阵型随机表!U:V,2,FALSE)</f>
        <v>国王</v>
      </c>
      <c r="V251">
        <f>VLOOKUP(S251,映射表!T:U,2,FALSE)</f>
        <v>50</v>
      </c>
      <c r="W251">
        <v>1</v>
      </c>
      <c r="X251" s="5">
        <v>1</v>
      </c>
      <c r="Y251" s="5">
        <v>1</v>
      </c>
      <c r="Z251" s="5">
        <v>1</v>
      </c>
      <c r="AA251" s="5">
        <v>1</v>
      </c>
      <c r="AB251" s="5">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4355</v>
      </c>
      <c r="AG251">
        <f t="shared" si="162"/>
        <v>4</v>
      </c>
      <c r="AH251">
        <v>4</v>
      </c>
      <c r="AI251">
        <v>6</v>
      </c>
      <c r="AJ251">
        <f>LOOKUP(T251,阵型随机表!N:O,阵型随机表!Q:Q)</f>
        <v>2</v>
      </c>
      <c r="AO251">
        <f ca="1">IF(AG251=1,RANDBETWEEN(1,阵型随机表!$L$3),AO250)</f>
        <v>5</v>
      </c>
      <c r="AP251">
        <f ca="1">RANDBETWEEN(1,LOOKUP(T251,阵型随机表!N:O,阵型随机表!P:P))</f>
        <v>1</v>
      </c>
    </row>
    <row r="252" spans="1:42" x14ac:dyDescent="0.15">
      <c r="A252">
        <f t="shared" si="163"/>
        <v>5000050</v>
      </c>
      <c r="B252">
        <f t="shared" si="164"/>
        <v>5000250</v>
      </c>
      <c r="C252">
        <f t="shared" si="165"/>
        <v>5000250</v>
      </c>
      <c r="D252" t="str">
        <f t="shared" si="166"/>
        <v>5000050s8</v>
      </c>
      <c r="E252" t="str">
        <f t="shared" si="167"/>
        <v>5000250:50:1</v>
      </c>
      <c r="F252">
        <f t="shared" si="168"/>
        <v>250</v>
      </c>
      <c r="G252">
        <f t="shared" si="169"/>
        <v>5000250</v>
      </c>
      <c r="H252">
        <f t="shared" si="178"/>
        <v>250</v>
      </c>
      <c r="I252" t="str">
        <f>VLOOKUP(U252,怪物属性偏向!E:F,2,FALSE)</f>
        <v>爱茉莉</v>
      </c>
      <c r="J252">
        <f t="shared" si="170"/>
        <v>50</v>
      </c>
      <c r="K252">
        <f t="shared" si="171"/>
        <v>12810</v>
      </c>
      <c r="L252">
        <f t="shared" si="172"/>
        <v>12810</v>
      </c>
      <c r="M252">
        <f t="shared" si="173"/>
        <v>20496</v>
      </c>
      <c r="N252">
        <f t="shared" si="174"/>
        <v>4355</v>
      </c>
      <c r="O252">
        <f t="shared" si="175"/>
        <v>5000250</v>
      </c>
      <c r="P252" t="str">
        <f t="shared" si="176"/>
        <v>爱茉莉</v>
      </c>
      <c r="S252">
        <f t="shared" si="177"/>
        <v>50</v>
      </c>
      <c r="T252">
        <f>VLOOKUP(AH252*10+AG252,阵型随机表!H:I,2,FALSE)</f>
        <v>8</v>
      </c>
      <c r="U252" t="str">
        <f>VLOOKUP(AJ252*10+AI252,阵型随机表!U:V,2,FALSE)</f>
        <v>爱茉莉</v>
      </c>
      <c r="V252">
        <f>VLOOKUP(S252,映射表!T:U,2,FALSE)</f>
        <v>50</v>
      </c>
      <c r="W252">
        <v>1</v>
      </c>
      <c r="X252" s="5">
        <v>1</v>
      </c>
      <c r="Y252" s="5">
        <v>1</v>
      </c>
      <c r="Z252" s="5">
        <v>1</v>
      </c>
      <c r="AA252" s="5">
        <v>1</v>
      </c>
      <c r="AB252" s="5">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4355</v>
      </c>
      <c r="AG252">
        <f t="shared" si="162"/>
        <v>5</v>
      </c>
      <c r="AH252">
        <v>4</v>
      </c>
      <c r="AI252">
        <v>6</v>
      </c>
      <c r="AJ252">
        <f>LOOKUP(T252,阵型随机表!N:O,阵型随机表!Q:Q)</f>
        <v>3</v>
      </c>
      <c r="AO252">
        <f ca="1">IF(AG252=1,RANDBETWEEN(1,阵型随机表!$L$3),AO251)</f>
        <v>5</v>
      </c>
      <c r="AP252">
        <f ca="1">RANDBETWEEN(1,LOOKUP(T252,阵型随机表!N:O,阵型随机表!P:P))</f>
        <v>4</v>
      </c>
    </row>
    <row r="253" spans="1:42" x14ac:dyDescent="0.15">
      <c r="A253">
        <f t="shared" si="163"/>
        <v>5000051</v>
      </c>
      <c r="B253">
        <f t="shared" si="164"/>
        <v>5000251</v>
      </c>
      <c r="C253">
        <f t="shared" si="165"/>
        <v>5000251</v>
      </c>
      <c r="D253" t="str">
        <f t="shared" si="166"/>
        <v>5000051s2</v>
      </c>
      <c r="E253" t="str">
        <f t="shared" si="167"/>
        <v>5000251:51:1</v>
      </c>
      <c r="F253">
        <f t="shared" si="168"/>
        <v>251</v>
      </c>
      <c r="G253">
        <f t="shared" si="169"/>
        <v>5000251</v>
      </c>
      <c r="H253">
        <f t="shared" si="178"/>
        <v>251</v>
      </c>
      <c r="I253" t="str">
        <f>VLOOKUP(U253,怪物属性偏向!E:F,2,FALSE)</f>
        <v>尼尔斯</v>
      </c>
      <c r="J253">
        <f t="shared" si="170"/>
        <v>51</v>
      </c>
      <c r="K253">
        <f t="shared" si="171"/>
        <v>14092</v>
      </c>
      <c r="L253">
        <f t="shared" si="172"/>
        <v>14092</v>
      </c>
      <c r="M253">
        <f t="shared" si="173"/>
        <v>22547</v>
      </c>
      <c r="N253">
        <f t="shared" si="174"/>
        <v>4880</v>
      </c>
      <c r="O253">
        <f t="shared" si="175"/>
        <v>5000251</v>
      </c>
      <c r="P253" t="str">
        <f t="shared" si="176"/>
        <v>尼尔斯</v>
      </c>
      <c r="S253">
        <f t="shared" si="177"/>
        <v>51</v>
      </c>
      <c r="T253">
        <f>VLOOKUP(AH253*10+AG253,阵型随机表!H:I,2,FALSE)</f>
        <v>2</v>
      </c>
      <c r="U253" t="str">
        <f>VLOOKUP(AJ253*10+AI253,阵型随机表!U:V,2,FALSE)</f>
        <v>尼尔斯</v>
      </c>
      <c r="V253">
        <f>VLOOKUP(S253,映射表!T:U,2,FALSE)</f>
        <v>51</v>
      </c>
      <c r="W253">
        <v>1</v>
      </c>
      <c r="X253" s="5">
        <v>1</v>
      </c>
      <c r="Y253" s="5">
        <v>1</v>
      </c>
      <c r="Z253" s="5">
        <v>1</v>
      </c>
      <c r="AA253" s="5">
        <v>1</v>
      </c>
      <c r="AB253" s="5">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4880</v>
      </c>
      <c r="AG253">
        <f t="shared" si="162"/>
        <v>1</v>
      </c>
      <c r="AH253">
        <v>5</v>
      </c>
      <c r="AI253">
        <v>3</v>
      </c>
      <c r="AJ253">
        <f>LOOKUP(T253,阵型随机表!N:O,阵型随机表!Q:Q)</f>
        <v>1</v>
      </c>
      <c r="AO253">
        <f ca="1">IF(AG253=1,RANDBETWEEN(1,阵型随机表!$L$3),AO252)</f>
        <v>6</v>
      </c>
      <c r="AP253">
        <f ca="1">RANDBETWEEN(1,LOOKUP(T253,阵型随机表!N:O,阵型随机表!P:P))</f>
        <v>6</v>
      </c>
    </row>
    <row r="254" spans="1:42" x14ac:dyDescent="0.15">
      <c r="A254">
        <f t="shared" si="163"/>
        <v>5000051</v>
      </c>
      <c r="B254">
        <f t="shared" si="164"/>
        <v>5000252</v>
      </c>
      <c r="C254">
        <f t="shared" si="165"/>
        <v>5000252</v>
      </c>
      <c r="D254" t="str">
        <f t="shared" si="166"/>
        <v>5000051s5</v>
      </c>
      <c r="E254" t="str">
        <f t="shared" si="167"/>
        <v>5000252:51:1</v>
      </c>
      <c r="F254">
        <f t="shared" si="168"/>
        <v>252</v>
      </c>
      <c r="G254">
        <f t="shared" si="169"/>
        <v>5000252</v>
      </c>
      <c r="H254">
        <f t="shared" si="178"/>
        <v>252</v>
      </c>
      <c r="I254" t="str">
        <f>VLOOKUP(U254,怪物属性偏向!E:F,2,FALSE)</f>
        <v>国王</v>
      </c>
      <c r="J254">
        <f t="shared" si="170"/>
        <v>51</v>
      </c>
      <c r="K254">
        <f t="shared" si="171"/>
        <v>14092</v>
      </c>
      <c r="L254">
        <f t="shared" si="172"/>
        <v>14092</v>
      </c>
      <c r="M254">
        <f t="shared" si="173"/>
        <v>22547</v>
      </c>
      <c r="N254">
        <f t="shared" si="174"/>
        <v>4880</v>
      </c>
      <c r="O254">
        <f t="shared" si="175"/>
        <v>5000252</v>
      </c>
      <c r="P254" t="str">
        <f t="shared" si="176"/>
        <v>国王</v>
      </c>
      <c r="S254">
        <f t="shared" si="177"/>
        <v>51</v>
      </c>
      <c r="T254">
        <f>VLOOKUP(AH254*10+AG254,阵型随机表!H:I,2,FALSE)</f>
        <v>5</v>
      </c>
      <c r="U254" t="str">
        <f>VLOOKUP(AJ254*10+AI254,阵型随机表!U:V,2,FALSE)</f>
        <v>国王</v>
      </c>
      <c r="V254">
        <f>VLOOKUP(S254,映射表!T:U,2,FALSE)</f>
        <v>51</v>
      </c>
      <c r="W254">
        <v>1</v>
      </c>
      <c r="X254" s="5">
        <v>1</v>
      </c>
      <c r="Y254" s="5">
        <v>1</v>
      </c>
      <c r="Z254" s="5">
        <v>1</v>
      </c>
      <c r="AA254" s="5">
        <v>1</v>
      </c>
      <c r="AB254" s="5">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4880</v>
      </c>
      <c r="AG254">
        <f t="shared" si="162"/>
        <v>2</v>
      </c>
      <c r="AH254">
        <v>5</v>
      </c>
      <c r="AI254">
        <v>6</v>
      </c>
      <c r="AJ254">
        <f>LOOKUP(T254,阵型随机表!N:O,阵型随机表!Q:Q)</f>
        <v>2</v>
      </c>
      <c r="AO254">
        <f ca="1">IF(AG254=1,RANDBETWEEN(1,阵型随机表!$L$3),AO253)</f>
        <v>6</v>
      </c>
      <c r="AP254">
        <f ca="1">RANDBETWEEN(1,LOOKUP(T254,阵型随机表!N:O,阵型随机表!P:P))</f>
        <v>1</v>
      </c>
    </row>
    <row r="255" spans="1:42" x14ac:dyDescent="0.15">
      <c r="A255">
        <f t="shared" si="163"/>
        <v>5000051</v>
      </c>
      <c r="B255">
        <f t="shared" si="164"/>
        <v>5000253</v>
      </c>
      <c r="C255">
        <f t="shared" si="165"/>
        <v>5000253</v>
      </c>
      <c r="D255" t="str">
        <f t="shared" si="166"/>
        <v>5000051s7</v>
      </c>
      <c r="E255" t="str">
        <f t="shared" si="167"/>
        <v>5000253:51:1</v>
      </c>
      <c r="F255">
        <f t="shared" si="168"/>
        <v>253</v>
      </c>
      <c r="G255">
        <f t="shared" si="169"/>
        <v>5000253</v>
      </c>
      <c r="H255">
        <f t="shared" si="178"/>
        <v>253</v>
      </c>
      <c r="I255" t="str">
        <f>VLOOKUP(U255,怪物属性偏向!E:F,2,FALSE)</f>
        <v>伊芙</v>
      </c>
      <c r="J255">
        <f t="shared" si="170"/>
        <v>51</v>
      </c>
      <c r="K255">
        <f t="shared" si="171"/>
        <v>14092</v>
      </c>
      <c r="L255">
        <f t="shared" si="172"/>
        <v>14092</v>
      </c>
      <c r="M255">
        <f t="shared" si="173"/>
        <v>22547</v>
      </c>
      <c r="N255">
        <f t="shared" si="174"/>
        <v>4880</v>
      </c>
      <c r="O255">
        <f t="shared" si="175"/>
        <v>5000253</v>
      </c>
      <c r="P255" t="str">
        <f t="shared" si="176"/>
        <v>伊芙</v>
      </c>
      <c r="S255">
        <f t="shared" si="177"/>
        <v>51</v>
      </c>
      <c r="T255">
        <f>VLOOKUP(AH255*10+AG255,阵型随机表!H:I,2,FALSE)</f>
        <v>7</v>
      </c>
      <c r="U255" t="str">
        <f>VLOOKUP(AJ255*10+AI255,阵型随机表!U:V,2,FALSE)</f>
        <v>伊芙</v>
      </c>
      <c r="V255">
        <f>VLOOKUP(S255,映射表!T:U,2,FALSE)</f>
        <v>51</v>
      </c>
      <c r="W255">
        <v>1</v>
      </c>
      <c r="X255" s="5">
        <v>1</v>
      </c>
      <c r="Y255" s="5">
        <v>1</v>
      </c>
      <c r="Z255" s="5">
        <v>1</v>
      </c>
      <c r="AA255" s="5">
        <v>1</v>
      </c>
      <c r="AB255" s="5">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4880</v>
      </c>
      <c r="AG255">
        <f t="shared" si="162"/>
        <v>3</v>
      </c>
      <c r="AH255">
        <v>5</v>
      </c>
      <c r="AI255">
        <v>3</v>
      </c>
      <c r="AJ255">
        <f>LOOKUP(T255,阵型随机表!N:O,阵型随机表!Q:Q)</f>
        <v>3</v>
      </c>
      <c r="AO255">
        <f ca="1">IF(AG255=1,RANDBETWEEN(1,阵型随机表!$L$3),AO254)</f>
        <v>6</v>
      </c>
      <c r="AP255">
        <f ca="1">RANDBETWEEN(1,LOOKUP(T255,阵型随机表!N:O,阵型随机表!P:P))</f>
        <v>3</v>
      </c>
    </row>
    <row r="256" spans="1:42" x14ac:dyDescent="0.15">
      <c r="A256">
        <f t="shared" si="163"/>
        <v>5000051</v>
      </c>
      <c r="B256">
        <f t="shared" si="164"/>
        <v>5000254</v>
      </c>
      <c r="C256">
        <f t="shared" si="165"/>
        <v>5000254</v>
      </c>
      <c r="D256" t="str">
        <f t="shared" si="166"/>
        <v>5000051s8</v>
      </c>
      <c r="E256" t="str">
        <f t="shared" si="167"/>
        <v>5000254:51:1</v>
      </c>
      <c r="F256">
        <f t="shared" si="168"/>
        <v>254</v>
      </c>
      <c r="G256">
        <f t="shared" si="169"/>
        <v>5000254</v>
      </c>
      <c r="H256">
        <f t="shared" si="178"/>
        <v>254</v>
      </c>
      <c r="I256" t="str">
        <f>VLOOKUP(U256,怪物属性偏向!E:F,2,FALSE)</f>
        <v>吉拉</v>
      </c>
      <c r="J256">
        <f t="shared" si="170"/>
        <v>51</v>
      </c>
      <c r="K256">
        <f t="shared" si="171"/>
        <v>14092</v>
      </c>
      <c r="L256">
        <f t="shared" si="172"/>
        <v>14092</v>
      </c>
      <c r="M256">
        <f t="shared" si="173"/>
        <v>22547</v>
      </c>
      <c r="N256">
        <f t="shared" si="174"/>
        <v>4880</v>
      </c>
      <c r="O256">
        <f t="shared" si="175"/>
        <v>5000254</v>
      </c>
      <c r="P256" t="str">
        <f t="shared" si="176"/>
        <v>吉拉</v>
      </c>
      <c r="S256">
        <f t="shared" si="177"/>
        <v>51</v>
      </c>
      <c r="T256">
        <f>VLOOKUP(AH256*10+AG256,阵型随机表!H:I,2,FALSE)</f>
        <v>8</v>
      </c>
      <c r="U256" t="str">
        <f>VLOOKUP(AJ256*10+AI256,阵型随机表!U:V,2,FALSE)</f>
        <v>吉拉</v>
      </c>
      <c r="V256">
        <f>VLOOKUP(S256,映射表!T:U,2,FALSE)</f>
        <v>51</v>
      </c>
      <c r="W256">
        <v>1</v>
      </c>
      <c r="X256" s="5">
        <v>1</v>
      </c>
      <c r="Y256" s="5">
        <v>1</v>
      </c>
      <c r="Z256" s="5">
        <v>1</v>
      </c>
      <c r="AA256" s="5">
        <v>1</v>
      </c>
      <c r="AB256" s="5">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4880</v>
      </c>
      <c r="AG256">
        <f t="shared" si="162"/>
        <v>4</v>
      </c>
      <c r="AH256">
        <v>5</v>
      </c>
      <c r="AI256">
        <v>5</v>
      </c>
      <c r="AJ256">
        <f>LOOKUP(T256,阵型随机表!N:O,阵型随机表!Q:Q)</f>
        <v>3</v>
      </c>
      <c r="AO256">
        <f ca="1">IF(AG256=1,RANDBETWEEN(1,阵型随机表!$L$3),AO255)</f>
        <v>6</v>
      </c>
      <c r="AP256">
        <f ca="1">RANDBETWEEN(1,LOOKUP(T256,阵型随机表!N:O,阵型随机表!P:P))</f>
        <v>2</v>
      </c>
    </row>
    <row r="257" spans="1:42" x14ac:dyDescent="0.15">
      <c r="A257">
        <f t="shared" si="163"/>
        <v>5000051</v>
      </c>
      <c r="B257">
        <f t="shared" si="164"/>
        <v>5000255</v>
      </c>
      <c r="C257">
        <f t="shared" si="165"/>
        <v>5000255</v>
      </c>
      <c r="D257" t="str">
        <f t="shared" si="166"/>
        <v>5000051s9</v>
      </c>
      <c r="E257" t="str">
        <f t="shared" si="167"/>
        <v>5000255:51:1</v>
      </c>
      <c r="F257">
        <f t="shared" si="168"/>
        <v>255</v>
      </c>
      <c r="G257">
        <f t="shared" si="169"/>
        <v>5000255</v>
      </c>
      <c r="H257">
        <f t="shared" si="178"/>
        <v>255</v>
      </c>
      <c r="I257" t="str">
        <f>VLOOKUP(U257,怪物属性偏向!E:F,2,FALSE)</f>
        <v>娜塔莎</v>
      </c>
      <c r="J257">
        <f t="shared" si="170"/>
        <v>51</v>
      </c>
      <c r="K257">
        <f t="shared" si="171"/>
        <v>14092</v>
      </c>
      <c r="L257">
        <f t="shared" si="172"/>
        <v>14092</v>
      </c>
      <c r="M257">
        <f t="shared" si="173"/>
        <v>22547</v>
      </c>
      <c r="N257">
        <f t="shared" si="174"/>
        <v>4880</v>
      </c>
      <c r="O257">
        <f t="shared" si="175"/>
        <v>5000255</v>
      </c>
      <c r="P257" t="str">
        <f t="shared" si="176"/>
        <v>娜塔莎</v>
      </c>
      <c r="S257">
        <f t="shared" si="177"/>
        <v>51</v>
      </c>
      <c r="T257">
        <f>VLOOKUP(AH257*10+AG257,阵型随机表!H:I,2,FALSE)</f>
        <v>9</v>
      </c>
      <c r="U257" t="str">
        <f>VLOOKUP(AJ257*10+AI257,阵型随机表!U:V,2,FALSE)</f>
        <v>娜塔莎</v>
      </c>
      <c r="V257">
        <f>VLOOKUP(S257,映射表!T:U,2,FALSE)</f>
        <v>51</v>
      </c>
      <c r="W257">
        <v>1</v>
      </c>
      <c r="X257" s="5">
        <v>1</v>
      </c>
      <c r="Y257" s="5">
        <v>1</v>
      </c>
      <c r="Z257" s="5">
        <v>1</v>
      </c>
      <c r="AA257" s="5">
        <v>1</v>
      </c>
      <c r="AB257" s="5">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4880</v>
      </c>
      <c r="AG257">
        <f t="shared" si="162"/>
        <v>5</v>
      </c>
      <c r="AH257">
        <v>5</v>
      </c>
      <c r="AI257">
        <v>7</v>
      </c>
      <c r="AJ257">
        <f>LOOKUP(T257,阵型随机表!N:O,阵型随机表!Q:Q)</f>
        <v>3</v>
      </c>
      <c r="AO257">
        <f ca="1">IF(AG257=1,RANDBETWEEN(1,阵型随机表!$L$3),AO256)</f>
        <v>6</v>
      </c>
      <c r="AP257">
        <f ca="1">RANDBETWEEN(1,LOOKUP(T257,阵型随机表!N:O,阵型随机表!P:P))</f>
        <v>5</v>
      </c>
    </row>
    <row r="258" spans="1:42" x14ac:dyDescent="0.15">
      <c r="A258">
        <f t="shared" si="163"/>
        <v>5000052</v>
      </c>
      <c r="B258">
        <f t="shared" si="164"/>
        <v>5000256</v>
      </c>
      <c r="C258">
        <f t="shared" si="165"/>
        <v>5000256</v>
      </c>
      <c r="D258" t="str">
        <f t="shared" si="166"/>
        <v>5000052s2</v>
      </c>
      <c r="E258" t="str">
        <f t="shared" si="167"/>
        <v>5000256:52:1</v>
      </c>
      <c r="F258">
        <f t="shared" si="168"/>
        <v>256</v>
      </c>
      <c r="G258">
        <f t="shared" si="169"/>
        <v>5000256</v>
      </c>
      <c r="H258">
        <f t="shared" si="178"/>
        <v>256</v>
      </c>
      <c r="I258" t="str">
        <f>VLOOKUP(U258,怪物属性偏向!E:F,2,FALSE)</f>
        <v>修</v>
      </c>
      <c r="J258">
        <f t="shared" si="170"/>
        <v>52</v>
      </c>
      <c r="K258">
        <f t="shared" si="171"/>
        <v>15374</v>
      </c>
      <c r="L258">
        <f t="shared" si="172"/>
        <v>15374</v>
      </c>
      <c r="M258">
        <f t="shared" si="173"/>
        <v>24598</v>
      </c>
      <c r="N258">
        <f t="shared" si="174"/>
        <v>5406</v>
      </c>
      <c r="O258">
        <f t="shared" si="175"/>
        <v>5000256</v>
      </c>
      <c r="P258" t="str">
        <f t="shared" si="176"/>
        <v>修</v>
      </c>
      <c r="S258">
        <f t="shared" si="177"/>
        <v>52</v>
      </c>
      <c r="T258">
        <f>VLOOKUP(AH258*10+AG258,阵型随机表!H:I,2,FALSE)</f>
        <v>2</v>
      </c>
      <c r="U258" t="str">
        <f>VLOOKUP(AJ258*10+AI258,阵型随机表!U:V,2,FALSE)</f>
        <v>修</v>
      </c>
      <c r="V258">
        <f>VLOOKUP(S258,映射表!T:U,2,FALSE)</f>
        <v>52</v>
      </c>
      <c r="W258">
        <v>1</v>
      </c>
      <c r="X258" s="5">
        <v>1</v>
      </c>
      <c r="Y258" s="5">
        <v>1</v>
      </c>
      <c r="Z258" s="5">
        <v>1</v>
      </c>
      <c r="AA258" s="5">
        <v>1</v>
      </c>
      <c r="AB258" s="5">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5406</v>
      </c>
      <c r="AG258">
        <f t="shared" si="162"/>
        <v>1</v>
      </c>
      <c r="AH258">
        <v>6</v>
      </c>
      <c r="AI258">
        <v>7</v>
      </c>
      <c r="AJ258">
        <f>LOOKUP(T258,阵型随机表!N:O,阵型随机表!Q:Q)</f>
        <v>1</v>
      </c>
      <c r="AO258">
        <f ca="1">IF(AG258=1,RANDBETWEEN(1,阵型随机表!$L$3),AO257)</f>
        <v>1</v>
      </c>
      <c r="AP258">
        <f ca="1">RANDBETWEEN(1,LOOKUP(T258,阵型随机表!N:O,阵型随机表!P:P))</f>
        <v>7</v>
      </c>
    </row>
    <row r="259" spans="1:42" x14ac:dyDescent="0.15">
      <c r="A259">
        <f t="shared" si="163"/>
        <v>5000052</v>
      </c>
      <c r="B259">
        <f t="shared" si="164"/>
        <v>5000257</v>
      </c>
      <c r="C259">
        <f t="shared" si="165"/>
        <v>5000257</v>
      </c>
      <c r="D259" t="str">
        <f t="shared" si="166"/>
        <v>5000052s4</v>
      </c>
      <c r="E259" t="str">
        <f t="shared" si="167"/>
        <v>5000257:52:1</v>
      </c>
      <c r="F259">
        <f t="shared" si="168"/>
        <v>257</v>
      </c>
      <c r="G259">
        <f t="shared" si="169"/>
        <v>5000257</v>
      </c>
      <c r="H259">
        <f t="shared" si="178"/>
        <v>257</v>
      </c>
      <c r="I259" t="str">
        <f>VLOOKUP(U259,怪物属性偏向!E:F,2,FALSE)</f>
        <v>艾琳</v>
      </c>
      <c r="J259">
        <f t="shared" si="170"/>
        <v>52</v>
      </c>
      <c r="K259">
        <f t="shared" si="171"/>
        <v>15374</v>
      </c>
      <c r="L259">
        <f t="shared" si="172"/>
        <v>15374</v>
      </c>
      <c r="M259">
        <f t="shared" si="173"/>
        <v>24598</v>
      </c>
      <c r="N259">
        <f t="shared" si="174"/>
        <v>5406</v>
      </c>
      <c r="O259">
        <f t="shared" si="175"/>
        <v>5000257</v>
      </c>
      <c r="P259" t="str">
        <f t="shared" si="176"/>
        <v>艾琳</v>
      </c>
      <c r="S259">
        <f t="shared" si="177"/>
        <v>52</v>
      </c>
      <c r="T259">
        <f>VLOOKUP(AH259*10+AG259,阵型随机表!H:I,2,FALSE)</f>
        <v>4</v>
      </c>
      <c r="U259" t="str">
        <f>VLOOKUP(AJ259*10+AI259,阵型随机表!U:V,2,FALSE)</f>
        <v>艾琳</v>
      </c>
      <c r="V259">
        <f>VLOOKUP(S259,映射表!T:U,2,FALSE)</f>
        <v>52</v>
      </c>
      <c r="W259">
        <v>1</v>
      </c>
      <c r="X259" s="5">
        <v>1</v>
      </c>
      <c r="Y259" s="5">
        <v>1</v>
      </c>
      <c r="Z259" s="5">
        <v>1</v>
      </c>
      <c r="AA259" s="5">
        <v>1</v>
      </c>
      <c r="AB259" s="5">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5406</v>
      </c>
      <c r="AG259">
        <f t="shared" si="162"/>
        <v>2</v>
      </c>
      <c r="AH259">
        <v>6</v>
      </c>
      <c r="AI259">
        <v>1</v>
      </c>
      <c r="AJ259">
        <f>LOOKUP(T259,阵型随机表!N:O,阵型随机表!Q:Q)</f>
        <v>2</v>
      </c>
      <c r="AO259">
        <f ca="1">IF(AG259=1,RANDBETWEEN(1,阵型随机表!$L$3),AO258)</f>
        <v>1</v>
      </c>
      <c r="AP259">
        <f ca="1">RANDBETWEEN(1,LOOKUP(T259,阵型随机表!N:O,阵型随机表!P:P))</f>
        <v>3</v>
      </c>
    </row>
    <row r="260" spans="1:42" x14ac:dyDescent="0.15">
      <c r="A260">
        <f t="shared" si="163"/>
        <v>5000052</v>
      </c>
      <c r="B260">
        <f t="shared" si="164"/>
        <v>5000258</v>
      </c>
      <c r="C260">
        <f t="shared" si="165"/>
        <v>5000258</v>
      </c>
      <c r="D260" t="str">
        <f t="shared" si="166"/>
        <v>5000052s6</v>
      </c>
      <c r="E260" t="str">
        <f t="shared" si="167"/>
        <v>5000258:52:1</v>
      </c>
      <c r="F260">
        <f t="shared" si="168"/>
        <v>258</v>
      </c>
      <c r="G260">
        <f t="shared" si="169"/>
        <v>5000258</v>
      </c>
      <c r="H260">
        <f t="shared" si="178"/>
        <v>258</v>
      </c>
      <c r="I260" t="str">
        <f>VLOOKUP(U260,怪物属性偏向!E:F,2,FALSE)</f>
        <v>洛克</v>
      </c>
      <c r="J260">
        <f t="shared" si="170"/>
        <v>52</v>
      </c>
      <c r="K260">
        <f t="shared" si="171"/>
        <v>15374</v>
      </c>
      <c r="L260">
        <f t="shared" si="172"/>
        <v>15374</v>
      </c>
      <c r="M260">
        <f t="shared" si="173"/>
        <v>24598</v>
      </c>
      <c r="N260">
        <f t="shared" si="174"/>
        <v>5406</v>
      </c>
      <c r="O260">
        <f t="shared" si="175"/>
        <v>5000258</v>
      </c>
      <c r="P260" t="str">
        <f t="shared" si="176"/>
        <v>洛克</v>
      </c>
      <c r="S260">
        <f t="shared" si="177"/>
        <v>52</v>
      </c>
      <c r="T260">
        <f>VLOOKUP(AH260*10+AG260,阵型随机表!H:I,2,FALSE)</f>
        <v>6</v>
      </c>
      <c r="U260" t="str">
        <f>VLOOKUP(AJ260*10+AI260,阵型随机表!U:V,2,FALSE)</f>
        <v>洛克</v>
      </c>
      <c r="V260">
        <f>VLOOKUP(S260,映射表!T:U,2,FALSE)</f>
        <v>52</v>
      </c>
      <c r="W260">
        <v>1</v>
      </c>
      <c r="X260" s="5">
        <v>1</v>
      </c>
      <c r="Y260" s="5">
        <v>1</v>
      </c>
      <c r="Z260" s="5">
        <v>1</v>
      </c>
      <c r="AA260" s="5">
        <v>1</v>
      </c>
      <c r="AB260" s="5">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5406</v>
      </c>
      <c r="AG260">
        <f t="shared" si="162"/>
        <v>3</v>
      </c>
      <c r="AH260">
        <v>6</v>
      </c>
      <c r="AI260">
        <v>3</v>
      </c>
      <c r="AJ260">
        <f>LOOKUP(T260,阵型随机表!N:O,阵型随机表!Q:Q)</f>
        <v>2</v>
      </c>
      <c r="AO260">
        <f ca="1">IF(AG260=1,RANDBETWEEN(1,阵型随机表!$L$3),AO259)</f>
        <v>1</v>
      </c>
      <c r="AP260">
        <f ca="1">RANDBETWEEN(1,LOOKUP(T260,阵型随机表!N:O,阵型随机表!P:P))</f>
        <v>7</v>
      </c>
    </row>
    <row r="261" spans="1:42" x14ac:dyDescent="0.15">
      <c r="A261">
        <f t="shared" si="163"/>
        <v>5000052</v>
      </c>
      <c r="B261">
        <f t="shared" si="164"/>
        <v>5000259</v>
      </c>
      <c r="C261">
        <f t="shared" si="165"/>
        <v>5000259</v>
      </c>
      <c r="D261" t="str">
        <f t="shared" si="166"/>
        <v>5000052s7</v>
      </c>
      <c r="E261" t="str">
        <f t="shared" si="167"/>
        <v>5000259:52:1</v>
      </c>
      <c r="F261">
        <f t="shared" si="168"/>
        <v>259</v>
      </c>
      <c r="G261">
        <f t="shared" si="169"/>
        <v>5000259</v>
      </c>
      <c r="H261">
        <f t="shared" si="178"/>
        <v>259</v>
      </c>
      <c r="I261" t="str">
        <f>VLOOKUP(U261,怪物属性偏向!E:F,2,FALSE)</f>
        <v>麦克白</v>
      </c>
      <c r="J261">
        <f t="shared" si="170"/>
        <v>52</v>
      </c>
      <c r="K261">
        <f t="shared" si="171"/>
        <v>15374</v>
      </c>
      <c r="L261">
        <f t="shared" si="172"/>
        <v>15374</v>
      </c>
      <c r="M261">
        <f t="shared" si="173"/>
        <v>24598</v>
      </c>
      <c r="N261">
        <f t="shared" si="174"/>
        <v>5406</v>
      </c>
      <c r="O261">
        <f t="shared" si="175"/>
        <v>5000259</v>
      </c>
      <c r="P261" t="str">
        <f t="shared" si="176"/>
        <v>麦克白</v>
      </c>
      <c r="S261">
        <f t="shared" si="177"/>
        <v>52</v>
      </c>
      <c r="T261">
        <f>VLOOKUP(AH261*10+AG261,阵型随机表!H:I,2,FALSE)</f>
        <v>7</v>
      </c>
      <c r="U261" t="str">
        <f>VLOOKUP(AJ261*10+AI261,阵型随机表!U:V,2,FALSE)</f>
        <v>麦克白</v>
      </c>
      <c r="V261">
        <f>VLOOKUP(S261,映射表!T:U,2,FALSE)</f>
        <v>52</v>
      </c>
      <c r="W261">
        <v>1</v>
      </c>
      <c r="X261" s="5">
        <v>1</v>
      </c>
      <c r="Y261" s="5">
        <v>1</v>
      </c>
      <c r="Z261" s="5">
        <v>1</v>
      </c>
      <c r="AA261" s="5">
        <v>1</v>
      </c>
      <c r="AB261" s="5">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5406</v>
      </c>
      <c r="AG261">
        <f t="shared" si="162"/>
        <v>4</v>
      </c>
      <c r="AH261">
        <v>6</v>
      </c>
      <c r="AI261">
        <v>4</v>
      </c>
      <c r="AJ261">
        <f>LOOKUP(T261,阵型随机表!N:O,阵型随机表!Q:Q)</f>
        <v>3</v>
      </c>
      <c r="AO261">
        <f ca="1">IF(AG261=1,RANDBETWEEN(1,阵型随机表!$L$3),AO260)</f>
        <v>1</v>
      </c>
      <c r="AP261">
        <f ca="1">RANDBETWEEN(1,LOOKUP(T261,阵型随机表!N:O,阵型随机表!P:P))</f>
        <v>7</v>
      </c>
    </row>
    <row r="262" spans="1:42" x14ac:dyDescent="0.15">
      <c r="A262">
        <f t="shared" si="163"/>
        <v>5000052</v>
      </c>
      <c r="B262">
        <f t="shared" si="164"/>
        <v>5000260</v>
      </c>
      <c r="C262">
        <f t="shared" si="165"/>
        <v>5000260</v>
      </c>
      <c r="D262" t="str">
        <f t="shared" si="166"/>
        <v>5000052s9</v>
      </c>
      <c r="E262" t="str">
        <f t="shared" si="167"/>
        <v>5000260:52:1</v>
      </c>
      <c r="F262">
        <f t="shared" si="168"/>
        <v>260</v>
      </c>
      <c r="G262">
        <f t="shared" si="169"/>
        <v>5000260</v>
      </c>
      <c r="H262">
        <f t="shared" si="178"/>
        <v>260</v>
      </c>
      <c r="I262" t="str">
        <f>VLOOKUP(U262,怪物属性偏向!E:F,2,FALSE)</f>
        <v>爱茉莉</v>
      </c>
      <c r="J262">
        <f t="shared" si="170"/>
        <v>52</v>
      </c>
      <c r="K262">
        <f t="shared" si="171"/>
        <v>15374</v>
      </c>
      <c r="L262">
        <f t="shared" si="172"/>
        <v>15374</v>
      </c>
      <c r="M262">
        <f t="shared" si="173"/>
        <v>24598</v>
      </c>
      <c r="N262">
        <f t="shared" si="174"/>
        <v>5406</v>
      </c>
      <c r="O262">
        <f t="shared" si="175"/>
        <v>5000260</v>
      </c>
      <c r="P262" t="str">
        <f t="shared" si="176"/>
        <v>爱茉莉</v>
      </c>
      <c r="S262">
        <f t="shared" si="177"/>
        <v>52</v>
      </c>
      <c r="T262">
        <f>VLOOKUP(AH262*10+AG262,阵型随机表!H:I,2,FALSE)</f>
        <v>9</v>
      </c>
      <c r="U262" t="str">
        <f>VLOOKUP(AJ262*10+AI262,阵型随机表!U:V,2,FALSE)</f>
        <v>爱茉莉</v>
      </c>
      <c r="V262">
        <f>VLOOKUP(S262,映射表!T:U,2,FALSE)</f>
        <v>52</v>
      </c>
      <c r="W262">
        <v>1</v>
      </c>
      <c r="X262" s="5">
        <v>1</v>
      </c>
      <c r="Y262" s="5">
        <v>1</v>
      </c>
      <c r="Z262" s="5">
        <v>1</v>
      </c>
      <c r="AA262" s="5">
        <v>1</v>
      </c>
      <c r="AB262" s="5">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5406</v>
      </c>
      <c r="AG262">
        <f t="shared" si="162"/>
        <v>5</v>
      </c>
      <c r="AH262">
        <v>6</v>
      </c>
      <c r="AI262">
        <v>6</v>
      </c>
      <c r="AJ262">
        <f>LOOKUP(T262,阵型随机表!N:O,阵型随机表!Q:Q)</f>
        <v>3</v>
      </c>
      <c r="AO262">
        <f ca="1">IF(AG262=1,RANDBETWEEN(1,阵型随机表!$L$3),AO261)</f>
        <v>1</v>
      </c>
      <c r="AP262">
        <f ca="1">RANDBETWEEN(1,LOOKUP(T262,阵型随机表!N:O,阵型随机表!P:P))</f>
        <v>4</v>
      </c>
    </row>
    <row r="263" spans="1:42" x14ac:dyDescent="0.15">
      <c r="A263">
        <f t="shared" si="163"/>
        <v>5000053</v>
      </c>
      <c r="B263">
        <f t="shared" si="164"/>
        <v>5000261</v>
      </c>
      <c r="C263">
        <f t="shared" si="165"/>
        <v>5000261</v>
      </c>
      <c r="D263" t="str">
        <f t="shared" si="166"/>
        <v>5000053s2</v>
      </c>
      <c r="E263" t="str">
        <f t="shared" si="167"/>
        <v>5000261:53:1</v>
      </c>
      <c r="F263">
        <f t="shared" si="168"/>
        <v>261</v>
      </c>
      <c r="G263">
        <f t="shared" si="169"/>
        <v>5000261</v>
      </c>
      <c r="H263">
        <f t="shared" si="178"/>
        <v>261</v>
      </c>
      <c r="I263" t="str">
        <f>VLOOKUP(U263,怪物属性偏向!E:F,2,FALSE)</f>
        <v>碧翠丝</v>
      </c>
      <c r="J263">
        <f t="shared" si="170"/>
        <v>53</v>
      </c>
      <c r="K263">
        <f t="shared" si="171"/>
        <v>16656</v>
      </c>
      <c r="L263">
        <f t="shared" si="172"/>
        <v>16656</v>
      </c>
      <c r="M263">
        <f t="shared" si="173"/>
        <v>26649</v>
      </c>
      <c r="N263">
        <f t="shared" si="174"/>
        <v>5932</v>
      </c>
      <c r="O263">
        <f t="shared" si="175"/>
        <v>5000261</v>
      </c>
      <c r="P263" t="str">
        <f t="shared" si="176"/>
        <v>碧翠丝</v>
      </c>
      <c r="S263">
        <f t="shared" si="177"/>
        <v>53</v>
      </c>
      <c r="T263">
        <f>VLOOKUP(AH263*10+AG263,阵型随机表!H:I,2,FALSE)</f>
        <v>2</v>
      </c>
      <c r="U263" t="str">
        <f>VLOOKUP(AJ263*10+AI263,阵型随机表!U:V,2,FALSE)</f>
        <v>碧翠丝</v>
      </c>
      <c r="V263">
        <f>VLOOKUP(S263,映射表!T:U,2,FALSE)</f>
        <v>53</v>
      </c>
      <c r="W263">
        <v>1</v>
      </c>
      <c r="X263" s="5">
        <v>1</v>
      </c>
      <c r="Y263" s="5">
        <v>1</v>
      </c>
      <c r="Z263" s="5">
        <v>1</v>
      </c>
      <c r="AA263" s="5">
        <v>1</v>
      </c>
      <c r="AB263" s="5">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5932</v>
      </c>
      <c r="AG263">
        <f t="shared" si="162"/>
        <v>1</v>
      </c>
      <c r="AH263">
        <v>5</v>
      </c>
      <c r="AI263">
        <v>4</v>
      </c>
      <c r="AJ263">
        <f>LOOKUP(T263,阵型随机表!N:O,阵型随机表!Q:Q)</f>
        <v>1</v>
      </c>
      <c r="AO263">
        <f ca="1">IF(AG263=1,RANDBETWEEN(1,阵型随机表!$L$3),AO262)</f>
        <v>1</v>
      </c>
      <c r="AP263">
        <f ca="1">RANDBETWEEN(1,LOOKUP(T263,阵型随机表!N:O,阵型随机表!P:P))</f>
        <v>2</v>
      </c>
    </row>
    <row r="264" spans="1:42" x14ac:dyDescent="0.15">
      <c r="A264">
        <f t="shared" si="163"/>
        <v>5000053</v>
      </c>
      <c r="B264">
        <f t="shared" si="164"/>
        <v>5000262</v>
      </c>
      <c r="C264">
        <f t="shared" si="165"/>
        <v>5000262</v>
      </c>
      <c r="D264" t="str">
        <f t="shared" si="166"/>
        <v>5000053s5</v>
      </c>
      <c r="E264" t="str">
        <f t="shared" si="167"/>
        <v>5000262:53:1</v>
      </c>
      <c r="F264">
        <f t="shared" si="168"/>
        <v>262</v>
      </c>
      <c r="G264">
        <f t="shared" si="169"/>
        <v>5000262</v>
      </c>
      <c r="H264">
        <f t="shared" si="178"/>
        <v>262</v>
      </c>
      <c r="I264" t="str">
        <f>VLOOKUP(U264,怪物属性偏向!E:F,2,FALSE)</f>
        <v>洛克</v>
      </c>
      <c r="J264">
        <f t="shared" si="170"/>
        <v>53</v>
      </c>
      <c r="K264">
        <f t="shared" si="171"/>
        <v>16656</v>
      </c>
      <c r="L264">
        <f t="shared" si="172"/>
        <v>16656</v>
      </c>
      <c r="M264">
        <f t="shared" si="173"/>
        <v>26649</v>
      </c>
      <c r="N264">
        <f t="shared" si="174"/>
        <v>5932</v>
      </c>
      <c r="O264">
        <f t="shared" si="175"/>
        <v>5000262</v>
      </c>
      <c r="P264" t="str">
        <f t="shared" si="176"/>
        <v>洛克</v>
      </c>
      <c r="S264">
        <f t="shared" si="177"/>
        <v>53</v>
      </c>
      <c r="T264">
        <f>VLOOKUP(AH264*10+AG264,阵型随机表!H:I,2,FALSE)</f>
        <v>5</v>
      </c>
      <c r="U264" t="str">
        <f>VLOOKUP(AJ264*10+AI264,阵型随机表!U:V,2,FALSE)</f>
        <v>洛克</v>
      </c>
      <c r="V264">
        <f>VLOOKUP(S264,映射表!T:U,2,FALSE)</f>
        <v>53</v>
      </c>
      <c r="W264">
        <v>1</v>
      </c>
      <c r="X264" s="5">
        <v>1</v>
      </c>
      <c r="Y264" s="5">
        <v>1</v>
      </c>
      <c r="Z264" s="5">
        <v>1</v>
      </c>
      <c r="AA264" s="5">
        <v>1</v>
      </c>
      <c r="AB264" s="5">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5932</v>
      </c>
      <c r="AG264">
        <f t="shared" si="162"/>
        <v>2</v>
      </c>
      <c r="AH264">
        <v>5</v>
      </c>
      <c r="AI264">
        <v>3</v>
      </c>
      <c r="AJ264">
        <f>LOOKUP(T264,阵型随机表!N:O,阵型随机表!Q:Q)</f>
        <v>2</v>
      </c>
      <c r="AO264">
        <f ca="1">IF(AG264=1,RANDBETWEEN(1,阵型随机表!$L$3),AO263)</f>
        <v>1</v>
      </c>
      <c r="AP264">
        <f ca="1">RANDBETWEEN(1,LOOKUP(T264,阵型随机表!N:O,阵型随机表!P:P))</f>
        <v>6</v>
      </c>
    </row>
    <row r="265" spans="1:42" x14ac:dyDescent="0.15">
      <c r="A265">
        <f t="shared" si="163"/>
        <v>5000053</v>
      </c>
      <c r="B265">
        <f t="shared" si="164"/>
        <v>5000263</v>
      </c>
      <c r="C265">
        <f t="shared" si="165"/>
        <v>5000263</v>
      </c>
      <c r="D265" t="str">
        <f t="shared" si="166"/>
        <v>5000053s7</v>
      </c>
      <c r="E265" t="str">
        <f t="shared" si="167"/>
        <v>5000263:53:1</v>
      </c>
      <c r="F265">
        <f t="shared" si="168"/>
        <v>263</v>
      </c>
      <c r="G265">
        <f t="shared" si="169"/>
        <v>5000263</v>
      </c>
      <c r="H265">
        <f t="shared" si="178"/>
        <v>263</v>
      </c>
      <c r="I265" t="str">
        <f>VLOOKUP(U265,怪物属性偏向!E:F,2,FALSE)</f>
        <v>啾啾</v>
      </c>
      <c r="J265">
        <f t="shared" si="170"/>
        <v>53</v>
      </c>
      <c r="K265">
        <f t="shared" si="171"/>
        <v>16656</v>
      </c>
      <c r="L265">
        <f t="shared" si="172"/>
        <v>16656</v>
      </c>
      <c r="M265">
        <f t="shared" si="173"/>
        <v>26649</v>
      </c>
      <c r="N265">
        <f t="shared" si="174"/>
        <v>5932</v>
      </c>
      <c r="O265">
        <f t="shared" si="175"/>
        <v>5000263</v>
      </c>
      <c r="P265" t="str">
        <f t="shared" si="176"/>
        <v>啾啾</v>
      </c>
      <c r="S265">
        <f t="shared" si="177"/>
        <v>53</v>
      </c>
      <c r="T265">
        <f>VLOOKUP(AH265*10+AG265,阵型随机表!H:I,2,FALSE)</f>
        <v>7</v>
      </c>
      <c r="U265" t="str">
        <f>VLOOKUP(AJ265*10+AI265,阵型随机表!U:V,2,FALSE)</f>
        <v>啾啾</v>
      </c>
      <c r="V265">
        <f>VLOOKUP(S265,映射表!T:U,2,FALSE)</f>
        <v>53</v>
      </c>
      <c r="W265">
        <v>1</v>
      </c>
      <c r="X265" s="5">
        <v>1</v>
      </c>
      <c r="Y265" s="5">
        <v>1</v>
      </c>
      <c r="Z265" s="5">
        <v>1</v>
      </c>
      <c r="AA265" s="5">
        <v>1</v>
      </c>
      <c r="AB265" s="5">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5932</v>
      </c>
      <c r="AG265">
        <f t="shared" ref="AG265:AG328" si="179">AG260</f>
        <v>3</v>
      </c>
      <c r="AH265">
        <v>5</v>
      </c>
      <c r="AI265">
        <v>1</v>
      </c>
      <c r="AJ265">
        <f>LOOKUP(T265,阵型随机表!N:O,阵型随机表!Q:Q)</f>
        <v>3</v>
      </c>
      <c r="AO265">
        <f ca="1">IF(AG265=1,RANDBETWEEN(1,阵型随机表!$L$3),AO264)</f>
        <v>1</v>
      </c>
      <c r="AP265">
        <f ca="1">RANDBETWEEN(1,LOOKUP(T265,阵型随机表!N:O,阵型随机表!P:P))</f>
        <v>3</v>
      </c>
    </row>
    <row r="266" spans="1:42" x14ac:dyDescent="0.15">
      <c r="A266">
        <f t="shared" si="163"/>
        <v>5000053</v>
      </c>
      <c r="B266">
        <f t="shared" si="164"/>
        <v>5000264</v>
      </c>
      <c r="C266">
        <f t="shared" si="165"/>
        <v>5000264</v>
      </c>
      <c r="D266" t="str">
        <f t="shared" si="166"/>
        <v>5000053s8</v>
      </c>
      <c r="E266" t="str">
        <f t="shared" si="167"/>
        <v>5000264:53:1</v>
      </c>
      <c r="F266">
        <f t="shared" si="168"/>
        <v>264</v>
      </c>
      <c r="G266">
        <f t="shared" si="169"/>
        <v>5000264</v>
      </c>
      <c r="H266">
        <f t="shared" si="178"/>
        <v>264</v>
      </c>
      <c r="I266" t="str">
        <f>VLOOKUP(U266,怪物属性偏向!E:F,2,FALSE)</f>
        <v>吉拉</v>
      </c>
      <c r="J266">
        <f t="shared" si="170"/>
        <v>53</v>
      </c>
      <c r="K266">
        <f t="shared" si="171"/>
        <v>16656</v>
      </c>
      <c r="L266">
        <f t="shared" si="172"/>
        <v>16656</v>
      </c>
      <c r="M266">
        <f t="shared" si="173"/>
        <v>26649</v>
      </c>
      <c r="N266">
        <f t="shared" si="174"/>
        <v>5932</v>
      </c>
      <c r="O266">
        <f t="shared" si="175"/>
        <v>5000264</v>
      </c>
      <c r="P266" t="str">
        <f t="shared" si="176"/>
        <v>吉拉</v>
      </c>
      <c r="S266">
        <f t="shared" si="177"/>
        <v>53</v>
      </c>
      <c r="T266">
        <f>VLOOKUP(AH266*10+AG266,阵型随机表!H:I,2,FALSE)</f>
        <v>8</v>
      </c>
      <c r="U266" t="str">
        <f>VLOOKUP(AJ266*10+AI266,阵型随机表!U:V,2,FALSE)</f>
        <v>吉拉</v>
      </c>
      <c r="V266">
        <f>VLOOKUP(S266,映射表!T:U,2,FALSE)</f>
        <v>53</v>
      </c>
      <c r="W266">
        <v>1</v>
      </c>
      <c r="X266" s="5">
        <v>1</v>
      </c>
      <c r="Y266" s="5">
        <v>1</v>
      </c>
      <c r="Z266" s="5">
        <v>1</v>
      </c>
      <c r="AA266" s="5">
        <v>1</v>
      </c>
      <c r="AB266" s="5">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5932</v>
      </c>
      <c r="AG266">
        <f t="shared" si="179"/>
        <v>4</v>
      </c>
      <c r="AH266">
        <v>5</v>
      </c>
      <c r="AI266">
        <v>5</v>
      </c>
      <c r="AJ266">
        <f>LOOKUP(T266,阵型随机表!N:O,阵型随机表!Q:Q)</f>
        <v>3</v>
      </c>
      <c r="AO266">
        <f ca="1">IF(AG266=1,RANDBETWEEN(1,阵型随机表!$L$3),AO265)</f>
        <v>1</v>
      </c>
      <c r="AP266">
        <f ca="1">RANDBETWEEN(1,LOOKUP(T266,阵型随机表!N:O,阵型随机表!P:P))</f>
        <v>6</v>
      </c>
    </row>
    <row r="267" spans="1:42" x14ac:dyDescent="0.15">
      <c r="A267">
        <f t="shared" si="163"/>
        <v>5000053</v>
      </c>
      <c r="B267">
        <f t="shared" si="164"/>
        <v>5000265</v>
      </c>
      <c r="C267">
        <f t="shared" si="165"/>
        <v>5000265</v>
      </c>
      <c r="D267" t="str">
        <f t="shared" si="166"/>
        <v>5000053s9</v>
      </c>
      <c r="E267" t="str">
        <f t="shared" si="167"/>
        <v>5000265:53:1</v>
      </c>
      <c r="F267">
        <f t="shared" si="168"/>
        <v>265</v>
      </c>
      <c r="G267">
        <f t="shared" si="169"/>
        <v>5000265</v>
      </c>
      <c r="H267">
        <f t="shared" si="178"/>
        <v>265</v>
      </c>
      <c r="I267" t="str">
        <f>VLOOKUP(U267,怪物属性偏向!E:F,2,FALSE)</f>
        <v>麦克白</v>
      </c>
      <c r="J267">
        <f t="shared" si="170"/>
        <v>53</v>
      </c>
      <c r="K267">
        <f t="shared" si="171"/>
        <v>16656</v>
      </c>
      <c r="L267">
        <f t="shared" si="172"/>
        <v>16656</v>
      </c>
      <c r="M267">
        <f t="shared" si="173"/>
        <v>26649</v>
      </c>
      <c r="N267">
        <f t="shared" si="174"/>
        <v>5932</v>
      </c>
      <c r="O267">
        <f t="shared" si="175"/>
        <v>5000265</v>
      </c>
      <c r="P267" t="str">
        <f t="shared" si="176"/>
        <v>麦克白</v>
      </c>
      <c r="S267">
        <f t="shared" si="177"/>
        <v>53</v>
      </c>
      <c r="T267">
        <f>VLOOKUP(AH267*10+AG267,阵型随机表!H:I,2,FALSE)</f>
        <v>9</v>
      </c>
      <c r="U267" t="str">
        <f>VLOOKUP(AJ267*10+AI267,阵型随机表!U:V,2,FALSE)</f>
        <v>麦克白</v>
      </c>
      <c r="V267">
        <f>VLOOKUP(S267,映射表!T:U,2,FALSE)</f>
        <v>53</v>
      </c>
      <c r="W267">
        <v>1</v>
      </c>
      <c r="X267" s="5">
        <v>1</v>
      </c>
      <c r="Y267" s="5">
        <v>1</v>
      </c>
      <c r="Z267" s="5">
        <v>1</v>
      </c>
      <c r="AA267" s="5">
        <v>1</v>
      </c>
      <c r="AB267" s="5">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5932</v>
      </c>
      <c r="AG267">
        <f t="shared" si="179"/>
        <v>5</v>
      </c>
      <c r="AH267">
        <v>5</v>
      </c>
      <c r="AI267">
        <v>4</v>
      </c>
      <c r="AJ267">
        <f>LOOKUP(T267,阵型随机表!N:O,阵型随机表!Q:Q)</f>
        <v>3</v>
      </c>
      <c r="AO267">
        <f ca="1">IF(AG267=1,RANDBETWEEN(1,阵型随机表!$L$3),AO266)</f>
        <v>1</v>
      </c>
      <c r="AP267">
        <f ca="1">RANDBETWEEN(1,LOOKUP(T267,阵型随机表!N:O,阵型随机表!P:P))</f>
        <v>1</v>
      </c>
    </row>
    <row r="268" spans="1:42" x14ac:dyDescent="0.15">
      <c r="A268">
        <f t="shared" si="163"/>
        <v>5000054</v>
      </c>
      <c r="B268">
        <f t="shared" si="164"/>
        <v>5000266</v>
      </c>
      <c r="C268">
        <f t="shared" si="165"/>
        <v>5000266</v>
      </c>
      <c r="D268" t="str">
        <f t="shared" si="166"/>
        <v>5000054s1</v>
      </c>
      <c r="E268" t="str">
        <f t="shared" si="167"/>
        <v>5000266:54:1</v>
      </c>
      <c r="F268">
        <f t="shared" si="168"/>
        <v>266</v>
      </c>
      <c r="G268">
        <f t="shared" si="169"/>
        <v>5000266</v>
      </c>
      <c r="H268">
        <f t="shared" si="178"/>
        <v>266</v>
      </c>
      <c r="I268" t="str">
        <f>VLOOKUP(U268,怪物属性偏向!E:F,2,FALSE)</f>
        <v>伊西多</v>
      </c>
      <c r="J268">
        <f t="shared" si="170"/>
        <v>54</v>
      </c>
      <c r="K268">
        <f t="shared" si="171"/>
        <v>17938</v>
      </c>
      <c r="L268">
        <f t="shared" si="172"/>
        <v>17938</v>
      </c>
      <c r="M268">
        <f t="shared" si="173"/>
        <v>28700</v>
      </c>
      <c r="N268">
        <f t="shared" si="174"/>
        <v>6457</v>
      </c>
      <c r="O268">
        <f t="shared" si="175"/>
        <v>5000266</v>
      </c>
      <c r="P268" t="str">
        <f t="shared" si="176"/>
        <v>伊西多</v>
      </c>
      <c r="S268">
        <f t="shared" si="177"/>
        <v>54</v>
      </c>
      <c r="T268">
        <f>VLOOKUP(AH268*10+AG268,阵型随机表!H:I,2,FALSE)</f>
        <v>1</v>
      </c>
      <c r="U268" t="str">
        <f>VLOOKUP(AJ268*10+AI268,阵型随机表!U:V,2,FALSE)</f>
        <v>伊西多</v>
      </c>
      <c r="V268">
        <f>VLOOKUP(S268,映射表!T:U,2,FALSE)</f>
        <v>54</v>
      </c>
      <c r="W268">
        <v>1</v>
      </c>
      <c r="X268" s="5">
        <v>1</v>
      </c>
      <c r="Y268" s="5">
        <v>1</v>
      </c>
      <c r="Z268" s="5">
        <v>1</v>
      </c>
      <c r="AA268" s="5">
        <v>1</v>
      </c>
      <c r="AB268" s="5">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6457</v>
      </c>
      <c r="AG268">
        <f t="shared" si="179"/>
        <v>1</v>
      </c>
      <c r="AH268">
        <v>4</v>
      </c>
      <c r="AI268">
        <v>6</v>
      </c>
      <c r="AJ268">
        <f>LOOKUP(T268,阵型随机表!N:O,阵型随机表!Q:Q)</f>
        <v>1</v>
      </c>
      <c r="AO268">
        <f ca="1">IF(AG268=1,RANDBETWEEN(1,阵型随机表!$L$3),AO267)</f>
        <v>3</v>
      </c>
      <c r="AP268">
        <f ca="1">RANDBETWEEN(1,LOOKUP(T268,阵型随机表!N:O,阵型随机表!P:P))</f>
        <v>2</v>
      </c>
    </row>
    <row r="269" spans="1:42" x14ac:dyDescent="0.15">
      <c r="A269">
        <f t="shared" si="163"/>
        <v>5000054</v>
      </c>
      <c r="B269">
        <f t="shared" si="164"/>
        <v>5000267</v>
      </c>
      <c r="C269">
        <f t="shared" si="165"/>
        <v>5000267</v>
      </c>
      <c r="D269" t="str">
        <f t="shared" si="166"/>
        <v>5000054s2</v>
      </c>
      <c r="E269" t="str">
        <f t="shared" si="167"/>
        <v>5000267:54:1</v>
      </c>
      <c r="F269">
        <f t="shared" si="168"/>
        <v>267</v>
      </c>
      <c r="G269">
        <f t="shared" si="169"/>
        <v>5000267</v>
      </c>
      <c r="H269">
        <f t="shared" si="178"/>
        <v>267</v>
      </c>
      <c r="I269" t="str">
        <f>VLOOKUP(U269,怪物属性偏向!E:F,2,FALSE)</f>
        <v>尼尔斯</v>
      </c>
      <c r="J269">
        <f t="shared" si="170"/>
        <v>54</v>
      </c>
      <c r="K269">
        <f t="shared" si="171"/>
        <v>17938</v>
      </c>
      <c r="L269">
        <f t="shared" si="172"/>
        <v>17938</v>
      </c>
      <c r="M269">
        <f t="shared" si="173"/>
        <v>28700</v>
      </c>
      <c r="N269">
        <f t="shared" si="174"/>
        <v>6457</v>
      </c>
      <c r="O269">
        <f t="shared" si="175"/>
        <v>5000267</v>
      </c>
      <c r="P269" t="str">
        <f t="shared" si="176"/>
        <v>尼尔斯</v>
      </c>
      <c r="S269">
        <f t="shared" si="177"/>
        <v>54</v>
      </c>
      <c r="T269">
        <f>VLOOKUP(AH269*10+AG269,阵型随机表!H:I,2,FALSE)</f>
        <v>2</v>
      </c>
      <c r="U269" t="str">
        <f>VLOOKUP(AJ269*10+AI269,阵型随机表!U:V,2,FALSE)</f>
        <v>尼尔斯</v>
      </c>
      <c r="V269">
        <f>VLOOKUP(S269,映射表!T:U,2,FALSE)</f>
        <v>54</v>
      </c>
      <c r="W269">
        <v>1</v>
      </c>
      <c r="X269" s="5">
        <v>1</v>
      </c>
      <c r="Y269" s="5">
        <v>1</v>
      </c>
      <c r="Z269" s="5">
        <v>1</v>
      </c>
      <c r="AA269" s="5">
        <v>1</v>
      </c>
      <c r="AB269" s="5">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6457</v>
      </c>
      <c r="AG269">
        <f t="shared" si="179"/>
        <v>2</v>
      </c>
      <c r="AH269">
        <v>4</v>
      </c>
      <c r="AI269">
        <v>3</v>
      </c>
      <c r="AJ269">
        <f>LOOKUP(T269,阵型随机表!N:O,阵型随机表!Q:Q)</f>
        <v>1</v>
      </c>
      <c r="AO269">
        <f ca="1">IF(AG269=1,RANDBETWEEN(1,阵型随机表!$L$3),AO268)</f>
        <v>3</v>
      </c>
      <c r="AP269">
        <f ca="1">RANDBETWEEN(1,LOOKUP(T269,阵型随机表!N:O,阵型随机表!P:P))</f>
        <v>6</v>
      </c>
    </row>
    <row r="270" spans="1:42" x14ac:dyDescent="0.15">
      <c r="A270">
        <f t="shared" si="163"/>
        <v>5000054</v>
      </c>
      <c r="B270">
        <f t="shared" si="164"/>
        <v>5000268</v>
      </c>
      <c r="C270">
        <f t="shared" si="165"/>
        <v>5000268</v>
      </c>
      <c r="D270" t="str">
        <f t="shared" si="166"/>
        <v>5000054s3</v>
      </c>
      <c r="E270" t="str">
        <f t="shared" si="167"/>
        <v>5000268:54:1</v>
      </c>
      <c r="F270">
        <f t="shared" si="168"/>
        <v>268</v>
      </c>
      <c r="G270">
        <f t="shared" si="169"/>
        <v>5000268</v>
      </c>
      <c r="H270">
        <f t="shared" si="178"/>
        <v>268</v>
      </c>
      <c r="I270" t="str">
        <f>VLOOKUP(U270,怪物属性偏向!E:F,2,FALSE)</f>
        <v>伊西多</v>
      </c>
      <c r="J270">
        <f t="shared" si="170"/>
        <v>54</v>
      </c>
      <c r="K270">
        <f t="shared" si="171"/>
        <v>17938</v>
      </c>
      <c r="L270">
        <f t="shared" si="172"/>
        <v>17938</v>
      </c>
      <c r="M270">
        <f t="shared" si="173"/>
        <v>28700</v>
      </c>
      <c r="N270">
        <f t="shared" si="174"/>
        <v>6457</v>
      </c>
      <c r="O270">
        <f t="shared" si="175"/>
        <v>5000268</v>
      </c>
      <c r="P270" t="str">
        <f t="shared" si="176"/>
        <v>伊西多</v>
      </c>
      <c r="S270">
        <f t="shared" si="177"/>
        <v>54</v>
      </c>
      <c r="T270">
        <f>VLOOKUP(AH270*10+AG270,阵型随机表!H:I,2,FALSE)</f>
        <v>3</v>
      </c>
      <c r="U270" t="str">
        <f>VLOOKUP(AJ270*10+AI270,阵型随机表!U:V,2,FALSE)</f>
        <v>伊西多</v>
      </c>
      <c r="V270">
        <f>VLOOKUP(S270,映射表!T:U,2,FALSE)</f>
        <v>54</v>
      </c>
      <c r="W270">
        <v>1</v>
      </c>
      <c r="X270" s="5">
        <v>1</v>
      </c>
      <c r="Y270" s="5">
        <v>1</v>
      </c>
      <c r="Z270" s="5">
        <v>1</v>
      </c>
      <c r="AA270" s="5">
        <v>1</v>
      </c>
      <c r="AB270" s="5">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6457</v>
      </c>
      <c r="AG270">
        <f t="shared" si="179"/>
        <v>3</v>
      </c>
      <c r="AH270">
        <v>4</v>
      </c>
      <c r="AI270">
        <v>6</v>
      </c>
      <c r="AJ270">
        <f>LOOKUP(T270,阵型随机表!N:O,阵型随机表!Q:Q)</f>
        <v>1</v>
      </c>
      <c r="AO270">
        <f ca="1">IF(AG270=1,RANDBETWEEN(1,阵型随机表!$L$3),AO269)</f>
        <v>3</v>
      </c>
      <c r="AP270">
        <f ca="1">RANDBETWEEN(1,LOOKUP(T270,阵型随机表!N:O,阵型随机表!P:P))</f>
        <v>4</v>
      </c>
    </row>
    <row r="271" spans="1:42" x14ac:dyDescent="0.15">
      <c r="A271">
        <f t="shared" si="163"/>
        <v>5000054</v>
      </c>
      <c r="B271">
        <f t="shared" si="164"/>
        <v>5000269</v>
      </c>
      <c r="C271">
        <f t="shared" si="165"/>
        <v>5000269</v>
      </c>
      <c r="D271" t="str">
        <f t="shared" si="166"/>
        <v>5000054s5</v>
      </c>
      <c r="E271" t="str">
        <f t="shared" si="167"/>
        <v>5000269:54:1</v>
      </c>
      <c r="F271">
        <f t="shared" si="168"/>
        <v>269</v>
      </c>
      <c r="G271">
        <f t="shared" si="169"/>
        <v>5000269</v>
      </c>
      <c r="H271">
        <f t="shared" si="178"/>
        <v>269</v>
      </c>
      <c r="I271" t="str">
        <f>VLOOKUP(U271,怪物属性偏向!E:F,2,FALSE)</f>
        <v>艾德蒙</v>
      </c>
      <c r="J271">
        <f t="shared" si="170"/>
        <v>54</v>
      </c>
      <c r="K271">
        <f t="shared" si="171"/>
        <v>17938</v>
      </c>
      <c r="L271">
        <f t="shared" si="172"/>
        <v>17938</v>
      </c>
      <c r="M271">
        <f t="shared" si="173"/>
        <v>28700</v>
      </c>
      <c r="N271">
        <f t="shared" si="174"/>
        <v>6457</v>
      </c>
      <c r="O271">
        <f t="shared" si="175"/>
        <v>5000269</v>
      </c>
      <c r="P271" t="str">
        <f t="shared" si="176"/>
        <v>艾德蒙</v>
      </c>
      <c r="S271">
        <f t="shared" si="177"/>
        <v>54</v>
      </c>
      <c r="T271">
        <f>VLOOKUP(AH271*10+AG271,阵型随机表!H:I,2,FALSE)</f>
        <v>5</v>
      </c>
      <c r="U271" t="str">
        <f>VLOOKUP(AJ271*10+AI271,阵型随机表!U:V,2,FALSE)</f>
        <v>艾德蒙</v>
      </c>
      <c r="V271">
        <f>VLOOKUP(S271,映射表!T:U,2,FALSE)</f>
        <v>54</v>
      </c>
      <c r="W271">
        <v>1</v>
      </c>
      <c r="X271" s="5">
        <v>1</v>
      </c>
      <c r="Y271" s="5">
        <v>1</v>
      </c>
      <c r="Z271" s="5">
        <v>1</v>
      </c>
      <c r="AA271" s="5">
        <v>1</v>
      </c>
      <c r="AB271" s="5">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6457</v>
      </c>
      <c r="AG271">
        <f t="shared" si="179"/>
        <v>4</v>
      </c>
      <c r="AH271">
        <v>4</v>
      </c>
      <c r="AI271">
        <v>5</v>
      </c>
      <c r="AJ271">
        <f>LOOKUP(T271,阵型随机表!N:O,阵型随机表!Q:Q)</f>
        <v>2</v>
      </c>
      <c r="AO271">
        <f ca="1">IF(AG271=1,RANDBETWEEN(1,阵型随机表!$L$3),AO270)</f>
        <v>3</v>
      </c>
      <c r="AP271">
        <f ca="1">RANDBETWEEN(1,LOOKUP(T271,阵型随机表!N:O,阵型随机表!P:P))</f>
        <v>1</v>
      </c>
    </row>
    <row r="272" spans="1:42" x14ac:dyDescent="0.15">
      <c r="A272">
        <f t="shared" si="163"/>
        <v>5000054</v>
      </c>
      <c r="B272">
        <f t="shared" si="164"/>
        <v>5000270</v>
      </c>
      <c r="C272">
        <f t="shared" si="165"/>
        <v>5000270</v>
      </c>
      <c r="D272" t="str">
        <f t="shared" si="166"/>
        <v>5000054s8</v>
      </c>
      <c r="E272" t="str">
        <f t="shared" si="167"/>
        <v>5000270:54:1</v>
      </c>
      <c r="F272">
        <f t="shared" si="168"/>
        <v>270</v>
      </c>
      <c r="G272">
        <f t="shared" si="169"/>
        <v>5000270</v>
      </c>
      <c r="H272">
        <f t="shared" si="178"/>
        <v>270</v>
      </c>
      <c r="I272" t="str">
        <f>VLOOKUP(U272,怪物属性偏向!E:F,2,FALSE)</f>
        <v>伊芙</v>
      </c>
      <c r="J272">
        <f t="shared" si="170"/>
        <v>54</v>
      </c>
      <c r="K272">
        <f t="shared" si="171"/>
        <v>17938</v>
      </c>
      <c r="L272">
        <f t="shared" si="172"/>
        <v>17938</v>
      </c>
      <c r="M272">
        <f t="shared" si="173"/>
        <v>28700</v>
      </c>
      <c r="N272">
        <f t="shared" si="174"/>
        <v>6457</v>
      </c>
      <c r="O272">
        <f t="shared" si="175"/>
        <v>5000270</v>
      </c>
      <c r="P272" t="str">
        <f t="shared" si="176"/>
        <v>伊芙</v>
      </c>
      <c r="S272">
        <f t="shared" si="177"/>
        <v>54</v>
      </c>
      <c r="T272">
        <f>VLOOKUP(AH272*10+AG272,阵型随机表!H:I,2,FALSE)</f>
        <v>8</v>
      </c>
      <c r="U272" t="str">
        <f>VLOOKUP(AJ272*10+AI272,阵型随机表!U:V,2,FALSE)</f>
        <v>伊芙</v>
      </c>
      <c r="V272">
        <f>VLOOKUP(S272,映射表!T:U,2,FALSE)</f>
        <v>54</v>
      </c>
      <c r="W272">
        <v>1</v>
      </c>
      <c r="X272" s="5">
        <v>1</v>
      </c>
      <c r="Y272" s="5">
        <v>1</v>
      </c>
      <c r="Z272" s="5">
        <v>1</v>
      </c>
      <c r="AA272" s="5">
        <v>1</v>
      </c>
      <c r="AB272" s="5">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6457</v>
      </c>
      <c r="AG272">
        <f t="shared" si="179"/>
        <v>5</v>
      </c>
      <c r="AH272">
        <v>4</v>
      </c>
      <c r="AI272">
        <v>3</v>
      </c>
      <c r="AJ272">
        <f>LOOKUP(T272,阵型随机表!N:O,阵型随机表!Q:Q)</f>
        <v>3</v>
      </c>
      <c r="AO272">
        <f ca="1">IF(AG272=1,RANDBETWEEN(1,阵型随机表!$L$3),AO271)</f>
        <v>3</v>
      </c>
      <c r="AP272">
        <f ca="1">RANDBETWEEN(1,LOOKUP(T272,阵型随机表!N:O,阵型随机表!P:P))</f>
        <v>4</v>
      </c>
    </row>
    <row r="273" spans="1:42" x14ac:dyDescent="0.15">
      <c r="A273">
        <f t="shared" si="163"/>
        <v>5000055</v>
      </c>
      <c r="B273">
        <f t="shared" si="164"/>
        <v>5000271</v>
      </c>
      <c r="C273">
        <f t="shared" si="165"/>
        <v>5000271</v>
      </c>
      <c r="D273" t="str">
        <f t="shared" si="166"/>
        <v>5000055s2</v>
      </c>
      <c r="E273" t="str">
        <f t="shared" si="167"/>
        <v>5000271:55:1</v>
      </c>
      <c r="F273">
        <f t="shared" si="168"/>
        <v>271</v>
      </c>
      <c r="G273">
        <f t="shared" si="169"/>
        <v>5000271</v>
      </c>
      <c r="H273">
        <f t="shared" si="178"/>
        <v>271</v>
      </c>
      <c r="I273" t="str">
        <f>VLOOKUP(U273,怪物属性偏向!E:F,2,FALSE)</f>
        <v>柯拉</v>
      </c>
      <c r="J273">
        <f t="shared" si="170"/>
        <v>55</v>
      </c>
      <c r="K273">
        <f t="shared" si="171"/>
        <v>19220</v>
      </c>
      <c r="L273">
        <f t="shared" si="172"/>
        <v>19220</v>
      </c>
      <c r="M273">
        <f t="shared" si="173"/>
        <v>30752</v>
      </c>
      <c r="N273">
        <f t="shared" si="174"/>
        <v>6983</v>
      </c>
      <c r="O273">
        <f t="shared" si="175"/>
        <v>5000271</v>
      </c>
      <c r="P273" t="str">
        <f t="shared" si="176"/>
        <v>柯拉</v>
      </c>
      <c r="S273">
        <f t="shared" si="177"/>
        <v>55</v>
      </c>
      <c r="T273">
        <f>VLOOKUP(AH273*10+AG273,阵型随机表!H:I,2,FALSE)</f>
        <v>2</v>
      </c>
      <c r="U273" t="str">
        <f>VLOOKUP(AJ273*10+AI273,阵型随机表!U:V,2,FALSE)</f>
        <v>柯拉</v>
      </c>
      <c r="V273">
        <f>VLOOKUP(S273,映射表!T:U,2,FALSE)</f>
        <v>55</v>
      </c>
      <c r="W273">
        <v>1</v>
      </c>
      <c r="X273" s="5">
        <v>1</v>
      </c>
      <c r="Y273" s="5">
        <v>1</v>
      </c>
      <c r="Z273" s="5">
        <v>1</v>
      </c>
      <c r="AA273" s="5">
        <v>1</v>
      </c>
      <c r="AB273" s="5">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6983</v>
      </c>
      <c r="AG273">
        <f t="shared" si="179"/>
        <v>1</v>
      </c>
      <c r="AH273">
        <v>6</v>
      </c>
      <c r="AI273">
        <v>2</v>
      </c>
      <c r="AJ273">
        <f>LOOKUP(T273,阵型随机表!N:O,阵型随机表!Q:Q)</f>
        <v>1</v>
      </c>
      <c r="AO273">
        <f ca="1">IF(AG273=1,RANDBETWEEN(1,阵型随机表!$L$3),AO272)</f>
        <v>1</v>
      </c>
      <c r="AP273">
        <f ca="1">RANDBETWEEN(1,LOOKUP(T273,阵型随机表!N:O,阵型随机表!P:P))</f>
        <v>3</v>
      </c>
    </row>
    <row r="274" spans="1:42" x14ac:dyDescent="0.15">
      <c r="A274">
        <f t="shared" si="163"/>
        <v>5000055</v>
      </c>
      <c r="B274">
        <f t="shared" si="164"/>
        <v>5000272</v>
      </c>
      <c r="C274">
        <f t="shared" si="165"/>
        <v>5000272</v>
      </c>
      <c r="D274" t="str">
        <f t="shared" si="166"/>
        <v>5000055s4</v>
      </c>
      <c r="E274" t="str">
        <f t="shared" si="167"/>
        <v>5000272:55:1</v>
      </c>
      <c r="F274">
        <f t="shared" si="168"/>
        <v>272</v>
      </c>
      <c r="G274">
        <f t="shared" si="169"/>
        <v>5000272</v>
      </c>
      <c r="H274">
        <f t="shared" si="178"/>
        <v>272</v>
      </c>
      <c r="I274" t="str">
        <f>VLOOKUP(U274,怪物属性偏向!E:F,2,FALSE)</f>
        <v>艾琳</v>
      </c>
      <c r="J274">
        <f t="shared" si="170"/>
        <v>55</v>
      </c>
      <c r="K274">
        <f t="shared" si="171"/>
        <v>19220</v>
      </c>
      <c r="L274">
        <f t="shared" si="172"/>
        <v>19220</v>
      </c>
      <c r="M274">
        <f t="shared" si="173"/>
        <v>30752</v>
      </c>
      <c r="N274">
        <f t="shared" si="174"/>
        <v>6983</v>
      </c>
      <c r="O274">
        <f t="shared" si="175"/>
        <v>5000272</v>
      </c>
      <c r="P274" t="str">
        <f t="shared" si="176"/>
        <v>艾琳</v>
      </c>
      <c r="S274">
        <f t="shared" si="177"/>
        <v>55</v>
      </c>
      <c r="T274">
        <f>VLOOKUP(AH274*10+AG274,阵型随机表!H:I,2,FALSE)</f>
        <v>4</v>
      </c>
      <c r="U274" t="str">
        <f>VLOOKUP(AJ274*10+AI274,阵型随机表!U:V,2,FALSE)</f>
        <v>艾琳</v>
      </c>
      <c r="V274">
        <f>VLOOKUP(S274,映射表!T:U,2,FALSE)</f>
        <v>55</v>
      </c>
      <c r="W274">
        <v>1</v>
      </c>
      <c r="X274" s="5">
        <v>1</v>
      </c>
      <c r="Y274" s="5">
        <v>1</v>
      </c>
      <c r="Z274" s="5">
        <v>1</v>
      </c>
      <c r="AA274" s="5">
        <v>1</v>
      </c>
      <c r="AB274" s="5">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6983</v>
      </c>
      <c r="AG274">
        <f t="shared" si="179"/>
        <v>2</v>
      </c>
      <c r="AH274">
        <v>6</v>
      </c>
      <c r="AI274">
        <v>1</v>
      </c>
      <c r="AJ274">
        <f>LOOKUP(T274,阵型随机表!N:O,阵型随机表!Q:Q)</f>
        <v>2</v>
      </c>
      <c r="AO274">
        <f ca="1">IF(AG274=1,RANDBETWEEN(1,阵型随机表!$L$3),AO273)</f>
        <v>1</v>
      </c>
      <c r="AP274">
        <f ca="1">RANDBETWEEN(1,LOOKUP(T274,阵型随机表!N:O,阵型随机表!P:P))</f>
        <v>4</v>
      </c>
    </row>
    <row r="275" spans="1:42" x14ac:dyDescent="0.15">
      <c r="A275">
        <f t="shared" si="163"/>
        <v>5000055</v>
      </c>
      <c r="B275">
        <f t="shared" si="164"/>
        <v>5000273</v>
      </c>
      <c r="C275">
        <f t="shared" si="165"/>
        <v>5000273</v>
      </c>
      <c r="D275" t="str">
        <f t="shared" si="166"/>
        <v>5000055s6</v>
      </c>
      <c r="E275" t="str">
        <f t="shared" si="167"/>
        <v>5000273:55:1</v>
      </c>
      <c r="F275">
        <f t="shared" si="168"/>
        <v>273</v>
      </c>
      <c r="G275">
        <f t="shared" si="169"/>
        <v>5000273</v>
      </c>
      <c r="H275">
        <f t="shared" si="178"/>
        <v>273</v>
      </c>
      <c r="I275" t="str">
        <f>VLOOKUP(U275,怪物属性偏向!E:F,2,FALSE)</f>
        <v>洛克</v>
      </c>
      <c r="J275">
        <f t="shared" si="170"/>
        <v>55</v>
      </c>
      <c r="K275">
        <f t="shared" si="171"/>
        <v>19220</v>
      </c>
      <c r="L275">
        <f t="shared" si="172"/>
        <v>19220</v>
      </c>
      <c r="M275">
        <f t="shared" si="173"/>
        <v>30752</v>
      </c>
      <c r="N275">
        <f t="shared" si="174"/>
        <v>6983</v>
      </c>
      <c r="O275">
        <f t="shared" si="175"/>
        <v>5000273</v>
      </c>
      <c r="P275" t="str">
        <f t="shared" si="176"/>
        <v>洛克</v>
      </c>
      <c r="S275">
        <f t="shared" si="177"/>
        <v>55</v>
      </c>
      <c r="T275">
        <f>VLOOKUP(AH275*10+AG275,阵型随机表!H:I,2,FALSE)</f>
        <v>6</v>
      </c>
      <c r="U275" t="str">
        <f>VLOOKUP(AJ275*10+AI275,阵型随机表!U:V,2,FALSE)</f>
        <v>洛克</v>
      </c>
      <c r="V275">
        <f>VLOOKUP(S275,映射表!T:U,2,FALSE)</f>
        <v>55</v>
      </c>
      <c r="W275">
        <v>1</v>
      </c>
      <c r="X275" s="5">
        <v>1</v>
      </c>
      <c r="Y275" s="5">
        <v>1</v>
      </c>
      <c r="Z275" s="5">
        <v>1</v>
      </c>
      <c r="AA275" s="5">
        <v>1</v>
      </c>
      <c r="AB275" s="5">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6983</v>
      </c>
      <c r="AG275">
        <f t="shared" si="179"/>
        <v>3</v>
      </c>
      <c r="AH275">
        <v>6</v>
      </c>
      <c r="AI275">
        <v>3</v>
      </c>
      <c r="AJ275">
        <f>LOOKUP(T275,阵型随机表!N:O,阵型随机表!Q:Q)</f>
        <v>2</v>
      </c>
      <c r="AO275">
        <f ca="1">IF(AG275=1,RANDBETWEEN(1,阵型随机表!$L$3),AO274)</f>
        <v>1</v>
      </c>
      <c r="AP275">
        <f ca="1">RANDBETWEEN(1,LOOKUP(T275,阵型随机表!N:O,阵型随机表!P:P))</f>
        <v>7</v>
      </c>
    </row>
    <row r="276" spans="1:42" x14ac:dyDescent="0.15">
      <c r="A276">
        <f t="shared" si="163"/>
        <v>5000055</v>
      </c>
      <c r="B276">
        <f t="shared" si="164"/>
        <v>5000274</v>
      </c>
      <c r="C276">
        <f t="shared" si="165"/>
        <v>5000274</v>
      </c>
      <c r="D276" t="str">
        <f t="shared" si="166"/>
        <v>5000055s7</v>
      </c>
      <c r="E276" t="str">
        <f t="shared" si="167"/>
        <v>5000274:55:1</v>
      </c>
      <c r="F276">
        <f t="shared" si="168"/>
        <v>274</v>
      </c>
      <c r="G276">
        <f t="shared" si="169"/>
        <v>5000274</v>
      </c>
      <c r="H276">
        <f t="shared" si="178"/>
        <v>274</v>
      </c>
      <c r="I276" t="str">
        <f>VLOOKUP(U276,怪物属性偏向!E:F,2,FALSE)</f>
        <v>吉拉</v>
      </c>
      <c r="J276">
        <f t="shared" si="170"/>
        <v>55</v>
      </c>
      <c r="K276">
        <f t="shared" si="171"/>
        <v>19220</v>
      </c>
      <c r="L276">
        <f t="shared" si="172"/>
        <v>19220</v>
      </c>
      <c r="M276">
        <f t="shared" si="173"/>
        <v>30752</v>
      </c>
      <c r="N276">
        <f t="shared" si="174"/>
        <v>6983</v>
      </c>
      <c r="O276">
        <f t="shared" si="175"/>
        <v>5000274</v>
      </c>
      <c r="P276" t="str">
        <f t="shared" si="176"/>
        <v>吉拉</v>
      </c>
      <c r="S276">
        <f t="shared" si="177"/>
        <v>55</v>
      </c>
      <c r="T276">
        <f>VLOOKUP(AH276*10+AG276,阵型随机表!H:I,2,FALSE)</f>
        <v>7</v>
      </c>
      <c r="U276" t="str">
        <f>VLOOKUP(AJ276*10+AI276,阵型随机表!U:V,2,FALSE)</f>
        <v>吉拉</v>
      </c>
      <c r="V276">
        <f>VLOOKUP(S276,映射表!T:U,2,FALSE)</f>
        <v>55</v>
      </c>
      <c r="W276">
        <v>1</v>
      </c>
      <c r="X276" s="5">
        <v>1</v>
      </c>
      <c r="Y276" s="5">
        <v>1</v>
      </c>
      <c r="Z276" s="5">
        <v>1</v>
      </c>
      <c r="AA276" s="5">
        <v>1</v>
      </c>
      <c r="AB276" s="5">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6983</v>
      </c>
      <c r="AG276">
        <f t="shared" si="179"/>
        <v>4</v>
      </c>
      <c r="AH276">
        <v>6</v>
      </c>
      <c r="AI276">
        <v>5</v>
      </c>
      <c r="AJ276">
        <f>LOOKUP(T276,阵型随机表!N:O,阵型随机表!Q:Q)</f>
        <v>3</v>
      </c>
      <c r="AO276">
        <f ca="1">IF(AG276=1,RANDBETWEEN(1,阵型随机表!$L$3),AO275)</f>
        <v>1</v>
      </c>
      <c r="AP276">
        <f ca="1">RANDBETWEEN(1,LOOKUP(T276,阵型随机表!N:O,阵型随机表!P:P))</f>
        <v>1</v>
      </c>
    </row>
    <row r="277" spans="1:42" x14ac:dyDescent="0.15">
      <c r="A277">
        <f t="shared" si="163"/>
        <v>5000055</v>
      </c>
      <c r="B277">
        <f t="shared" si="164"/>
        <v>5000275</v>
      </c>
      <c r="C277">
        <f t="shared" si="165"/>
        <v>5000275</v>
      </c>
      <c r="D277" t="str">
        <f t="shared" si="166"/>
        <v>5000055s9</v>
      </c>
      <c r="E277" t="str">
        <f t="shared" si="167"/>
        <v>5000275:55:1</v>
      </c>
      <c r="F277">
        <f t="shared" si="168"/>
        <v>275</v>
      </c>
      <c r="G277">
        <f t="shared" si="169"/>
        <v>5000275</v>
      </c>
      <c r="H277">
        <f t="shared" si="178"/>
        <v>275</v>
      </c>
      <c r="I277" t="str">
        <f>VLOOKUP(U277,怪物属性偏向!E:F,2,FALSE)</f>
        <v>爱茉莉</v>
      </c>
      <c r="J277">
        <f t="shared" si="170"/>
        <v>55</v>
      </c>
      <c r="K277">
        <f t="shared" si="171"/>
        <v>19220</v>
      </c>
      <c r="L277">
        <f t="shared" si="172"/>
        <v>19220</v>
      </c>
      <c r="M277">
        <f t="shared" si="173"/>
        <v>30752</v>
      </c>
      <c r="N277">
        <f t="shared" si="174"/>
        <v>6983</v>
      </c>
      <c r="O277">
        <f t="shared" si="175"/>
        <v>5000275</v>
      </c>
      <c r="P277" t="str">
        <f t="shared" si="176"/>
        <v>爱茉莉</v>
      </c>
      <c r="S277">
        <f t="shared" si="177"/>
        <v>55</v>
      </c>
      <c r="T277">
        <f>VLOOKUP(AH277*10+AG277,阵型随机表!H:I,2,FALSE)</f>
        <v>9</v>
      </c>
      <c r="U277" t="str">
        <f>VLOOKUP(AJ277*10+AI277,阵型随机表!U:V,2,FALSE)</f>
        <v>爱茉莉</v>
      </c>
      <c r="V277">
        <f>VLOOKUP(S277,映射表!T:U,2,FALSE)</f>
        <v>55</v>
      </c>
      <c r="W277">
        <v>1</v>
      </c>
      <c r="X277" s="5">
        <v>1</v>
      </c>
      <c r="Y277" s="5">
        <v>1</v>
      </c>
      <c r="Z277" s="5">
        <v>1</v>
      </c>
      <c r="AA277" s="5">
        <v>1</v>
      </c>
      <c r="AB277" s="5">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6983</v>
      </c>
      <c r="AG277">
        <f t="shared" si="179"/>
        <v>5</v>
      </c>
      <c r="AH277">
        <v>6</v>
      </c>
      <c r="AI277">
        <v>6</v>
      </c>
      <c r="AJ277">
        <f>LOOKUP(T277,阵型随机表!N:O,阵型随机表!Q:Q)</f>
        <v>3</v>
      </c>
      <c r="AO277">
        <f ca="1">IF(AG277=1,RANDBETWEEN(1,阵型随机表!$L$3),AO276)</f>
        <v>1</v>
      </c>
      <c r="AP277">
        <f ca="1">RANDBETWEEN(1,LOOKUP(T277,阵型随机表!N:O,阵型随机表!P:P))</f>
        <v>3</v>
      </c>
    </row>
    <row r="278" spans="1:42" x14ac:dyDescent="0.15">
      <c r="A278">
        <f t="shared" si="163"/>
        <v>5000056</v>
      </c>
      <c r="B278">
        <f t="shared" si="164"/>
        <v>5000276</v>
      </c>
      <c r="C278">
        <f t="shared" si="165"/>
        <v>5000276</v>
      </c>
      <c r="D278" t="str">
        <f t="shared" si="166"/>
        <v>5000056s2</v>
      </c>
      <c r="E278" t="str">
        <f t="shared" si="167"/>
        <v>5000276:56:1</v>
      </c>
      <c r="F278">
        <f t="shared" si="168"/>
        <v>276</v>
      </c>
      <c r="G278">
        <f t="shared" si="169"/>
        <v>5000276</v>
      </c>
      <c r="H278">
        <f t="shared" si="178"/>
        <v>276</v>
      </c>
      <c r="I278" t="str">
        <f>VLOOKUP(U278,怪物属性偏向!E:F,2,FALSE)</f>
        <v>珍妮芙</v>
      </c>
      <c r="J278">
        <f t="shared" si="170"/>
        <v>56</v>
      </c>
      <c r="K278">
        <f t="shared" si="171"/>
        <v>20502</v>
      </c>
      <c r="L278">
        <f t="shared" si="172"/>
        <v>20502</v>
      </c>
      <c r="M278">
        <f t="shared" si="173"/>
        <v>32803</v>
      </c>
      <c r="N278">
        <f t="shared" si="174"/>
        <v>7509</v>
      </c>
      <c r="O278">
        <f t="shared" si="175"/>
        <v>5000276</v>
      </c>
      <c r="P278" t="str">
        <f t="shared" si="176"/>
        <v>珍妮芙</v>
      </c>
      <c r="S278">
        <f t="shared" si="177"/>
        <v>56</v>
      </c>
      <c r="T278">
        <f>VLOOKUP(AH278*10+AG278,阵型随机表!H:I,2,FALSE)</f>
        <v>2</v>
      </c>
      <c r="U278" t="str">
        <f>VLOOKUP(AJ278*10+AI278,阵型随机表!U:V,2,FALSE)</f>
        <v>珍妮芙</v>
      </c>
      <c r="V278">
        <f>VLOOKUP(S278,映射表!T:U,2,FALSE)</f>
        <v>56</v>
      </c>
      <c r="W278">
        <v>1</v>
      </c>
      <c r="X278" s="5">
        <v>1</v>
      </c>
      <c r="Y278" s="5">
        <v>1</v>
      </c>
      <c r="Z278" s="5">
        <v>1</v>
      </c>
      <c r="AA278" s="5">
        <v>1</v>
      </c>
      <c r="AB278" s="5">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7509</v>
      </c>
      <c r="AG278">
        <f t="shared" si="179"/>
        <v>1</v>
      </c>
      <c r="AH278">
        <v>5</v>
      </c>
      <c r="AI278">
        <v>5</v>
      </c>
      <c r="AJ278">
        <f>LOOKUP(T278,阵型随机表!N:O,阵型随机表!Q:Q)</f>
        <v>1</v>
      </c>
      <c r="AO278">
        <f ca="1">IF(AG278=1,RANDBETWEEN(1,阵型随机表!$L$3),AO277)</f>
        <v>2</v>
      </c>
      <c r="AP278">
        <f ca="1">RANDBETWEEN(1,LOOKUP(T278,阵型随机表!N:O,阵型随机表!P:P))</f>
        <v>3</v>
      </c>
    </row>
    <row r="279" spans="1:42" x14ac:dyDescent="0.15">
      <c r="A279">
        <f t="shared" si="163"/>
        <v>5000056</v>
      </c>
      <c r="B279">
        <f t="shared" si="164"/>
        <v>5000277</v>
      </c>
      <c r="C279">
        <f t="shared" si="165"/>
        <v>5000277</v>
      </c>
      <c r="D279" t="str">
        <f t="shared" si="166"/>
        <v>5000056s5</v>
      </c>
      <c r="E279" t="str">
        <f t="shared" si="167"/>
        <v>5000277:56:1</v>
      </c>
      <c r="F279">
        <f t="shared" si="168"/>
        <v>277</v>
      </c>
      <c r="G279">
        <f t="shared" si="169"/>
        <v>5000277</v>
      </c>
      <c r="H279">
        <f t="shared" si="178"/>
        <v>277</v>
      </c>
      <c r="I279" t="str">
        <f>VLOOKUP(U279,怪物属性偏向!E:F,2,FALSE)</f>
        <v>国王</v>
      </c>
      <c r="J279">
        <f t="shared" si="170"/>
        <v>56</v>
      </c>
      <c r="K279">
        <f t="shared" si="171"/>
        <v>20502</v>
      </c>
      <c r="L279">
        <f t="shared" si="172"/>
        <v>20502</v>
      </c>
      <c r="M279">
        <f t="shared" si="173"/>
        <v>32803</v>
      </c>
      <c r="N279">
        <f t="shared" si="174"/>
        <v>7509</v>
      </c>
      <c r="O279">
        <f t="shared" si="175"/>
        <v>5000277</v>
      </c>
      <c r="P279" t="str">
        <f t="shared" si="176"/>
        <v>国王</v>
      </c>
      <c r="S279">
        <f t="shared" si="177"/>
        <v>56</v>
      </c>
      <c r="T279">
        <f>VLOOKUP(AH279*10+AG279,阵型随机表!H:I,2,FALSE)</f>
        <v>5</v>
      </c>
      <c r="U279" t="str">
        <f>VLOOKUP(AJ279*10+AI279,阵型随机表!U:V,2,FALSE)</f>
        <v>国王</v>
      </c>
      <c r="V279">
        <f>VLOOKUP(S279,映射表!T:U,2,FALSE)</f>
        <v>56</v>
      </c>
      <c r="W279">
        <v>1</v>
      </c>
      <c r="X279" s="5">
        <v>1</v>
      </c>
      <c r="Y279" s="5">
        <v>1</v>
      </c>
      <c r="Z279" s="5">
        <v>1</v>
      </c>
      <c r="AA279" s="5">
        <v>1</v>
      </c>
      <c r="AB279" s="5">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7509</v>
      </c>
      <c r="AG279">
        <f t="shared" si="179"/>
        <v>2</v>
      </c>
      <c r="AH279">
        <v>5</v>
      </c>
      <c r="AI279">
        <v>6</v>
      </c>
      <c r="AJ279">
        <f>LOOKUP(T279,阵型随机表!N:O,阵型随机表!Q:Q)</f>
        <v>2</v>
      </c>
      <c r="AO279">
        <f ca="1">IF(AG279=1,RANDBETWEEN(1,阵型随机表!$L$3),AO278)</f>
        <v>2</v>
      </c>
      <c r="AP279">
        <f ca="1">RANDBETWEEN(1,LOOKUP(T279,阵型随机表!N:O,阵型随机表!P:P))</f>
        <v>2</v>
      </c>
    </row>
    <row r="280" spans="1:42" x14ac:dyDescent="0.15">
      <c r="A280">
        <f t="shared" si="163"/>
        <v>5000056</v>
      </c>
      <c r="B280">
        <f t="shared" si="164"/>
        <v>5000278</v>
      </c>
      <c r="C280">
        <f t="shared" si="165"/>
        <v>5000278</v>
      </c>
      <c r="D280" t="str">
        <f t="shared" si="166"/>
        <v>5000056s7</v>
      </c>
      <c r="E280" t="str">
        <f t="shared" si="167"/>
        <v>5000278:56:1</v>
      </c>
      <c r="F280">
        <f t="shared" si="168"/>
        <v>278</v>
      </c>
      <c r="G280">
        <f t="shared" si="169"/>
        <v>5000278</v>
      </c>
      <c r="H280">
        <f t="shared" si="178"/>
        <v>278</v>
      </c>
      <c r="I280" t="str">
        <f>VLOOKUP(U280,怪物属性偏向!E:F,2,FALSE)</f>
        <v>吉拉</v>
      </c>
      <c r="J280">
        <f t="shared" si="170"/>
        <v>56</v>
      </c>
      <c r="K280">
        <f t="shared" si="171"/>
        <v>20502</v>
      </c>
      <c r="L280">
        <f t="shared" si="172"/>
        <v>20502</v>
      </c>
      <c r="M280">
        <f t="shared" si="173"/>
        <v>32803</v>
      </c>
      <c r="N280">
        <f t="shared" si="174"/>
        <v>7509</v>
      </c>
      <c r="O280">
        <f t="shared" si="175"/>
        <v>5000278</v>
      </c>
      <c r="P280" t="str">
        <f t="shared" si="176"/>
        <v>吉拉</v>
      </c>
      <c r="S280">
        <f t="shared" si="177"/>
        <v>56</v>
      </c>
      <c r="T280">
        <f>VLOOKUP(AH280*10+AG280,阵型随机表!H:I,2,FALSE)</f>
        <v>7</v>
      </c>
      <c r="U280" t="str">
        <f>VLOOKUP(AJ280*10+AI280,阵型随机表!U:V,2,FALSE)</f>
        <v>吉拉</v>
      </c>
      <c r="V280">
        <f>VLOOKUP(S280,映射表!T:U,2,FALSE)</f>
        <v>56</v>
      </c>
      <c r="W280">
        <v>1</v>
      </c>
      <c r="X280" s="5">
        <v>1</v>
      </c>
      <c r="Y280" s="5">
        <v>1</v>
      </c>
      <c r="Z280" s="5">
        <v>1</v>
      </c>
      <c r="AA280" s="5">
        <v>1</v>
      </c>
      <c r="AB280" s="5">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7509</v>
      </c>
      <c r="AG280">
        <f t="shared" si="179"/>
        <v>3</v>
      </c>
      <c r="AH280">
        <v>5</v>
      </c>
      <c r="AI280">
        <v>5</v>
      </c>
      <c r="AJ280">
        <f>LOOKUP(T280,阵型随机表!N:O,阵型随机表!Q:Q)</f>
        <v>3</v>
      </c>
      <c r="AO280">
        <f ca="1">IF(AG280=1,RANDBETWEEN(1,阵型随机表!$L$3),AO279)</f>
        <v>2</v>
      </c>
      <c r="AP280">
        <f ca="1">RANDBETWEEN(1,LOOKUP(T280,阵型随机表!N:O,阵型随机表!P:P))</f>
        <v>4</v>
      </c>
    </row>
    <row r="281" spans="1:42" x14ac:dyDescent="0.15">
      <c r="A281">
        <f t="shared" si="163"/>
        <v>5000056</v>
      </c>
      <c r="B281">
        <f t="shared" si="164"/>
        <v>5000279</v>
      </c>
      <c r="C281">
        <f t="shared" si="165"/>
        <v>5000279</v>
      </c>
      <c r="D281" t="str">
        <f t="shared" si="166"/>
        <v>5000056s8</v>
      </c>
      <c r="E281" t="str">
        <f t="shared" si="167"/>
        <v>5000279:56:1</v>
      </c>
      <c r="F281">
        <f t="shared" si="168"/>
        <v>279</v>
      </c>
      <c r="G281">
        <f t="shared" si="169"/>
        <v>5000279</v>
      </c>
      <c r="H281">
        <f t="shared" si="178"/>
        <v>279</v>
      </c>
      <c r="I281" t="str">
        <f>VLOOKUP(U281,怪物属性偏向!E:F,2,FALSE)</f>
        <v>娜塔莎</v>
      </c>
      <c r="J281">
        <f t="shared" si="170"/>
        <v>56</v>
      </c>
      <c r="K281">
        <f t="shared" si="171"/>
        <v>20502</v>
      </c>
      <c r="L281">
        <f t="shared" si="172"/>
        <v>20502</v>
      </c>
      <c r="M281">
        <f t="shared" si="173"/>
        <v>32803</v>
      </c>
      <c r="N281">
        <f t="shared" si="174"/>
        <v>7509</v>
      </c>
      <c r="O281">
        <f t="shared" si="175"/>
        <v>5000279</v>
      </c>
      <c r="P281" t="str">
        <f t="shared" si="176"/>
        <v>娜塔莎</v>
      </c>
      <c r="S281">
        <f t="shared" si="177"/>
        <v>56</v>
      </c>
      <c r="T281">
        <f>VLOOKUP(AH281*10+AG281,阵型随机表!H:I,2,FALSE)</f>
        <v>8</v>
      </c>
      <c r="U281" t="str">
        <f>VLOOKUP(AJ281*10+AI281,阵型随机表!U:V,2,FALSE)</f>
        <v>娜塔莎</v>
      </c>
      <c r="V281">
        <f>VLOOKUP(S281,映射表!T:U,2,FALSE)</f>
        <v>56</v>
      </c>
      <c r="W281">
        <v>1</v>
      </c>
      <c r="X281" s="5">
        <v>1</v>
      </c>
      <c r="Y281" s="5">
        <v>1</v>
      </c>
      <c r="Z281" s="5">
        <v>1</v>
      </c>
      <c r="AA281" s="5">
        <v>1</v>
      </c>
      <c r="AB281" s="5">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7509</v>
      </c>
      <c r="AG281">
        <f t="shared" si="179"/>
        <v>4</v>
      </c>
      <c r="AH281">
        <v>5</v>
      </c>
      <c r="AI281">
        <v>7</v>
      </c>
      <c r="AJ281">
        <f>LOOKUP(T281,阵型随机表!N:O,阵型随机表!Q:Q)</f>
        <v>3</v>
      </c>
      <c r="AO281">
        <f ca="1">IF(AG281=1,RANDBETWEEN(1,阵型随机表!$L$3),AO280)</f>
        <v>2</v>
      </c>
      <c r="AP281">
        <f ca="1">RANDBETWEEN(1,LOOKUP(T281,阵型随机表!N:O,阵型随机表!P:P))</f>
        <v>3</v>
      </c>
    </row>
    <row r="282" spans="1:42" x14ac:dyDescent="0.15">
      <c r="A282">
        <f t="shared" ref="A282:A345" si="180">5000000+S282</f>
        <v>5000056</v>
      </c>
      <c r="B282">
        <f t="shared" ref="B282:B345" si="181">IF(C282="",B283,C282)</f>
        <v>5000280</v>
      </c>
      <c r="C282">
        <f t="shared" ref="C282:C345" si="182">IF(W282=1,G282,IF(A282=A281,C281,""))</f>
        <v>5000280</v>
      </c>
      <c r="D282" t="str">
        <f t="shared" ref="D282:D345" si="183">A282&amp;"s"&amp;T282</f>
        <v>5000056s9</v>
      </c>
      <c r="E282" t="str">
        <f t="shared" ref="E282:E345" si="184">G282&amp;":"&amp;V282&amp;":"&amp;"1"</f>
        <v>5000280:56:1</v>
      </c>
      <c r="F282">
        <f t="shared" ref="F282:F345" si="185">H282</f>
        <v>280</v>
      </c>
      <c r="G282">
        <f t="shared" ref="G282:G345" si="186">5000000+F282</f>
        <v>5000280</v>
      </c>
      <c r="H282">
        <f t="shared" si="178"/>
        <v>280</v>
      </c>
      <c r="I282" t="str">
        <f>VLOOKUP(U282,怪物属性偏向!E:F,2,FALSE)</f>
        <v>贝蒂</v>
      </c>
      <c r="J282">
        <f t="shared" ref="J282:J345" si="187">V282</f>
        <v>56</v>
      </c>
      <c r="K282">
        <f t="shared" ref="K282:K345" si="188">AC282</f>
        <v>20502</v>
      </c>
      <c r="L282">
        <f t="shared" ref="L282:L345" si="189">AD282</f>
        <v>20502</v>
      </c>
      <c r="M282">
        <f t="shared" ref="M282:M345" si="190">AE282</f>
        <v>32803</v>
      </c>
      <c r="N282">
        <f t="shared" ref="N282:N345" si="191">AF282</f>
        <v>7509</v>
      </c>
      <c r="O282">
        <f t="shared" ref="O282:O345" si="192">G282</f>
        <v>5000280</v>
      </c>
      <c r="P282" t="str">
        <f t="shared" ref="P282:P345" si="193">U282</f>
        <v>贝蒂</v>
      </c>
      <c r="S282">
        <f t="shared" ref="S282:S345" si="194">IF(AG282=1,S281+1,S281)</f>
        <v>56</v>
      </c>
      <c r="T282">
        <f>VLOOKUP(AH282*10+AG282,阵型随机表!H:I,2,FALSE)</f>
        <v>9</v>
      </c>
      <c r="U282" t="str">
        <f>VLOOKUP(AJ282*10+AI282,阵型随机表!U:V,2,FALSE)</f>
        <v>贝蒂</v>
      </c>
      <c r="V282">
        <f>VLOOKUP(S282,映射表!T:U,2,FALSE)</f>
        <v>56</v>
      </c>
      <c r="W282">
        <v>1</v>
      </c>
      <c r="X282" s="5">
        <v>1</v>
      </c>
      <c r="Y282" s="5">
        <v>1</v>
      </c>
      <c r="Z282" s="5">
        <v>1</v>
      </c>
      <c r="AA282" s="5">
        <v>1</v>
      </c>
      <c r="AB282" s="5">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7509</v>
      </c>
      <c r="AG282">
        <f t="shared" si="179"/>
        <v>5</v>
      </c>
      <c r="AH282">
        <v>5</v>
      </c>
      <c r="AI282">
        <v>2</v>
      </c>
      <c r="AJ282">
        <f>LOOKUP(T282,阵型随机表!N:O,阵型随机表!Q:Q)</f>
        <v>3</v>
      </c>
      <c r="AO282">
        <f ca="1">IF(AG282=1,RANDBETWEEN(1,阵型随机表!$L$3),AO281)</f>
        <v>2</v>
      </c>
      <c r="AP282">
        <f ca="1">RANDBETWEEN(1,LOOKUP(T282,阵型随机表!N:O,阵型随机表!P:P))</f>
        <v>6</v>
      </c>
    </row>
    <row r="283" spans="1:42" x14ac:dyDescent="0.15">
      <c r="A283">
        <f t="shared" si="180"/>
        <v>5000057</v>
      </c>
      <c r="B283">
        <f t="shared" si="181"/>
        <v>5000281</v>
      </c>
      <c r="C283">
        <f t="shared" si="182"/>
        <v>5000281</v>
      </c>
      <c r="D283" t="str">
        <f t="shared" si="183"/>
        <v>5000057s2</v>
      </c>
      <c r="E283" t="str">
        <f t="shared" si="184"/>
        <v>5000281:57:1</v>
      </c>
      <c r="F283">
        <f t="shared" si="185"/>
        <v>281</v>
      </c>
      <c r="G283">
        <f t="shared" si="186"/>
        <v>5000281</v>
      </c>
      <c r="H283">
        <f t="shared" si="178"/>
        <v>281</v>
      </c>
      <c r="I283" t="str">
        <f>VLOOKUP(U283,怪物属性偏向!E:F,2,FALSE)</f>
        <v>尼尔斯</v>
      </c>
      <c r="J283">
        <f t="shared" si="187"/>
        <v>57</v>
      </c>
      <c r="K283">
        <f t="shared" si="188"/>
        <v>21784</v>
      </c>
      <c r="L283">
        <f t="shared" si="189"/>
        <v>21784</v>
      </c>
      <c r="M283">
        <f t="shared" si="190"/>
        <v>34854</v>
      </c>
      <c r="N283">
        <f t="shared" si="191"/>
        <v>8034</v>
      </c>
      <c r="O283">
        <f t="shared" si="192"/>
        <v>5000281</v>
      </c>
      <c r="P283" t="str">
        <f t="shared" si="193"/>
        <v>尼尔斯</v>
      </c>
      <c r="S283">
        <f t="shared" si="194"/>
        <v>57</v>
      </c>
      <c r="T283">
        <f>VLOOKUP(AH283*10+AG283,阵型随机表!H:I,2,FALSE)</f>
        <v>2</v>
      </c>
      <c r="U283" t="str">
        <f>VLOOKUP(AJ283*10+AI283,阵型随机表!U:V,2,FALSE)</f>
        <v>尼尔斯</v>
      </c>
      <c r="V283">
        <f>VLOOKUP(S283,映射表!T:U,2,FALSE)</f>
        <v>57</v>
      </c>
      <c r="W283">
        <v>1</v>
      </c>
      <c r="X283" s="5">
        <v>1</v>
      </c>
      <c r="Y283" s="5">
        <v>1</v>
      </c>
      <c r="Z283" s="5">
        <v>1</v>
      </c>
      <c r="AA283" s="5">
        <v>1</v>
      </c>
      <c r="AB283" s="5">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8034</v>
      </c>
      <c r="AG283">
        <f t="shared" si="179"/>
        <v>1</v>
      </c>
      <c r="AH283">
        <v>5</v>
      </c>
      <c r="AI283">
        <v>3</v>
      </c>
      <c r="AJ283">
        <f>LOOKUP(T283,阵型随机表!N:O,阵型随机表!Q:Q)</f>
        <v>1</v>
      </c>
      <c r="AO283">
        <f ca="1">IF(AG283=1,RANDBETWEEN(1,阵型随机表!$L$3),AO282)</f>
        <v>4</v>
      </c>
      <c r="AP283">
        <f ca="1">RANDBETWEEN(1,LOOKUP(T283,阵型随机表!N:O,阵型随机表!P:P))</f>
        <v>6</v>
      </c>
    </row>
    <row r="284" spans="1:42" x14ac:dyDescent="0.15">
      <c r="A284">
        <f t="shared" si="180"/>
        <v>5000057</v>
      </c>
      <c r="B284">
        <f t="shared" si="181"/>
        <v>5000282</v>
      </c>
      <c r="C284">
        <f t="shared" si="182"/>
        <v>5000282</v>
      </c>
      <c r="D284" t="str">
        <f t="shared" si="183"/>
        <v>5000057s5</v>
      </c>
      <c r="E284" t="str">
        <f t="shared" si="184"/>
        <v>5000282:57:1</v>
      </c>
      <c r="F284">
        <f t="shared" si="185"/>
        <v>282</v>
      </c>
      <c r="G284">
        <f t="shared" si="186"/>
        <v>5000282</v>
      </c>
      <c r="H284">
        <f t="shared" si="178"/>
        <v>282</v>
      </c>
      <c r="I284" t="str">
        <f>VLOOKUP(U284,怪物属性偏向!E:F,2,FALSE)</f>
        <v>艾琳</v>
      </c>
      <c r="J284">
        <f t="shared" si="187"/>
        <v>57</v>
      </c>
      <c r="K284">
        <f t="shared" si="188"/>
        <v>21784</v>
      </c>
      <c r="L284">
        <f t="shared" si="189"/>
        <v>21784</v>
      </c>
      <c r="M284">
        <f t="shared" si="190"/>
        <v>34854</v>
      </c>
      <c r="N284">
        <f t="shared" si="191"/>
        <v>8034</v>
      </c>
      <c r="O284">
        <f t="shared" si="192"/>
        <v>5000282</v>
      </c>
      <c r="P284" t="str">
        <f t="shared" si="193"/>
        <v>艾琳</v>
      </c>
      <c r="S284">
        <f t="shared" si="194"/>
        <v>57</v>
      </c>
      <c r="T284">
        <f>VLOOKUP(AH284*10+AG284,阵型随机表!H:I,2,FALSE)</f>
        <v>5</v>
      </c>
      <c r="U284" t="str">
        <f>VLOOKUP(AJ284*10+AI284,阵型随机表!U:V,2,FALSE)</f>
        <v>艾琳</v>
      </c>
      <c r="V284">
        <f>VLOOKUP(S284,映射表!T:U,2,FALSE)</f>
        <v>57</v>
      </c>
      <c r="W284">
        <v>1</v>
      </c>
      <c r="X284" s="5">
        <v>1</v>
      </c>
      <c r="Y284" s="5">
        <v>1</v>
      </c>
      <c r="Z284" s="5">
        <v>1</v>
      </c>
      <c r="AA284" s="5">
        <v>1</v>
      </c>
      <c r="AB284" s="5">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8034</v>
      </c>
      <c r="AG284">
        <f t="shared" si="179"/>
        <v>2</v>
      </c>
      <c r="AH284">
        <v>5</v>
      </c>
      <c r="AI284">
        <v>1</v>
      </c>
      <c r="AJ284">
        <f>LOOKUP(T284,阵型随机表!N:O,阵型随机表!Q:Q)</f>
        <v>2</v>
      </c>
      <c r="AO284">
        <f ca="1">IF(AG284=1,RANDBETWEEN(1,阵型随机表!$L$3),AO283)</f>
        <v>4</v>
      </c>
      <c r="AP284">
        <f ca="1">RANDBETWEEN(1,LOOKUP(T284,阵型随机表!N:O,阵型随机表!P:P))</f>
        <v>7</v>
      </c>
    </row>
    <row r="285" spans="1:42" x14ac:dyDescent="0.15">
      <c r="A285">
        <f t="shared" si="180"/>
        <v>5000057</v>
      </c>
      <c r="B285">
        <f t="shared" si="181"/>
        <v>5000283</v>
      </c>
      <c r="C285">
        <f t="shared" si="182"/>
        <v>5000283</v>
      </c>
      <c r="D285" t="str">
        <f t="shared" si="183"/>
        <v>5000057s7</v>
      </c>
      <c r="E285" t="str">
        <f t="shared" si="184"/>
        <v>5000283:57:1</v>
      </c>
      <c r="F285">
        <f t="shared" si="185"/>
        <v>283</v>
      </c>
      <c r="G285">
        <f t="shared" si="186"/>
        <v>5000283</v>
      </c>
      <c r="H285">
        <f t="shared" si="178"/>
        <v>283</v>
      </c>
      <c r="I285" t="str">
        <f>VLOOKUP(U285,怪物属性偏向!E:F,2,FALSE)</f>
        <v>啾啾</v>
      </c>
      <c r="J285">
        <f t="shared" si="187"/>
        <v>57</v>
      </c>
      <c r="K285">
        <f t="shared" si="188"/>
        <v>21784</v>
      </c>
      <c r="L285">
        <f t="shared" si="189"/>
        <v>21784</v>
      </c>
      <c r="M285">
        <f t="shared" si="190"/>
        <v>34854</v>
      </c>
      <c r="N285">
        <f t="shared" si="191"/>
        <v>8034</v>
      </c>
      <c r="O285">
        <f t="shared" si="192"/>
        <v>5000283</v>
      </c>
      <c r="P285" t="str">
        <f t="shared" si="193"/>
        <v>啾啾</v>
      </c>
      <c r="S285">
        <f t="shared" si="194"/>
        <v>57</v>
      </c>
      <c r="T285">
        <f>VLOOKUP(AH285*10+AG285,阵型随机表!H:I,2,FALSE)</f>
        <v>7</v>
      </c>
      <c r="U285" t="str">
        <f>VLOOKUP(AJ285*10+AI285,阵型随机表!U:V,2,FALSE)</f>
        <v>啾啾</v>
      </c>
      <c r="V285">
        <f>VLOOKUP(S285,映射表!T:U,2,FALSE)</f>
        <v>57</v>
      </c>
      <c r="W285">
        <v>1</v>
      </c>
      <c r="X285" s="5">
        <v>1</v>
      </c>
      <c r="Y285" s="5">
        <v>1</v>
      </c>
      <c r="Z285" s="5">
        <v>1</v>
      </c>
      <c r="AA285" s="5">
        <v>1</v>
      </c>
      <c r="AB285" s="5">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8034</v>
      </c>
      <c r="AG285">
        <f t="shared" si="179"/>
        <v>3</v>
      </c>
      <c r="AH285">
        <v>5</v>
      </c>
      <c r="AI285">
        <v>1</v>
      </c>
      <c r="AJ285">
        <f>LOOKUP(T285,阵型随机表!N:O,阵型随机表!Q:Q)</f>
        <v>3</v>
      </c>
      <c r="AO285">
        <f ca="1">IF(AG285=1,RANDBETWEEN(1,阵型随机表!$L$3),AO284)</f>
        <v>4</v>
      </c>
      <c r="AP285">
        <f ca="1">RANDBETWEEN(1,LOOKUP(T285,阵型随机表!N:O,阵型随机表!P:P))</f>
        <v>3</v>
      </c>
    </row>
    <row r="286" spans="1:42" x14ac:dyDescent="0.15">
      <c r="A286">
        <f t="shared" si="180"/>
        <v>5000057</v>
      </c>
      <c r="B286">
        <f t="shared" si="181"/>
        <v>5000284</v>
      </c>
      <c r="C286">
        <f t="shared" si="182"/>
        <v>5000284</v>
      </c>
      <c r="D286" t="str">
        <f t="shared" si="183"/>
        <v>5000057s8</v>
      </c>
      <c r="E286" t="str">
        <f t="shared" si="184"/>
        <v>5000284:57:1</v>
      </c>
      <c r="F286">
        <f t="shared" si="185"/>
        <v>284</v>
      </c>
      <c r="G286">
        <f t="shared" si="186"/>
        <v>5000284</v>
      </c>
      <c r="H286">
        <f t="shared" si="178"/>
        <v>284</v>
      </c>
      <c r="I286" t="str">
        <f>VLOOKUP(U286,怪物属性偏向!E:F,2,FALSE)</f>
        <v>贝蒂</v>
      </c>
      <c r="J286">
        <f t="shared" si="187"/>
        <v>57</v>
      </c>
      <c r="K286">
        <f t="shared" si="188"/>
        <v>21784</v>
      </c>
      <c r="L286">
        <f t="shared" si="189"/>
        <v>21784</v>
      </c>
      <c r="M286">
        <f t="shared" si="190"/>
        <v>34854</v>
      </c>
      <c r="N286">
        <f t="shared" si="191"/>
        <v>8034</v>
      </c>
      <c r="O286">
        <f t="shared" si="192"/>
        <v>5000284</v>
      </c>
      <c r="P286" t="str">
        <f t="shared" si="193"/>
        <v>贝蒂</v>
      </c>
      <c r="S286">
        <f t="shared" si="194"/>
        <v>57</v>
      </c>
      <c r="T286">
        <f>VLOOKUP(AH286*10+AG286,阵型随机表!H:I,2,FALSE)</f>
        <v>8</v>
      </c>
      <c r="U286" t="str">
        <f>VLOOKUP(AJ286*10+AI286,阵型随机表!U:V,2,FALSE)</f>
        <v>贝蒂</v>
      </c>
      <c r="V286">
        <f>VLOOKUP(S286,映射表!T:U,2,FALSE)</f>
        <v>57</v>
      </c>
      <c r="W286">
        <v>1</v>
      </c>
      <c r="X286" s="5">
        <v>1</v>
      </c>
      <c r="Y286" s="5">
        <v>1</v>
      </c>
      <c r="Z286" s="5">
        <v>1</v>
      </c>
      <c r="AA286" s="5">
        <v>1</v>
      </c>
      <c r="AB286" s="5">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8034</v>
      </c>
      <c r="AG286">
        <f t="shared" si="179"/>
        <v>4</v>
      </c>
      <c r="AH286">
        <v>5</v>
      </c>
      <c r="AI286">
        <v>2</v>
      </c>
      <c r="AJ286">
        <f>LOOKUP(T286,阵型随机表!N:O,阵型随机表!Q:Q)</f>
        <v>3</v>
      </c>
      <c r="AO286">
        <f ca="1">IF(AG286=1,RANDBETWEEN(1,阵型随机表!$L$3),AO285)</f>
        <v>4</v>
      </c>
      <c r="AP286">
        <f ca="1">RANDBETWEEN(1,LOOKUP(T286,阵型随机表!N:O,阵型随机表!P:P))</f>
        <v>5</v>
      </c>
    </row>
    <row r="287" spans="1:42" x14ac:dyDescent="0.15">
      <c r="A287">
        <f t="shared" si="180"/>
        <v>5000057</v>
      </c>
      <c r="B287">
        <f t="shared" si="181"/>
        <v>5000285</v>
      </c>
      <c r="C287">
        <f t="shared" si="182"/>
        <v>5000285</v>
      </c>
      <c r="D287" t="str">
        <f t="shared" si="183"/>
        <v>5000057s9</v>
      </c>
      <c r="E287" t="str">
        <f t="shared" si="184"/>
        <v>5000285:57:1</v>
      </c>
      <c r="F287">
        <f t="shared" si="185"/>
        <v>285</v>
      </c>
      <c r="G287">
        <f t="shared" si="186"/>
        <v>5000285</v>
      </c>
      <c r="H287">
        <f t="shared" si="178"/>
        <v>285</v>
      </c>
      <c r="I287" t="str">
        <f>VLOOKUP(U287,怪物属性偏向!E:F,2,FALSE)</f>
        <v>啾啾</v>
      </c>
      <c r="J287">
        <f t="shared" si="187"/>
        <v>57</v>
      </c>
      <c r="K287">
        <f t="shared" si="188"/>
        <v>21784</v>
      </c>
      <c r="L287">
        <f t="shared" si="189"/>
        <v>21784</v>
      </c>
      <c r="M287">
        <f t="shared" si="190"/>
        <v>34854</v>
      </c>
      <c r="N287">
        <f t="shared" si="191"/>
        <v>8034</v>
      </c>
      <c r="O287">
        <f t="shared" si="192"/>
        <v>5000285</v>
      </c>
      <c r="P287" t="str">
        <f t="shared" si="193"/>
        <v>啾啾</v>
      </c>
      <c r="S287">
        <f t="shared" si="194"/>
        <v>57</v>
      </c>
      <c r="T287">
        <f>VLOOKUP(AH287*10+AG287,阵型随机表!H:I,2,FALSE)</f>
        <v>9</v>
      </c>
      <c r="U287" t="str">
        <f>VLOOKUP(AJ287*10+AI287,阵型随机表!U:V,2,FALSE)</f>
        <v>啾啾</v>
      </c>
      <c r="V287">
        <f>VLOOKUP(S287,映射表!T:U,2,FALSE)</f>
        <v>57</v>
      </c>
      <c r="W287">
        <v>1</v>
      </c>
      <c r="X287" s="5">
        <v>1</v>
      </c>
      <c r="Y287" s="5">
        <v>1</v>
      </c>
      <c r="Z287" s="5">
        <v>1</v>
      </c>
      <c r="AA287" s="5">
        <v>1</v>
      </c>
      <c r="AB287" s="5">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8034</v>
      </c>
      <c r="AG287">
        <f t="shared" si="179"/>
        <v>5</v>
      </c>
      <c r="AH287">
        <v>5</v>
      </c>
      <c r="AI287">
        <v>1</v>
      </c>
      <c r="AJ287">
        <f>LOOKUP(T287,阵型随机表!N:O,阵型随机表!Q:Q)</f>
        <v>3</v>
      </c>
      <c r="AO287">
        <f ca="1">IF(AG287=1,RANDBETWEEN(1,阵型随机表!$L$3),AO286)</f>
        <v>4</v>
      </c>
      <c r="AP287">
        <f ca="1">RANDBETWEEN(1,LOOKUP(T287,阵型随机表!N:O,阵型随机表!P:P))</f>
        <v>6</v>
      </c>
    </row>
    <row r="288" spans="1:42" x14ac:dyDescent="0.15">
      <c r="A288">
        <f t="shared" si="180"/>
        <v>5000058</v>
      </c>
      <c r="B288">
        <f t="shared" si="181"/>
        <v>5000286</v>
      </c>
      <c r="C288">
        <f t="shared" si="182"/>
        <v>5000286</v>
      </c>
      <c r="D288" t="str">
        <f t="shared" si="183"/>
        <v>5000058s2</v>
      </c>
      <c r="E288" t="str">
        <f t="shared" si="184"/>
        <v>5000286:58:1</v>
      </c>
      <c r="F288">
        <f t="shared" si="185"/>
        <v>286</v>
      </c>
      <c r="G288">
        <f t="shared" si="186"/>
        <v>5000286</v>
      </c>
      <c r="H288">
        <f t="shared" ref="H288:H351" si="195">H287+1</f>
        <v>286</v>
      </c>
      <c r="I288" t="str">
        <f>VLOOKUP(U288,怪物属性偏向!E:F,2,FALSE)</f>
        <v>伊西多</v>
      </c>
      <c r="J288">
        <f t="shared" si="187"/>
        <v>58</v>
      </c>
      <c r="K288">
        <f t="shared" si="188"/>
        <v>23066</v>
      </c>
      <c r="L288">
        <f t="shared" si="189"/>
        <v>23066</v>
      </c>
      <c r="M288">
        <f t="shared" si="190"/>
        <v>36905</v>
      </c>
      <c r="N288">
        <f t="shared" si="191"/>
        <v>8560</v>
      </c>
      <c r="O288">
        <f t="shared" si="192"/>
        <v>5000286</v>
      </c>
      <c r="P288" t="str">
        <f t="shared" si="193"/>
        <v>伊西多</v>
      </c>
      <c r="S288">
        <f t="shared" si="194"/>
        <v>58</v>
      </c>
      <c r="T288">
        <f>VLOOKUP(AH288*10+AG288,阵型随机表!H:I,2,FALSE)</f>
        <v>2</v>
      </c>
      <c r="U288" t="str">
        <f>VLOOKUP(AJ288*10+AI288,阵型随机表!U:V,2,FALSE)</f>
        <v>伊西多</v>
      </c>
      <c r="V288">
        <f>VLOOKUP(S288,映射表!T:U,2,FALSE)</f>
        <v>58</v>
      </c>
      <c r="W288">
        <v>1</v>
      </c>
      <c r="X288" s="5">
        <v>1</v>
      </c>
      <c r="Y288" s="5">
        <v>1</v>
      </c>
      <c r="Z288" s="5">
        <v>1</v>
      </c>
      <c r="AA288" s="5">
        <v>1</v>
      </c>
      <c r="AB288" s="5">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8560</v>
      </c>
      <c r="AG288">
        <f t="shared" si="179"/>
        <v>1</v>
      </c>
      <c r="AH288">
        <v>6</v>
      </c>
      <c r="AI288">
        <v>6</v>
      </c>
      <c r="AJ288">
        <f>LOOKUP(T288,阵型随机表!N:O,阵型随机表!Q:Q)</f>
        <v>1</v>
      </c>
      <c r="AO288">
        <f ca="1">IF(AG288=1,RANDBETWEEN(1,阵型随机表!$L$3),AO287)</f>
        <v>6</v>
      </c>
      <c r="AP288">
        <f ca="1">RANDBETWEEN(1,LOOKUP(T288,阵型随机表!N:O,阵型随机表!P:P))</f>
        <v>4</v>
      </c>
    </row>
    <row r="289" spans="1:42" x14ac:dyDescent="0.15">
      <c r="A289">
        <f t="shared" si="180"/>
        <v>5000058</v>
      </c>
      <c r="B289">
        <f t="shared" si="181"/>
        <v>5000287</v>
      </c>
      <c r="C289">
        <f t="shared" si="182"/>
        <v>5000287</v>
      </c>
      <c r="D289" t="str">
        <f t="shared" si="183"/>
        <v>5000058s4</v>
      </c>
      <c r="E289" t="str">
        <f t="shared" si="184"/>
        <v>5000287:58:1</v>
      </c>
      <c r="F289">
        <f t="shared" si="185"/>
        <v>287</v>
      </c>
      <c r="G289">
        <f t="shared" si="186"/>
        <v>5000287</v>
      </c>
      <c r="H289">
        <f t="shared" si="195"/>
        <v>287</v>
      </c>
      <c r="I289" t="str">
        <f>VLOOKUP(U289,怪物属性偏向!E:F,2,FALSE)</f>
        <v>艾德蒙</v>
      </c>
      <c r="J289">
        <f t="shared" si="187"/>
        <v>58</v>
      </c>
      <c r="K289">
        <f t="shared" si="188"/>
        <v>23066</v>
      </c>
      <c r="L289">
        <f t="shared" si="189"/>
        <v>23066</v>
      </c>
      <c r="M289">
        <f t="shared" si="190"/>
        <v>36905</v>
      </c>
      <c r="N289">
        <f t="shared" si="191"/>
        <v>8560</v>
      </c>
      <c r="O289">
        <f t="shared" si="192"/>
        <v>5000287</v>
      </c>
      <c r="P289" t="str">
        <f t="shared" si="193"/>
        <v>艾德蒙</v>
      </c>
      <c r="S289">
        <f t="shared" si="194"/>
        <v>58</v>
      </c>
      <c r="T289">
        <f>VLOOKUP(AH289*10+AG289,阵型随机表!H:I,2,FALSE)</f>
        <v>4</v>
      </c>
      <c r="U289" t="str">
        <f>VLOOKUP(AJ289*10+AI289,阵型随机表!U:V,2,FALSE)</f>
        <v>艾德蒙</v>
      </c>
      <c r="V289">
        <f>VLOOKUP(S289,映射表!T:U,2,FALSE)</f>
        <v>58</v>
      </c>
      <c r="W289">
        <v>1</v>
      </c>
      <c r="X289" s="5">
        <v>1</v>
      </c>
      <c r="Y289" s="5">
        <v>1</v>
      </c>
      <c r="Z289" s="5">
        <v>1</v>
      </c>
      <c r="AA289" s="5">
        <v>1</v>
      </c>
      <c r="AB289" s="5">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8560</v>
      </c>
      <c r="AG289">
        <f t="shared" si="179"/>
        <v>2</v>
      </c>
      <c r="AH289">
        <v>6</v>
      </c>
      <c r="AI289">
        <v>5</v>
      </c>
      <c r="AJ289">
        <f>LOOKUP(T289,阵型随机表!N:O,阵型随机表!Q:Q)</f>
        <v>2</v>
      </c>
      <c r="AO289">
        <f ca="1">IF(AG289=1,RANDBETWEEN(1,阵型随机表!$L$3),AO288)</f>
        <v>6</v>
      </c>
      <c r="AP289">
        <f ca="1">RANDBETWEEN(1,LOOKUP(T289,阵型随机表!N:O,阵型随机表!P:P))</f>
        <v>5</v>
      </c>
    </row>
    <row r="290" spans="1:42" x14ac:dyDescent="0.15">
      <c r="A290">
        <f t="shared" si="180"/>
        <v>5000058</v>
      </c>
      <c r="B290">
        <f t="shared" si="181"/>
        <v>5000288</v>
      </c>
      <c r="C290">
        <f t="shared" si="182"/>
        <v>5000288</v>
      </c>
      <c r="D290" t="str">
        <f t="shared" si="183"/>
        <v>5000058s6</v>
      </c>
      <c r="E290" t="str">
        <f t="shared" si="184"/>
        <v>5000288:58:1</v>
      </c>
      <c r="F290">
        <f t="shared" si="185"/>
        <v>288</v>
      </c>
      <c r="G290">
        <f t="shared" si="186"/>
        <v>5000288</v>
      </c>
      <c r="H290">
        <f t="shared" si="195"/>
        <v>288</v>
      </c>
      <c r="I290" t="str">
        <f>VLOOKUP(U290,怪物属性偏向!E:F,2,FALSE)</f>
        <v>霍尔</v>
      </c>
      <c r="J290">
        <f t="shared" si="187"/>
        <v>58</v>
      </c>
      <c r="K290">
        <f t="shared" si="188"/>
        <v>23066</v>
      </c>
      <c r="L290">
        <f t="shared" si="189"/>
        <v>23066</v>
      </c>
      <c r="M290">
        <f t="shared" si="190"/>
        <v>36905</v>
      </c>
      <c r="N290">
        <f t="shared" si="191"/>
        <v>8560</v>
      </c>
      <c r="O290">
        <f t="shared" si="192"/>
        <v>5000288</v>
      </c>
      <c r="P290" t="str">
        <f t="shared" si="193"/>
        <v>霍尔</v>
      </c>
      <c r="S290">
        <f t="shared" si="194"/>
        <v>58</v>
      </c>
      <c r="T290">
        <f>VLOOKUP(AH290*10+AG290,阵型随机表!H:I,2,FALSE)</f>
        <v>6</v>
      </c>
      <c r="U290" t="str">
        <f>VLOOKUP(AJ290*10+AI290,阵型随机表!U:V,2,FALSE)</f>
        <v>霍尔</v>
      </c>
      <c r="V290">
        <f>VLOOKUP(S290,映射表!T:U,2,FALSE)</f>
        <v>58</v>
      </c>
      <c r="W290">
        <v>1</v>
      </c>
      <c r="X290" s="5">
        <v>1</v>
      </c>
      <c r="Y290" s="5">
        <v>1</v>
      </c>
      <c r="Z290" s="5">
        <v>1</v>
      </c>
      <c r="AA290" s="5">
        <v>1</v>
      </c>
      <c r="AB290" s="5">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8560</v>
      </c>
      <c r="AG290">
        <f t="shared" si="179"/>
        <v>3</v>
      </c>
      <c r="AH290">
        <v>6</v>
      </c>
      <c r="AI290">
        <v>7</v>
      </c>
      <c r="AJ290">
        <f>LOOKUP(T290,阵型随机表!N:O,阵型随机表!Q:Q)</f>
        <v>2</v>
      </c>
      <c r="AO290">
        <f ca="1">IF(AG290=1,RANDBETWEEN(1,阵型随机表!$L$3),AO289)</f>
        <v>6</v>
      </c>
      <c r="AP290">
        <f ca="1">RANDBETWEEN(1,LOOKUP(T290,阵型随机表!N:O,阵型随机表!P:P))</f>
        <v>6</v>
      </c>
    </row>
    <row r="291" spans="1:42" x14ac:dyDescent="0.15">
      <c r="A291">
        <f t="shared" si="180"/>
        <v>5000058</v>
      </c>
      <c r="B291">
        <f t="shared" si="181"/>
        <v>5000289</v>
      </c>
      <c r="C291">
        <f t="shared" si="182"/>
        <v>5000289</v>
      </c>
      <c r="D291" t="str">
        <f t="shared" si="183"/>
        <v>5000058s7</v>
      </c>
      <c r="E291" t="str">
        <f t="shared" si="184"/>
        <v>5000289:58:1</v>
      </c>
      <c r="F291">
        <f t="shared" si="185"/>
        <v>289</v>
      </c>
      <c r="G291">
        <f t="shared" si="186"/>
        <v>5000289</v>
      </c>
      <c r="H291">
        <f t="shared" si="195"/>
        <v>289</v>
      </c>
      <c r="I291" t="str">
        <f>VLOOKUP(U291,怪物属性偏向!E:F,2,FALSE)</f>
        <v>吉拉</v>
      </c>
      <c r="J291">
        <f t="shared" si="187"/>
        <v>58</v>
      </c>
      <c r="K291">
        <f t="shared" si="188"/>
        <v>23066</v>
      </c>
      <c r="L291">
        <f t="shared" si="189"/>
        <v>23066</v>
      </c>
      <c r="M291">
        <f t="shared" si="190"/>
        <v>36905</v>
      </c>
      <c r="N291">
        <f t="shared" si="191"/>
        <v>8560</v>
      </c>
      <c r="O291">
        <f t="shared" si="192"/>
        <v>5000289</v>
      </c>
      <c r="P291" t="str">
        <f t="shared" si="193"/>
        <v>吉拉</v>
      </c>
      <c r="S291">
        <f t="shared" si="194"/>
        <v>58</v>
      </c>
      <c r="T291">
        <f>VLOOKUP(AH291*10+AG291,阵型随机表!H:I,2,FALSE)</f>
        <v>7</v>
      </c>
      <c r="U291" t="str">
        <f>VLOOKUP(AJ291*10+AI291,阵型随机表!U:V,2,FALSE)</f>
        <v>吉拉</v>
      </c>
      <c r="V291">
        <f>VLOOKUP(S291,映射表!T:U,2,FALSE)</f>
        <v>58</v>
      </c>
      <c r="W291">
        <v>1</v>
      </c>
      <c r="X291" s="5">
        <v>1</v>
      </c>
      <c r="Y291" s="5">
        <v>1</v>
      </c>
      <c r="Z291" s="5">
        <v>1</v>
      </c>
      <c r="AA291" s="5">
        <v>1</v>
      </c>
      <c r="AB291" s="5">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8560</v>
      </c>
      <c r="AG291">
        <f t="shared" si="179"/>
        <v>4</v>
      </c>
      <c r="AH291">
        <v>6</v>
      </c>
      <c r="AI291">
        <v>5</v>
      </c>
      <c r="AJ291">
        <f>LOOKUP(T291,阵型随机表!N:O,阵型随机表!Q:Q)</f>
        <v>3</v>
      </c>
      <c r="AO291">
        <f ca="1">IF(AG291=1,RANDBETWEEN(1,阵型随机表!$L$3),AO290)</f>
        <v>6</v>
      </c>
      <c r="AP291">
        <f ca="1">RANDBETWEEN(1,LOOKUP(T291,阵型随机表!N:O,阵型随机表!P:P))</f>
        <v>7</v>
      </c>
    </row>
    <row r="292" spans="1:42" x14ac:dyDescent="0.15">
      <c r="A292">
        <f t="shared" si="180"/>
        <v>5000058</v>
      </c>
      <c r="B292">
        <f t="shared" si="181"/>
        <v>5000290</v>
      </c>
      <c r="C292">
        <f t="shared" si="182"/>
        <v>5000290</v>
      </c>
      <c r="D292" t="str">
        <f t="shared" si="183"/>
        <v>5000058s9</v>
      </c>
      <c r="E292" t="str">
        <f t="shared" si="184"/>
        <v>5000290:58:1</v>
      </c>
      <c r="F292">
        <f t="shared" si="185"/>
        <v>290</v>
      </c>
      <c r="G292">
        <f t="shared" si="186"/>
        <v>5000290</v>
      </c>
      <c r="H292">
        <f t="shared" si="195"/>
        <v>290</v>
      </c>
      <c r="I292" t="str">
        <f>VLOOKUP(U292,怪物属性偏向!E:F,2,FALSE)</f>
        <v>啾啾</v>
      </c>
      <c r="J292">
        <f t="shared" si="187"/>
        <v>58</v>
      </c>
      <c r="K292">
        <f t="shared" si="188"/>
        <v>23066</v>
      </c>
      <c r="L292">
        <f t="shared" si="189"/>
        <v>23066</v>
      </c>
      <c r="M292">
        <f t="shared" si="190"/>
        <v>36905</v>
      </c>
      <c r="N292">
        <f t="shared" si="191"/>
        <v>8560</v>
      </c>
      <c r="O292">
        <f t="shared" si="192"/>
        <v>5000290</v>
      </c>
      <c r="P292" t="str">
        <f t="shared" si="193"/>
        <v>啾啾</v>
      </c>
      <c r="S292">
        <f t="shared" si="194"/>
        <v>58</v>
      </c>
      <c r="T292">
        <f>VLOOKUP(AH292*10+AG292,阵型随机表!H:I,2,FALSE)</f>
        <v>9</v>
      </c>
      <c r="U292" t="str">
        <f>VLOOKUP(AJ292*10+AI292,阵型随机表!U:V,2,FALSE)</f>
        <v>啾啾</v>
      </c>
      <c r="V292">
        <f>VLOOKUP(S292,映射表!T:U,2,FALSE)</f>
        <v>58</v>
      </c>
      <c r="W292">
        <v>1</v>
      </c>
      <c r="X292" s="5">
        <v>1</v>
      </c>
      <c r="Y292" s="5">
        <v>1</v>
      </c>
      <c r="Z292" s="5">
        <v>1</v>
      </c>
      <c r="AA292" s="5">
        <v>1</v>
      </c>
      <c r="AB292" s="5">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8560</v>
      </c>
      <c r="AG292">
        <f t="shared" si="179"/>
        <v>5</v>
      </c>
      <c r="AH292">
        <v>6</v>
      </c>
      <c r="AI292">
        <v>1</v>
      </c>
      <c r="AJ292">
        <f>LOOKUP(T292,阵型随机表!N:O,阵型随机表!Q:Q)</f>
        <v>3</v>
      </c>
      <c r="AO292">
        <f ca="1">IF(AG292=1,RANDBETWEEN(1,阵型随机表!$L$3),AO291)</f>
        <v>6</v>
      </c>
      <c r="AP292">
        <f ca="1">RANDBETWEEN(1,LOOKUP(T292,阵型随机表!N:O,阵型随机表!P:P))</f>
        <v>5</v>
      </c>
    </row>
    <row r="293" spans="1:42" x14ac:dyDescent="0.15">
      <c r="A293">
        <f t="shared" si="180"/>
        <v>5000059</v>
      </c>
      <c r="B293">
        <f t="shared" si="181"/>
        <v>5000291</v>
      </c>
      <c r="C293">
        <f t="shared" si="182"/>
        <v>5000291</v>
      </c>
      <c r="D293" t="str">
        <f t="shared" si="183"/>
        <v>5000059s2</v>
      </c>
      <c r="E293" t="str">
        <f t="shared" si="184"/>
        <v>5000291:59:1</v>
      </c>
      <c r="F293">
        <f t="shared" si="185"/>
        <v>291</v>
      </c>
      <c r="G293">
        <f t="shared" si="186"/>
        <v>5000291</v>
      </c>
      <c r="H293">
        <f t="shared" si="195"/>
        <v>291</v>
      </c>
      <c r="I293" t="str">
        <f>VLOOKUP(U293,怪物属性偏向!E:F,2,FALSE)</f>
        <v>碧翠丝</v>
      </c>
      <c r="J293">
        <f t="shared" si="187"/>
        <v>59</v>
      </c>
      <c r="K293">
        <f t="shared" si="188"/>
        <v>24348</v>
      </c>
      <c r="L293">
        <f t="shared" si="189"/>
        <v>24348</v>
      </c>
      <c r="M293">
        <f t="shared" si="190"/>
        <v>38956</v>
      </c>
      <c r="N293">
        <f t="shared" si="191"/>
        <v>9086</v>
      </c>
      <c r="O293">
        <f t="shared" si="192"/>
        <v>5000291</v>
      </c>
      <c r="P293" t="str">
        <f t="shared" si="193"/>
        <v>碧翠丝</v>
      </c>
      <c r="S293">
        <f t="shared" si="194"/>
        <v>59</v>
      </c>
      <c r="T293">
        <f>VLOOKUP(AH293*10+AG293,阵型随机表!H:I,2,FALSE)</f>
        <v>2</v>
      </c>
      <c r="U293" t="str">
        <f>VLOOKUP(AJ293*10+AI293,阵型随机表!U:V,2,FALSE)</f>
        <v>碧翠丝</v>
      </c>
      <c r="V293">
        <f>VLOOKUP(S293,映射表!T:U,2,FALSE)</f>
        <v>59</v>
      </c>
      <c r="W293">
        <v>1</v>
      </c>
      <c r="X293" s="5">
        <v>1</v>
      </c>
      <c r="Y293" s="5">
        <v>1</v>
      </c>
      <c r="Z293" s="5">
        <v>1</v>
      </c>
      <c r="AA293" s="5">
        <v>1</v>
      </c>
      <c r="AB293" s="5">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9086</v>
      </c>
      <c r="AG293">
        <f t="shared" si="179"/>
        <v>1</v>
      </c>
      <c r="AH293">
        <v>5</v>
      </c>
      <c r="AI293">
        <v>4</v>
      </c>
      <c r="AJ293">
        <f>LOOKUP(T293,阵型随机表!N:O,阵型随机表!Q:Q)</f>
        <v>1</v>
      </c>
      <c r="AO293">
        <f ca="1">IF(AG293=1,RANDBETWEEN(1,阵型随机表!$L$3),AO292)</f>
        <v>6</v>
      </c>
      <c r="AP293">
        <f ca="1">RANDBETWEEN(1,LOOKUP(T293,阵型随机表!N:O,阵型随机表!P:P))</f>
        <v>1</v>
      </c>
    </row>
    <row r="294" spans="1:42" x14ac:dyDescent="0.15">
      <c r="A294">
        <f t="shared" si="180"/>
        <v>5000059</v>
      </c>
      <c r="B294">
        <f t="shared" si="181"/>
        <v>5000292</v>
      </c>
      <c r="C294">
        <f t="shared" si="182"/>
        <v>5000292</v>
      </c>
      <c r="D294" t="str">
        <f t="shared" si="183"/>
        <v>5000059s5</v>
      </c>
      <c r="E294" t="str">
        <f t="shared" si="184"/>
        <v>5000292:59:1</v>
      </c>
      <c r="F294">
        <f t="shared" si="185"/>
        <v>292</v>
      </c>
      <c r="G294">
        <f t="shared" si="186"/>
        <v>5000292</v>
      </c>
      <c r="H294">
        <f t="shared" si="195"/>
        <v>292</v>
      </c>
      <c r="I294" t="str">
        <f>VLOOKUP(U294,怪物属性偏向!E:F,2,FALSE)</f>
        <v>霍尔</v>
      </c>
      <c r="J294">
        <f t="shared" si="187"/>
        <v>59</v>
      </c>
      <c r="K294">
        <f t="shared" si="188"/>
        <v>24348</v>
      </c>
      <c r="L294">
        <f t="shared" si="189"/>
        <v>24348</v>
      </c>
      <c r="M294">
        <f t="shared" si="190"/>
        <v>38956</v>
      </c>
      <c r="N294">
        <f t="shared" si="191"/>
        <v>9086</v>
      </c>
      <c r="O294">
        <f t="shared" si="192"/>
        <v>5000292</v>
      </c>
      <c r="P294" t="str">
        <f t="shared" si="193"/>
        <v>霍尔</v>
      </c>
      <c r="S294">
        <f t="shared" si="194"/>
        <v>59</v>
      </c>
      <c r="T294">
        <f>VLOOKUP(AH294*10+AG294,阵型随机表!H:I,2,FALSE)</f>
        <v>5</v>
      </c>
      <c r="U294" t="str">
        <f>VLOOKUP(AJ294*10+AI294,阵型随机表!U:V,2,FALSE)</f>
        <v>霍尔</v>
      </c>
      <c r="V294">
        <f>VLOOKUP(S294,映射表!T:U,2,FALSE)</f>
        <v>59</v>
      </c>
      <c r="W294">
        <v>1</v>
      </c>
      <c r="X294" s="5">
        <v>1</v>
      </c>
      <c r="Y294" s="5">
        <v>1</v>
      </c>
      <c r="Z294" s="5">
        <v>1</v>
      </c>
      <c r="AA294" s="5">
        <v>1</v>
      </c>
      <c r="AB294" s="5">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9086</v>
      </c>
      <c r="AG294">
        <f t="shared" si="179"/>
        <v>2</v>
      </c>
      <c r="AH294">
        <v>5</v>
      </c>
      <c r="AI294">
        <v>7</v>
      </c>
      <c r="AJ294">
        <f>LOOKUP(T294,阵型随机表!N:O,阵型随机表!Q:Q)</f>
        <v>2</v>
      </c>
      <c r="AO294">
        <f ca="1">IF(AG294=1,RANDBETWEEN(1,阵型随机表!$L$3),AO293)</f>
        <v>6</v>
      </c>
      <c r="AP294">
        <f ca="1">RANDBETWEEN(1,LOOKUP(T294,阵型随机表!N:O,阵型随机表!P:P))</f>
        <v>3</v>
      </c>
    </row>
    <row r="295" spans="1:42" x14ac:dyDescent="0.15">
      <c r="A295">
        <f t="shared" si="180"/>
        <v>5000059</v>
      </c>
      <c r="B295">
        <f t="shared" si="181"/>
        <v>5000293</v>
      </c>
      <c r="C295">
        <f t="shared" si="182"/>
        <v>5000293</v>
      </c>
      <c r="D295" t="str">
        <f t="shared" si="183"/>
        <v>5000059s7</v>
      </c>
      <c r="E295" t="str">
        <f t="shared" si="184"/>
        <v>5000293:59:1</v>
      </c>
      <c r="F295">
        <f t="shared" si="185"/>
        <v>293</v>
      </c>
      <c r="G295">
        <f t="shared" si="186"/>
        <v>5000293</v>
      </c>
      <c r="H295">
        <f t="shared" si="195"/>
        <v>293</v>
      </c>
      <c r="I295" t="str">
        <f>VLOOKUP(U295,怪物属性偏向!E:F,2,FALSE)</f>
        <v>吉拉</v>
      </c>
      <c r="J295">
        <f t="shared" si="187"/>
        <v>59</v>
      </c>
      <c r="K295">
        <f t="shared" si="188"/>
        <v>24348</v>
      </c>
      <c r="L295">
        <f t="shared" si="189"/>
        <v>24348</v>
      </c>
      <c r="M295">
        <f t="shared" si="190"/>
        <v>38956</v>
      </c>
      <c r="N295">
        <f t="shared" si="191"/>
        <v>9086</v>
      </c>
      <c r="O295">
        <f t="shared" si="192"/>
        <v>5000293</v>
      </c>
      <c r="P295" t="str">
        <f t="shared" si="193"/>
        <v>吉拉</v>
      </c>
      <c r="S295">
        <f t="shared" si="194"/>
        <v>59</v>
      </c>
      <c r="T295">
        <f>VLOOKUP(AH295*10+AG295,阵型随机表!H:I,2,FALSE)</f>
        <v>7</v>
      </c>
      <c r="U295" t="str">
        <f>VLOOKUP(AJ295*10+AI295,阵型随机表!U:V,2,FALSE)</f>
        <v>吉拉</v>
      </c>
      <c r="V295">
        <f>VLOOKUP(S295,映射表!T:U,2,FALSE)</f>
        <v>59</v>
      </c>
      <c r="W295">
        <v>1</v>
      </c>
      <c r="X295" s="5">
        <v>1</v>
      </c>
      <c r="Y295" s="5">
        <v>1</v>
      </c>
      <c r="Z295" s="5">
        <v>1</v>
      </c>
      <c r="AA295" s="5">
        <v>1</v>
      </c>
      <c r="AB295" s="5">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9086</v>
      </c>
      <c r="AG295">
        <f t="shared" si="179"/>
        <v>3</v>
      </c>
      <c r="AH295">
        <v>5</v>
      </c>
      <c r="AI295">
        <v>5</v>
      </c>
      <c r="AJ295">
        <f>LOOKUP(T295,阵型随机表!N:O,阵型随机表!Q:Q)</f>
        <v>3</v>
      </c>
      <c r="AO295">
        <f ca="1">IF(AG295=1,RANDBETWEEN(1,阵型随机表!$L$3),AO294)</f>
        <v>6</v>
      </c>
      <c r="AP295">
        <f ca="1">RANDBETWEEN(1,LOOKUP(T295,阵型随机表!N:O,阵型随机表!P:P))</f>
        <v>7</v>
      </c>
    </row>
    <row r="296" spans="1:42" x14ac:dyDescent="0.15">
      <c r="A296">
        <f t="shared" si="180"/>
        <v>5000059</v>
      </c>
      <c r="B296">
        <f t="shared" si="181"/>
        <v>5000294</v>
      </c>
      <c r="C296">
        <f t="shared" si="182"/>
        <v>5000294</v>
      </c>
      <c r="D296" t="str">
        <f t="shared" si="183"/>
        <v>5000059s8</v>
      </c>
      <c r="E296" t="str">
        <f t="shared" si="184"/>
        <v>5000294:59:1</v>
      </c>
      <c r="F296">
        <f t="shared" si="185"/>
        <v>294</v>
      </c>
      <c r="G296">
        <f t="shared" si="186"/>
        <v>5000294</v>
      </c>
      <c r="H296">
        <f t="shared" si="195"/>
        <v>294</v>
      </c>
      <c r="I296" t="str">
        <f>VLOOKUP(U296,怪物属性偏向!E:F,2,FALSE)</f>
        <v>爱茉莉</v>
      </c>
      <c r="J296">
        <f t="shared" si="187"/>
        <v>59</v>
      </c>
      <c r="K296">
        <f t="shared" si="188"/>
        <v>24348</v>
      </c>
      <c r="L296">
        <f t="shared" si="189"/>
        <v>24348</v>
      </c>
      <c r="M296">
        <f t="shared" si="190"/>
        <v>38956</v>
      </c>
      <c r="N296">
        <f t="shared" si="191"/>
        <v>9086</v>
      </c>
      <c r="O296">
        <f t="shared" si="192"/>
        <v>5000294</v>
      </c>
      <c r="P296" t="str">
        <f t="shared" si="193"/>
        <v>爱茉莉</v>
      </c>
      <c r="S296">
        <f t="shared" si="194"/>
        <v>59</v>
      </c>
      <c r="T296">
        <f>VLOOKUP(AH296*10+AG296,阵型随机表!H:I,2,FALSE)</f>
        <v>8</v>
      </c>
      <c r="U296" t="str">
        <f>VLOOKUP(AJ296*10+AI296,阵型随机表!U:V,2,FALSE)</f>
        <v>爱茉莉</v>
      </c>
      <c r="V296">
        <f>VLOOKUP(S296,映射表!T:U,2,FALSE)</f>
        <v>59</v>
      </c>
      <c r="W296">
        <v>1</v>
      </c>
      <c r="X296" s="5">
        <v>1</v>
      </c>
      <c r="Y296" s="5">
        <v>1</v>
      </c>
      <c r="Z296" s="5">
        <v>1</v>
      </c>
      <c r="AA296" s="5">
        <v>1</v>
      </c>
      <c r="AB296" s="5">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9086</v>
      </c>
      <c r="AG296">
        <f t="shared" si="179"/>
        <v>4</v>
      </c>
      <c r="AH296">
        <v>5</v>
      </c>
      <c r="AI296">
        <v>6</v>
      </c>
      <c r="AJ296">
        <f>LOOKUP(T296,阵型随机表!N:O,阵型随机表!Q:Q)</f>
        <v>3</v>
      </c>
      <c r="AO296">
        <f ca="1">IF(AG296=1,RANDBETWEEN(1,阵型随机表!$L$3),AO295)</f>
        <v>6</v>
      </c>
      <c r="AP296">
        <f ca="1">RANDBETWEEN(1,LOOKUP(T296,阵型随机表!N:O,阵型随机表!P:P))</f>
        <v>3</v>
      </c>
    </row>
    <row r="297" spans="1:42" x14ac:dyDescent="0.15">
      <c r="A297">
        <f t="shared" si="180"/>
        <v>5000059</v>
      </c>
      <c r="B297">
        <f t="shared" si="181"/>
        <v>5000295</v>
      </c>
      <c r="C297">
        <f t="shared" si="182"/>
        <v>5000295</v>
      </c>
      <c r="D297" t="str">
        <f t="shared" si="183"/>
        <v>5000059s9</v>
      </c>
      <c r="E297" t="str">
        <f t="shared" si="184"/>
        <v>5000295:59:1</v>
      </c>
      <c r="F297">
        <f t="shared" si="185"/>
        <v>295</v>
      </c>
      <c r="G297">
        <f t="shared" si="186"/>
        <v>5000295</v>
      </c>
      <c r="H297">
        <f t="shared" si="195"/>
        <v>295</v>
      </c>
      <c r="I297" t="str">
        <f>VLOOKUP(U297,怪物属性偏向!E:F,2,FALSE)</f>
        <v>娜塔莎</v>
      </c>
      <c r="J297">
        <f t="shared" si="187"/>
        <v>59</v>
      </c>
      <c r="K297">
        <f t="shared" si="188"/>
        <v>24348</v>
      </c>
      <c r="L297">
        <f t="shared" si="189"/>
        <v>24348</v>
      </c>
      <c r="M297">
        <f t="shared" si="190"/>
        <v>38956</v>
      </c>
      <c r="N297">
        <f t="shared" si="191"/>
        <v>9086</v>
      </c>
      <c r="O297">
        <f t="shared" si="192"/>
        <v>5000295</v>
      </c>
      <c r="P297" t="str">
        <f t="shared" si="193"/>
        <v>娜塔莎</v>
      </c>
      <c r="S297">
        <f t="shared" si="194"/>
        <v>59</v>
      </c>
      <c r="T297">
        <f>VLOOKUP(AH297*10+AG297,阵型随机表!H:I,2,FALSE)</f>
        <v>9</v>
      </c>
      <c r="U297" t="str">
        <f>VLOOKUP(AJ297*10+AI297,阵型随机表!U:V,2,FALSE)</f>
        <v>娜塔莎</v>
      </c>
      <c r="V297">
        <f>VLOOKUP(S297,映射表!T:U,2,FALSE)</f>
        <v>59</v>
      </c>
      <c r="W297">
        <v>1</v>
      </c>
      <c r="X297" s="5">
        <v>1</v>
      </c>
      <c r="Y297" s="5">
        <v>1</v>
      </c>
      <c r="Z297" s="5">
        <v>1</v>
      </c>
      <c r="AA297" s="5">
        <v>1</v>
      </c>
      <c r="AB297" s="5">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9086</v>
      </c>
      <c r="AG297">
        <f t="shared" si="179"/>
        <v>5</v>
      </c>
      <c r="AH297">
        <v>5</v>
      </c>
      <c r="AI297">
        <v>7</v>
      </c>
      <c r="AJ297">
        <f>LOOKUP(T297,阵型随机表!N:O,阵型随机表!Q:Q)</f>
        <v>3</v>
      </c>
      <c r="AO297">
        <f ca="1">IF(AG297=1,RANDBETWEEN(1,阵型随机表!$L$3),AO296)</f>
        <v>6</v>
      </c>
      <c r="AP297">
        <f ca="1">RANDBETWEEN(1,LOOKUP(T297,阵型随机表!N:O,阵型随机表!P:P))</f>
        <v>7</v>
      </c>
    </row>
    <row r="298" spans="1:42" x14ac:dyDescent="0.15">
      <c r="A298">
        <f t="shared" si="180"/>
        <v>5000060</v>
      </c>
      <c r="B298">
        <f t="shared" si="181"/>
        <v>5000296</v>
      </c>
      <c r="C298">
        <f t="shared" si="182"/>
        <v>5000296</v>
      </c>
      <c r="D298" t="str">
        <f t="shared" si="183"/>
        <v>5000060s2</v>
      </c>
      <c r="E298" t="str">
        <f t="shared" si="184"/>
        <v>5000296:60:1</v>
      </c>
      <c r="F298">
        <f t="shared" si="185"/>
        <v>296</v>
      </c>
      <c r="G298">
        <f t="shared" si="186"/>
        <v>5000296</v>
      </c>
      <c r="H298">
        <f t="shared" si="195"/>
        <v>296</v>
      </c>
      <c r="I298" t="str">
        <f>VLOOKUP(U298,怪物属性偏向!E:F,2,FALSE)</f>
        <v>修</v>
      </c>
      <c r="J298">
        <f t="shared" si="187"/>
        <v>60</v>
      </c>
      <c r="K298">
        <f t="shared" si="188"/>
        <v>25631</v>
      </c>
      <c r="L298">
        <f t="shared" si="189"/>
        <v>25631</v>
      </c>
      <c r="M298">
        <f t="shared" si="190"/>
        <v>41009</v>
      </c>
      <c r="N298">
        <f t="shared" si="191"/>
        <v>9612</v>
      </c>
      <c r="O298">
        <f t="shared" si="192"/>
        <v>5000296</v>
      </c>
      <c r="P298" t="str">
        <f t="shared" si="193"/>
        <v>修</v>
      </c>
      <c r="S298">
        <f t="shared" si="194"/>
        <v>60</v>
      </c>
      <c r="T298">
        <f>VLOOKUP(AH298*10+AG298,阵型随机表!H:I,2,FALSE)</f>
        <v>2</v>
      </c>
      <c r="U298" t="str">
        <f>VLOOKUP(AJ298*10+AI298,阵型随机表!U:V,2,FALSE)</f>
        <v>修</v>
      </c>
      <c r="V298">
        <f>VLOOKUP(S298,映射表!T:U,2,FALSE)</f>
        <v>60</v>
      </c>
      <c r="W298">
        <v>1</v>
      </c>
      <c r="X298" s="5">
        <v>1</v>
      </c>
      <c r="Y298" s="5">
        <v>1</v>
      </c>
      <c r="Z298" s="5">
        <v>1</v>
      </c>
      <c r="AA298" s="5">
        <v>1</v>
      </c>
      <c r="AB298" s="5">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9612</v>
      </c>
      <c r="AG298">
        <f t="shared" si="179"/>
        <v>1</v>
      </c>
      <c r="AH298">
        <v>5</v>
      </c>
      <c r="AI298">
        <v>7</v>
      </c>
      <c r="AJ298">
        <f>LOOKUP(T298,阵型随机表!N:O,阵型随机表!Q:Q)</f>
        <v>1</v>
      </c>
      <c r="AO298">
        <f ca="1">IF(AG298=1,RANDBETWEEN(1,阵型随机表!$L$3),AO297)</f>
        <v>2</v>
      </c>
      <c r="AP298">
        <f ca="1">RANDBETWEEN(1,LOOKUP(T298,阵型随机表!N:O,阵型随机表!P:P))</f>
        <v>2</v>
      </c>
    </row>
    <row r="299" spans="1:42" x14ac:dyDescent="0.15">
      <c r="A299">
        <f t="shared" si="180"/>
        <v>5000060</v>
      </c>
      <c r="B299">
        <f t="shared" si="181"/>
        <v>5000297</v>
      </c>
      <c r="C299">
        <f t="shared" si="182"/>
        <v>5000297</v>
      </c>
      <c r="D299" t="str">
        <f t="shared" si="183"/>
        <v>5000060s5</v>
      </c>
      <c r="E299" t="str">
        <f t="shared" si="184"/>
        <v>5000297:60:1</v>
      </c>
      <c r="F299">
        <f t="shared" si="185"/>
        <v>297</v>
      </c>
      <c r="G299">
        <f t="shared" si="186"/>
        <v>5000297</v>
      </c>
      <c r="H299">
        <f t="shared" si="195"/>
        <v>297</v>
      </c>
      <c r="I299" t="str">
        <f>VLOOKUP(U299,怪物属性偏向!E:F,2,FALSE)</f>
        <v>国王</v>
      </c>
      <c r="J299">
        <f t="shared" si="187"/>
        <v>60</v>
      </c>
      <c r="K299">
        <f t="shared" si="188"/>
        <v>25631</v>
      </c>
      <c r="L299">
        <f t="shared" si="189"/>
        <v>25631</v>
      </c>
      <c r="M299">
        <f t="shared" si="190"/>
        <v>41009</v>
      </c>
      <c r="N299">
        <f t="shared" si="191"/>
        <v>9612</v>
      </c>
      <c r="O299">
        <f t="shared" si="192"/>
        <v>5000297</v>
      </c>
      <c r="P299" t="str">
        <f t="shared" si="193"/>
        <v>国王</v>
      </c>
      <c r="S299">
        <f t="shared" si="194"/>
        <v>60</v>
      </c>
      <c r="T299">
        <f>VLOOKUP(AH299*10+AG299,阵型随机表!H:I,2,FALSE)</f>
        <v>5</v>
      </c>
      <c r="U299" t="str">
        <f>VLOOKUP(AJ299*10+AI299,阵型随机表!U:V,2,FALSE)</f>
        <v>国王</v>
      </c>
      <c r="V299">
        <f>VLOOKUP(S299,映射表!T:U,2,FALSE)</f>
        <v>60</v>
      </c>
      <c r="W299">
        <v>1</v>
      </c>
      <c r="X299" s="5">
        <v>1</v>
      </c>
      <c r="Y299" s="5">
        <v>1</v>
      </c>
      <c r="Z299" s="5">
        <v>1</v>
      </c>
      <c r="AA299" s="5">
        <v>1</v>
      </c>
      <c r="AB299" s="5">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9612</v>
      </c>
      <c r="AG299">
        <f t="shared" si="179"/>
        <v>2</v>
      </c>
      <c r="AH299">
        <v>5</v>
      </c>
      <c r="AI299">
        <v>6</v>
      </c>
      <c r="AJ299">
        <f>LOOKUP(T299,阵型随机表!N:O,阵型随机表!Q:Q)</f>
        <v>2</v>
      </c>
      <c r="AO299">
        <f ca="1">IF(AG299=1,RANDBETWEEN(1,阵型随机表!$L$3),AO298)</f>
        <v>2</v>
      </c>
      <c r="AP299">
        <f ca="1">RANDBETWEEN(1,LOOKUP(T299,阵型随机表!N:O,阵型随机表!P:P))</f>
        <v>4</v>
      </c>
    </row>
    <row r="300" spans="1:42" x14ac:dyDescent="0.15">
      <c r="A300">
        <f t="shared" si="180"/>
        <v>5000060</v>
      </c>
      <c r="B300">
        <f t="shared" si="181"/>
        <v>5000298</v>
      </c>
      <c r="C300">
        <f t="shared" si="182"/>
        <v>5000298</v>
      </c>
      <c r="D300" t="str">
        <f t="shared" si="183"/>
        <v>5000060s7</v>
      </c>
      <c r="E300" t="str">
        <f t="shared" si="184"/>
        <v>5000298:60:1</v>
      </c>
      <c r="F300">
        <f t="shared" si="185"/>
        <v>298</v>
      </c>
      <c r="G300">
        <f t="shared" si="186"/>
        <v>5000298</v>
      </c>
      <c r="H300">
        <f t="shared" si="195"/>
        <v>298</v>
      </c>
      <c r="I300" t="str">
        <f>VLOOKUP(U300,怪物属性偏向!E:F,2,FALSE)</f>
        <v>啾啾</v>
      </c>
      <c r="J300">
        <f t="shared" si="187"/>
        <v>60</v>
      </c>
      <c r="K300">
        <f t="shared" si="188"/>
        <v>25631</v>
      </c>
      <c r="L300">
        <f t="shared" si="189"/>
        <v>25631</v>
      </c>
      <c r="M300">
        <f t="shared" si="190"/>
        <v>41009</v>
      </c>
      <c r="N300">
        <f t="shared" si="191"/>
        <v>9612</v>
      </c>
      <c r="O300">
        <f t="shared" si="192"/>
        <v>5000298</v>
      </c>
      <c r="P300" t="str">
        <f t="shared" si="193"/>
        <v>啾啾</v>
      </c>
      <c r="S300">
        <f t="shared" si="194"/>
        <v>60</v>
      </c>
      <c r="T300">
        <f>VLOOKUP(AH300*10+AG300,阵型随机表!H:I,2,FALSE)</f>
        <v>7</v>
      </c>
      <c r="U300" t="str">
        <f>VLOOKUP(AJ300*10+AI300,阵型随机表!U:V,2,FALSE)</f>
        <v>啾啾</v>
      </c>
      <c r="V300">
        <f>VLOOKUP(S300,映射表!T:U,2,FALSE)</f>
        <v>60</v>
      </c>
      <c r="W300">
        <v>1</v>
      </c>
      <c r="X300" s="5">
        <v>1</v>
      </c>
      <c r="Y300" s="5">
        <v>1</v>
      </c>
      <c r="Z300" s="5">
        <v>1</v>
      </c>
      <c r="AA300" s="5">
        <v>1</v>
      </c>
      <c r="AB300" s="5">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9612</v>
      </c>
      <c r="AG300">
        <f t="shared" si="179"/>
        <v>3</v>
      </c>
      <c r="AH300">
        <v>5</v>
      </c>
      <c r="AI300">
        <v>1</v>
      </c>
      <c r="AJ300">
        <f>LOOKUP(T300,阵型随机表!N:O,阵型随机表!Q:Q)</f>
        <v>3</v>
      </c>
      <c r="AO300">
        <f ca="1">IF(AG300=1,RANDBETWEEN(1,阵型随机表!$L$3),AO299)</f>
        <v>2</v>
      </c>
      <c r="AP300">
        <f ca="1">RANDBETWEEN(1,LOOKUP(T300,阵型随机表!N:O,阵型随机表!P:P))</f>
        <v>7</v>
      </c>
    </row>
    <row r="301" spans="1:42" x14ac:dyDescent="0.15">
      <c r="A301">
        <f t="shared" si="180"/>
        <v>5000060</v>
      </c>
      <c r="B301">
        <f t="shared" si="181"/>
        <v>5000299</v>
      </c>
      <c r="C301">
        <f t="shared" si="182"/>
        <v>5000299</v>
      </c>
      <c r="D301" t="str">
        <f t="shared" si="183"/>
        <v>5000060s8</v>
      </c>
      <c r="E301" t="str">
        <f t="shared" si="184"/>
        <v>5000299:60:1</v>
      </c>
      <c r="F301">
        <f t="shared" si="185"/>
        <v>299</v>
      </c>
      <c r="G301">
        <f t="shared" si="186"/>
        <v>5000299</v>
      </c>
      <c r="H301">
        <f t="shared" si="195"/>
        <v>299</v>
      </c>
      <c r="I301" t="str">
        <f>VLOOKUP(U301,怪物属性偏向!E:F,2,FALSE)</f>
        <v>伊芙</v>
      </c>
      <c r="J301">
        <f t="shared" si="187"/>
        <v>60</v>
      </c>
      <c r="K301">
        <f t="shared" si="188"/>
        <v>25631</v>
      </c>
      <c r="L301">
        <f t="shared" si="189"/>
        <v>25631</v>
      </c>
      <c r="M301">
        <f t="shared" si="190"/>
        <v>41009</v>
      </c>
      <c r="N301">
        <f t="shared" si="191"/>
        <v>9612</v>
      </c>
      <c r="O301">
        <f t="shared" si="192"/>
        <v>5000299</v>
      </c>
      <c r="P301" t="str">
        <f t="shared" si="193"/>
        <v>伊芙</v>
      </c>
      <c r="S301">
        <f t="shared" si="194"/>
        <v>60</v>
      </c>
      <c r="T301">
        <f>VLOOKUP(AH301*10+AG301,阵型随机表!H:I,2,FALSE)</f>
        <v>8</v>
      </c>
      <c r="U301" t="str">
        <f>VLOOKUP(AJ301*10+AI301,阵型随机表!U:V,2,FALSE)</f>
        <v>伊芙</v>
      </c>
      <c r="V301">
        <f>VLOOKUP(S301,映射表!T:U,2,FALSE)</f>
        <v>60</v>
      </c>
      <c r="W301">
        <v>1</v>
      </c>
      <c r="X301" s="5">
        <v>1</v>
      </c>
      <c r="Y301" s="5">
        <v>1</v>
      </c>
      <c r="Z301" s="5">
        <v>1</v>
      </c>
      <c r="AA301" s="5">
        <v>1</v>
      </c>
      <c r="AB301" s="5">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9612</v>
      </c>
      <c r="AG301">
        <f t="shared" si="179"/>
        <v>4</v>
      </c>
      <c r="AH301">
        <v>5</v>
      </c>
      <c r="AI301">
        <v>3</v>
      </c>
      <c r="AJ301">
        <f>LOOKUP(T301,阵型随机表!N:O,阵型随机表!Q:Q)</f>
        <v>3</v>
      </c>
      <c r="AO301">
        <f ca="1">IF(AG301=1,RANDBETWEEN(1,阵型随机表!$L$3),AO300)</f>
        <v>2</v>
      </c>
      <c r="AP301">
        <f ca="1">RANDBETWEEN(1,LOOKUP(T301,阵型随机表!N:O,阵型随机表!P:P))</f>
        <v>4</v>
      </c>
    </row>
    <row r="302" spans="1:42" x14ac:dyDescent="0.15">
      <c r="A302">
        <f t="shared" si="180"/>
        <v>5000060</v>
      </c>
      <c r="B302">
        <f t="shared" si="181"/>
        <v>5000300</v>
      </c>
      <c r="C302">
        <f t="shared" si="182"/>
        <v>5000300</v>
      </c>
      <c r="D302" t="str">
        <f t="shared" si="183"/>
        <v>5000060s9</v>
      </c>
      <c r="E302" t="str">
        <f t="shared" si="184"/>
        <v>5000300:60:1</v>
      </c>
      <c r="F302">
        <f t="shared" si="185"/>
        <v>300</v>
      </c>
      <c r="G302">
        <f t="shared" si="186"/>
        <v>5000300</v>
      </c>
      <c r="H302">
        <f t="shared" si="195"/>
        <v>300</v>
      </c>
      <c r="I302" t="str">
        <f>VLOOKUP(U302,怪物属性偏向!E:F,2,FALSE)</f>
        <v>麦克白</v>
      </c>
      <c r="J302">
        <f t="shared" si="187"/>
        <v>60</v>
      </c>
      <c r="K302">
        <f t="shared" si="188"/>
        <v>25631</v>
      </c>
      <c r="L302">
        <f t="shared" si="189"/>
        <v>25631</v>
      </c>
      <c r="M302">
        <f t="shared" si="190"/>
        <v>41009</v>
      </c>
      <c r="N302">
        <f t="shared" si="191"/>
        <v>9612</v>
      </c>
      <c r="O302">
        <f t="shared" si="192"/>
        <v>5000300</v>
      </c>
      <c r="P302" t="str">
        <f t="shared" si="193"/>
        <v>麦克白</v>
      </c>
      <c r="S302">
        <f t="shared" si="194"/>
        <v>60</v>
      </c>
      <c r="T302">
        <f>VLOOKUP(AH302*10+AG302,阵型随机表!H:I,2,FALSE)</f>
        <v>9</v>
      </c>
      <c r="U302" t="str">
        <f>VLOOKUP(AJ302*10+AI302,阵型随机表!U:V,2,FALSE)</f>
        <v>麦克白</v>
      </c>
      <c r="V302">
        <f>VLOOKUP(S302,映射表!T:U,2,FALSE)</f>
        <v>60</v>
      </c>
      <c r="W302">
        <v>1</v>
      </c>
      <c r="X302" s="5">
        <v>1</v>
      </c>
      <c r="Y302" s="5">
        <v>1</v>
      </c>
      <c r="Z302" s="5">
        <v>1</v>
      </c>
      <c r="AA302" s="5">
        <v>1</v>
      </c>
      <c r="AB302" s="5">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9612</v>
      </c>
      <c r="AG302">
        <f t="shared" si="179"/>
        <v>5</v>
      </c>
      <c r="AH302">
        <v>5</v>
      </c>
      <c r="AI302">
        <v>4</v>
      </c>
      <c r="AJ302">
        <f>LOOKUP(T302,阵型随机表!N:O,阵型随机表!Q:Q)</f>
        <v>3</v>
      </c>
      <c r="AO302">
        <f ca="1">IF(AG302=1,RANDBETWEEN(1,阵型随机表!$L$3),AO301)</f>
        <v>2</v>
      </c>
      <c r="AP302">
        <f ca="1">RANDBETWEEN(1,LOOKUP(T302,阵型随机表!N:O,阵型随机表!P:P))</f>
        <v>3</v>
      </c>
    </row>
    <row r="303" spans="1:42" x14ac:dyDescent="0.15">
      <c r="A303">
        <f t="shared" si="180"/>
        <v>5000061</v>
      </c>
      <c r="B303">
        <f t="shared" si="181"/>
        <v>5000301</v>
      </c>
      <c r="C303">
        <f t="shared" si="182"/>
        <v>5000301</v>
      </c>
      <c r="D303" t="str">
        <f t="shared" si="183"/>
        <v>5000061s1</v>
      </c>
      <c r="E303" t="str">
        <f t="shared" si="184"/>
        <v>5000301:61:1</v>
      </c>
      <c r="F303">
        <f t="shared" si="185"/>
        <v>301</v>
      </c>
      <c r="G303">
        <f t="shared" si="186"/>
        <v>5000301</v>
      </c>
      <c r="H303">
        <f t="shared" si="195"/>
        <v>301</v>
      </c>
      <c r="I303" t="str">
        <f>VLOOKUP(U303,怪物属性偏向!E:F,2,FALSE)</f>
        <v>尼尔斯</v>
      </c>
      <c r="J303">
        <f t="shared" si="187"/>
        <v>61</v>
      </c>
      <c r="K303">
        <f t="shared" si="188"/>
        <v>28196</v>
      </c>
      <c r="L303">
        <f t="shared" si="189"/>
        <v>28196</v>
      </c>
      <c r="M303">
        <f t="shared" si="190"/>
        <v>45113</v>
      </c>
      <c r="N303">
        <f t="shared" si="191"/>
        <v>10753</v>
      </c>
      <c r="O303">
        <f t="shared" si="192"/>
        <v>5000301</v>
      </c>
      <c r="P303" t="str">
        <f t="shared" si="193"/>
        <v>尼尔斯</v>
      </c>
      <c r="S303">
        <f t="shared" si="194"/>
        <v>61</v>
      </c>
      <c r="T303">
        <f>VLOOKUP(AH303*10+AG303,阵型随机表!H:I,2,FALSE)</f>
        <v>1</v>
      </c>
      <c r="U303" t="str">
        <f>VLOOKUP(AJ303*10+AI303,阵型随机表!U:V,2,FALSE)</f>
        <v>尼尔斯</v>
      </c>
      <c r="V303">
        <f>VLOOKUP(S303,映射表!T:U,2,FALSE)</f>
        <v>61</v>
      </c>
      <c r="W303">
        <v>1</v>
      </c>
      <c r="X303" s="5">
        <v>1</v>
      </c>
      <c r="Y303" s="5">
        <v>1</v>
      </c>
      <c r="Z303" s="5">
        <v>1</v>
      </c>
      <c r="AA303" s="5">
        <v>1</v>
      </c>
      <c r="AB303" s="5">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10753</v>
      </c>
      <c r="AG303">
        <f t="shared" si="179"/>
        <v>1</v>
      </c>
      <c r="AH303">
        <v>4</v>
      </c>
      <c r="AI303">
        <v>3</v>
      </c>
      <c r="AJ303">
        <f>LOOKUP(T303,阵型随机表!N:O,阵型随机表!Q:Q)</f>
        <v>1</v>
      </c>
      <c r="AO303">
        <f ca="1">IF(AG303=1,RANDBETWEEN(1,阵型随机表!$L$3),AO302)</f>
        <v>2</v>
      </c>
      <c r="AP303">
        <f ca="1">RANDBETWEEN(1,LOOKUP(T303,阵型随机表!N:O,阵型随机表!P:P))</f>
        <v>5</v>
      </c>
    </row>
    <row r="304" spans="1:42" x14ac:dyDescent="0.15">
      <c r="A304">
        <f t="shared" si="180"/>
        <v>5000061</v>
      </c>
      <c r="B304">
        <f t="shared" si="181"/>
        <v>5000302</v>
      </c>
      <c r="C304">
        <f t="shared" si="182"/>
        <v>5000302</v>
      </c>
      <c r="D304" t="str">
        <f t="shared" si="183"/>
        <v>5000061s2</v>
      </c>
      <c r="E304" t="str">
        <f t="shared" si="184"/>
        <v>5000302:61:1</v>
      </c>
      <c r="F304">
        <f t="shared" si="185"/>
        <v>302</v>
      </c>
      <c r="G304">
        <f t="shared" si="186"/>
        <v>5000302</v>
      </c>
      <c r="H304">
        <f t="shared" si="195"/>
        <v>302</v>
      </c>
      <c r="I304" t="str">
        <f>VLOOKUP(U304,怪物属性偏向!E:F,2,FALSE)</f>
        <v>柯拉</v>
      </c>
      <c r="J304">
        <f t="shared" si="187"/>
        <v>61</v>
      </c>
      <c r="K304">
        <f t="shared" si="188"/>
        <v>28196</v>
      </c>
      <c r="L304">
        <f t="shared" si="189"/>
        <v>28196</v>
      </c>
      <c r="M304">
        <f t="shared" si="190"/>
        <v>45113</v>
      </c>
      <c r="N304">
        <f t="shared" si="191"/>
        <v>10753</v>
      </c>
      <c r="O304">
        <f t="shared" si="192"/>
        <v>5000302</v>
      </c>
      <c r="P304" t="str">
        <f t="shared" si="193"/>
        <v>柯拉</v>
      </c>
      <c r="S304">
        <f t="shared" si="194"/>
        <v>61</v>
      </c>
      <c r="T304">
        <f>VLOOKUP(AH304*10+AG304,阵型随机表!H:I,2,FALSE)</f>
        <v>2</v>
      </c>
      <c r="U304" t="str">
        <f>VLOOKUP(AJ304*10+AI304,阵型随机表!U:V,2,FALSE)</f>
        <v>柯拉</v>
      </c>
      <c r="V304">
        <f>VLOOKUP(S304,映射表!T:U,2,FALSE)</f>
        <v>61</v>
      </c>
      <c r="W304">
        <v>1</v>
      </c>
      <c r="X304" s="5">
        <v>1</v>
      </c>
      <c r="Y304" s="5">
        <v>1</v>
      </c>
      <c r="Z304" s="5">
        <v>1</v>
      </c>
      <c r="AA304" s="5">
        <v>1</v>
      </c>
      <c r="AB304" s="5">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10753</v>
      </c>
      <c r="AG304">
        <f t="shared" si="179"/>
        <v>2</v>
      </c>
      <c r="AH304">
        <v>4</v>
      </c>
      <c r="AI304">
        <v>2</v>
      </c>
      <c r="AJ304">
        <f>LOOKUP(T304,阵型随机表!N:O,阵型随机表!Q:Q)</f>
        <v>1</v>
      </c>
      <c r="AO304">
        <f ca="1">IF(AG304=1,RANDBETWEEN(1,阵型随机表!$L$3),AO303)</f>
        <v>2</v>
      </c>
      <c r="AP304">
        <f ca="1">RANDBETWEEN(1,LOOKUP(T304,阵型随机表!N:O,阵型随机表!P:P))</f>
        <v>2</v>
      </c>
    </row>
    <row r="305" spans="1:42" x14ac:dyDescent="0.15">
      <c r="A305">
        <f t="shared" si="180"/>
        <v>5000061</v>
      </c>
      <c r="B305">
        <f t="shared" si="181"/>
        <v>5000303</v>
      </c>
      <c r="C305">
        <f t="shared" si="182"/>
        <v>5000303</v>
      </c>
      <c r="D305" t="str">
        <f t="shared" si="183"/>
        <v>5000061s3</v>
      </c>
      <c r="E305" t="str">
        <f t="shared" si="184"/>
        <v>5000303:61:1</v>
      </c>
      <c r="F305">
        <f t="shared" si="185"/>
        <v>303</v>
      </c>
      <c r="G305">
        <f t="shared" si="186"/>
        <v>5000303</v>
      </c>
      <c r="H305">
        <f t="shared" si="195"/>
        <v>303</v>
      </c>
      <c r="I305" t="str">
        <f>VLOOKUP(U305,怪物属性偏向!E:F,2,FALSE)</f>
        <v>柯拉</v>
      </c>
      <c r="J305">
        <f t="shared" si="187"/>
        <v>61</v>
      </c>
      <c r="K305">
        <f t="shared" si="188"/>
        <v>28196</v>
      </c>
      <c r="L305">
        <f t="shared" si="189"/>
        <v>28196</v>
      </c>
      <c r="M305">
        <f t="shared" si="190"/>
        <v>45113</v>
      </c>
      <c r="N305">
        <f t="shared" si="191"/>
        <v>10753</v>
      </c>
      <c r="O305">
        <f t="shared" si="192"/>
        <v>5000303</v>
      </c>
      <c r="P305" t="str">
        <f t="shared" si="193"/>
        <v>柯拉</v>
      </c>
      <c r="S305">
        <f t="shared" si="194"/>
        <v>61</v>
      </c>
      <c r="T305">
        <f>VLOOKUP(AH305*10+AG305,阵型随机表!H:I,2,FALSE)</f>
        <v>3</v>
      </c>
      <c r="U305" t="str">
        <f>VLOOKUP(AJ305*10+AI305,阵型随机表!U:V,2,FALSE)</f>
        <v>柯拉</v>
      </c>
      <c r="V305">
        <f>VLOOKUP(S305,映射表!T:U,2,FALSE)</f>
        <v>61</v>
      </c>
      <c r="W305">
        <v>1</v>
      </c>
      <c r="X305" s="5">
        <v>1</v>
      </c>
      <c r="Y305" s="5">
        <v>1</v>
      </c>
      <c r="Z305" s="5">
        <v>1</v>
      </c>
      <c r="AA305" s="5">
        <v>1</v>
      </c>
      <c r="AB305" s="5">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10753</v>
      </c>
      <c r="AG305">
        <f t="shared" si="179"/>
        <v>3</v>
      </c>
      <c r="AH305">
        <v>4</v>
      </c>
      <c r="AI305">
        <v>2</v>
      </c>
      <c r="AJ305">
        <f>LOOKUP(T305,阵型随机表!N:O,阵型随机表!Q:Q)</f>
        <v>1</v>
      </c>
      <c r="AO305">
        <f ca="1">IF(AG305=1,RANDBETWEEN(1,阵型随机表!$L$3),AO304)</f>
        <v>2</v>
      </c>
      <c r="AP305">
        <f ca="1">RANDBETWEEN(1,LOOKUP(T305,阵型随机表!N:O,阵型随机表!P:P))</f>
        <v>2</v>
      </c>
    </row>
    <row r="306" spans="1:42" x14ac:dyDescent="0.15">
      <c r="A306">
        <f t="shared" si="180"/>
        <v>5000061</v>
      </c>
      <c r="B306">
        <f t="shared" si="181"/>
        <v>5000304</v>
      </c>
      <c r="C306">
        <f t="shared" si="182"/>
        <v>5000304</v>
      </c>
      <c r="D306" t="str">
        <f t="shared" si="183"/>
        <v>5000061s5</v>
      </c>
      <c r="E306" t="str">
        <f t="shared" si="184"/>
        <v>5000304:61:1</v>
      </c>
      <c r="F306">
        <f t="shared" si="185"/>
        <v>304</v>
      </c>
      <c r="G306">
        <f t="shared" si="186"/>
        <v>5000304</v>
      </c>
      <c r="H306">
        <f t="shared" si="195"/>
        <v>304</v>
      </c>
      <c r="I306" t="str">
        <f>VLOOKUP(U306,怪物属性偏向!E:F,2,FALSE)</f>
        <v>国王</v>
      </c>
      <c r="J306">
        <f t="shared" si="187"/>
        <v>61</v>
      </c>
      <c r="K306">
        <f t="shared" si="188"/>
        <v>28196</v>
      </c>
      <c r="L306">
        <f t="shared" si="189"/>
        <v>28196</v>
      </c>
      <c r="M306">
        <f t="shared" si="190"/>
        <v>45113</v>
      </c>
      <c r="N306">
        <f t="shared" si="191"/>
        <v>10753</v>
      </c>
      <c r="O306">
        <f t="shared" si="192"/>
        <v>5000304</v>
      </c>
      <c r="P306" t="str">
        <f t="shared" si="193"/>
        <v>国王</v>
      </c>
      <c r="S306">
        <f t="shared" si="194"/>
        <v>61</v>
      </c>
      <c r="T306">
        <f>VLOOKUP(AH306*10+AG306,阵型随机表!H:I,2,FALSE)</f>
        <v>5</v>
      </c>
      <c r="U306" t="str">
        <f>VLOOKUP(AJ306*10+AI306,阵型随机表!U:V,2,FALSE)</f>
        <v>国王</v>
      </c>
      <c r="V306">
        <f>VLOOKUP(S306,映射表!T:U,2,FALSE)</f>
        <v>61</v>
      </c>
      <c r="W306">
        <v>1</v>
      </c>
      <c r="X306" s="5">
        <v>1</v>
      </c>
      <c r="Y306" s="5">
        <v>1</v>
      </c>
      <c r="Z306" s="5">
        <v>1</v>
      </c>
      <c r="AA306" s="5">
        <v>1</v>
      </c>
      <c r="AB306" s="5">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10753</v>
      </c>
      <c r="AG306">
        <f t="shared" si="179"/>
        <v>4</v>
      </c>
      <c r="AH306">
        <v>4</v>
      </c>
      <c r="AI306">
        <v>6</v>
      </c>
      <c r="AJ306">
        <f>LOOKUP(T306,阵型随机表!N:O,阵型随机表!Q:Q)</f>
        <v>2</v>
      </c>
      <c r="AO306">
        <f ca="1">IF(AG306=1,RANDBETWEEN(1,阵型随机表!$L$3),AO305)</f>
        <v>2</v>
      </c>
      <c r="AP306">
        <f ca="1">RANDBETWEEN(1,LOOKUP(T306,阵型随机表!N:O,阵型随机表!P:P))</f>
        <v>1</v>
      </c>
    </row>
    <row r="307" spans="1:42" x14ac:dyDescent="0.15">
      <c r="A307">
        <f t="shared" si="180"/>
        <v>5000061</v>
      </c>
      <c r="B307">
        <f t="shared" si="181"/>
        <v>5000305</v>
      </c>
      <c r="C307">
        <f t="shared" si="182"/>
        <v>5000305</v>
      </c>
      <c r="D307" t="str">
        <f t="shared" si="183"/>
        <v>5000061s8</v>
      </c>
      <c r="E307" t="str">
        <f t="shared" si="184"/>
        <v>5000305:61:1</v>
      </c>
      <c r="F307">
        <f t="shared" si="185"/>
        <v>305</v>
      </c>
      <c r="G307">
        <f t="shared" si="186"/>
        <v>5000305</v>
      </c>
      <c r="H307">
        <f t="shared" si="195"/>
        <v>305</v>
      </c>
      <c r="I307" t="str">
        <f>VLOOKUP(U307,怪物属性偏向!E:F,2,FALSE)</f>
        <v>麦克白</v>
      </c>
      <c r="J307">
        <f t="shared" si="187"/>
        <v>61</v>
      </c>
      <c r="K307">
        <f t="shared" si="188"/>
        <v>28196</v>
      </c>
      <c r="L307">
        <f t="shared" si="189"/>
        <v>28196</v>
      </c>
      <c r="M307">
        <f t="shared" si="190"/>
        <v>45113</v>
      </c>
      <c r="N307">
        <f t="shared" si="191"/>
        <v>10753</v>
      </c>
      <c r="O307">
        <f t="shared" si="192"/>
        <v>5000305</v>
      </c>
      <c r="P307" t="str">
        <f t="shared" si="193"/>
        <v>麦克白</v>
      </c>
      <c r="S307">
        <f t="shared" si="194"/>
        <v>61</v>
      </c>
      <c r="T307">
        <f>VLOOKUP(AH307*10+AG307,阵型随机表!H:I,2,FALSE)</f>
        <v>8</v>
      </c>
      <c r="U307" t="str">
        <f>VLOOKUP(AJ307*10+AI307,阵型随机表!U:V,2,FALSE)</f>
        <v>麦克白</v>
      </c>
      <c r="V307">
        <f>VLOOKUP(S307,映射表!T:U,2,FALSE)</f>
        <v>61</v>
      </c>
      <c r="W307">
        <v>1</v>
      </c>
      <c r="X307" s="5">
        <v>1</v>
      </c>
      <c r="Y307" s="5">
        <v>1</v>
      </c>
      <c r="Z307" s="5">
        <v>1</v>
      </c>
      <c r="AA307" s="5">
        <v>1</v>
      </c>
      <c r="AB307" s="5">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10753</v>
      </c>
      <c r="AG307">
        <f t="shared" si="179"/>
        <v>5</v>
      </c>
      <c r="AH307">
        <v>4</v>
      </c>
      <c r="AI307">
        <v>4</v>
      </c>
      <c r="AJ307">
        <f>LOOKUP(T307,阵型随机表!N:O,阵型随机表!Q:Q)</f>
        <v>3</v>
      </c>
      <c r="AO307">
        <f ca="1">IF(AG307=1,RANDBETWEEN(1,阵型随机表!$L$3),AO306)</f>
        <v>2</v>
      </c>
      <c r="AP307">
        <f ca="1">RANDBETWEEN(1,LOOKUP(T307,阵型随机表!N:O,阵型随机表!P:P))</f>
        <v>7</v>
      </c>
    </row>
    <row r="308" spans="1:42" x14ac:dyDescent="0.15">
      <c r="A308">
        <f t="shared" si="180"/>
        <v>5000062</v>
      </c>
      <c r="B308">
        <f t="shared" si="181"/>
        <v>5000306</v>
      </c>
      <c r="C308">
        <f t="shared" si="182"/>
        <v>5000306</v>
      </c>
      <c r="D308" t="str">
        <f t="shared" si="183"/>
        <v>5000062s2</v>
      </c>
      <c r="E308" t="str">
        <f t="shared" si="184"/>
        <v>5000306:62:1</v>
      </c>
      <c r="F308">
        <f t="shared" si="185"/>
        <v>306</v>
      </c>
      <c r="G308">
        <f t="shared" si="186"/>
        <v>5000306</v>
      </c>
      <c r="H308">
        <f t="shared" si="195"/>
        <v>306</v>
      </c>
      <c r="I308" t="str">
        <f>VLOOKUP(U308,怪物属性偏向!E:F,2,FALSE)</f>
        <v>修</v>
      </c>
      <c r="J308">
        <f t="shared" si="187"/>
        <v>62</v>
      </c>
      <c r="K308">
        <f t="shared" si="188"/>
        <v>30761</v>
      </c>
      <c r="L308">
        <f t="shared" si="189"/>
        <v>30761</v>
      </c>
      <c r="M308">
        <f t="shared" si="190"/>
        <v>49217</v>
      </c>
      <c r="N308">
        <f t="shared" si="191"/>
        <v>11895</v>
      </c>
      <c r="O308">
        <f t="shared" si="192"/>
        <v>5000306</v>
      </c>
      <c r="P308" t="str">
        <f t="shared" si="193"/>
        <v>修</v>
      </c>
      <c r="S308">
        <f t="shared" si="194"/>
        <v>62</v>
      </c>
      <c r="T308">
        <f>VLOOKUP(AH308*10+AG308,阵型随机表!H:I,2,FALSE)</f>
        <v>2</v>
      </c>
      <c r="U308" t="str">
        <f>VLOOKUP(AJ308*10+AI308,阵型随机表!U:V,2,FALSE)</f>
        <v>修</v>
      </c>
      <c r="V308">
        <f>VLOOKUP(S308,映射表!T:U,2,FALSE)</f>
        <v>62</v>
      </c>
      <c r="W308">
        <v>1</v>
      </c>
      <c r="X308" s="5">
        <v>1</v>
      </c>
      <c r="Y308" s="5">
        <v>1</v>
      </c>
      <c r="Z308" s="5">
        <v>1</v>
      </c>
      <c r="AA308" s="5">
        <v>1</v>
      </c>
      <c r="AB308" s="5">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11895</v>
      </c>
      <c r="AG308">
        <f t="shared" si="179"/>
        <v>1</v>
      </c>
      <c r="AH308">
        <v>6</v>
      </c>
      <c r="AI308">
        <v>7</v>
      </c>
      <c r="AJ308">
        <f>LOOKUP(T308,阵型随机表!N:O,阵型随机表!Q:Q)</f>
        <v>1</v>
      </c>
      <c r="AO308">
        <f ca="1">IF(AG308=1,RANDBETWEEN(1,阵型随机表!$L$3),AO307)</f>
        <v>1</v>
      </c>
      <c r="AP308">
        <f ca="1">RANDBETWEEN(1,LOOKUP(T308,阵型随机表!N:O,阵型随机表!P:P))</f>
        <v>2</v>
      </c>
    </row>
    <row r="309" spans="1:42" x14ac:dyDescent="0.15">
      <c r="A309">
        <f t="shared" si="180"/>
        <v>5000062</v>
      </c>
      <c r="B309">
        <f t="shared" si="181"/>
        <v>5000307</v>
      </c>
      <c r="C309">
        <f t="shared" si="182"/>
        <v>5000307</v>
      </c>
      <c r="D309" t="str">
        <f t="shared" si="183"/>
        <v>5000062s4</v>
      </c>
      <c r="E309" t="str">
        <f t="shared" si="184"/>
        <v>5000307:62:1</v>
      </c>
      <c r="F309">
        <f t="shared" si="185"/>
        <v>307</v>
      </c>
      <c r="G309">
        <f t="shared" si="186"/>
        <v>5000307</v>
      </c>
      <c r="H309">
        <f t="shared" si="195"/>
        <v>307</v>
      </c>
      <c r="I309" t="str">
        <f>VLOOKUP(U309,怪物属性偏向!E:F,2,FALSE)</f>
        <v>霍尔</v>
      </c>
      <c r="J309">
        <f t="shared" si="187"/>
        <v>62</v>
      </c>
      <c r="K309">
        <f t="shared" si="188"/>
        <v>30761</v>
      </c>
      <c r="L309">
        <f t="shared" si="189"/>
        <v>30761</v>
      </c>
      <c r="M309">
        <f t="shared" si="190"/>
        <v>49217</v>
      </c>
      <c r="N309">
        <f t="shared" si="191"/>
        <v>11895</v>
      </c>
      <c r="O309">
        <f t="shared" si="192"/>
        <v>5000307</v>
      </c>
      <c r="P309" t="str">
        <f t="shared" si="193"/>
        <v>霍尔</v>
      </c>
      <c r="S309">
        <f t="shared" si="194"/>
        <v>62</v>
      </c>
      <c r="T309">
        <f>VLOOKUP(AH309*10+AG309,阵型随机表!H:I,2,FALSE)</f>
        <v>4</v>
      </c>
      <c r="U309" t="str">
        <f>VLOOKUP(AJ309*10+AI309,阵型随机表!U:V,2,FALSE)</f>
        <v>霍尔</v>
      </c>
      <c r="V309">
        <f>VLOOKUP(S309,映射表!T:U,2,FALSE)</f>
        <v>62</v>
      </c>
      <c r="W309">
        <v>1</v>
      </c>
      <c r="X309" s="5">
        <v>1</v>
      </c>
      <c r="Y309" s="5">
        <v>1</v>
      </c>
      <c r="Z309" s="5">
        <v>1</v>
      </c>
      <c r="AA309" s="5">
        <v>1</v>
      </c>
      <c r="AB309" s="5">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11895</v>
      </c>
      <c r="AG309">
        <f t="shared" si="179"/>
        <v>2</v>
      </c>
      <c r="AH309">
        <v>6</v>
      </c>
      <c r="AI309">
        <v>7</v>
      </c>
      <c r="AJ309">
        <f>LOOKUP(T309,阵型随机表!N:O,阵型随机表!Q:Q)</f>
        <v>2</v>
      </c>
      <c r="AO309">
        <f ca="1">IF(AG309=1,RANDBETWEEN(1,阵型随机表!$L$3),AO308)</f>
        <v>1</v>
      </c>
      <c r="AP309">
        <f ca="1">RANDBETWEEN(1,LOOKUP(T309,阵型随机表!N:O,阵型随机表!P:P))</f>
        <v>3</v>
      </c>
    </row>
    <row r="310" spans="1:42" x14ac:dyDescent="0.15">
      <c r="A310">
        <f t="shared" si="180"/>
        <v>5000062</v>
      </c>
      <c r="B310">
        <f t="shared" si="181"/>
        <v>5000308</v>
      </c>
      <c r="C310">
        <f t="shared" si="182"/>
        <v>5000308</v>
      </c>
      <c r="D310" t="str">
        <f t="shared" si="183"/>
        <v>5000062s6</v>
      </c>
      <c r="E310" t="str">
        <f t="shared" si="184"/>
        <v>5000308:62:1</v>
      </c>
      <c r="F310">
        <f t="shared" si="185"/>
        <v>308</v>
      </c>
      <c r="G310">
        <f t="shared" si="186"/>
        <v>5000308</v>
      </c>
      <c r="H310">
        <f t="shared" si="195"/>
        <v>308</v>
      </c>
      <c r="I310" t="str">
        <f>VLOOKUP(U310,怪物属性偏向!E:F,2,FALSE)</f>
        <v>艾琳</v>
      </c>
      <c r="J310">
        <f t="shared" si="187"/>
        <v>62</v>
      </c>
      <c r="K310">
        <f t="shared" si="188"/>
        <v>30761</v>
      </c>
      <c r="L310">
        <f t="shared" si="189"/>
        <v>30761</v>
      </c>
      <c r="M310">
        <f t="shared" si="190"/>
        <v>49217</v>
      </c>
      <c r="N310">
        <f t="shared" si="191"/>
        <v>11895</v>
      </c>
      <c r="O310">
        <f t="shared" si="192"/>
        <v>5000308</v>
      </c>
      <c r="P310" t="str">
        <f t="shared" si="193"/>
        <v>艾琳</v>
      </c>
      <c r="S310">
        <f t="shared" si="194"/>
        <v>62</v>
      </c>
      <c r="T310">
        <f>VLOOKUP(AH310*10+AG310,阵型随机表!H:I,2,FALSE)</f>
        <v>6</v>
      </c>
      <c r="U310" t="str">
        <f>VLOOKUP(AJ310*10+AI310,阵型随机表!U:V,2,FALSE)</f>
        <v>艾琳</v>
      </c>
      <c r="V310">
        <f>VLOOKUP(S310,映射表!T:U,2,FALSE)</f>
        <v>62</v>
      </c>
      <c r="W310">
        <v>1</v>
      </c>
      <c r="X310" s="5">
        <v>1</v>
      </c>
      <c r="Y310" s="5">
        <v>1</v>
      </c>
      <c r="Z310" s="5">
        <v>1</v>
      </c>
      <c r="AA310" s="5">
        <v>1</v>
      </c>
      <c r="AB310" s="5">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11895</v>
      </c>
      <c r="AG310">
        <f t="shared" si="179"/>
        <v>3</v>
      </c>
      <c r="AH310">
        <v>6</v>
      </c>
      <c r="AI310">
        <v>1</v>
      </c>
      <c r="AJ310">
        <f>LOOKUP(T310,阵型随机表!N:O,阵型随机表!Q:Q)</f>
        <v>2</v>
      </c>
      <c r="AO310">
        <f ca="1">IF(AG310=1,RANDBETWEEN(1,阵型随机表!$L$3),AO309)</f>
        <v>1</v>
      </c>
      <c r="AP310">
        <f ca="1">RANDBETWEEN(1,LOOKUP(T310,阵型随机表!N:O,阵型随机表!P:P))</f>
        <v>1</v>
      </c>
    </row>
    <row r="311" spans="1:42" x14ac:dyDescent="0.15">
      <c r="A311">
        <f t="shared" si="180"/>
        <v>5000062</v>
      </c>
      <c r="B311">
        <f t="shared" si="181"/>
        <v>5000309</v>
      </c>
      <c r="C311">
        <f t="shared" si="182"/>
        <v>5000309</v>
      </c>
      <c r="D311" t="str">
        <f t="shared" si="183"/>
        <v>5000062s7</v>
      </c>
      <c r="E311" t="str">
        <f t="shared" si="184"/>
        <v>5000309:62:1</v>
      </c>
      <c r="F311">
        <f t="shared" si="185"/>
        <v>309</v>
      </c>
      <c r="G311">
        <f t="shared" si="186"/>
        <v>5000309</v>
      </c>
      <c r="H311">
        <f t="shared" si="195"/>
        <v>309</v>
      </c>
      <c r="I311" t="str">
        <f>VLOOKUP(U311,怪物属性偏向!E:F,2,FALSE)</f>
        <v>娜塔莎</v>
      </c>
      <c r="J311">
        <f t="shared" si="187"/>
        <v>62</v>
      </c>
      <c r="K311">
        <f t="shared" si="188"/>
        <v>30761</v>
      </c>
      <c r="L311">
        <f t="shared" si="189"/>
        <v>30761</v>
      </c>
      <c r="M311">
        <f t="shared" si="190"/>
        <v>49217</v>
      </c>
      <c r="N311">
        <f t="shared" si="191"/>
        <v>11895</v>
      </c>
      <c r="O311">
        <f t="shared" si="192"/>
        <v>5000309</v>
      </c>
      <c r="P311" t="str">
        <f t="shared" si="193"/>
        <v>娜塔莎</v>
      </c>
      <c r="S311">
        <f t="shared" si="194"/>
        <v>62</v>
      </c>
      <c r="T311">
        <f>VLOOKUP(AH311*10+AG311,阵型随机表!H:I,2,FALSE)</f>
        <v>7</v>
      </c>
      <c r="U311" t="str">
        <f>VLOOKUP(AJ311*10+AI311,阵型随机表!U:V,2,FALSE)</f>
        <v>娜塔莎</v>
      </c>
      <c r="V311">
        <f>VLOOKUP(S311,映射表!T:U,2,FALSE)</f>
        <v>62</v>
      </c>
      <c r="W311">
        <v>1</v>
      </c>
      <c r="X311" s="5">
        <v>1</v>
      </c>
      <c r="Y311" s="5">
        <v>1</v>
      </c>
      <c r="Z311" s="5">
        <v>1</v>
      </c>
      <c r="AA311" s="5">
        <v>1</v>
      </c>
      <c r="AB311" s="5">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11895</v>
      </c>
      <c r="AG311">
        <f t="shared" si="179"/>
        <v>4</v>
      </c>
      <c r="AH311">
        <v>6</v>
      </c>
      <c r="AI311">
        <v>7</v>
      </c>
      <c r="AJ311">
        <f>LOOKUP(T311,阵型随机表!N:O,阵型随机表!Q:Q)</f>
        <v>3</v>
      </c>
      <c r="AO311">
        <f ca="1">IF(AG311=1,RANDBETWEEN(1,阵型随机表!$L$3),AO310)</f>
        <v>1</v>
      </c>
      <c r="AP311">
        <f ca="1">RANDBETWEEN(1,LOOKUP(T311,阵型随机表!N:O,阵型随机表!P:P))</f>
        <v>5</v>
      </c>
    </row>
    <row r="312" spans="1:42" x14ac:dyDescent="0.15">
      <c r="A312">
        <f t="shared" si="180"/>
        <v>5000062</v>
      </c>
      <c r="B312">
        <f t="shared" si="181"/>
        <v>5000310</v>
      </c>
      <c r="C312">
        <f t="shared" si="182"/>
        <v>5000310</v>
      </c>
      <c r="D312" t="str">
        <f t="shared" si="183"/>
        <v>5000062s9</v>
      </c>
      <c r="E312" t="str">
        <f t="shared" si="184"/>
        <v>5000310:62:1</v>
      </c>
      <c r="F312">
        <f t="shared" si="185"/>
        <v>310</v>
      </c>
      <c r="G312">
        <f t="shared" si="186"/>
        <v>5000310</v>
      </c>
      <c r="H312">
        <f t="shared" si="195"/>
        <v>310</v>
      </c>
      <c r="I312" t="str">
        <f>VLOOKUP(U312,怪物属性偏向!E:F,2,FALSE)</f>
        <v>伊芙</v>
      </c>
      <c r="J312">
        <f t="shared" si="187"/>
        <v>62</v>
      </c>
      <c r="K312">
        <f t="shared" si="188"/>
        <v>30761</v>
      </c>
      <c r="L312">
        <f t="shared" si="189"/>
        <v>30761</v>
      </c>
      <c r="M312">
        <f t="shared" si="190"/>
        <v>49217</v>
      </c>
      <c r="N312">
        <f t="shared" si="191"/>
        <v>11895</v>
      </c>
      <c r="O312">
        <f t="shared" si="192"/>
        <v>5000310</v>
      </c>
      <c r="P312" t="str">
        <f t="shared" si="193"/>
        <v>伊芙</v>
      </c>
      <c r="S312">
        <f t="shared" si="194"/>
        <v>62</v>
      </c>
      <c r="T312">
        <f>VLOOKUP(AH312*10+AG312,阵型随机表!H:I,2,FALSE)</f>
        <v>9</v>
      </c>
      <c r="U312" t="str">
        <f>VLOOKUP(AJ312*10+AI312,阵型随机表!U:V,2,FALSE)</f>
        <v>伊芙</v>
      </c>
      <c r="V312">
        <f>VLOOKUP(S312,映射表!T:U,2,FALSE)</f>
        <v>62</v>
      </c>
      <c r="W312">
        <v>1</v>
      </c>
      <c r="X312" s="5">
        <v>1</v>
      </c>
      <c r="Y312" s="5">
        <v>1</v>
      </c>
      <c r="Z312" s="5">
        <v>1</v>
      </c>
      <c r="AA312" s="5">
        <v>1</v>
      </c>
      <c r="AB312" s="5">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11895</v>
      </c>
      <c r="AG312">
        <f t="shared" si="179"/>
        <v>5</v>
      </c>
      <c r="AH312">
        <v>6</v>
      </c>
      <c r="AI312">
        <v>3</v>
      </c>
      <c r="AJ312">
        <f>LOOKUP(T312,阵型随机表!N:O,阵型随机表!Q:Q)</f>
        <v>3</v>
      </c>
      <c r="AO312">
        <f ca="1">IF(AG312=1,RANDBETWEEN(1,阵型随机表!$L$3),AO311)</f>
        <v>1</v>
      </c>
      <c r="AP312">
        <f ca="1">RANDBETWEEN(1,LOOKUP(T312,阵型随机表!N:O,阵型随机表!P:P))</f>
        <v>3</v>
      </c>
    </row>
    <row r="313" spans="1:42" x14ac:dyDescent="0.15">
      <c r="A313">
        <f t="shared" si="180"/>
        <v>5000063</v>
      </c>
      <c r="B313">
        <f t="shared" si="181"/>
        <v>5000311</v>
      </c>
      <c r="C313">
        <f t="shared" si="182"/>
        <v>5000311</v>
      </c>
      <c r="D313" t="str">
        <f t="shared" si="183"/>
        <v>5000063s2</v>
      </c>
      <c r="E313" t="str">
        <f t="shared" si="184"/>
        <v>5000311:63:1</v>
      </c>
      <c r="F313">
        <f t="shared" si="185"/>
        <v>311</v>
      </c>
      <c r="G313">
        <f t="shared" si="186"/>
        <v>5000311</v>
      </c>
      <c r="H313">
        <f t="shared" si="195"/>
        <v>311</v>
      </c>
      <c r="I313" t="str">
        <f>VLOOKUP(U313,怪物属性偏向!E:F,2,FALSE)</f>
        <v>伊西多</v>
      </c>
      <c r="J313">
        <f t="shared" si="187"/>
        <v>63</v>
      </c>
      <c r="K313">
        <f t="shared" si="188"/>
        <v>33326</v>
      </c>
      <c r="L313">
        <f t="shared" si="189"/>
        <v>33326</v>
      </c>
      <c r="M313">
        <f t="shared" si="190"/>
        <v>53321</v>
      </c>
      <c r="N313">
        <f t="shared" si="191"/>
        <v>13036</v>
      </c>
      <c r="O313">
        <f t="shared" si="192"/>
        <v>5000311</v>
      </c>
      <c r="P313" t="str">
        <f t="shared" si="193"/>
        <v>伊西多</v>
      </c>
      <c r="S313">
        <f t="shared" si="194"/>
        <v>63</v>
      </c>
      <c r="T313">
        <f>VLOOKUP(AH313*10+AG313,阵型随机表!H:I,2,FALSE)</f>
        <v>2</v>
      </c>
      <c r="U313" t="str">
        <f>VLOOKUP(AJ313*10+AI313,阵型随机表!U:V,2,FALSE)</f>
        <v>伊西多</v>
      </c>
      <c r="V313">
        <f>VLOOKUP(S313,映射表!T:U,2,FALSE)</f>
        <v>63</v>
      </c>
      <c r="W313">
        <v>1</v>
      </c>
      <c r="X313" s="5">
        <v>1</v>
      </c>
      <c r="Y313" s="5">
        <v>1</v>
      </c>
      <c r="Z313" s="5">
        <v>1</v>
      </c>
      <c r="AA313" s="5">
        <v>1</v>
      </c>
      <c r="AB313" s="5">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13036</v>
      </c>
      <c r="AG313">
        <f t="shared" si="179"/>
        <v>1</v>
      </c>
      <c r="AH313">
        <v>2</v>
      </c>
      <c r="AI313">
        <v>6</v>
      </c>
      <c r="AJ313">
        <f>LOOKUP(T313,阵型随机表!N:O,阵型随机表!Q:Q)</f>
        <v>1</v>
      </c>
      <c r="AO313">
        <f ca="1">IF(AG313=1,RANDBETWEEN(1,阵型随机表!$L$3),AO312)</f>
        <v>1</v>
      </c>
      <c r="AP313">
        <f ca="1">RANDBETWEEN(1,LOOKUP(T313,阵型随机表!N:O,阵型随机表!P:P))</f>
        <v>2</v>
      </c>
    </row>
    <row r="314" spans="1:42" x14ac:dyDescent="0.15">
      <c r="A314">
        <f t="shared" si="180"/>
        <v>5000063</v>
      </c>
      <c r="B314">
        <f t="shared" si="181"/>
        <v>5000312</v>
      </c>
      <c r="C314">
        <f t="shared" si="182"/>
        <v>5000312</v>
      </c>
      <c r="D314" t="str">
        <f t="shared" si="183"/>
        <v>5000063s4</v>
      </c>
      <c r="E314" t="str">
        <f t="shared" si="184"/>
        <v>5000312:63:1</v>
      </c>
      <c r="F314">
        <f t="shared" si="185"/>
        <v>312</v>
      </c>
      <c r="G314">
        <f t="shared" si="186"/>
        <v>5000312</v>
      </c>
      <c r="H314">
        <f t="shared" si="195"/>
        <v>312</v>
      </c>
      <c r="I314" t="str">
        <f>VLOOKUP(U314,怪物属性偏向!E:F,2,FALSE)</f>
        <v>尤朵拉</v>
      </c>
      <c r="J314">
        <f t="shared" si="187"/>
        <v>63</v>
      </c>
      <c r="K314">
        <f t="shared" si="188"/>
        <v>33326</v>
      </c>
      <c r="L314">
        <f t="shared" si="189"/>
        <v>33326</v>
      </c>
      <c r="M314">
        <f t="shared" si="190"/>
        <v>53321</v>
      </c>
      <c r="N314">
        <f t="shared" si="191"/>
        <v>13036</v>
      </c>
      <c r="O314">
        <f t="shared" si="192"/>
        <v>5000312</v>
      </c>
      <c r="P314" t="str">
        <f t="shared" si="193"/>
        <v>尤朵拉</v>
      </c>
      <c r="S314">
        <f t="shared" si="194"/>
        <v>63</v>
      </c>
      <c r="T314">
        <f>VLOOKUP(AH314*10+AG314,阵型随机表!H:I,2,FALSE)</f>
        <v>4</v>
      </c>
      <c r="U314" t="str">
        <f>VLOOKUP(AJ314*10+AI314,阵型随机表!U:V,2,FALSE)</f>
        <v>尤朵拉</v>
      </c>
      <c r="V314">
        <f>VLOOKUP(S314,映射表!T:U,2,FALSE)</f>
        <v>63</v>
      </c>
      <c r="W314">
        <v>1</v>
      </c>
      <c r="X314" s="5">
        <v>1</v>
      </c>
      <c r="Y314" s="5">
        <v>1</v>
      </c>
      <c r="Z314" s="5">
        <v>1</v>
      </c>
      <c r="AA314" s="5">
        <v>1</v>
      </c>
      <c r="AB314" s="5">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13036</v>
      </c>
      <c r="AG314">
        <f t="shared" si="179"/>
        <v>2</v>
      </c>
      <c r="AH314">
        <v>2</v>
      </c>
      <c r="AI314">
        <v>2</v>
      </c>
      <c r="AJ314">
        <f>LOOKUP(T314,阵型随机表!N:O,阵型随机表!Q:Q)</f>
        <v>2</v>
      </c>
      <c r="AO314">
        <f ca="1">IF(AG314=1,RANDBETWEEN(1,阵型随机表!$L$3),AO313)</f>
        <v>1</v>
      </c>
      <c r="AP314">
        <f ca="1">RANDBETWEEN(1,LOOKUP(T314,阵型随机表!N:O,阵型随机表!P:P))</f>
        <v>5</v>
      </c>
    </row>
    <row r="315" spans="1:42" x14ac:dyDescent="0.15">
      <c r="A315">
        <f t="shared" si="180"/>
        <v>5000063</v>
      </c>
      <c r="B315">
        <f t="shared" si="181"/>
        <v>5000313</v>
      </c>
      <c r="C315">
        <f t="shared" si="182"/>
        <v>5000313</v>
      </c>
      <c r="D315" t="str">
        <f t="shared" si="183"/>
        <v>5000063s5</v>
      </c>
      <c r="E315" t="str">
        <f t="shared" si="184"/>
        <v>5000313:63:1</v>
      </c>
      <c r="F315">
        <f t="shared" si="185"/>
        <v>313</v>
      </c>
      <c r="G315">
        <f t="shared" si="186"/>
        <v>5000313</v>
      </c>
      <c r="H315">
        <f t="shared" si="195"/>
        <v>313</v>
      </c>
      <c r="I315" t="str">
        <f>VLOOKUP(U315,怪物属性偏向!E:F,2,FALSE)</f>
        <v>艾琳</v>
      </c>
      <c r="J315">
        <f t="shared" si="187"/>
        <v>63</v>
      </c>
      <c r="K315">
        <f t="shared" si="188"/>
        <v>33326</v>
      </c>
      <c r="L315">
        <f t="shared" si="189"/>
        <v>33326</v>
      </c>
      <c r="M315">
        <f t="shared" si="190"/>
        <v>53321</v>
      </c>
      <c r="N315">
        <f t="shared" si="191"/>
        <v>13036</v>
      </c>
      <c r="O315">
        <f t="shared" si="192"/>
        <v>5000313</v>
      </c>
      <c r="P315" t="str">
        <f t="shared" si="193"/>
        <v>艾琳</v>
      </c>
      <c r="S315">
        <f t="shared" si="194"/>
        <v>63</v>
      </c>
      <c r="T315">
        <f>VLOOKUP(AH315*10+AG315,阵型随机表!H:I,2,FALSE)</f>
        <v>5</v>
      </c>
      <c r="U315" t="str">
        <f>VLOOKUP(AJ315*10+AI315,阵型随机表!U:V,2,FALSE)</f>
        <v>艾琳</v>
      </c>
      <c r="V315">
        <f>VLOOKUP(S315,映射表!T:U,2,FALSE)</f>
        <v>63</v>
      </c>
      <c r="W315">
        <v>1</v>
      </c>
      <c r="X315" s="5">
        <v>1</v>
      </c>
      <c r="Y315" s="5">
        <v>1</v>
      </c>
      <c r="Z315" s="5">
        <v>1</v>
      </c>
      <c r="AA315" s="5">
        <v>1</v>
      </c>
      <c r="AB315" s="5">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13036</v>
      </c>
      <c r="AG315">
        <f t="shared" si="179"/>
        <v>3</v>
      </c>
      <c r="AH315">
        <v>2</v>
      </c>
      <c r="AI315">
        <v>1</v>
      </c>
      <c r="AJ315">
        <f>LOOKUP(T315,阵型随机表!N:O,阵型随机表!Q:Q)</f>
        <v>2</v>
      </c>
      <c r="AO315">
        <f ca="1">IF(AG315=1,RANDBETWEEN(1,阵型随机表!$L$3),AO314)</f>
        <v>1</v>
      </c>
      <c r="AP315">
        <f ca="1">RANDBETWEEN(1,LOOKUP(T315,阵型随机表!N:O,阵型随机表!P:P))</f>
        <v>6</v>
      </c>
    </row>
    <row r="316" spans="1:42" x14ac:dyDescent="0.15">
      <c r="A316">
        <f t="shared" si="180"/>
        <v>5000063</v>
      </c>
      <c r="B316">
        <f t="shared" si="181"/>
        <v>5000314</v>
      </c>
      <c r="C316">
        <f t="shared" si="182"/>
        <v>5000314</v>
      </c>
      <c r="D316" t="str">
        <f t="shared" si="183"/>
        <v>5000063s6</v>
      </c>
      <c r="E316" t="str">
        <f t="shared" si="184"/>
        <v>5000314:63:1</v>
      </c>
      <c r="F316">
        <f t="shared" si="185"/>
        <v>314</v>
      </c>
      <c r="G316">
        <f t="shared" si="186"/>
        <v>5000314</v>
      </c>
      <c r="H316">
        <f t="shared" si="195"/>
        <v>314</v>
      </c>
      <c r="I316" t="str">
        <f>VLOOKUP(U316,怪物属性偏向!E:F,2,FALSE)</f>
        <v>国王</v>
      </c>
      <c r="J316">
        <f t="shared" si="187"/>
        <v>63</v>
      </c>
      <c r="K316">
        <f t="shared" si="188"/>
        <v>33326</v>
      </c>
      <c r="L316">
        <f t="shared" si="189"/>
        <v>33326</v>
      </c>
      <c r="M316">
        <f t="shared" si="190"/>
        <v>53321</v>
      </c>
      <c r="N316">
        <f t="shared" si="191"/>
        <v>13036</v>
      </c>
      <c r="O316">
        <f t="shared" si="192"/>
        <v>5000314</v>
      </c>
      <c r="P316" t="str">
        <f t="shared" si="193"/>
        <v>国王</v>
      </c>
      <c r="S316">
        <f t="shared" si="194"/>
        <v>63</v>
      </c>
      <c r="T316">
        <f>VLOOKUP(AH316*10+AG316,阵型随机表!H:I,2,FALSE)</f>
        <v>6</v>
      </c>
      <c r="U316" t="str">
        <f>VLOOKUP(AJ316*10+AI316,阵型随机表!U:V,2,FALSE)</f>
        <v>国王</v>
      </c>
      <c r="V316">
        <f>VLOOKUP(S316,映射表!T:U,2,FALSE)</f>
        <v>63</v>
      </c>
      <c r="W316">
        <v>1</v>
      </c>
      <c r="X316" s="5">
        <v>1</v>
      </c>
      <c r="Y316" s="5">
        <v>1</v>
      </c>
      <c r="Z316" s="5">
        <v>1</v>
      </c>
      <c r="AA316" s="5">
        <v>1</v>
      </c>
      <c r="AB316" s="5">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13036</v>
      </c>
      <c r="AG316">
        <f t="shared" si="179"/>
        <v>4</v>
      </c>
      <c r="AH316">
        <v>2</v>
      </c>
      <c r="AI316">
        <v>6</v>
      </c>
      <c r="AJ316">
        <f>LOOKUP(T316,阵型随机表!N:O,阵型随机表!Q:Q)</f>
        <v>2</v>
      </c>
      <c r="AO316">
        <f ca="1">IF(AG316=1,RANDBETWEEN(1,阵型随机表!$L$3),AO315)</f>
        <v>1</v>
      </c>
      <c r="AP316">
        <f ca="1">RANDBETWEEN(1,LOOKUP(T316,阵型随机表!N:O,阵型随机表!P:P))</f>
        <v>7</v>
      </c>
    </row>
    <row r="317" spans="1:42" x14ac:dyDescent="0.15">
      <c r="A317">
        <f t="shared" si="180"/>
        <v>5000063</v>
      </c>
      <c r="B317">
        <f t="shared" si="181"/>
        <v>5000315</v>
      </c>
      <c r="C317">
        <f t="shared" si="182"/>
        <v>5000315</v>
      </c>
      <c r="D317" t="str">
        <f t="shared" si="183"/>
        <v>5000063s8</v>
      </c>
      <c r="E317" t="str">
        <f t="shared" si="184"/>
        <v>5000315:63:1</v>
      </c>
      <c r="F317">
        <f t="shared" si="185"/>
        <v>315</v>
      </c>
      <c r="G317">
        <f t="shared" si="186"/>
        <v>5000315</v>
      </c>
      <c r="H317">
        <f t="shared" si="195"/>
        <v>315</v>
      </c>
      <c r="I317" t="str">
        <f>VLOOKUP(U317,怪物属性偏向!E:F,2,FALSE)</f>
        <v>爱茉莉</v>
      </c>
      <c r="J317">
        <f t="shared" si="187"/>
        <v>63</v>
      </c>
      <c r="K317">
        <f t="shared" si="188"/>
        <v>33326</v>
      </c>
      <c r="L317">
        <f t="shared" si="189"/>
        <v>33326</v>
      </c>
      <c r="M317">
        <f t="shared" si="190"/>
        <v>53321</v>
      </c>
      <c r="N317">
        <f t="shared" si="191"/>
        <v>13036</v>
      </c>
      <c r="O317">
        <f t="shared" si="192"/>
        <v>5000315</v>
      </c>
      <c r="P317" t="str">
        <f t="shared" si="193"/>
        <v>爱茉莉</v>
      </c>
      <c r="S317">
        <f t="shared" si="194"/>
        <v>63</v>
      </c>
      <c r="T317">
        <f>VLOOKUP(AH317*10+AG317,阵型随机表!H:I,2,FALSE)</f>
        <v>8</v>
      </c>
      <c r="U317" t="str">
        <f>VLOOKUP(AJ317*10+AI317,阵型随机表!U:V,2,FALSE)</f>
        <v>爱茉莉</v>
      </c>
      <c r="V317">
        <f>VLOOKUP(S317,映射表!T:U,2,FALSE)</f>
        <v>63</v>
      </c>
      <c r="W317">
        <v>1</v>
      </c>
      <c r="X317" s="5">
        <v>1</v>
      </c>
      <c r="Y317" s="5">
        <v>1</v>
      </c>
      <c r="Z317" s="5">
        <v>1</v>
      </c>
      <c r="AA317" s="5">
        <v>1</v>
      </c>
      <c r="AB317" s="5">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13036</v>
      </c>
      <c r="AG317">
        <f t="shared" si="179"/>
        <v>5</v>
      </c>
      <c r="AH317">
        <v>2</v>
      </c>
      <c r="AI317">
        <v>6</v>
      </c>
      <c r="AJ317">
        <f>LOOKUP(T317,阵型随机表!N:O,阵型随机表!Q:Q)</f>
        <v>3</v>
      </c>
      <c r="AO317">
        <f ca="1">IF(AG317=1,RANDBETWEEN(1,阵型随机表!$L$3),AO316)</f>
        <v>1</v>
      </c>
      <c r="AP317">
        <f ca="1">RANDBETWEEN(1,LOOKUP(T317,阵型随机表!N:O,阵型随机表!P:P))</f>
        <v>3</v>
      </c>
    </row>
    <row r="318" spans="1:42" x14ac:dyDescent="0.15">
      <c r="A318">
        <f t="shared" si="180"/>
        <v>5000064</v>
      </c>
      <c r="B318">
        <f t="shared" si="181"/>
        <v>5000316</v>
      </c>
      <c r="C318">
        <f t="shared" si="182"/>
        <v>5000316</v>
      </c>
      <c r="D318" t="str">
        <f t="shared" si="183"/>
        <v>5000064s1</v>
      </c>
      <c r="E318" t="str">
        <f t="shared" si="184"/>
        <v>5000316:64:1</v>
      </c>
      <c r="F318">
        <f t="shared" si="185"/>
        <v>316</v>
      </c>
      <c r="G318">
        <f t="shared" si="186"/>
        <v>5000316</v>
      </c>
      <c r="H318">
        <f t="shared" si="195"/>
        <v>316</v>
      </c>
      <c r="I318" t="str">
        <f>VLOOKUP(U318,怪物属性偏向!E:F,2,FALSE)</f>
        <v>莉莉丝</v>
      </c>
      <c r="J318">
        <f t="shared" si="187"/>
        <v>64</v>
      </c>
      <c r="K318">
        <f t="shared" si="188"/>
        <v>35892</v>
      </c>
      <c r="L318">
        <f t="shared" si="189"/>
        <v>35892</v>
      </c>
      <c r="M318">
        <f t="shared" si="190"/>
        <v>57427</v>
      </c>
      <c r="N318">
        <f t="shared" si="191"/>
        <v>14178</v>
      </c>
      <c r="O318">
        <f t="shared" si="192"/>
        <v>5000316</v>
      </c>
      <c r="P318" t="str">
        <f t="shared" si="193"/>
        <v>莉莉丝</v>
      </c>
      <c r="S318">
        <f t="shared" si="194"/>
        <v>64</v>
      </c>
      <c r="T318">
        <f>VLOOKUP(AH318*10+AG318,阵型随机表!H:I,2,FALSE)</f>
        <v>1</v>
      </c>
      <c r="U318" t="str">
        <f>VLOOKUP(AJ318*10+AI318,阵型随机表!U:V,2,FALSE)</f>
        <v>莉莉丝</v>
      </c>
      <c r="V318">
        <f>VLOOKUP(S318,映射表!T:U,2,FALSE)</f>
        <v>64</v>
      </c>
      <c r="W318">
        <v>1</v>
      </c>
      <c r="X318" s="5">
        <v>1</v>
      </c>
      <c r="Y318" s="5">
        <v>1</v>
      </c>
      <c r="Z318" s="5">
        <v>1</v>
      </c>
      <c r="AA318" s="5">
        <v>1</v>
      </c>
      <c r="AB318" s="5">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14178</v>
      </c>
      <c r="AG318">
        <f t="shared" si="179"/>
        <v>1</v>
      </c>
      <c r="AH318">
        <v>1</v>
      </c>
      <c r="AI318">
        <v>1</v>
      </c>
      <c r="AJ318">
        <f>LOOKUP(T318,阵型随机表!N:O,阵型随机表!Q:Q)</f>
        <v>1</v>
      </c>
      <c r="AO318">
        <f ca="1">IF(AG318=1,RANDBETWEEN(1,阵型随机表!$L$3),AO317)</f>
        <v>2</v>
      </c>
      <c r="AP318">
        <f ca="1">RANDBETWEEN(1,LOOKUP(T318,阵型随机表!N:O,阵型随机表!P:P))</f>
        <v>5</v>
      </c>
    </row>
    <row r="319" spans="1:42" x14ac:dyDescent="0.15">
      <c r="A319">
        <f t="shared" si="180"/>
        <v>5000064</v>
      </c>
      <c r="B319">
        <f t="shared" si="181"/>
        <v>5000317</v>
      </c>
      <c r="C319">
        <f t="shared" si="182"/>
        <v>5000317</v>
      </c>
      <c r="D319" t="str">
        <f t="shared" si="183"/>
        <v>5000064s3</v>
      </c>
      <c r="E319" t="str">
        <f t="shared" si="184"/>
        <v>5000317:64:1</v>
      </c>
      <c r="F319">
        <f t="shared" si="185"/>
        <v>317</v>
      </c>
      <c r="G319">
        <f t="shared" si="186"/>
        <v>5000317</v>
      </c>
      <c r="H319">
        <f t="shared" si="195"/>
        <v>317</v>
      </c>
      <c r="I319" t="str">
        <f>VLOOKUP(U319,怪物属性偏向!E:F,2,FALSE)</f>
        <v>碧翠丝</v>
      </c>
      <c r="J319">
        <f t="shared" si="187"/>
        <v>64</v>
      </c>
      <c r="K319">
        <f t="shared" si="188"/>
        <v>35892</v>
      </c>
      <c r="L319">
        <f t="shared" si="189"/>
        <v>35892</v>
      </c>
      <c r="M319">
        <f t="shared" si="190"/>
        <v>57427</v>
      </c>
      <c r="N319">
        <f t="shared" si="191"/>
        <v>14178</v>
      </c>
      <c r="O319">
        <f t="shared" si="192"/>
        <v>5000317</v>
      </c>
      <c r="P319" t="str">
        <f t="shared" si="193"/>
        <v>碧翠丝</v>
      </c>
      <c r="S319">
        <f t="shared" si="194"/>
        <v>64</v>
      </c>
      <c r="T319">
        <f>VLOOKUP(AH319*10+AG319,阵型随机表!H:I,2,FALSE)</f>
        <v>3</v>
      </c>
      <c r="U319" t="str">
        <f>VLOOKUP(AJ319*10+AI319,阵型随机表!U:V,2,FALSE)</f>
        <v>碧翠丝</v>
      </c>
      <c r="V319">
        <f>VLOOKUP(S319,映射表!T:U,2,FALSE)</f>
        <v>64</v>
      </c>
      <c r="W319">
        <v>1</v>
      </c>
      <c r="X319" s="5">
        <v>1</v>
      </c>
      <c r="Y319" s="5">
        <v>1</v>
      </c>
      <c r="Z319" s="5">
        <v>1</v>
      </c>
      <c r="AA319" s="5">
        <v>1</v>
      </c>
      <c r="AB319" s="5">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14178</v>
      </c>
      <c r="AG319">
        <f t="shared" si="179"/>
        <v>2</v>
      </c>
      <c r="AH319">
        <v>1</v>
      </c>
      <c r="AI319">
        <v>4</v>
      </c>
      <c r="AJ319">
        <f>LOOKUP(T319,阵型随机表!N:O,阵型随机表!Q:Q)</f>
        <v>1</v>
      </c>
      <c r="AO319">
        <f ca="1">IF(AG319=1,RANDBETWEEN(1,阵型随机表!$L$3),AO318)</f>
        <v>2</v>
      </c>
      <c r="AP319">
        <f ca="1">RANDBETWEEN(1,LOOKUP(T319,阵型随机表!N:O,阵型随机表!P:P))</f>
        <v>2</v>
      </c>
    </row>
    <row r="320" spans="1:42" x14ac:dyDescent="0.15">
      <c r="A320">
        <f t="shared" si="180"/>
        <v>5000064</v>
      </c>
      <c r="B320">
        <f t="shared" si="181"/>
        <v>5000318</v>
      </c>
      <c r="C320">
        <f t="shared" si="182"/>
        <v>5000318</v>
      </c>
      <c r="D320" t="str">
        <f t="shared" si="183"/>
        <v>5000064s5</v>
      </c>
      <c r="E320" t="str">
        <f t="shared" si="184"/>
        <v>5000318:64:1</v>
      </c>
      <c r="F320">
        <f t="shared" si="185"/>
        <v>318</v>
      </c>
      <c r="G320">
        <f t="shared" si="186"/>
        <v>5000318</v>
      </c>
      <c r="H320">
        <f t="shared" si="195"/>
        <v>318</v>
      </c>
      <c r="I320" t="str">
        <f>VLOOKUP(U320,怪物属性偏向!E:F,2,FALSE)</f>
        <v>尤朵拉</v>
      </c>
      <c r="J320">
        <f t="shared" si="187"/>
        <v>64</v>
      </c>
      <c r="K320">
        <f t="shared" si="188"/>
        <v>35892</v>
      </c>
      <c r="L320">
        <f t="shared" si="189"/>
        <v>35892</v>
      </c>
      <c r="M320">
        <f t="shared" si="190"/>
        <v>57427</v>
      </c>
      <c r="N320">
        <f t="shared" si="191"/>
        <v>14178</v>
      </c>
      <c r="O320">
        <f t="shared" si="192"/>
        <v>5000318</v>
      </c>
      <c r="P320" t="str">
        <f t="shared" si="193"/>
        <v>尤朵拉</v>
      </c>
      <c r="S320">
        <f t="shared" si="194"/>
        <v>64</v>
      </c>
      <c r="T320">
        <f>VLOOKUP(AH320*10+AG320,阵型随机表!H:I,2,FALSE)</f>
        <v>5</v>
      </c>
      <c r="U320" t="str">
        <f>VLOOKUP(AJ320*10+AI320,阵型随机表!U:V,2,FALSE)</f>
        <v>尤朵拉</v>
      </c>
      <c r="V320">
        <f>VLOOKUP(S320,映射表!T:U,2,FALSE)</f>
        <v>64</v>
      </c>
      <c r="W320">
        <v>1</v>
      </c>
      <c r="X320" s="5">
        <v>1</v>
      </c>
      <c r="Y320" s="5">
        <v>1</v>
      </c>
      <c r="Z320" s="5">
        <v>1</v>
      </c>
      <c r="AA320" s="5">
        <v>1</v>
      </c>
      <c r="AB320" s="5">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14178</v>
      </c>
      <c r="AG320">
        <f t="shared" si="179"/>
        <v>3</v>
      </c>
      <c r="AH320">
        <v>1</v>
      </c>
      <c r="AI320">
        <v>2</v>
      </c>
      <c r="AJ320">
        <f>LOOKUP(T320,阵型随机表!N:O,阵型随机表!Q:Q)</f>
        <v>2</v>
      </c>
      <c r="AO320">
        <f ca="1">IF(AG320=1,RANDBETWEEN(1,阵型随机表!$L$3),AO319)</f>
        <v>2</v>
      </c>
      <c r="AP320">
        <f ca="1">RANDBETWEEN(1,LOOKUP(T320,阵型随机表!N:O,阵型随机表!P:P))</f>
        <v>1</v>
      </c>
    </row>
    <row r="321" spans="1:42" x14ac:dyDescent="0.15">
      <c r="A321">
        <f t="shared" si="180"/>
        <v>5000064</v>
      </c>
      <c r="B321">
        <f t="shared" si="181"/>
        <v>5000319</v>
      </c>
      <c r="C321">
        <f t="shared" si="182"/>
        <v>5000319</v>
      </c>
      <c r="D321" t="str">
        <f t="shared" si="183"/>
        <v>5000064s7</v>
      </c>
      <c r="E321" t="str">
        <f t="shared" si="184"/>
        <v>5000319:64:1</v>
      </c>
      <c r="F321">
        <f t="shared" si="185"/>
        <v>319</v>
      </c>
      <c r="G321">
        <f t="shared" si="186"/>
        <v>5000319</v>
      </c>
      <c r="H321">
        <f t="shared" si="195"/>
        <v>319</v>
      </c>
      <c r="I321" t="str">
        <f>VLOOKUP(U321,怪物属性偏向!E:F,2,FALSE)</f>
        <v>爱茉莉</v>
      </c>
      <c r="J321">
        <f t="shared" si="187"/>
        <v>64</v>
      </c>
      <c r="K321">
        <f t="shared" si="188"/>
        <v>35892</v>
      </c>
      <c r="L321">
        <f t="shared" si="189"/>
        <v>35892</v>
      </c>
      <c r="M321">
        <f t="shared" si="190"/>
        <v>57427</v>
      </c>
      <c r="N321">
        <f t="shared" si="191"/>
        <v>14178</v>
      </c>
      <c r="O321">
        <f t="shared" si="192"/>
        <v>5000319</v>
      </c>
      <c r="P321" t="str">
        <f t="shared" si="193"/>
        <v>爱茉莉</v>
      </c>
      <c r="S321">
        <f t="shared" si="194"/>
        <v>64</v>
      </c>
      <c r="T321">
        <f>VLOOKUP(AH321*10+AG321,阵型随机表!H:I,2,FALSE)</f>
        <v>7</v>
      </c>
      <c r="U321" t="str">
        <f>VLOOKUP(AJ321*10+AI321,阵型随机表!U:V,2,FALSE)</f>
        <v>爱茉莉</v>
      </c>
      <c r="V321">
        <f>VLOOKUP(S321,映射表!T:U,2,FALSE)</f>
        <v>64</v>
      </c>
      <c r="W321">
        <v>1</v>
      </c>
      <c r="X321" s="5">
        <v>1</v>
      </c>
      <c r="Y321" s="5">
        <v>1</v>
      </c>
      <c r="Z321" s="5">
        <v>1</v>
      </c>
      <c r="AA321" s="5">
        <v>1</v>
      </c>
      <c r="AB321" s="5">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14178</v>
      </c>
      <c r="AG321">
        <f t="shared" si="179"/>
        <v>4</v>
      </c>
      <c r="AH321">
        <v>1</v>
      </c>
      <c r="AI321">
        <v>6</v>
      </c>
      <c r="AJ321">
        <f>LOOKUP(T321,阵型随机表!N:O,阵型随机表!Q:Q)</f>
        <v>3</v>
      </c>
      <c r="AO321">
        <f ca="1">IF(AG321=1,RANDBETWEEN(1,阵型随机表!$L$3),AO320)</f>
        <v>2</v>
      </c>
      <c r="AP321">
        <f ca="1">RANDBETWEEN(1,LOOKUP(T321,阵型随机表!N:O,阵型随机表!P:P))</f>
        <v>6</v>
      </c>
    </row>
    <row r="322" spans="1:42" x14ac:dyDescent="0.15">
      <c r="A322">
        <f t="shared" si="180"/>
        <v>5000064</v>
      </c>
      <c r="B322">
        <f t="shared" si="181"/>
        <v>5000320</v>
      </c>
      <c r="C322">
        <f t="shared" si="182"/>
        <v>5000320</v>
      </c>
      <c r="D322" t="str">
        <f t="shared" si="183"/>
        <v>5000064s9</v>
      </c>
      <c r="E322" t="str">
        <f t="shared" si="184"/>
        <v>5000320:64:1</v>
      </c>
      <c r="F322">
        <f t="shared" si="185"/>
        <v>320</v>
      </c>
      <c r="G322">
        <f t="shared" si="186"/>
        <v>5000320</v>
      </c>
      <c r="H322">
        <f t="shared" si="195"/>
        <v>320</v>
      </c>
      <c r="I322" t="str">
        <f>VLOOKUP(U322,怪物属性偏向!E:F,2,FALSE)</f>
        <v>爱茉莉</v>
      </c>
      <c r="J322">
        <f t="shared" si="187"/>
        <v>64</v>
      </c>
      <c r="K322">
        <f t="shared" si="188"/>
        <v>35892</v>
      </c>
      <c r="L322">
        <f t="shared" si="189"/>
        <v>35892</v>
      </c>
      <c r="M322">
        <f t="shared" si="190"/>
        <v>57427</v>
      </c>
      <c r="N322">
        <f t="shared" si="191"/>
        <v>14178</v>
      </c>
      <c r="O322">
        <f t="shared" si="192"/>
        <v>5000320</v>
      </c>
      <c r="P322" t="str">
        <f t="shared" si="193"/>
        <v>爱茉莉</v>
      </c>
      <c r="S322">
        <f t="shared" si="194"/>
        <v>64</v>
      </c>
      <c r="T322">
        <f>VLOOKUP(AH322*10+AG322,阵型随机表!H:I,2,FALSE)</f>
        <v>9</v>
      </c>
      <c r="U322" t="str">
        <f>VLOOKUP(AJ322*10+AI322,阵型随机表!U:V,2,FALSE)</f>
        <v>爱茉莉</v>
      </c>
      <c r="V322">
        <f>VLOOKUP(S322,映射表!T:U,2,FALSE)</f>
        <v>64</v>
      </c>
      <c r="W322">
        <v>1</v>
      </c>
      <c r="X322" s="5">
        <v>1</v>
      </c>
      <c r="Y322" s="5">
        <v>1</v>
      </c>
      <c r="Z322" s="5">
        <v>1</v>
      </c>
      <c r="AA322" s="5">
        <v>1</v>
      </c>
      <c r="AB322" s="5">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14178</v>
      </c>
      <c r="AG322">
        <f t="shared" si="179"/>
        <v>5</v>
      </c>
      <c r="AH322">
        <v>1</v>
      </c>
      <c r="AI322">
        <v>6</v>
      </c>
      <c r="AJ322">
        <f>LOOKUP(T322,阵型随机表!N:O,阵型随机表!Q:Q)</f>
        <v>3</v>
      </c>
      <c r="AO322">
        <f ca="1">IF(AG322=1,RANDBETWEEN(1,阵型随机表!$L$3),AO321)</f>
        <v>2</v>
      </c>
      <c r="AP322">
        <f ca="1">RANDBETWEEN(1,LOOKUP(T322,阵型随机表!N:O,阵型随机表!P:P))</f>
        <v>5</v>
      </c>
    </row>
    <row r="323" spans="1:42" x14ac:dyDescent="0.15">
      <c r="A323">
        <f t="shared" si="180"/>
        <v>5000065</v>
      </c>
      <c r="B323">
        <f t="shared" si="181"/>
        <v>5000321</v>
      </c>
      <c r="C323">
        <f t="shared" si="182"/>
        <v>5000321</v>
      </c>
      <c r="D323" t="str">
        <f t="shared" si="183"/>
        <v>5000065s2</v>
      </c>
      <c r="E323" t="str">
        <f t="shared" si="184"/>
        <v>5000321:65:1</v>
      </c>
      <c r="F323">
        <f t="shared" si="185"/>
        <v>321</v>
      </c>
      <c r="G323">
        <f t="shared" si="186"/>
        <v>5000321</v>
      </c>
      <c r="H323">
        <f t="shared" si="195"/>
        <v>321</v>
      </c>
      <c r="I323" t="str">
        <f>VLOOKUP(U323,怪物属性偏向!E:F,2,FALSE)</f>
        <v>珍妮芙</v>
      </c>
      <c r="J323">
        <f t="shared" si="187"/>
        <v>65</v>
      </c>
      <c r="K323">
        <f t="shared" si="188"/>
        <v>38457</v>
      </c>
      <c r="L323">
        <f t="shared" si="189"/>
        <v>38457</v>
      </c>
      <c r="M323">
        <f t="shared" si="190"/>
        <v>61531</v>
      </c>
      <c r="N323">
        <f t="shared" si="191"/>
        <v>15319</v>
      </c>
      <c r="O323">
        <f t="shared" si="192"/>
        <v>5000321</v>
      </c>
      <c r="P323" t="str">
        <f t="shared" si="193"/>
        <v>珍妮芙</v>
      </c>
      <c r="S323">
        <f t="shared" si="194"/>
        <v>65</v>
      </c>
      <c r="T323">
        <f>VLOOKUP(AH323*10+AG323,阵型随机表!H:I,2,FALSE)</f>
        <v>2</v>
      </c>
      <c r="U323" t="str">
        <f>VLOOKUP(AJ323*10+AI323,阵型随机表!U:V,2,FALSE)</f>
        <v>珍妮芙</v>
      </c>
      <c r="V323">
        <f>VLOOKUP(S323,映射表!T:U,2,FALSE)</f>
        <v>65</v>
      </c>
      <c r="W323">
        <v>1</v>
      </c>
      <c r="X323" s="5">
        <v>1</v>
      </c>
      <c r="Y323" s="5">
        <v>1</v>
      </c>
      <c r="Z323" s="5">
        <v>1</v>
      </c>
      <c r="AA323" s="5">
        <v>1</v>
      </c>
      <c r="AB323" s="5">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15319</v>
      </c>
      <c r="AG323">
        <f t="shared" si="179"/>
        <v>1</v>
      </c>
      <c r="AH323">
        <v>2</v>
      </c>
      <c r="AI323">
        <v>5</v>
      </c>
      <c r="AJ323">
        <f>LOOKUP(T323,阵型随机表!N:O,阵型随机表!Q:Q)</f>
        <v>1</v>
      </c>
      <c r="AO323">
        <f ca="1">IF(AG323=1,RANDBETWEEN(1,阵型随机表!$L$3),AO322)</f>
        <v>6</v>
      </c>
      <c r="AP323">
        <f ca="1">RANDBETWEEN(1,LOOKUP(T323,阵型随机表!N:O,阵型随机表!P:P))</f>
        <v>5</v>
      </c>
    </row>
    <row r="324" spans="1:42" x14ac:dyDescent="0.15">
      <c r="A324">
        <f t="shared" si="180"/>
        <v>5000065</v>
      </c>
      <c r="B324">
        <f t="shared" si="181"/>
        <v>5000322</v>
      </c>
      <c r="C324">
        <f t="shared" si="182"/>
        <v>5000322</v>
      </c>
      <c r="D324" t="str">
        <f t="shared" si="183"/>
        <v>5000065s4</v>
      </c>
      <c r="E324" t="str">
        <f t="shared" si="184"/>
        <v>5000322:65:1</v>
      </c>
      <c r="F324">
        <f t="shared" si="185"/>
        <v>322</v>
      </c>
      <c r="G324">
        <f t="shared" si="186"/>
        <v>5000322</v>
      </c>
      <c r="H324">
        <f t="shared" si="195"/>
        <v>322</v>
      </c>
      <c r="I324" t="str">
        <f>VLOOKUP(U324,怪物属性偏向!E:F,2,FALSE)</f>
        <v>尤朵拉</v>
      </c>
      <c r="J324">
        <f t="shared" si="187"/>
        <v>65</v>
      </c>
      <c r="K324">
        <f t="shared" si="188"/>
        <v>38457</v>
      </c>
      <c r="L324">
        <f t="shared" si="189"/>
        <v>38457</v>
      </c>
      <c r="M324">
        <f t="shared" si="190"/>
        <v>61531</v>
      </c>
      <c r="N324">
        <f t="shared" si="191"/>
        <v>15319</v>
      </c>
      <c r="O324">
        <f t="shared" si="192"/>
        <v>5000322</v>
      </c>
      <c r="P324" t="str">
        <f t="shared" si="193"/>
        <v>尤朵拉</v>
      </c>
      <c r="S324">
        <f t="shared" si="194"/>
        <v>65</v>
      </c>
      <c r="T324">
        <f>VLOOKUP(AH324*10+AG324,阵型随机表!H:I,2,FALSE)</f>
        <v>4</v>
      </c>
      <c r="U324" t="str">
        <f>VLOOKUP(AJ324*10+AI324,阵型随机表!U:V,2,FALSE)</f>
        <v>尤朵拉</v>
      </c>
      <c r="V324">
        <f>VLOOKUP(S324,映射表!T:U,2,FALSE)</f>
        <v>65</v>
      </c>
      <c r="W324">
        <v>1</v>
      </c>
      <c r="X324" s="5">
        <v>1</v>
      </c>
      <c r="Y324" s="5">
        <v>1</v>
      </c>
      <c r="Z324" s="5">
        <v>1</v>
      </c>
      <c r="AA324" s="5">
        <v>1</v>
      </c>
      <c r="AB324" s="5">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15319</v>
      </c>
      <c r="AG324">
        <f t="shared" si="179"/>
        <v>2</v>
      </c>
      <c r="AH324">
        <v>2</v>
      </c>
      <c r="AI324">
        <v>2</v>
      </c>
      <c r="AJ324">
        <f>LOOKUP(T324,阵型随机表!N:O,阵型随机表!Q:Q)</f>
        <v>2</v>
      </c>
      <c r="AO324">
        <f ca="1">IF(AG324=1,RANDBETWEEN(1,阵型随机表!$L$3),AO323)</f>
        <v>6</v>
      </c>
      <c r="AP324">
        <f ca="1">RANDBETWEEN(1,LOOKUP(T324,阵型随机表!N:O,阵型随机表!P:P))</f>
        <v>1</v>
      </c>
    </row>
    <row r="325" spans="1:42" x14ac:dyDescent="0.15">
      <c r="A325">
        <f t="shared" si="180"/>
        <v>5000065</v>
      </c>
      <c r="B325">
        <f t="shared" si="181"/>
        <v>5000323</v>
      </c>
      <c r="C325">
        <f t="shared" si="182"/>
        <v>5000323</v>
      </c>
      <c r="D325" t="str">
        <f t="shared" si="183"/>
        <v>5000065s5</v>
      </c>
      <c r="E325" t="str">
        <f t="shared" si="184"/>
        <v>5000323:65:1</v>
      </c>
      <c r="F325">
        <f t="shared" si="185"/>
        <v>323</v>
      </c>
      <c r="G325">
        <f t="shared" si="186"/>
        <v>5000323</v>
      </c>
      <c r="H325">
        <f t="shared" si="195"/>
        <v>323</v>
      </c>
      <c r="I325" t="str">
        <f>VLOOKUP(U325,怪物属性偏向!E:F,2,FALSE)</f>
        <v>国王</v>
      </c>
      <c r="J325">
        <f t="shared" si="187"/>
        <v>65</v>
      </c>
      <c r="K325">
        <f t="shared" si="188"/>
        <v>38457</v>
      </c>
      <c r="L325">
        <f t="shared" si="189"/>
        <v>38457</v>
      </c>
      <c r="M325">
        <f t="shared" si="190"/>
        <v>61531</v>
      </c>
      <c r="N325">
        <f t="shared" si="191"/>
        <v>15319</v>
      </c>
      <c r="O325">
        <f t="shared" si="192"/>
        <v>5000323</v>
      </c>
      <c r="P325" t="str">
        <f t="shared" si="193"/>
        <v>国王</v>
      </c>
      <c r="S325">
        <f t="shared" si="194"/>
        <v>65</v>
      </c>
      <c r="T325">
        <f>VLOOKUP(AH325*10+AG325,阵型随机表!H:I,2,FALSE)</f>
        <v>5</v>
      </c>
      <c r="U325" t="str">
        <f>VLOOKUP(AJ325*10+AI325,阵型随机表!U:V,2,FALSE)</f>
        <v>国王</v>
      </c>
      <c r="V325">
        <f>VLOOKUP(S325,映射表!T:U,2,FALSE)</f>
        <v>65</v>
      </c>
      <c r="W325">
        <v>1</v>
      </c>
      <c r="X325" s="5">
        <v>1</v>
      </c>
      <c r="Y325" s="5">
        <v>1</v>
      </c>
      <c r="Z325" s="5">
        <v>1</v>
      </c>
      <c r="AA325" s="5">
        <v>1</v>
      </c>
      <c r="AB325" s="5">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15319</v>
      </c>
      <c r="AG325">
        <f t="shared" si="179"/>
        <v>3</v>
      </c>
      <c r="AH325">
        <v>2</v>
      </c>
      <c r="AI325">
        <v>6</v>
      </c>
      <c r="AJ325">
        <f>LOOKUP(T325,阵型随机表!N:O,阵型随机表!Q:Q)</f>
        <v>2</v>
      </c>
      <c r="AO325">
        <f ca="1">IF(AG325=1,RANDBETWEEN(1,阵型随机表!$L$3),AO324)</f>
        <v>6</v>
      </c>
      <c r="AP325">
        <f ca="1">RANDBETWEEN(1,LOOKUP(T325,阵型随机表!N:O,阵型随机表!P:P))</f>
        <v>5</v>
      </c>
    </row>
    <row r="326" spans="1:42" x14ac:dyDescent="0.15">
      <c r="A326">
        <f t="shared" si="180"/>
        <v>5000065</v>
      </c>
      <c r="B326">
        <f t="shared" si="181"/>
        <v>5000324</v>
      </c>
      <c r="C326">
        <f t="shared" si="182"/>
        <v>5000324</v>
      </c>
      <c r="D326" t="str">
        <f t="shared" si="183"/>
        <v>5000065s6</v>
      </c>
      <c r="E326" t="str">
        <f t="shared" si="184"/>
        <v>5000324:65:1</v>
      </c>
      <c r="F326">
        <f t="shared" si="185"/>
        <v>324</v>
      </c>
      <c r="G326">
        <f t="shared" si="186"/>
        <v>5000324</v>
      </c>
      <c r="H326">
        <f t="shared" si="195"/>
        <v>324</v>
      </c>
      <c r="I326" t="str">
        <f>VLOOKUP(U326,怪物属性偏向!E:F,2,FALSE)</f>
        <v>艾琳</v>
      </c>
      <c r="J326">
        <f t="shared" si="187"/>
        <v>65</v>
      </c>
      <c r="K326">
        <f t="shared" si="188"/>
        <v>38457</v>
      </c>
      <c r="L326">
        <f t="shared" si="189"/>
        <v>38457</v>
      </c>
      <c r="M326">
        <f t="shared" si="190"/>
        <v>61531</v>
      </c>
      <c r="N326">
        <f t="shared" si="191"/>
        <v>15319</v>
      </c>
      <c r="O326">
        <f t="shared" si="192"/>
        <v>5000324</v>
      </c>
      <c r="P326" t="str">
        <f t="shared" si="193"/>
        <v>艾琳</v>
      </c>
      <c r="S326">
        <f t="shared" si="194"/>
        <v>65</v>
      </c>
      <c r="T326">
        <f>VLOOKUP(AH326*10+AG326,阵型随机表!H:I,2,FALSE)</f>
        <v>6</v>
      </c>
      <c r="U326" t="str">
        <f>VLOOKUP(AJ326*10+AI326,阵型随机表!U:V,2,FALSE)</f>
        <v>艾琳</v>
      </c>
      <c r="V326">
        <f>VLOOKUP(S326,映射表!T:U,2,FALSE)</f>
        <v>65</v>
      </c>
      <c r="W326">
        <v>1</v>
      </c>
      <c r="X326" s="5">
        <v>1</v>
      </c>
      <c r="Y326" s="5">
        <v>1</v>
      </c>
      <c r="Z326" s="5">
        <v>1</v>
      </c>
      <c r="AA326" s="5">
        <v>1</v>
      </c>
      <c r="AB326" s="5">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15319</v>
      </c>
      <c r="AG326">
        <f t="shared" si="179"/>
        <v>4</v>
      </c>
      <c r="AH326">
        <v>2</v>
      </c>
      <c r="AI326">
        <v>1</v>
      </c>
      <c r="AJ326">
        <f>LOOKUP(T326,阵型随机表!N:O,阵型随机表!Q:Q)</f>
        <v>2</v>
      </c>
      <c r="AO326">
        <f ca="1">IF(AG326=1,RANDBETWEEN(1,阵型随机表!$L$3),AO325)</f>
        <v>6</v>
      </c>
      <c r="AP326">
        <f ca="1">RANDBETWEEN(1,LOOKUP(T326,阵型随机表!N:O,阵型随机表!P:P))</f>
        <v>1</v>
      </c>
    </row>
    <row r="327" spans="1:42" x14ac:dyDescent="0.15">
      <c r="A327">
        <f t="shared" si="180"/>
        <v>5000065</v>
      </c>
      <c r="B327">
        <f t="shared" si="181"/>
        <v>5000325</v>
      </c>
      <c r="C327">
        <f t="shared" si="182"/>
        <v>5000325</v>
      </c>
      <c r="D327" t="str">
        <f t="shared" si="183"/>
        <v>5000065s8</v>
      </c>
      <c r="E327" t="str">
        <f t="shared" si="184"/>
        <v>5000325:65:1</v>
      </c>
      <c r="F327">
        <f t="shared" si="185"/>
        <v>325</v>
      </c>
      <c r="G327">
        <f t="shared" si="186"/>
        <v>5000325</v>
      </c>
      <c r="H327">
        <f t="shared" si="195"/>
        <v>325</v>
      </c>
      <c r="I327" t="str">
        <f>VLOOKUP(U327,怪物属性偏向!E:F,2,FALSE)</f>
        <v>麦克白</v>
      </c>
      <c r="J327">
        <f t="shared" si="187"/>
        <v>65</v>
      </c>
      <c r="K327">
        <f t="shared" si="188"/>
        <v>38457</v>
      </c>
      <c r="L327">
        <f t="shared" si="189"/>
        <v>38457</v>
      </c>
      <c r="M327">
        <f t="shared" si="190"/>
        <v>61531</v>
      </c>
      <c r="N327">
        <f t="shared" si="191"/>
        <v>15319</v>
      </c>
      <c r="O327">
        <f t="shared" si="192"/>
        <v>5000325</v>
      </c>
      <c r="P327" t="str">
        <f t="shared" si="193"/>
        <v>麦克白</v>
      </c>
      <c r="S327">
        <f t="shared" si="194"/>
        <v>65</v>
      </c>
      <c r="T327">
        <f>VLOOKUP(AH327*10+AG327,阵型随机表!H:I,2,FALSE)</f>
        <v>8</v>
      </c>
      <c r="U327" t="str">
        <f>VLOOKUP(AJ327*10+AI327,阵型随机表!U:V,2,FALSE)</f>
        <v>麦克白</v>
      </c>
      <c r="V327">
        <f>VLOOKUP(S327,映射表!T:U,2,FALSE)</f>
        <v>65</v>
      </c>
      <c r="W327">
        <v>1</v>
      </c>
      <c r="X327" s="5">
        <v>1</v>
      </c>
      <c r="Y327" s="5">
        <v>1</v>
      </c>
      <c r="Z327" s="5">
        <v>1</v>
      </c>
      <c r="AA327" s="5">
        <v>1</v>
      </c>
      <c r="AB327" s="5">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15319</v>
      </c>
      <c r="AG327">
        <f t="shared" si="179"/>
        <v>5</v>
      </c>
      <c r="AH327">
        <v>2</v>
      </c>
      <c r="AI327">
        <v>4</v>
      </c>
      <c r="AJ327">
        <f>LOOKUP(T327,阵型随机表!N:O,阵型随机表!Q:Q)</f>
        <v>3</v>
      </c>
      <c r="AO327">
        <f ca="1">IF(AG327=1,RANDBETWEEN(1,阵型随机表!$L$3),AO326)</f>
        <v>6</v>
      </c>
      <c r="AP327">
        <f ca="1">RANDBETWEEN(1,LOOKUP(T327,阵型随机表!N:O,阵型随机表!P:P))</f>
        <v>5</v>
      </c>
    </row>
    <row r="328" spans="1:42" x14ac:dyDescent="0.15">
      <c r="A328">
        <f t="shared" si="180"/>
        <v>5000066</v>
      </c>
      <c r="B328">
        <f t="shared" si="181"/>
        <v>5000326</v>
      </c>
      <c r="C328">
        <f t="shared" si="182"/>
        <v>5000326</v>
      </c>
      <c r="D328" t="str">
        <f t="shared" si="183"/>
        <v>5000066s1</v>
      </c>
      <c r="E328" t="str">
        <f t="shared" si="184"/>
        <v>5000326:66:1</v>
      </c>
      <c r="F328">
        <f t="shared" si="185"/>
        <v>326</v>
      </c>
      <c r="G328">
        <f t="shared" si="186"/>
        <v>5000326</v>
      </c>
      <c r="H328">
        <f t="shared" si="195"/>
        <v>326</v>
      </c>
      <c r="I328" t="str">
        <f>VLOOKUP(U328,怪物属性偏向!E:F,2,FALSE)</f>
        <v>尼尔斯</v>
      </c>
      <c r="J328">
        <f t="shared" si="187"/>
        <v>66</v>
      </c>
      <c r="K328">
        <f t="shared" si="188"/>
        <v>41022</v>
      </c>
      <c r="L328">
        <f t="shared" si="189"/>
        <v>41022</v>
      </c>
      <c r="M328">
        <f t="shared" si="190"/>
        <v>65635</v>
      </c>
      <c r="N328">
        <f t="shared" si="191"/>
        <v>16461</v>
      </c>
      <c r="O328">
        <f t="shared" si="192"/>
        <v>5000326</v>
      </c>
      <c r="P328" t="str">
        <f t="shared" si="193"/>
        <v>尼尔斯</v>
      </c>
      <c r="S328">
        <f t="shared" si="194"/>
        <v>66</v>
      </c>
      <c r="T328">
        <f>VLOOKUP(AH328*10+AG328,阵型随机表!H:I,2,FALSE)</f>
        <v>1</v>
      </c>
      <c r="U328" t="str">
        <f>VLOOKUP(AJ328*10+AI328,阵型随机表!U:V,2,FALSE)</f>
        <v>尼尔斯</v>
      </c>
      <c r="V328">
        <f>VLOOKUP(S328,映射表!T:U,2,FALSE)</f>
        <v>66</v>
      </c>
      <c r="W328">
        <v>1</v>
      </c>
      <c r="X328" s="5">
        <v>1</v>
      </c>
      <c r="Y328" s="5">
        <v>1</v>
      </c>
      <c r="Z328" s="5">
        <v>1</v>
      </c>
      <c r="AA328" s="5">
        <v>1</v>
      </c>
      <c r="AB328" s="5">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16461</v>
      </c>
      <c r="AG328">
        <f t="shared" si="179"/>
        <v>1</v>
      </c>
      <c r="AH328">
        <v>1</v>
      </c>
      <c r="AI328">
        <v>3</v>
      </c>
      <c r="AJ328">
        <f>LOOKUP(T328,阵型随机表!N:O,阵型随机表!Q:Q)</f>
        <v>1</v>
      </c>
      <c r="AO328">
        <f ca="1">IF(AG328=1,RANDBETWEEN(1,阵型随机表!$L$3),AO327)</f>
        <v>1</v>
      </c>
      <c r="AP328">
        <f ca="1">RANDBETWEEN(1,LOOKUP(T328,阵型随机表!N:O,阵型随机表!P:P))</f>
        <v>7</v>
      </c>
    </row>
    <row r="329" spans="1:42" x14ac:dyDescent="0.15">
      <c r="A329">
        <f t="shared" si="180"/>
        <v>5000066</v>
      </c>
      <c r="B329">
        <f t="shared" si="181"/>
        <v>5000327</v>
      </c>
      <c r="C329">
        <f t="shared" si="182"/>
        <v>5000327</v>
      </c>
      <c r="D329" t="str">
        <f t="shared" si="183"/>
        <v>5000066s3</v>
      </c>
      <c r="E329" t="str">
        <f t="shared" si="184"/>
        <v>5000327:66:1</v>
      </c>
      <c r="F329">
        <f t="shared" si="185"/>
        <v>327</v>
      </c>
      <c r="G329">
        <f t="shared" si="186"/>
        <v>5000327</v>
      </c>
      <c r="H329">
        <f t="shared" si="195"/>
        <v>327</v>
      </c>
      <c r="I329" t="str">
        <f>VLOOKUP(U329,怪物属性偏向!E:F,2,FALSE)</f>
        <v>碧翠丝</v>
      </c>
      <c r="J329">
        <f t="shared" si="187"/>
        <v>66</v>
      </c>
      <c r="K329">
        <f t="shared" si="188"/>
        <v>41022</v>
      </c>
      <c r="L329">
        <f t="shared" si="189"/>
        <v>41022</v>
      </c>
      <c r="M329">
        <f t="shared" si="190"/>
        <v>65635</v>
      </c>
      <c r="N329">
        <f t="shared" si="191"/>
        <v>16461</v>
      </c>
      <c r="O329">
        <f t="shared" si="192"/>
        <v>5000327</v>
      </c>
      <c r="P329" t="str">
        <f t="shared" si="193"/>
        <v>碧翠丝</v>
      </c>
      <c r="S329">
        <f t="shared" si="194"/>
        <v>66</v>
      </c>
      <c r="T329">
        <f>VLOOKUP(AH329*10+AG329,阵型随机表!H:I,2,FALSE)</f>
        <v>3</v>
      </c>
      <c r="U329" t="str">
        <f>VLOOKUP(AJ329*10+AI329,阵型随机表!U:V,2,FALSE)</f>
        <v>碧翠丝</v>
      </c>
      <c r="V329">
        <f>VLOOKUP(S329,映射表!T:U,2,FALSE)</f>
        <v>66</v>
      </c>
      <c r="W329">
        <v>1</v>
      </c>
      <c r="X329" s="5">
        <v>1</v>
      </c>
      <c r="Y329" s="5">
        <v>1</v>
      </c>
      <c r="Z329" s="5">
        <v>1</v>
      </c>
      <c r="AA329" s="5">
        <v>1</v>
      </c>
      <c r="AB329" s="5">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16461</v>
      </c>
      <c r="AG329">
        <f t="shared" ref="AG329:AG392" si="196">AG324</f>
        <v>2</v>
      </c>
      <c r="AH329">
        <v>1</v>
      </c>
      <c r="AI329">
        <v>4</v>
      </c>
      <c r="AJ329">
        <f>LOOKUP(T329,阵型随机表!N:O,阵型随机表!Q:Q)</f>
        <v>1</v>
      </c>
      <c r="AO329">
        <f ca="1">IF(AG329=1,RANDBETWEEN(1,阵型随机表!$L$3),AO328)</f>
        <v>1</v>
      </c>
      <c r="AP329">
        <f ca="1">RANDBETWEEN(1,LOOKUP(T329,阵型随机表!N:O,阵型随机表!P:P))</f>
        <v>5</v>
      </c>
    </row>
    <row r="330" spans="1:42" x14ac:dyDescent="0.15">
      <c r="A330">
        <f t="shared" si="180"/>
        <v>5000066</v>
      </c>
      <c r="B330">
        <f t="shared" si="181"/>
        <v>5000328</v>
      </c>
      <c r="C330">
        <f t="shared" si="182"/>
        <v>5000328</v>
      </c>
      <c r="D330" t="str">
        <f t="shared" si="183"/>
        <v>5000066s5</v>
      </c>
      <c r="E330" t="str">
        <f t="shared" si="184"/>
        <v>5000328:66:1</v>
      </c>
      <c r="F330">
        <f t="shared" si="185"/>
        <v>328</v>
      </c>
      <c r="G330">
        <f t="shared" si="186"/>
        <v>5000328</v>
      </c>
      <c r="H330">
        <f t="shared" si="195"/>
        <v>328</v>
      </c>
      <c r="I330" t="str">
        <f>VLOOKUP(U330,怪物属性偏向!E:F,2,FALSE)</f>
        <v>艾琳</v>
      </c>
      <c r="J330">
        <f t="shared" si="187"/>
        <v>66</v>
      </c>
      <c r="K330">
        <f t="shared" si="188"/>
        <v>41022</v>
      </c>
      <c r="L330">
        <f t="shared" si="189"/>
        <v>41022</v>
      </c>
      <c r="M330">
        <f t="shared" si="190"/>
        <v>65635</v>
      </c>
      <c r="N330">
        <f t="shared" si="191"/>
        <v>16461</v>
      </c>
      <c r="O330">
        <f t="shared" si="192"/>
        <v>5000328</v>
      </c>
      <c r="P330" t="str">
        <f t="shared" si="193"/>
        <v>艾琳</v>
      </c>
      <c r="S330">
        <f t="shared" si="194"/>
        <v>66</v>
      </c>
      <c r="T330">
        <f>VLOOKUP(AH330*10+AG330,阵型随机表!H:I,2,FALSE)</f>
        <v>5</v>
      </c>
      <c r="U330" t="str">
        <f>VLOOKUP(AJ330*10+AI330,阵型随机表!U:V,2,FALSE)</f>
        <v>艾琳</v>
      </c>
      <c r="V330">
        <f>VLOOKUP(S330,映射表!T:U,2,FALSE)</f>
        <v>66</v>
      </c>
      <c r="W330">
        <v>1</v>
      </c>
      <c r="X330" s="5">
        <v>1</v>
      </c>
      <c r="Y330" s="5">
        <v>1</v>
      </c>
      <c r="Z330" s="5">
        <v>1</v>
      </c>
      <c r="AA330" s="5">
        <v>1</v>
      </c>
      <c r="AB330" s="5">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16461</v>
      </c>
      <c r="AG330">
        <f t="shared" si="196"/>
        <v>3</v>
      </c>
      <c r="AH330">
        <v>1</v>
      </c>
      <c r="AI330">
        <v>1</v>
      </c>
      <c r="AJ330">
        <f>LOOKUP(T330,阵型随机表!N:O,阵型随机表!Q:Q)</f>
        <v>2</v>
      </c>
      <c r="AO330">
        <f ca="1">IF(AG330=1,RANDBETWEEN(1,阵型随机表!$L$3),AO329)</f>
        <v>1</v>
      </c>
      <c r="AP330">
        <f ca="1">RANDBETWEEN(1,LOOKUP(T330,阵型随机表!N:O,阵型随机表!P:P))</f>
        <v>2</v>
      </c>
    </row>
    <row r="331" spans="1:42" x14ac:dyDescent="0.15">
      <c r="A331">
        <f t="shared" si="180"/>
        <v>5000066</v>
      </c>
      <c r="B331">
        <f t="shared" si="181"/>
        <v>5000329</v>
      </c>
      <c r="C331">
        <f t="shared" si="182"/>
        <v>5000329</v>
      </c>
      <c r="D331" t="str">
        <f t="shared" si="183"/>
        <v>5000066s7</v>
      </c>
      <c r="E331" t="str">
        <f t="shared" si="184"/>
        <v>5000329:66:1</v>
      </c>
      <c r="F331">
        <f t="shared" si="185"/>
        <v>329</v>
      </c>
      <c r="G331">
        <f t="shared" si="186"/>
        <v>5000329</v>
      </c>
      <c r="H331">
        <f t="shared" si="195"/>
        <v>329</v>
      </c>
      <c r="I331" t="str">
        <f>VLOOKUP(U331,怪物属性偏向!E:F,2,FALSE)</f>
        <v>贝蒂</v>
      </c>
      <c r="J331">
        <f t="shared" si="187"/>
        <v>66</v>
      </c>
      <c r="K331">
        <f t="shared" si="188"/>
        <v>41022</v>
      </c>
      <c r="L331">
        <f t="shared" si="189"/>
        <v>41022</v>
      </c>
      <c r="M331">
        <f t="shared" si="190"/>
        <v>65635</v>
      </c>
      <c r="N331">
        <f t="shared" si="191"/>
        <v>16461</v>
      </c>
      <c r="O331">
        <f t="shared" si="192"/>
        <v>5000329</v>
      </c>
      <c r="P331" t="str">
        <f t="shared" si="193"/>
        <v>贝蒂</v>
      </c>
      <c r="S331">
        <f t="shared" si="194"/>
        <v>66</v>
      </c>
      <c r="T331">
        <f>VLOOKUP(AH331*10+AG331,阵型随机表!H:I,2,FALSE)</f>
        <v>7</v>
      </c>
      <c r="U331" t="str">
        <f>VLOOKUP(AJ331*10+AI331,阵型随机表!U:V,2,FALSE)</f>
        <v>贝蒂</v>
      </c>
      <c r="V331">
        <f>VLOOKUP(S331,映射表!T:U,2,FALSE)</f>
        <v>66</v>
      </c>
      <c r="W331">
        <v>1</v>
      </c>
      <c r="X331" s="5">
        <v>1</v>
      </c>
      <c r="Y331" s="5">
        <v>1</v>
      </c>
      <c r="Z331" s="5">
        <v>1</v>
      </c>
      <c r="AA331" s="5">
        <v>1</v>
      </c>
      <c r="AB331" s="5">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16461</v>
      </c>
      <c r="AG331">
        <f t="shared" si="196"/>
        <v>4</v>
      </c>
      <c r="AH331">
        <v>1</v>
      </c>
      <c r="AI331">
        <v>2</v>
      </c>
      <c r="AJ331">
        <f>LOOKUP(T331,阵型随机表!N:O,阵型随机表!Q:Q)</f>
        <v>3</v>
      </c>
      <c r="AO331">
        <f ca="1">IF(AG331=1,RANDBETWEEN(1,阵型随机表!$L$3),AO330)</f>
        <v>1</v>
      </c>
      <c r="AP331">
        <f ca="1">RANDBETWEEN(1,LOOKUP(T331,阵型随机表!N:O,阵型随机表!P:P))</f>
        <v>4</v>
      </c>
    </row>
    <row r="332" spans="1:42" x14ac:dyDescent="0.15">
      <c r="A332">
        <f t="shared" si="180"/>
        <v>5000066</v>
      </c>
      <c r="B332">
        <f t="shared" si="181"/>
        <v>5000330</v>
      </c>
      <c r="C332">
        <f t="shared" si="182"/>
        <v>5000330</v>
      </c>
      <c r="D332" t="str">
        <f t="shared" si="183"/>
        <v>5000066s9</v>
      </c>
      <c r="E332" t="str">
        <f t="shared" si="184"/>
        <v>5000330:66:1</v>
      </c>
      <c r="F332">
        <f t="shared" si="185"/>
        <v>330</v>
      </c>
      <c r="G332">
        <f t="shared" si="186"/>
        <v>5000330</v>
      </c>
      <c r="H332">
        <f t="shared" si="195"/>
        <v>330</v>
      </c>
      <c r="I332" t="str">
        <f>VLOOKUP(U332,怪物属性偏向!E:F,2,FALSE)</f>
        <v>啾啾</v>
      </c>
      <c r="J332">
        <f t="shared" si="187"/>
        <v>66</v>
      </c>
      <c r="K332">
        <f t="shared" si="188"/>
        <v>41022</v>
      </c>
      <c r="L332">
        <f t="shared" si="189"/>
        <v>41022</v>
      </c>
      <c r="M332">
        <f t="shared" si="190"/>
        <v>65635</v>
      </c>
      <c r="N332">
        <f t="shared" si="191"/>
        <v>16461</v>
      </c>
      <c r="O332">
        <f t="shared" si="192"/>
        <v>5000330</v>
      </c>
      <c r="P332" t="str">
        <f t="shared" si="193"/>
        <v>啾啾</v>
      </c>
      <c r="S332">
        <f t="shared" si="194"/>
        <v>66</v>
      </c>
      <c r="T332">
        <f>VLOOKUP(AH332*10+AG332,阵型随机表!H:I,2,FALSE)</f>
        <v>9</v>
      </c>
      <c r="U332" t="str">
        <f>VLOOKUP(AJ332*10+AI332,阵型随机表!U:V,2,FALSE)</f>
        <v>啾啾</v>
      </c>
      <c r="V332">
        <f>VLOOKUP(S332,映射表!T:U,2,FALSE)</f>
        <v>66</v>
      </c>
      <c r="W332">
        <v>1</v>
      </c>
      <c r="X332" s="5">
        <v>1</v>
      </c>
      <c r="Y332" s="5">
        <v>1</v>
      </c>
      <c r="Z332" s="5">
        <v>1</v>
      </c>
      <c r="AA332" s="5">
        <v>1</v>
      </c>
      <c r="AB332" s="5">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16461</v>
      </c>
      <c r="AG332">
        <f t="shared" si="196"/>
        <v>5</v>
      </c>
      <c r="AH332">
        <v>1</v>
      </c>
      <c r="AI332">
        <v>1</v>
      </c>
      <c r="AJ332">
        <f>LOOKUP(T332,阵型随机表!N:O,阵型随机表!Q:Q)</f>
        <v>3</v>
      </c>
      <c r="AO332">
        <f ca="1">IF(AG332=1,RANDBETWEEN(1,阵型随机表!$L$3),AO331)</f>
        <v>1</v>
      </c>
      <c r="AP332">
        <f ca="1">RANDBETWEEN(1,LOOKUP(T332,阵型随机表!N:O,阵型随机表!P:P))</f>
        <v>3</v>
      </c>
    </row>
    <row r="333" spans="1:42" x14ac:dyDescent="0.15">
      <c r="A333">
        <f t="shared" si="180"/>
        <v>5000067</v>
      </c>
      <c r="B333">
        <f t="shared" si="181"/>
        <v>5000331</v>
      </c>
      <c r="C333">
        <f t="shared" si="182"/>
        <v>5000331</v>
      </c>
      <c r="D333" t="str">
        <f t="shared" si="183"/>
        <v>5000067s2</v>
      </c>
      <c r="E333" t="str">
        <f t="shared" si="184"/>
        <v>5000331:67:1</v>
      </c>
      <c r="F333">
        <f t="shared" si="185"/>
        <v>331</v>
      </c>
      <c r="G333">
        <f t="shared" si="186"/>
        <v>5000331</v>
      </c>
      <c r="H333">
        <f t="shared" si="195"/>
        <v>331</v>
      </c>
      <c r="I333" t="str">
        <f>VLOOKUP(U333,怪物属性偏向!E:F,2,FALSE)</f>
        <v>碧翠丝</v>
      </c>
      <c r="J333">
        <f t="shared" si="187"/>
        <v>67</v>
      </c>
      <c r="K333">
        <f t="shared" si="188"/>
        <v>43588</v>
      </c>
      <c r="L333">
        <f t="shared" si="189"/>
        <v>43588</v>
      </c>
      <c r="M333">
        <f t="shared" si="190"/>
        <v>69740</v>
      </c>
      <c r="N333">
        <f t="shared" si="191"/>
        <v>17602</v>
      </c>
      <c r="O333">
        <f t="shared" si="192"/>
        <v>5000331</v>
      </c>
      <c r="P333" t="str">
        <f t="shared" si="193"/>
        <v>碧翠丝</v>
      </c>
      <c r="S333">
        <f t="shared" si="194"/>
        <v>67</v>
      </c>
      <c r="T333">
        <f>VLOOKUP(AH333*10+AG333,阵型随机表!H:I,2,FALSE)</f>
        <v>2</v>
      </c>
      <c r="U333" t="str">
        <f>VLOOKUP(AJ333*10+AI333,阵型随机表!U:V,2,FALSE)</f>
        <v>碧翠丝</v>
      </c>
      <c r="V333">
        <f>VLOOKUP(S333,映射表!T:U,2,FALSE)</f>
        <v>67</v>
      </c>
      <c r="W333">
        <v>1</v>
      </c>
      <c r="X333" s="5">
        <v>1</v>
      </c>
      <c r="Y333" s="5">
        <v>1</v>
      </c>
      <c r="Z333" s="5">
        <v>1</v>
      </c>
      <c r="AA333" s="5">
        <v>1</v>
      </c>
      <c r="AB333" s="5">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17602</v>
      </c>
      <c r="AG333">
        <f t="shared" si="196"/>
        <v>1</v>
      </c>
      <c r="AH333">
        <v>2</v>
      </c>
      <c r="AI333">
        <v>4</v>
      </c>
      <c r="AJ333">
        <f>LOOKUP(T333,阵型随机表!N:O,阵型随机表!Q:Q)</f>
        <v>1</v>
      </c>
      <c r="AO333">
        <f ca="1">IF(AG333=1,RANDBETWEEN(1,阵型随机表!$L$3),AO332)</f>
        <v>1</v>
      </c>
      <c r="AP333">
        <f ca="1">RANDBETWEEN(1,LOOKUP(T333,阵型随机表!N:O,阵型随机表!P:P))</f>
        <v>2</v>
      </c>
    </row>
    <row r="334" spans="1:42" x14ac:dyDescent="0.15">
      <c r="A334">
        <f t="shared" si="180"/>
        <v>5000067</v>
      </c>
      <c r="B334">
        <f t="shared" si="181"/>
        <v>5000332</v>
      </c>
      <c r="C334">
        <f t="shared" si="182"/>
        <v>5000332</v>
      </c>
      <c r="D334" t="str">
        <f t="shared" si="183"/>
        <v>5000067s4</v>
      </c>
      <c r="E334" t="str">
        <f t="shared" si="184"/>
        <v>5000332:67:1</v>
      </c>
      <c r="F334">
        <f t="shared" si="185"/>
        <v>332</v>
      </c>
      <c r="G334">
        <f t="shared" si="186"/>
        <v>5000332</v>
      </c>
      <c r="H334">
        <f t="shared" si="195"/>
        <v>332</v>
      </c>
      <c r="I334" t="str">
        <f>VLOOKUP(U334,怪物属性偏向!E:F,2,FALSE)</f>
        <v>洛克</v>
      </c>
      <c r="J334">
        <f t="shared" si="187"/>
        <v>67</v>
      </c>
      <c r="K334">
        <f t="shared" si="188"/>
        <v>43588</v>
      </c>
      <c r="L334">
        <f t="shared" si="189"/>
        <v>43588</v>
      </c>
      <c r="M334">
        <f t="shared" si="190"/>
        <v>69740</v>
      </c>
      <c r="N334">
        <f t="shared" si="191"/>
        <v>17602</v>
      </c>
      <c r="O334">
        <f t="shared" si="192"/>
        <v>5000332</v>
      </c>
      <c r="P334" t="str">
        <f t="shared" si="193"/>
        <v>洛克</v>
      </c>
      <c r="S334">
        <f t="shared" si="194"/>
        <v>67</v>
      </c>
      <c r="T334">
        <f>VLOOKUP(AH334*10+AG334,阵型随机表!H:I,2,FALSE)</f>
        <v>4</v>
      </c>
      <c r="U334" t="str">
        <f>VLOOKUP(AJ334*10+AI334,阵型随机表!U:V,2,FALSE)</f>
        <v>洛克</v>
      </c>
      <c r="V334">
        <f>VLOOKUP(S334,映射表!T:U,2,FALSE)</f>
        <v>67</v>
      </c>
      <c r="W334">
        <v>1</v>
      </c>
      <c r="X334" s="5">
        <v>1</v>
      </c>
      <c r="Y334" s="5">
        <v>1</v>
      </c>
      <c r="Z334" s="5">
        <v>1</v>
      </c>
      <c r="AA334" s="5">
        <v>1</v>
      </c>
      <c r="AB334" s="5">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17602</v>
      </c>
      <c r="AG334">
        <f t="shared" si="196"/>
        <v>2</v>
      </c>
      <c r="AH334">
        <v>2</v>
      </c>
      <c r="AI334">
        <v>3</v>
      </c>
      <c r="AJ334">
        <f>LOOKUP(T334,阵型随机表!N:O,阵型随机表!Q:Q)</f>
        <v>2</v>
      </c>
      <c r="AO334">
        <f ca="1">IF(AG334=1,RANDBETWEEN(1,阵型随机表!$L$3),AO333)</f>
        <v>1</v>
      </c>
      <c r="AP334">
        <f ca="1">RANDBETWEEN(1,LOOKUP(T334,阵型随机表!N:O,阵型随机表!P:P))</f>
        <v>3</v>
      </c>
    </row>
    <row r="335" spans="1:42" x14ac:dyDescent="0.15">
      <c r="A335">
        <f t="shared" si="180"/>
        <v>5000067</v>
      </c>
      <c r="B335">
        <f t="shared" si="181"/>
        <v>5000333</v>
      </c>
      <c r="C335">
        <f t="shared" si="182"/>
        <v>5000333</v>
      </c>
      <c r="D335" t="str">
        <f t="shared" si="183"/>
        <v>5000067s5</v>
      </c>
      <c r="E335" t="str">
        <f t="shared" si="184"/>
        <v>5000333:67:1</v>
      </c>
      <c r="F335">
        <f t="shared" si="185"/>
        <v>333</v>
      </c>
      <c r="G335">
        <f t="shared" si="186"/>
        <v>5000333</v>
      </c>
      <c r="H335">
        <f t="shared" si="195"/>
        <v>333</v>
      </c>
      <c r="I335" t="str">
        <f>VLOOKUP(U335,怪物属性偏向!E:F,2,FALSE)</f>
        <v>洛克</v>
      </c>
      <c r="J335">
        <f t="shared" si="187"/>
        <v>67</v>
      </c>
      <c r="K335">
        <f t="shared" si="188"/>
        <v>43588</v>
      </c>
      <c r="L335">
        <f t="shared" si="189"/>
        <v>43588</v>
      </c>
      <c r="M335">
        <f t="shared" si="190"/>
        <v>69740</v>
      </c>
      <c r="N335">
        <f t="shared" si="191"/>
        <v>17602</v>
      </c>
      <c r="O335">
        <f t="shared" si="192"/>
        <v>5000333</v>
      </c>
      <c r="P335" t="str">
        <f t="shared" si="193"/>
        <v>洛克</v>
      </c>
      <c r="S335">
        <f t="shared" si="194"/>
        <v>67</v>
      </c>
      <c r="T335">
        <f>VLOOKUP(AH335*10+AG335,阵型随机表!H:I,2,FALSE)</f>
        <v>5</v>
      </c>
      <c r="U335" t="str">
        <f>VLOOKUP(AJ335*10+AI335,阵型随机表!U:V,2,FALSE)</f>
        <v>洛克</v>
      </c>
      <c r="V335">
        <f>VLOOKUP(S335,映射表!T:U,2,FALSE)</f>
        <v>67</v>
      </c>
      <c r="W335">
        <v>1</v>
      </c>
      <c r="X335" s="5">
        <v>1</v>
      </c>
      <c r="Y335" s="5">
        <v>1</v>
      </c>
      <c r="Z335" s="5">
        <v>1</v>
      </c>
      <c r="AA335" s="5">
        <v>1</v>
      </c>
      <c r="AB335" s="5">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17602</v>
      </c>
      <c r="AG335">
        <f t="shared" si="196"/>
        <v>3</v>
      </c>
      <c r="AH335">
        <v>2</v>
      </c>
      <c r="AI335">
        <v>3</v>
      </c>
      <c r="AJ335">
        <f>LOOKUP(T335,阵型随机表!N:O,阵型随机表!Q:Q)</f>
        <v>2</v>
      </c>
      <c r="AO335">
        <f ca="1">IF(AG335=1,RANDBETWEEN(1,阵型随机表!$L$3),AO334)</f>
        <v>1</v>
      </c>
      <c r="AP335">
        <f ca="1">RANDBETWEEN(1,LOOKUP(T335,阵型随机表!N:O,阵型随机表!P:P))</f>
        <v>5</v>
      </c>
    </row>
    <row r="336" spans="1:42" x14ac:dyDescent="0.15">
      <c r="A336">
        <f t="shared" si="180"/>
        <v>5000067</v>
      </c>
      <c r="B336">
        <f t="shared" si="181"/>
        <v>5000334</v>
      </c>
      <c r="C336">
        <f t="shared" si="182"/>
        <v>5000334</v>
      </c>
      <c r="D336" t="str">
        <f t="shared" si="183"/>
        <v>5000067s6</v>
      </c>
      <c r="E336" t="str">
        <f t="shared" si="184"/>
        <v>5000334:67:1</v>
      </c>
      <c r="F336">
        <f t="shared" si="185"/>
        <v>334</v>
      </c>
      <c r="G336">
        <f t="shared" si="186"/>
        <v>5000334</v>
      </c>
      <c r="H336">
        <f t="shared" si="195"/>
        <v>334</v>
      </c>
      <c r="I336" t="str">
        <f>VLOOKUP(U336,怪物属性偏向!E:F,2,FALSE)</f>
        <v>艾琳</v>
      </c>
      <c r="J336">
        <f t="shared" si="187"/>
        <v>67</v>
      </c>
      <c r="K336">
        <f t="shared" si="188"/>
        <v>43588</v>
      </c>
      <c r="L336">
        <f t="shared" si="189"/>
        <v>43588</v>
      </c>
      <c r="M336">
        <f t="shared" si="190"/>
        <v>69740</v>
      </c>
      <c r="N336">
        <f t="shared" si="191"/>
        <v>17602</v>
      </c>
      <c r="O336">
        <f t="shared" si="192"/>
        <v>5000334</v>
      </c>
      <c r="P336" t="str">
        <f t="shared" si="193"/>
        <v>艾琳</v>
      </c>
      <c r="S336">
        <f t="shared" si="194"/>
        <v>67</v>
      </c>
      <c r="T336">
        <f>VLOOKUP(AH336*10+AG336,阵型随机表!H:I,2,FALSE)</f>
        <v>6</v>
      </c>
      <c r="U336" t="str">
        <f>VLOOKUP(AJ336*10+AI336,阵型随机表!U:V,2,FALSE)</f>
        <v>艾琳</v>
      </c>
      <c r="V336">
        <f>VLOOKUP(S336,映射表!T:U,2,FALSE)</f>
        <v>67</v>
      </c>
      <c r="W336">
        <v>1</v>
      </c>
      <c r="X336" s="5">
        <v>1</v>
      </c>
      <c r="Y336" s="5">
        <v>1</v>
      </c>
      <c r="Z336" s="5">
        <v>1</v>
      </c>
      <c r="AA336" s="5">
        <v>1</v>
      </c>
      <c r="AB336" s="5">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17602</v>
      </c>
      <c r="AG336">
        <f t="shared" si="196"/>
        <v>4</v>
      </c>
      <c r="AH336">
        <v>2</v>
      </c>
      <c r="AI336">
        <v>1</v>
      </c>
      <c r="AJ336">
        <f>LOOKUP(T336,阵型随机表!N:O,阵型随机表!Q:Q)</f>
        <v>2</v>
      </c>
      <c r="AO336">
        <f ca="1">IF(AG336=1,RANDBETWEEN(1,阵型随机表!$L$3),AO335)</f>
        <v>1</v>
      </c>
      <c r="AP336">
        <f ca="1">RANDBETWEEN(1,LOOKUP(T336,阵型随机表!N:O,阵型随机表!P:P))</f>
        <v>4</v>
      </c>
    </row>
    <row r="337" spans="1:42" x14ac:dyDescent="0.15">
      <c r="A337">
        <f t="shared" si="180"/>
        <v>5000067</v>
      </c>
      <c r="B337">
        <f t="shared" si="181"/>
        <v>5000335</v>
      </c>
      <c r="C337">
        <f t="shared" si="182"/>
        <v>5000335</v>
      </c>
      <c r="D337" t="str">
        <f t="shared" si="183"/>
        <v>5000067s8</v>
      </c>
      <c r="E337" t="str">
        <f t="shared" si="184"/>
        <v>5000335:67:1</v>
      </c>
      <c r="F337">
        <f t="shared" si="185"/>
        <v>335</v>
      </c>
      <c r="G337">
        <f t="shared" si="186"/>
        <v>5000335</v>
      </c>
      <c r="H337">
        <f t="shared" si="195"/>
        <v>335</v>
      </c>
      <c r="I337" t="str">
        <f>VLOOKUP(U337,怪物属性偏向!E:F,2,FALSE)</f>
        <v>伊芙</v>
      </c>
      <c r="J337">
        <f t="shared" si="187"/>
        <v>67</v>
      </c>
      <c r="K337">
        <f t="shared" si="188"/>
        <v>43588</v>
      </c>
      <c r="L337">
        <f t="shared" si="189"/>
        <v>43588</v>
      </c>
      <c r="M337">
        <f t="shared" si="190"/>
        <v>69740</v>
      </c>
      <c r="N337">
        <f t="shared" si="191"/>
        <v>17602</v>
      </c>
      <c r="O337">
        <f t="shared" si="192"/>
        <v>5000335</v>
      </c>
      <c r="P337" t="str">
        <f t="shared" si="193"/>
        <v>伊芙</v>
      </c>
      <c r="S337">
        <f t="shared" si="194"/>
        <v>67</v>
      </c>
      <c r="T337">
        <f>VLOOKUP(AH337*10+AG337,阵型随机表!H:I,2,FALSE)</f>
        <v>8</v>
      </c>
      <c r="U337" t="str">
        <f>VLOOKUP(AJ337*10+AI337,阵型随机表!U:V,2,FALSE)</f>
        <v>伊芙</v>
      </c>
      <c r="V337">
        <f>VLOOKUP(S337,映射表!T:U,2,FALSE)</f>
        <v>67</v>
      </c>
      <c r="W337">
        <v>1</v>
      </c>
      <c r="X337" s="5">
        <v>1</v>
      </c>
      <c r="Y337" s="5">
        <v>1</v>
      </c>
      <c r="Z337" s="5">
        <v>1</v>
      </c>
      <c r="AA337" s="5">
        <v>1</v>
      </c>
      <c r="AB337" s="5">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17602</v>
      </c>
      <c r="AG337">
        <f t="shared" si="196"/>
        <v>5</v>
      </c>
      <c r="AH337">
        <v>2</v>
      </c>
      <c r="AI337">
        <v>3</v>
      </c>
      <c r="AJ337">
        <f>LOOKUP(T337,阵型随机表!N:O,阵型随机表!Q:Q)</f>
        <v>3</v>
      </c>
      <c r="AO337">
        <f ca="1">IF(AG337=1,RANDBETWEEN(1,阵型随机表!$L$3),AO336)</f>
        <v>1</v>
      </c>
      <c r="AP337">
        <f ca="1">RANDBETWEEN(1,LOOKUP(T337,阵型随机表!N:O,阵型随机表!P:P))</f>
        <v>1</v>
      </c>
    </row>
    <row r="338" spans="1:42" x14ac:dyDescent="0.15">
      <c r="A338">
        <f t="shared" si="180"/>
        <v>5000068</v>
      </c>
      <c r="B338">
        <f t="shared" si="181"/>
        <v>5000336</v>
      </c>
      <c r="C338">
        <f t="shared" si="182"/>
        <v>5000336</v>
      </c>
      <c r="D338" t="str">
        <f t="shared" si="183"/>
        <v>5000068s2</v>
      </c>
      <c r="E338" t="str">
        <f t="shared" si="184"/>
        <v>5000336:68:1</v>
      </c>
      <c r="F338">
        <f t="shared" si="185"/>
        <v>336</v>
      </c>
      <c r="G338">
        <f t="shared" si="186"/>
        <v>5000336</v>
      </c>
      <c r="H338">
        <f t="shared" si="195"/>
        <v>336</v>
      </c>
      <c r="I338" t="str">
        <f>VLOOKUP(U338,怪物属性偏向!E:F,2,FALSE)</f>
        <v>柯拉</v>
      </c>
      <c r="J338">
        <f t="shared" si="187"/>
        <v>68</v>
      </c>
      <c r="K338">
        <f t="shared" si="188"/>
        <v>46153</v>
      </c>
      <c r="L338">
        <f t="shared" si="189"/>
        <v>46153</v>
      </c>
      <c r="M338">
        <f t="shared" si="190"/>
        <v>73844</v>
      </c>
      <c r="N338">
        <f t="shared" si="191"/>
        <v>18744</v>
      </c>
      <c r="O338">
        <f t="shared" si="192"/>
        <v>5000336</v>
      </c>
      <c r="P338" t="str">
        <f t="shared" si="193"/>
        <v>柯拉</v>
      </c>
      <c r="S338">
        <f t="shared" si="194"/>
        <v>68</v>
      </c>
      <c r="T338">
        <f>VLOOKUP(AH338*10+AG338,阵型随机表!H:I,2,FALSE)</f>
        <v>2</v>
      </c>
      <c r="U338" t="str">
        <f>VLOOKUP(AJ338*10+AI338,阵型随机表!U:V,2,FALSE)</f>
        <v>柯拉</v>
      </c>
      <c r="V338">
        <f>VLOOKUP(S338,映射表!T:U,2,FALSE)</f>
        <v>68</v>
      </c>
      <c r="W338">
        <v>1</v>
      </c>
      <c r="X338" s="5">
        <v>1</v>
      </c>
      <c r="Y338" s="5">
        <v>1</v>
      </c>
      <c r="Z338" s="5">
        <v>1</v>
      </c>
      <c r="AA338" s="5">
        <v>1</v>
      </c>
      <c r="AB338" s="5">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18744</v>
      </c>
      <c r="AG338">
        <f t="shared" si="196"/>
        <v>1</v>
      </c>
      <c r="AH338">
        <v>2</v>
      </c>
      <c r="AI338">
        <v>2</v>
      </c>
      <c r="AJ338">
        <f>LOOKUP(T338,阵型随机表!N:O,阵型随机表!Q:Q)</f>
        <v>1</v>
      </c>
      <c r="AO338">
        <f ca="1">IF(AG338=1,RANDBETWEEN(1,阵型随机表!$L$3),AO337)</f>
        <v>5</v>
      </c>
      <c r="AP338">
        <f ca="1">RANDBETWEEN(1,LOOKUP(T338,阵型随机表!N:O,阵型随机表!P:P))</f>
        <v>6</v>
      </c>
    </row>
    <row r="339" spans="1:42" x14ac:dyDescent="0.15">
      <c r="A339">
        <f t="shared" si="180"/>
        <v>5000068</v>
      </c>
      <c r="B339">
        <f t="shared" si="181"/>
        <v>5000337</v>
      </c>
      <c r="C339">
        <f t="shared" si="182"/>
        <v>5000337</v>
      </c>
      <c r="D339" t="str">
        <f t="shared" si="183"/>
        <v>5000068s4</v>
      </c>
      <c r="E339" t="str">
        <f t="shared" si="184"/>
        <v>5000337:68:1</v>
      </c>
      <c r="F339">
        <f t="shared" si="185"/>
        <v>337</v>
      </c>
      <c r="G339">
        <f t="shared" si="186"/>
        <v>5000337</v>
      </c>
      <c r="H339">
        <f t="shared" si="195"/>
        <v>337</v>
      </c>
      <c r="I339" t="str">
        <f>VLOOKUP(U339,怪物属性偏向!E:F,2,FALSE)</f>
        <v>洛克</v>
      </c>
      <c r="J339">
        <f t="shared" si="187"/>
        <v>68</v>
      </c>
      <c r="K339">
        <f t="shared" si="188"/>
        <v>46153</v>
      </c>
      <c r="L339">
        <f t="shared" si="189"/>
        <v>46153</v>
      </c>
      <c r="M339">
        <f t="shared" si="190"/>
        <v>73844</v>
      </c>
      <c r="N339">
        <f t="shared" si="191"/>
        <v>18744</v>
      </c>
      <c r="O339">
        <f t="shared" si="192"/>
        <v>5000337</v>
      </c>
      <c r="P339" t="str">
        <f t="shared" si="193"/>
        <v>洛克</v>
      </c>
      <c r="S339">
        <f t="shared" si="194"/>
        <v>68</v>
      </c>
      <c r="T339">
        <f>VLOOKUP(AH339*10+AG339,阵型随机表!H:I,2,FALSE)</f>
        <v>4</v>
      </c>
      <c r="U339" t="str">
        <f>VLOOKUP(AJ339*10+AI339,阵型随机表!U:V,2,FALSE)</f>
        <v>洛克</v>
      </c>
      <c r="V339">
        <f>VLOOKUP(S339,映射表!T:U,2,FALSE)</f>
        <v>68</v>
      </c>
      <c r="W339">
        <v>1</v>
      </c>
      <c r="X339" s="5">
        <v>1</v>
      </c>
      <c r="Y339" s="5">
        <v>1</v>
      </c>
      <c r="Z339" s="5">
        <v>1</v>
      </c>
      <c r="AA339" s="5">
        <v>1</v>
      </c>
      <c r="AB339" s="5">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18744</v>
      </c>
      <c r="AG339">
        <f t="shared" si="196"/>
        <v>2</v>
      </c>
      <c r="AH339">
        <v>2</v>
      </c>
      <c r="AI339">
        <v>3</v>
      </c>
      <c r="AJ339">
        <f>LOOKUP(T339,阵型随机表!N:O,阵型随机表!Q:Q)</f>
        <v>2</v>
      </c>
      <c r="AO339">
        <f ca="1">IF(AG339=1,RANDBETWEEN(1,阵型随机表!$L$3),AO338)</f>
        <v>5</v>
      </c>
      <c r="AP339">
        <f ca="1">RANDBETWEEN(1,LOOKUP(T339,阵型随机表!N:O,阵型随机表!P:P))</f>
        <v>7</v>
      </c>
    </row>
    <row r="340" spans="1:42" x14ac:dyDescent="0.15">
      <c r="A340">
        <f t="shared" si="180"/>
        <v>5000068</v>
      </c>
      <c r="B340">
        <f t="shared" si="181"/>
        <v>5000338</v>
      </c>
      <c r="C340">
        <f t="shared" si="182"/>
        <v>5000338</v>
      </c>
      <c r="D340" t="str">
        <f t="shared" si="183"/>
        <v>5000068s5</v>
      </c>
      <c r="E340" t="str">
        <f t="shared" si="184"/>
        <v>5000338:68:1</v>
      </c>
      <c r="F340">
        <f t="shared" si="185"/>
        <v>338</v>
      </c>
      <c r="G340">
        <f t="shared" si="186"/>
        <v>5000338</v>
      </c>
      <c r="H340">
        <f t="shared" si="195"/>
        <v>338</v>
      </c>
      <c r="I340" t="str">
        <f>VLOOKUP(U340,怪物属性偏向!E:F,2,FALSE)</f>
        <v>艾琳</v>
      </c>
      <c r="J340">
        <f t="shared" si="187"/>
        <v>68</v>
      </c>
      <c r="K340">
        <f t="shared" si="188"/>
        <v>46153</v>
      </c>
      <c r="L340">
        <f t="shared" si="189"/>
        <v>46153</v>
      </c>
      <c r="M340">
        <f t="shared" si="190"/>
        <v>73844</v>
      </c>
      <c r="N340">
        <f t="shared" si="191"/>
        <v>18744</v>
      </c>
      <c r="O340">
        <f t="shared" si="192"/>
        <v>5000338</v>
      </c>
      <c r="P340" t="str">
        <f t="shared" si="193"/>
        <v>艾琳</v>
      </c>
      <c r="S340">
        <f t="shared" si="194"/>
        <v>68</v>
      </c>
      <c r="T340">
        <f>VLOOKUP(AH340*10+AG340,阵型随机表!H:I,2,FALSE)</f>
        <v>5</v>
      </c>
      <c r="U340" t="str">
        <f>VLOOKUP(AJ340*10+AI340,阵型随机表!U:V,2,FALSE)</f>
        <v>艾琳</v>
      </c>
      <c r="V340">
        <f>VLOOKUP(S340,映射表!T:U,2,FALSE)</f>
        <v>68</v>
      </c>
      <c r="W340">
        <v>1</v>
      </c>
      <c r="X340" s="5">
        <v>1</v>
      </c>
      <c r="Y340" s="5">
        <v>1</v>
      </c>
      <c r="Z340" s="5">
        <v>1</v>
      </c>
      <c r="AA340" s="5">
        <v>1</v>
      </c>
      <c r="AB340" s="5">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18744</v>
      </c>
      <c r="AG340">
        <f t="shared" si="196"/>
        <v>3</v>
      </c>
      <c r="AH340">
        <v>2</v>
      </c>
      <c r="AI340">
        <v>1</v>
      </c>
      <c r="AJ340">
        <f>LOOKUP(T340,阵型随机表!N:O,阵型随机表!Q:Q)</f>
        <v>2</v>
      </c>
      <c r="AO340">
        <f ca="1">IF(AG340=1,RANDBETWEEN(1,阵型随机表!$L$3),AO339)</f>
        <v>5</v>
      </c>
      <c r="AP340">
        <f ca="1">RANDBETWEEN(1,LOOKUP(T340,阵型随机表!N:O,阵型随机表!P:P))</f>
        <v>6</v>
      </c>
    </row>
    <row r="341" spans="1:42" x14ac:dyDescent="0.15">
      <c r="A341">
        <f t="shared" si="180"/>
        <v>5000068</v>
      </c>
      <c r="B341">
        <f t="shared" si="181"/>
        <v>5000339</v>
      </c>
      <c r="C341">
        <f t="shared" si="182"/>
        <v>5000339</v>
      </c>
      <c r="D341" t="str">
        <f t="shared" si="183"/>
        <v>5000068s6</v>
      </c>
      <c r="E341" t="str">
        <f t="shared" si="184"/>
        <v>5000339:68:1</v>
      </c>
      <c r="F341">
        <f t="shared" si="185"/>
        <v>339</v>
      </c>
      <c r="G341">
        <f t="shared" si="186"/>
        <v>5000339</v>
      </c>
      <c r="H341">
        <f t="shared" si="195"/>
        <v>339</v>
      </c>
      <c r="I341" t="str">
        <f>VLOOKUP(U341,怪物属性偏向!E:F,2,FALSE)</f>
        <v>洛克</v>
      </c>
      <c r="J341">
        <f t="shared" si="187"/>
        <v>68</v>
      </c>
      <c r="K341">
        <f t="shared" si="188"/>
        <v>46153</v>
      </c>
      <c r="L341">
        <f t="shared" si="189"/>
        <v>46153</v>
      </c>
      <c r="M341">
        <f t="shared" si="190"/>
        <v>73844</v>
      </c>
      <c r="N341">
        <f t="shared" si="191"/>
        <v>18744</v>
      </c>
      <c r="O341">
        <f t="shared" si="192"/>
        <v>5000339</v>
      </c>
      <c r="P341" t="str">
        <f t="shared" si="193"/>
        <v>洛克</v>
      </c>
      <c r="S341">
        <f t="shared" si="194"/>
        <v>68</v>
      </c>
      <c r="T341">
        <f>VLOOKUP(AH341*10+AG341,阵型随机表!H:I,2,FALSE)</f>
        <v>6</v>
      </c>
      <c r="U341" t="str">
        <f>VLOOKUP(AJ341*10+AI341,阵型随机表!U:V,2,FALSE)</f>
        <v>洛克</v>
      </c>
      <c r="V341">
        <f>VLOOKUP(S341,映射表!T:U,2,FALSE)</f>
        <v>68</v>
      </c>
      <c r="W341">
        <v>1</v>
      </c>
      <c r="X341" s="5">
        <v>1</v>
      </c>
      <c r="Y341" s="5">
        <v>1</v>
      </c>
      <c r="Z341" s="5">
        <v>1</v>
      </c>
      <c r="AA341" s="5">
        <v>1</v>
      </c>
      <c r="AB341" s="5">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18744</v>
      </c>
      <c r="AG341">
        <f t="shared" si="196"/>
        <v>4</v>
      </c>
      <c r="AH341">
        <v>2</v>
      </c>
      <c r="AI341">
        <v>3</v>
      </c>
      <c r="AJ341">
        <f>LOOKUP(T341,阵型随机表!N:O,阵型随机表!Q:Q)</f>
        <v>2</v>
      </c>
      <c r="AO341">
        <f ca="1">IF(AG341=1,RANDBETWEEN(1,阵型随机表!$L$3),AO340)</f>
        <v>5</v>
      </c>
      <c r="AP341">
        <f ca="1">RANDBETWEEN(1,LOOKUP(T341,阵型随机表!N:O,阵型随机表!P:P))</f>
        <v>1</v>
      </c>
    </row>
    <row r="342" spans="1:42" x14ac:dyDescent="0.15">
      <c r="A342">
        <f t="shared" si="180"/>
        <v>5000068</v>
      </c>
      <c r="B342">
        <f t="shared" si="181"/>
        <v>5000340</v>
      </c>
      <c r="C342">
        <f t="shared" si="182"/>
        <v>5000340</v>
      </c>
      <c r="D342" t="str">
        <f t="shared" si="183"/>
        <v>5000068s8</v>
      </c>
      <c r="E342" t="str">
        <f t="shared" si="184"/>
        <v>5000340:68:1</v>
      </c>
      <c r="F342">
        <f t="shared" si="185"/>
        <v>340</v>
      </c>
      <c r="G342">
        <f t="shared" si="186"/>
        <v>5000340</v>
      </c>
      <c r="H342">
        <f t="shared" si="195"/>
        <v>340</v>
      </c>
      <c r="I342" t="str">
        <f>VLOOKUP(U342,怪物属性偏向!E:F,2,FALSE)</f>
        <v>爱茉莉</v>
      </c>
      <c r="J342">
        <f t="shared" si="187"/>
        <v>68</v>
      </c>
      <c r="K342">
        <f t="shared" si="188"/>
        <v>46153</v>
      </c>
      <c r="L342">
        <f t="shared" si="189"/>
        <v>46153</v>
      </c>
      <c r="M342">
        <f t="shared" si="190"/>
        <v>73844</v>
      </c>
      <c r="N342">
        <f t="shared" si="191"/>
        <v>18744</v>
      </c>
      <c r="O342">
        <f t="shared" si="192"/>
        <v>5000340</v>
      </c>
      <c r="P342" t="str">
        <f t="shared" si="193"/>
        <v>爱茉莉</v>
      </c>
      <c r="S342">
        <f t="shared" si="194"/>
        <v>68</v>
      </c>
      <c r="T342">
        <f>VLOOKUP(AH342*10+AG342,阵型随机表!H:I,2,FALSE)</f>
        <v>8</v>
      </c>
      <c r="U342" t="str">
        <f>VLOOKUP(AJ342*10+AI342,阵型随机表!U:V,2,FALSE)</f>
        <v>爱茉莉</v>
      </c>
      <c r="V342">
        <f>VLOOKUP(S342,映射表!T:U,2,FALSE)</f>
        <v>68</v>
      </c>
      <c r="W342">
        <v>1</v>
      </c>
      <c r="X342" s="5">
        <v>1</v>
      </c>
      <c r="Y342" s="5">
        <v>1</v>
      </c>
      <c r="Z342" s="5">
        <v>1</v>
      </c>
      <c r="AA342" s="5">
        <v>1</v>
      </c>
      <c r="AB342" s="5">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18744</v>
      </c>
      <c r="AG342">
        <f t="shared" si="196"/>
        <v>5</v>
      </c>
      <c r="AH342">
        <v>2</v>
      </c>
      <c r="AI342">
        <v>6</v>
      </c>
      <c r="AJ342">
        <f>LOOKUP(T342,阵型随机表!N:O,阵型随机表!Q:Q)</f>
        <v>3</v>
      </c>
      <c r="AO342">
        <f ca="1">IF(AG342=1,RANDBETWEEN(1,阵型随机表!$L$3),AO341)</f>
        <v>5</v>
      </c>
      <c r="AP342">
        <f ca="1">RANDBETWEEN(1,LOOKUP(T342,阵型随机表!N:O,阵型随机表!P:P))</f>
        <v>1</v>
      </c>
    </row>
    <row r="343" spans="1:42" x14ac:dyDescent="0.15">
      <c r="A343">
        <f t="shared" si="180"/>
        <v>5000069</v>
      </c>
      <c r="B343">
        <f t="shared" si="181"/>
        <v>5000341</v>
      </c>
      <c r="C343">
        <f t="shared" si="182"/>
        <v>5000341</v>
      </c>
      <c r="D343" t="str">
        <f t="shared" si="183"/>
        <v>5000069s2</v>
      </c>
      <c r="E343" t="str">
        <f t="shared" si="184"/>
        <v>5000341:69:1</v>
      </c>
      <c r="F343">
        <f t="shared" si="185"/>
        <v>341</v>
      </c>
      <c r="G343">
        <f t="shared" si="186"/>
        <v>5000341</v>
      </c>
      <c r="H343">
        <f t="shared" si="195"/>
        <v>341</v>
      </c>
      <c r="I343" t="str">
        <f>VLOOKUP(U343,怪物属性偏向!E:F,2,FALSE)</f>
        <v>修</v>
      </c>
      <c r="J343">
        <f t="shared" si="187"/>
        <v>69</v>
      </c>
      <c r="K343">
        <f t="shared" si="188"/>
        <v>48718</v>
      </c>
      <c r="L343">
        <f t="shared" si="189"/>
        <v>48718</v>
      </c>
      <c r="M343">
        <f t="shared" si="190"/>
        <v>77948</v>
      </c>
      <c r="N343">
        <f t="shared" si="191"/>
        <v>19885</v>
      </c>
      <c r="O343">
        <f t="shared" si="192"/>
        <v>5000341</v>
      </c>
      <c r="P343" t="str">
        <f t="shared" si="193"/>
        <v>修</v>
      </c>
      <c r="S343">
        <f t="shared" si="194"/>
        <v>69</v>
      </c>
      <c r="T343">
        <f>VLOOKUP(AH343*10+AG343,阵型随机表!H:I,2,FALSE)</f>
        <v>2</v>
      </c>
      <c r="U343" t="str">
        <f>VLOOKUP(AJ343*10+AI343,阵型随机表!U:V,2,FALSE)</f>
        <v>修</v>
      </c>
      <c r="V343">
        <f>VLOOKUP(S343,映射表!T:U,2,FALSE)</f>
        <v>69</v>
      </c>
      <c r="W343">
        <v>1</v>
      </c>
      <c r="X343" s="5">
        <v>1</v>
      </c>
      <c r="Y343" s="5">
        <v>1</v>
      </c>
      <c r="Z343" s="5">
        <v>1</v>
      </c>
      <c r="AA343" s="5">
        <v>1</v>
      </c>
      <c r="AB343" s="5">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19885</v>
      </c>
      <c r="AG343">
        <f t="shared" si="196"/>
        <v>1</v>
      </c>
      <c r="AH343">
        <v>6</v>
      </c>
      <c r="AI343">
        <v>7</v>
      </c>
      <c r="AJ343">
        <f>LOOKUP(T343,阵型随机表!N:O,阵型随机表!Q:Q)</f>
        <v>1</v>
      </c>
      <c r="AO343">
        <f ca="1">IF(AG343=1,RANDBETWEEN(1,阵型随机表!$L$3),AO342)</f>
        <v>4</v>
      </c>
      <c r="AP343">
        <f ca="1">RANDBETWEEN(1,LOOKUP(T343,阵型随机表!N:O,阵型随机表!P:P))</f>
        <v>4</v>
      </c>
    </row>
    <row r="344" spans="1:42" x14ac:dyDescent="0.15">
      <c r="A344">
        <f t="shared" si="180"/>
        <v>5000069</v>
      </c>
      <c r="B344">
        <f t="shared" si="181"/>
        <v>5000342</v>
      </c>
      <c r="C344">
        <f t="shared" si="182"/>
        <v>5000342</v>
      </c>
      <c r="D344" t="str">
        <f t="shared" si="183"/>
        <v>5000069s4</v>
      </c>
      <c r="E344" t="str">
        <f t="shared" si="184"/>
        <v>5000342:69:1</v>
      </c>
      <c r="F344">
        <f t="shared" si="185"/>
        <v>342</v>
      </c>
      <c r="G344">
        <f t="shared" si="186"/>
        <v>5000342</v>
      </c>
      <c r="H344">
        <f t="shared" si="195"/>
        <v>342</v>
      </c>
      <c r="I344" t="str">
        <f>VLOOKUP(U344,怪物属性偏向!E:F,2,FALSE)</f>
        <v>霍尔</v>
      </c>
      <c r="J344">
        <f t="shared" si="187"/>
        <v>69</v>
      </c>
      <c r="K344">
        <f t="shared" si="188"/>
        <v>48718</v>
      </c>
      <c r="L344">
        <f t="shared" si="189"/>
        <v>48718</v>
      </c>
      <c r="M344">
        <f t="shared" si="190"/>
        <v>77948</v>
      </c>
      <c r="N344">
        <f t="shared" si="191"/>
        <v>19885</v>
      </c>
      <c r="O344">
        <f t="shared" si="192"/>
        <v>5000342</v>
      </c>
      <c r="P344" t="str">
        <f t="shared" si="193"/>
        <v>霍尔</v>
      </c>
      <c r="S344">
        <f t="shared" si="194"/>
        <v>69</v>
      </c>
      <c r="T344">
        <f>VLOOKUP(AH344*10+AG344,阵型随机表!H:I,2,FALSE)</f>
        <v>4</v>
      </c>
      <c r="U344" t="str">
        <f>VLOOKUP(AJ344*10+AI344,阵型随机表!U:V,2,FALSE)</f>
        <v>霍尔</v>
      </c>
      <c r="V344">
        <f>VLOOKUP(S344,映射表!T:U,2,FALSE)</f>
        <v>69</v>
      </c>
      <c r="W344">
        <v>1</v>
      </c>
      <c r="X344" s="5">
        <v>1</v>
      </c>
      <c r="Y344" s="5">
        <v>1</v>
      </c>
      <c r="Z344" s="5">
        <v>1</v>
      </c>
      <c r="AA344" s="5">
        <v>1</v>
      </c>
      <c r="AB344" s="5">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19885</v>
      </c>
      <c r="AG344">
        <f t="shared" si="196"/>
        <v>2</v>
      </c>
      <c r="AH344">
        <v>6</v>
      </c>
      <c r="AI344">
        <v>7</v>
      </c>
      <c r="AJ344">
        <f>LOOKUP(T344,阵型随机表!N:O,阵型随机表!Q:Q)</f>
        <v>2</v>
      </c>
      <c r="AO344">
        <f ca="1">IF(AG344=1,RANDBETWEEN(1,阵型随机表!$L$3),AO343)</f>
        <v>4</v>
      </c>
      <c r="AP344">
        <f ca="1">RANDBETWEEN(1,LOOKUP(T344,阵型随机表!N:O,阵型随机表!P:P))</f>
        <v>4</v>
      </c>
    </row>
    <row r="345" spans="1:42" x14ac:dyDescent="0.15">
      <c r="A345">
        <f t="shared" si="180"/>
        <v>5000069</v>
      </c>
      <c r="B345">
        <f t="shared" si="181"/>
        <v>5000343</v>
      </c>
      <c r="C345">
        <f t="shared" si="182"/>
        <v>5000343</v>
      </c>
      <c r="D345" t="str">
        <f t="shared" si="183"/>
        <v>5000069s6</v>
      </c>
      <c r="E345" t="str">
        <f t="shared" si="184"/>
        <v>5000343:69:1</v>
      </c>
      <c r="F345">
        <f t="shared" si="185"/>
        <v>343</v>
      </c>
      <c r="G345">
        <f t="shared" si="186"/>
        <v>5000343</v>
      </c>
      <c r="H345">
        <f t="shared" si="195"/>
        <v>343</v>
      </c>
      <c r="I345" t="str">
        <f>VLOOKUP(U345,怪物属性偏向!E:F,2,FALSE)</f>
        <v>尤朵拉</v>
      </c>
      <c r="J345">
        <f t="shared" si="187"/>
        <v>69</v>
      </c>
      <c r="K345">
        <f t="shared" si="188"/>
        <v>48718</v>
      </c>
      <c r="L345">
        <f t="shared" si="189"/>
        <v>48718</v>
      </c>
      <c r="M345">
        <f t="shared" si="190"/>
        <v>77948</v>
      </c>
      <c r="N345">
        <f t="shared" si="191"/>
        <v>19885</v>
      </c>
      <c r="O345">
        <f t="shared" si="192"/>
        <v>5000343</v>
      </c>
      <c r="P345" t="str">
        <f t="shared" si="193"/>
        <v>尤朵拉</v>
      </c>
      <c r="S345">
        <f t="shared" si="194"/>
        <v>69</v>
      </c>
      <c r="T345">
        <f>VLOOKUP(AH345*10+AG345,阵型随机表!H:I,2,FALSE)</f>
        <v>6</v>
      </c>
      <c r="U345" t="str">
        <f>VLOOKUP(AJ345*10+AI345,阵型随机表!U:V,2,FALSE)</f>
        <v>尤朵拉</v>
      </c>
      <c r="V345">
        <f>VLOOKUP(S345,映射表!T:U,2,FALSE)</f>
        <v>69</v>
      </c>
      <c r="W345">
        <v>1</v>
      </c>
      <c r="X345" s="5">
        <v>1</v>
      </c>
      <c r="Y345" s="5">
        <v>1</v>
      </c>
      <c r="Z345" s="5">
        <v>1</v>
      </c>
      <c r="AA345" s="5">
        <v>1</v>
      </c>
      <c r="AB345" s="5">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19885</v>
      </c>
      <c r="AG345">
        <f t="shared" si="196"/>
        <v>3</v>
      </c>
      <c r="AH345">
        <v>6</v>
      </c>
      <c r="AI345">
        <v>2</v>
      </c>
      <c r="AJ345">
        <f>LOOKUP(T345,阵型随机表!N:O,阵型随机表!Q:Q)</f>
        <v>2</v>
      </c>
      <c r="AO345">
        <f ca="1">IF(AG345=1,RANDBETWEEN(1,阵型随机表!$L$3),AO344)</f>
        <v>4</v>
      </c>
      <c r="AP345">
        <f ca="1">RANDBETWEEN(1,LOOKUP(T345,阵型随机表!N:O,阵型随机表!P:P))</f>
        <v>3</v>
      </c>
    </row>
    <row r="346" spans="1:42" x14ac:dyDescent="0.15">
      <c r="A346">
        <f t="shared" ref="A346:A409" si="197">5000000+S346</f>
        <v>5000069</v>
      </c>
      <c r="B346">
        <f t="shared" ref="B346:B409" si="198">IF(C346="",B347,C346)</f>
        <v>5000344</v>
      </c>
      <c r="C346">
        <f t="shared" ref="C346:C409" si="199">IF(W346=1,G346,IF(A346=A345,C345,""))</f>
        <v>5000344</v>
      </c>
      <c r="D346" t="str">
        <f t="shared" ref="D346:D409" si="200">A346&amp;"s"&amp;T346</f>
        <v>5000069s7</v>
      </c>
      <c r="E346" t="str">
        <f t="shared" ref="E346:E409" si="201">G346&amp;":"&amp;V346&amp;":"&amp;"1"</f>
        <v>5000344:69:1</v>
      </c>
      <c r="F346">
        <f t="shared" ref="F346:F409" si="202">H346</f>
        <v>344</v>
      </c>
      <c r="G346">
        <f t="shared" ref="G346:G409" si="203">5000000+F346</f>
        <v>5000344</v>
      </c>
      <c r="H346">
        <f t="shared" si="195"/>
        <v>344</v>
      </c>
      <c r="I346" t="str">
        <f>VLOOKUP(U346,怪物属性偏向!E:F,2,FALSE)</f>
        <v>贝蒂</v>
      </c>
      <c r="J346">
        <f t="shared" ref="J346:J409" si="204">V346</f>
        <v>69</v>
      </c>
      <c r="K346">
        <f t="shared" ref="K346:K409" si="205">AC346</f>
        <v>48718</v>
      </c>
      <c r="L346">
        <f t="shared" ref="L346:L409" si="206">AD346</f>
        <v>48718</v>
      </c>
      <c r="M346">
        <f t="shared" ref="M346:M409" si="207">AE346</f>
        <v>77948</v>
      </c>
      <c r="N346">
        <f t="shared" ref="N346:N409" si="208">AF346</f>
        <v>19885</v>
      </c>
      <c r="O346">
        <f t="shared" ref="O346:O409" si="209">G346</f>
        <v>5000344</v>
      </c>
      <c r="P346" t="str">
        <f t="shared" ref="P346:P409" si="210">U346</f>
        <v>贝蒂</v>
      </c>
      <c r="S346">
        <f t="shared" ref="S346:S409" si="211">IF(AG346=1,S345+1,S345)</f>
        <v>69</v>
      </c>
      <c r="T346">
        <f>VLOOKUP(AH346*10+AG346,阵型随机表!H:I,2,FALSE)</f>
        <v>7</v>
      </c>
      <c r="U346" t="str">
        <f>VLOOKUP(AJ346*10+AI346,阵型随机表!U:V,2,FALSE)</f>
        <v>贝蒂</v>
      </c>
      <c r="V346">
        <f>VLOOKUP(S346,映射表!T:U,2,FALSE)</f>
        <v>69</v>
      </c>
      <c r="W346">
        <v>1</v>
      </c>
      <c r="X346" s="5">
        <v>1</v>
      </c>
      <c r="Y346" s="5">
        <v>1</v>
      </c>
      <c r="Z346" s="5">
        <v>1</v>
      </c>
      <c r="AA346" s="5">
        <v>1</v>
      </c>
      <c r="AB346" s="5">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19885</v>
      </c>
      <c r="AG346">
        <f t="shared" si="196"/>
        <v>4</v>
      </c>
      <c r="AH346">
        <v>6</v>
      </c>
      <c r="AI346">
        <v>2</v>
      </c>
      <c r="AJ346">
        <f>LOOKUP(T346,阵型随机表!N:O,阵型随机表!Q:Q)</f>
        <v>3</v>
      </c>
      <c r="AO346">
        <f ca="1">IF(AG346=1,RANDBETWEEN(1,阵型随机表!$L$3),AO345)</f>
        <v>4</v>
      </c>
      <c r="AP346">
        <f ca="1">RANDBETWEEN(1,LOOKUP(T346,阵型随机表!N:O,阵型随机表!P:P))</f>
        <v>1</v>
      </c>
    </row>
    <row r="347" spans="1:42" x14ac:dyDescent="0.15">
      <c r="A347">
        <f t="shared" si="197"/>
        <v>5000069</v>
      </c>
      <c r="B347">
        <f t="shared" si="198"/>
        <v>5000345</v>
      </c>
      <c r="C347">
        <f t="shared" si="199"/>
        <v>5000345</v>
      </c>
      <c r="D347" t="str">
        <f t="shared" si="200"/>
        <v>5000069s9</v>
      </c>
      <c r="E347" t="str">
        <f t="shared" si="201"/>
        <v>5000345:69:1</v>
      </c>
      <c r="F347">
        <f t="shared" si="202"/>
        <v>345</v>
      </c>
      <c r="G347">
        <f t="shared" si="203"/>
        <v>5000345</v>
      </c>
      <c r="H347">
        <f t="shared" si="195"/>
        <v>345</v>
      </c>
      <c r="I347" t="str">
        <f>VLOOKUP(U347,怪物属性偏向!E:F,2,FALSE)</f>
        <v>伊芙</v>
      </c>
      <c r="J347">
        <f t="shared" si="204"/>
        <v>69</v>
      </c>
      <c r="K347">
        <f t="shared" si="205"/>
        <v>48718</v>
      </c>
      <c r="L347">
        <f t="shared" si="206"/>
        <v>48718</v>
      </c>
      <c r="M347">
        <f t="shared" si="207"/>
        <v>77948</v>
      </c>
      <c r="N347">
        <f t="shared" si="208"/>
        <v>19885</v>
      </c>
      <c r="O347">
        <f t="shared" si="209"/>
        <v>5000345</v>
      </c>
      <c r="P347" t="str">
        <f t="shared" si="210"/>
        <v>伊芙</v>
      </c>
      <c r="S347">
        <f t="shared" si="211"/>
        <v>69</v>
      </c>
      <c r="T347">
        <f>VLOOKUP(AH347*10+AG347,阵型随机表!H:I,2,FALSE)</f>
        <v>9</v>
      </c>
      <c r="U347" t="str">
        <f>VLOOKUP(AJ347*10+AI347,阵型随机表!U:V,2,FALSE)</f>
        <v>伊芙</v>
      </c>
      <c r="V347">
        <f>VLOOKUP(S347,映射表!T:U,2,FALSE)</f>
        <v>69</v>
      </c>
      <c r="W347">
        <v>1</v>
      </c>
      <c r="X347" s="5">
        <v>1</v>
      </c>
      <c r="Y347" s="5">
        <v>1</v>
      </c>
      <c r="Z347" s="5">
        <v>1</v>
      </c>
      <c r="AA347" s="5">
        <v>1</v>
      </c>
      <c r="AB347" s="5">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19885</v>
      </c>
      <c r="AG347">
        <f t="shared" si="196"/>
        <v>5</v>
      </c>
      <c r="AH347">
        <v>6</v>
      </c>
      <c r="AI347">
        <v>3</v>
      </c>
      <c r="AJ347">
        <f>LOOKUP(T347,阵型随机表!N:O,阵型随机表!Q:Q)</f>
        <v>3</v>
      </c>
      <c r="AO347">
        <f ca="1">IF(AG347=1,RANDBETWEEN(1,阵型随机表!$L$3),AO346)</f>
        <v>4</v>
      </c>
      <c r="AP347">
        <f ca="1">RANDBETWEEN(1,LOOKUP(T347,阵型随机表!N:O,阵型随机表!P:P))</f>
        <v>4</v>
      </c>
    </row>
    <row r="348" spans="1:42" x14ac:dyDescent="0.15">
      <c r="A348">
        <f t="shared" si="197"/>
        <v>5000070</v>
      </c>
      <c r="B348">
        <f t="shared" si="198"/>
        <v>5000346</v>
      </c>
      <c r="C348">
        <f t="shared" si="199"/>
        <v>5000346</v>
      </c>
      <c r="D348" t="str">
        <f t="shared" si="200"/>
        <v>5000070s2</v>
      </c>
      <c r="E348" t="str">
        <f t="shared" si="201"/>
        <v>5000346:70:1</v>
      </c>
      <c r="F348">
        <f t="shared" si="202"/>
        <v>346</v>
      </c>
      <c r="G348">
        <f t="shared" si="203"/>
        <v>5000346</v>
      </c>
      <c r="H348">
        <f t="shared" si="195"/>
        <v>346</v>
      </c>
      <c r="I348" t="str">
        <f>VLOOKUP(U348,怪物属性偏向!E:F,2,FALSE)</f>
        <v>伊西多</v>
      </c>
      <c r="J348">
        <f t="shared" si="204"/>
        <v>70</v>
      </c>
      <c r="K348">
        <f t="shared" si="205"/>
        <v>51284</v>
      </c>
      <c r="L348">
        <f t="shared" si="206"/>
        <v>51284</v>
      </c>
      <c r="M348">
        <f t="shared" si="207"/>
        <v>82054</v>
      </c>
      <c r="N348">
        <f t="shared" si="208"/>
        <v>21027</v>
      </c>
      <c r="O348">
        <f t="shared" si="209"/>
        <v>5000346</v>
      </c>
      <c r="P348" t="str">
        <f t="shared" si="210"/>
        <v>伊西多</v>
      </c>
      <c r="S348">
        <f t="shared" si="211"/>
        <v>70</v>
      </c>
      <c r="T348">
        <f>VLOOKUP(AH348*10+AG348,阵型随机表!H:I,2,FALSE)</f>
        <v>2</v>
      </c>
      <c r="U348" t="str">
        <f>VLOOKUP(AJ348*10+AI348,阵型随机表!U:V,2,FALSE)</f>
        <v>伊西多</v>
      </c>
      <c r="V348">
        <f>VLOOKUP(S348,映射表!T:U,2,FALSE)</f>
        <v>70</v>
      </c>
      <c r="W348">
        <v>1</v>
      </c>
      <c r="X348" s="5">
        <v>1</v>
      </c>
      <c r="Y348" s="5">
        <v>1</v>
      </c>
      <c r="Z348" s="5">
        <v>1</v>
      </c>
      <c r="AA348" s="5">
        <v>1</v>
      </c>
      <c r="AB348" s="5">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21027</v>
      </c>
      <c r="AG348">
        <f t="shared" si="196"/>
        <v>1</v>
      </c>
      <c r="AH348">
        <v>2</v>
      </c>
      <c r="AI348">
        <v>6</v>
      </c>
      <c r="AJ348">
        <f>LOOKUP(T348,阵型随机表!N:O,阵型随机表!Q:Q)</f>
        <v>1</v>
      </c>
      <c r="AO348">
        <f ca="1">IF(AG348=1,RANDBETWEEN(1,阵型随机表!$L$3),AO347)</f>
        <v>1</v>
      </c>
      <c r="AP348">
        <f ca="1">RANDBETWEEN(1,LOOKUP(T348,阵型随机表!N:O,阵型随机表!P:P))</f>
        <v>1</v>
      </c>
    </row>
    <row r="349" spans="1:42" x14ac:dyDescent="0.15">
      <c r="A349">
        <f t="shared" si="197"/>
        <v>5000070</v>
      </c>
      <c r="B349">
        <f t="shared" si="198"/>
        <v>5000347</v>
      </c>
      <c r="C349">
        <f t="shared" si="199"/>
        <v>5000347</v>
      </c>
      <c r="D349" t="str">
        <f t="shared" si="200"/>
        <v>5000070s4</v>
      </c>
      <c r="E349" t="str">
        <f t="shared" si="201"/>
        <v>5000347:70:1</v>
      </c>
      <c r="F349">
        <f t="shared" si="202"/>
        <v>347</v>
      </c>
      <c r="G349">
        <f t="shared" si="203"/>
        <v>5000347</v>
      </c>
      <c r="H349">
        <f t="shared" si="195"/>
        <v>347</v>
      </c>
      <c r="I349" t="str">
        <f>VLOOKUP(U349,怪物属性偏向!E:F,2,FALSE)</f>
        <v>尤朵拉</v>
      </c>
      <c r="J349">
        <f t="shared" si="204"/>
        <v>70</v>
      </c>
      <c r="K349">
        <f t="shared" si="205"/>
        <v>51284</v>
      </c>
      <c r="L349">
        <f t="shared" si="206"/>
        <v>51284</v>
      </c>
      <c r="M349">
        <f t="shared" si="207"/>
        <v>82054</v>
      </c>
      <c r="N349">
        <f t="shared" si="208"/>
        <v>21027</v>
      </c>
      <c r="O349">
        <f t="shared" si="209"/>
        <v>5000347</v>
      </c>
      <c r="P349" t="str">
        <f t="shared" si="210"/>
        <v>尤朵拉</v>
      </c>
      <c r="S349">
        <f t="shared" si="211"/>
        <v>70</v>
      </c>
      <c r="T349">
        <f>VLOOKUP(AH349*10+AG349,阵型随机表!H:I,2,FALSE)</f>
        <v>4</v>
      </c>
      <c r="U349" t="str">
        <f>VLOOKUP(AJ349*10+AI349,阵型随机表!U:V,2,FALSE)</f>
        <v>尤朵拉</v>
      </c>
      <c r="V349">
        <f>VLOOKUP(S349,映射表!T:U,2,FALSE)</f>
        <v>70</v>
      </c>
      <c r="W349">
        <v>1</v>
      </c>
      <c r="X349" s="5">
        <v>1</v>
      </c>
      <c r="Y349" s="5">
        <v>1</v>
      </c>
      <c r="Z349" s="5">
        <v>1</v>
      </c>
      <c r="AA349" s="5">
        <v>1</v>
      </c>
      <c r="AB349" s="5">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21027</v>
      </c>
      <c r="AG349">
        <f t="shared" si="196"/>
        <v>2</v>
      </c>
      <c r="AH349">
        <v>2</v>
      </c>
      <c r="AI349">
        <v>2</v>
      </c>
      <c r="AJ349">
        <f>LOOKUP(T349,阵型随机表!N:O,阵型随机表!Q:Q)</f>
        <v>2</v>
      </c>
      <c r="AO349">
        <f ca="1">IF(AG349=1,RANDBETWEEN(1,阵型随机表!$L$3),AO348)</f>
        <v>1</v>
      </c>
      <c r="AP349">
        <f ca="1">RANDBETWEEN(1,LOOKUP(T349,阵型随机表!N:O,阵型随机表!P:P))</f>
        <v>5</v>
      </c>
    </row>
    <row r="350" spans="1:42" x14ac:dyDescent="0.15">
      <c r="A350">
        <f t="shared" si="197"/>
        <v>5000070</v>
      </c>
      <c r="B350">
        <f t="shared" si="198"/>
        <v>5000348</v>
      </c>
      <c r="C350">
        <f t="shared" si="199"/>
        <v>5000348</v>
      </c>
      <c r="D350" t="str">
        <f t="shared" si="200"/>
        <v>5000070s5</v>
      </c>
      <c r="E350" t="str">
        <f t="shared" si="201"/>
        <v>5000348:70:1</v>
      </c>
      <c r="F350">
        <f t="shared" si="202"/>
        <v>348</v>
      </c>
      <c r="G350">
        <f t="shared" si="203"/>
        <v>5000348</v>
      </c>
      <c r="H350">
        <f t="shared" si="195"/>
        <v>348</v>
      </c>
      <c r="I350" t="str">
        <f>VLOOKUP(U350,怪物属性偏向!E:F,2,FALSE)</f>
        <v>洛克</v>
      </c>
      <c r="J350">
        <f t="shared" si="204"/>
        <v>70</v>
      </c>
      <c r="K350">
        <f t="shared" si="205"/>
        <v>51284</v>
      </c>
      <c r="L350">
        <f t="shared" si="206"/>
        <v>51284</v>
      </c>
      <c r="M350">
        <f t="shared" si="207"/>
        <v>82054</v>
      </c>
      <c r="N350">
        <f t="shared" si="208"/>
        <v>21027</v>
      </c>
      <c r="O350">
        <f t="shared" si="209"/>
        <v>5000348</v>
      </c>
      <c r="P350" t="str">
        <f t="shared" si="210"/>
        <v>洛克</v>
      </c>
      <c r="S350">
        <f t="shared" si="211"/>
        <v>70</v>
      </c>
      <c r="T350">
        <f>VLOOKUP(AH350*10+AG350,阵型随机表!H:I,2,FALSE)</f>
        <v>5</v>
      </c>
      <c r="U350" t="str">
        <f>VLOOKUP(AJ350*10+AI350,阵型随机表!U:V,2,FALSE)</f>
        <v>洛克</v>
      </c>
      <c r="V350">
        <f>VLOOKUP(S350,映射表!T:U,2,FALSE)</f>
        <v>70</v>
      </c>
      <c r="W350">
        <v>1</v>
      </c>
      <c r="X350" s="5">
        <v>1</v>
      </c>
      <c r="Y350" s="5">
        <v>1</v>
      </c>
      <c r="Z350" s="5">
        <v>1</v>
      </c>
      <c r="AA350" s="5">
        <v>1</v>
      </c>
      <c r="AB350" s="5">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21027</v>
      </c>
      <c r="AG350">
        <f t="shared" si="196"/>
        <v>3</v>
      </c>
      <c r="AH350">
        <v>2</v>
      </c>
      <c r="AI350">
        <v>3</v>
      </c>
      <c r="AJ350">
        <f>LOOKUP(T350,阵型随机表!N:O,阵型随机表!Q:Q)</f>
        <v>2</v>
      </c>
      <c r="AO350">
        <f ca="1">IF(AG350=1,RANDBETWEEN(1,阵型随机表!$L$3),AO349)</f>
        <v>1</v>
      </c>
      <c r="AP350">
        <f ca="1">RANDBETWEEN(1,LOOKUP(T350,阵型随机表!N:O,阵型随机表!P:P))</f>
        <v>1</v>
      </c>
    </row>
    <row r="351" spans="1:42" x14ac:dyDescent="0.15">
      <c r="A351">
        <f t="shared" si="197"/>
        <v>5000070</v>
      </c>
      <c r="B351">
        <f t="shared" si="198"/>
        <v>5000349</v>
      </c>
      <c r="C351">
        <f t="shared" si="199"/>
        <v>5000349</v>
      </c>
      <c r="D351" t="str">
        <f t="shared" si="200"/>
        <v>5000070s6</v>
      </c>
      <c r="E351" t="str">
        <f t="shared" si="201"/>
        <v>5000349:70:1</v>
      </c>
      <c r="F351">
        <f t="shared" si="202"/>
        <v>349</v>
      </c>
      <c r="G351">
        <f t="shared" si="203"/>
        <v>5000349</v>
      </c>
      <c r="H351">
        <f t="shared" si="195"/>
        <v>349</v>
      </c>
      <c r="I351" t="str">
        <f>VLOOKUP(U351,怪物属性偏向!E:F,2,FALSE)</f>
        <v>国王</v>
      </c>
      <c r="J351">
        <f t="shared" si="204"/>
        <v>70</v>
      </c>
      <c r="K351">
        <f t="shared" si="205"/>
        <v>51284</v>
      </c>
      <c r="L351">
        <f t="shared" si="206"/>
        <v>51284</v>
      </c>
      <c r="M351">
        <f t="shared" si="207"/>
        <v>82054</v>
      </c>
      <c r="N351">
        <f t="shared" si="208"/>
        <v>21027</v>
      </c>
      <c r="O351">
        <f t="shared" si="209"/>
        <v>5000349</v>
      </c>
      <c r="P351" t="str">
        <f t="shared" si="210"/>
        <v>国王</v>
      </c>
      <c r="S351">
        <f t="shared" si="211"/>
        <v>70</v>
      </c>
      <c r="T351">
        <f>VLOOKUP(AH351*10+AG351,阵型随机表!H:I,2,FALSE)</f>
        <v>6</v>
      </c>
      <c r="U351" t="str">
        <f>VLOOKUP(AJ351*10+AI351,阵型随机表!U:V,2,FALSE)</f>
        <v>国王</v>
      </c>
      <c r="V351">
        <f>VLOOKUP(S351,映射表!T:U,2,FALSE)</f>
        <v>70</v>
      </c>
      <c r="W351">
        <v>1</v>
      </c>
      <c r="X351" s="5">
        <v>1</v>
      </c>
      <c r="Y351" s="5">
        <v>1</v>
      </c>
      <c r="Z351" s="5">
        <v>1</v>
      </c>
      <c r="AA351" s="5">
        <v>1</v>
      </c>
      <c r="AB351" s="5">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21027</v>
      </c>
      <c r="AG351">
        <f t="shared" si="196"/>
        <v>4</v>
      </c>
      <c r="AH351">
        <v>2</v>
      </c>
      <c r="AI351">
        <v>6</v>
      </c>
      <c r="AJ351">
        <f>LOOKUP(T351,阵型随机表!N:O,阵型随机表!Q:Q)</f>
        <v>2</v>
      </c>
      <c r="AO351">
        <f ca="1">IF(AG351=1,RANDBETWEEN(1,阵型随机表!$L$3),AO350)</f>
        <v>1</v>
      </c>
      <c r="AP351">
        <f ca="1">RANDBETWEEN(1,LOOKUP(T351,阵型随机表!N:O,阵型随机表!P:P))</f>
        <v>1</v>
      </c>
    </row>
    <row r="352" spans="1:42" x14ac:dyDescent="0.15">
      <c r="A352">
        <f t="shared" si="197"/>
        <v>5000070</v>
      </c>
      <c r="B352">
        <f t="shared" si="198"/>
        <v>5000350</v>
      </c>
      <c r="C352">
        <f t="shared" si="199"/>
        <v>5000350</v>
      </c>
      <c r="D352" t="str">
        <f t="shared" si="200"/>
        <v>5000070s8</v>
      </c>
      <c r="E352" t="str">
        <f t="shared" si="201"/>
        <v>5000350:70:1</v>
      </c>
      <c r="F352">
        <f t="shared" si="202"/>
        <v>350</v>
      </c>
      <c r="G352">
        <f t="shared" si="203"/>
        <v>5000350</v>
      </c>
      <c r="H352">
        <f t="shared" ref="H352:H415" si="212">H351+1</f>
        <v>350</v>
      </c>
      <c r="I352" t="str">
        <f>VLOOKUP(U352,怪物属性偏向!E:F,2,FALSE)</f>
        <v>啾啾</v>
      </c>
      <c r="J352">
        <f t="shared" si="204"/>
        <v>70</v>
      </c>
      <c r="K352">
        <f t="shared" si="205"/>
        <v>51284</v>
      </c>
      <c r="L352">
        <f t="shared" si="206"/>
        <v>51284</v>
      </c>
      <c r="M352">
        <f t="shared" si="207"/>
        <v>82054</v>
      </c>
      <c r="N352">
        <f t="shared" si="208"/>
        <v>21027</v>
      </c>
      <c r="O352">
        <f t="shared" si="209"/>
        <v>5000350</v>
      </c>
      <c r="P352" t="str">
        <f t="shared" si="210"/>
        <v>啾啾</v>
      </c>
      <c r="S352">
        <f t="shared" si="211"/>
        <v>70</v>
      </c>
      <c r="T352">
        <f>VLOOKUP(AH352*10+AG352,阵型随机表!H:I,2,FALSE)</f>
        <v>8</v>
      </c>
      <c r="U352" t="str">
        <f>VLOOKUP(AJ352*10+AI352,阵型随机表!U:V,2,FALSE)</f>
        <v>啾啾</v>
      </c>
      <c r="V352">
        <f>VLOOKUP(S352,映射表!T:U,2,FALSE)</f>
        <v>70</v>
      </c>
      <c r="W352">
        <v>1</v>
      </c>
      <c r="X352" s="5">
        <v>1</v>
      </c>
      <c r="Y352" s="5">
        <v>1</v>
      </c>
      <c r="Z352" s="5">
        <v>1</v>
      </c>
      <c r="AA352" s="5">
        <v>1</v>
      </c>
      <c r="AB352" s="5">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21027</v>
      </c>
      <c r="AG352">
        <f t="shared" si="196"/>
        <v>5</v>
      </c>
      <c r="AH352">
        <v>2</v>
      </c>
      <c r="AI352">
        <v>1</v>
      </c>
      <c r="AJ352">
        <f>LOOKUP(T352,阵型随机表!N:O,阵型随机表!Q:Q)</f>
        <v>3</v>
      </c>
      <c r="AO352">
        <f ca="1">IF(AG352=1,RANDBETWEEN(1,阵型随机表!$L$3),AO351)</f>
        <v>1</v>
      </c>
      <c r="AP352">
        <f ca="1">RANDBETWEEN(1,LOOKUP(T352,阵型随机表!N:O,阵型随机表!P:P))</f>
        <v>3</v>
      </c>
    </row>
    <row r="353" spans="1:42" x14ac:dyDescent="0.15">
      <c r="A353">
        <f t="shared" si="197"/>
        <v>5000071</v>
      </c>
      <c r="B353">
        <f t="shared" si="198"/>
        <v>5000351</v>
      </c>
      <c r="C353">
        <f t="shared" si="199"/>
        <v>5000351</v>
      </c>
      <c r="D353" t="str">
        <f t="shared" si="200"/>
        <v>5000071s2</v>
      </c>
      <c r="E353" t="str">
        <f t="shared" si="201"/>
        <v>5000351:71:1</v>
      </c>
      <c r="F353">
        <f t="shared" si="202"/>
        <v>351</v>
      </c>
      <c r="G353">
        <f t="shared" si="203"/>
        <v>5000351</v>
      </c>
      <c r="H353">
        <f t="shared" si="212"/>
        <v>351</v>
      </c>
      <c r="I353" t="str">
        <f>VLOOKUP(U353,怪物属性偏向!E:F,2,FALSE)</f>
        <v>珍妮芙</v>
      </c>
      <c r="J353">
        <f t="shared" si="204"/>
        <v>71</v>
      </c>
      <c r="K353">
        <f t="shared" si="205"/>
        <v>56415</v>
      </c>
      <c r="L353">
        <f t="shared" si="206"/>
        <v>56415</v>
      </c>
      <c r="M353">
        <f t="shared" si="207"/>
        <v>90264</v>
      </c>
      <c r="N353">
        <f t="shared" si="208"/>
        <v>23233</v>
      </c>
      <c r="O353">
        <f t="shared" si="209"/>
        <v>5000351</v>
      </c>
      <c r="P353" t="str">
        <f t="shared" si="210"/>
        <v>珍妮芙</v>
      </c>
      <c r="S353">
        <f t="shared" si="211"/>
        <v>71</v>
      </c>
      <c r="T353">
        <f>VLOOKUP(AH353*10+AG353,阵型随机表!H:I,2,FALSE)</f>
        <v>2</v>
      </c>
      <c r="U353" t="str">
        <f>VLOOKUP(AJ353*10+AI353,阵型随机表!U:V,2,FALSE)</f>
        <v>珍妮芙</v>
      </c>
      <c r="V353">
        <f>VLOOKUP(S353,映射表!T:U,2,FALSE)</f>
        <v>71</v>
      </c>
      <c r="W353">
        <v>1</v>
      </c>
      <c r="X353" s="5">
        <v>1</v>
      </c>
      <c r="Y353" s="5">
        <v>1</v>
      </c>
      <c r="Z353" s="5">
        <v>1</v>
      </c>
      <c r="AA353" s="5">
        <v>1</v>
      </c>
      <c r="AB353" s="5">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23233</v>
      </c>
      <c r="AG353">
        <f t="shared" si="196"/>
        <v>1</v>
      </c>
      <c r="AH353">
        <v>5</v>
      </c>
      <c r="AI353">
        <v>5</v>
      </c>
      <c r="AJ353">
        <f>LOOKUP(T353,阵型随机表!N:O,阵型随机表!Q:Q)</f>
        <v>1</v>
      </c>
      <c r="AO353">
        <f ca="1">IF(AG353=1,RANDBETWEEN(1,阵型随机表!$L$3),AO352)</f>
        <v>1</v>
      </c>
      <c r="AP353">
        <f ca="1">RANDBETWEEN(1,LOOKUP(T353,阵型随机表!N:O,阵型随机表!P:P))</f>
        <v>4</v>
      </c>
    </row>
    <row r="354" spans="1:42" x14ac:dyDescent="0.15">
      <c r="A354">
        <f t="shared" si="197"/>
        <v>5000071</v>
      </c>
      <c r="B354">
        <f t="shared" si="198"/>
        <v>5000352</v>
      </c>
      <c r="C354">
        <f t="shared" si="199"/>
        <v>5000352</v>
      </c>
      <c r="D354" t="str">
        <f t="shared" si="200"/>
        <v>5000071s5</v>
      </c>
      <c r="E354" t="str">
        <f t="shared" si="201"/>
        <v>5000352:71:1</v>
      </c>
      <c r="F354">
        <f t="shared" si="202"/>
        <v>352</v>
      </c>
      <c r="G354">
        <f t="shared" si="203"/>
        <v>5000352</v>
      </c>
      <c r="H354">
        <f t="shared" si="212"/>
        <v>352</v>
      </c>
      <c r="I354" t="str">
        <f>VLOOKUP(U354,怪物属性偏向!E:F,2,FALSE)</f>
        <v>霍尔</v>
      </c>
      <c r="J354">
        <f t="shared" si="204"/>
        <v>71</v>
      </c>
      <c r="K354">
        <f t="shared" si="205"/>
        <v>56415</v>
      </c>
      <c r="L354">
        <f t="shared" si="206"/>
        <v>56415</v>
      </c>
      <c r="M354">
        <f t="shared" si="207"/>
        <v>90264</v>
      </c>
      <c r="N354">
        <f t="shared" si="208"/>
        <v>23233</v>
      </c>
      <c r="O354">
        <f t="shared" si="209"/>
        <v>5000352</v>
      </c>
      <c r="P354" t="str">
        <f t="shared" si="210"/>
        <v>霍尔</v>
      </c>
      <c r="S354">
        <f t="shared" si="211"/>
        <v>71</v>
      </c>
      <c r="T354">
        <f>VLOOKUP(AH354*10+AG354,阵型随机表!H:I,2,FALSE)</f>
        <v>5</v>
      </c>
      <c r="U354" t="str">
        <f>VLOOKUP(AJ354*10+AI354,阵型随机表!U:V,2,FALSE)</f>
        <v>霍尔</v>
      </c>
      <c r="V354">
        <f>VLOOKUP(S354,映射表!T:U,2,FALSE)</f>
        <v>71</v>
      </c>
      <c r="W354">
        <v>1</v>
      </c>
      <c r="X354" s="5">
        <v>1</v>
      </c>
      <c r="Y354" s="5">
        <v>1</v>
      </c>
      <c r="Z354" s="5">
        <v>1</v>
      </c>
      <c r="AA354" s="5">
        <v>1</v>
      </c>
      <c r="AB354" s="5">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23233</v>
      </c>
      <c r="AG354">
        <f t="shared" si="196"/>
        <v>2</v>
      </c>
      <c r="AH354">
        <v>5</v>
      </c>
      <c r="AI354">
        <v>7</v>
      </c>
      <c r="AJ354">
        <f>LOOKUP(T354,阵型随机表!N:O,阵型随机表!Q:Q)</f>
        <v>2</v>
      </c>
      <c r="AO354">
        <f ca="1">IF(AG354=1,RANDBETWEEN(1,阵型随机表!$L$3),AO353)</f>
        <v>1</v>
      </c>
      <c r="AP354">
        <f ca="1">RANDBETWEEN(1,LOOKUP(T354,阵型随机表!N:O,阵型随机表!P:P))</f>
        <v>5</v>
      </c>
    </row>
    <row r="355" spans="1:42" x14ac:dyDescent="0.15">
      <c r="A355">
        <f t="shared" si="197"/>
        <v>5000071</v>
      </c>
      <c r="B355">
        <f t="shared" si="198"/>
        <v>5000353</v>
      </c>
      <c r="C355">
        <f t="shared" si="199"/>
        <v>5000353</v>
      </c>
      <c r="D355" t="str">
        <f t="shared" si="200"/>
        <v>5000071s7</v>
      </c>
      <c r="E355" t="str">
        <f t="shared" si="201"/>
        <v>5000353:71:1</v>
      </c>
      <c r="F355">
        <f t="shared" si="202"/>
        <v>353</v>
      </c>
      <c r="G355">
        <f t="shared" si="203"/>
        <v>5000353</v>
      </c>
      <c r="H355">
        <f t="shared" si="212"/>
        <v>353</v>
      </c>
      <c r="I355" t="str">
        <f>VLOOKUP(U355,怪物属性偏向!E:F,2,FALSE)</f>
        <v>伊芙</v>
      </c>
      <c r="J355">
        <f t="shared" si="204"/>
        <v>71</v>
      </c>
      <c r="K355">
        <f t="shared" si="205"/>
        <v>56415</v>
      </c>
      <c r="L355">
        <f t="shared" si="206"/>
        <v>56415</v>
      </c>
      <c r="M355">
        <f t="shared" si="207"/>
        <v>90264</v>
      </c>
      <c r="N355">
        <f t="shared" si="208"/>
        <v>23233</v>
      </c>
      <c r="O355">
        <f t="shared" si="209"/>
        <v>5000353</v>
      </c>
      <c r="P355" t="str">
        <f t="shared" si="210"/>
        <v>伊芙</v>
      </c>
      <c r="S355">
        <f t="shared" si="211"/>
        <v>71</v>
      </c>
      <c r="T355">
        <f>VLOOKUP(AH355*10+AG355,阵型随机表!H:I,2,FALSE)</f>
        <v>7</v>
      </c>
      <c r="U355" t="str">
        <f>VLOOKUP(AJ355*10+AI355,阵型随机表!U:V,2,FALSE)</f>
        <v>伊芙</v>
      </c>
      <c r="V355">
        <f>VLOOKUP(S355,映射表!T:U,2,FALSE)</f>
        <v>71</v>
      </c>
      <c r="W355">
        <v>1</v>
      </c>
      <c r="X355" s="5">
        <v>1</v>
      </c>
      <c r="Y355" s="5">
        <v>1</v>
      </c>
      <c r="Z355" s="5">
        <v>1</v>
      </c>
      <c r="AA355" s="5">
        <v>1</v>
      </c>
      <c r="AB355" s="5">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23233</v>
      </c>
      <c r="AG355">
        <f t="shared" si="196"/>
        <v>3</v>
      </c>
      <c r="AH355">
        <v>5</v>
      </c>
      <c r="AI355">
        <v>3</v>
      </c>
      <c r="AJ355">
        <f>LOOKUP(T355,阵型随机表!N:O,阵型随机表!Q:Q)</f>
        <v>3</v>
      </c>
      <c r="AO355">
        <f ca="1">IF(AG355=1,RANDBETWEEN(1,阵型随机表!$L$3),AO354)</f>
        <v>1</v>
      </c>
      <c r="AP355">
        <f ca="1">RANDBETWEEN(1,LOOKUP(T355,阵型随机表!N:O,阵型随机表!P:P))</f>
        <v>4</v>
      </c>
    </row>
    <row r="356" spans="1:42" x14ac:dyDescent="0.15">
      <c r="A356">
        <f t="shared" si="197"/>
        <v>5000071</v>
      </c>
      <c r="B356">
        <f t="shared" si="198"/>
        <v>5000354</v>
      </c>
      <c r="C356">
        <f t="shared" si="199"/>
        <v>5000354</v>
      </c>
      <c r="D356" t="str">
        <f t="shared" si="200"/>
        <v>5000071s8</v>
      </c>
      <c r="E356" t="str">
        <f t="shared" si="201"/>
        <v>5000354:71:1</v>
      </c>
      <c r="F356">
        <f t="shared" si="202"/>
        <v>354</v>
      </c>
      <c r="G356">
        <f t="shared" si="203"/>
        <v>5000354</v>
      </c>
      <c r="H356">
        <f t="shared" si="212"/>
        <v>354</v>
      </c>
      <c r="I356" t="str">
        <f>VLOOKUP(U356,怪物属性偏向!E:F,2,FALSE)</f>
        <v>啾啾</v>
      </c>
      <c r="J356">
        <f t="shared" si="204"/>
        <v>71</v>
      </c>
      <c r="K356">
        <f t="shared" si="205"/>
        <v>56415</v>
      </c>
      <c r="L356">
        <f t="shared" si="206"/>
        <v>56415</v>
      </c>
      <c r="M356">
        <f t="shared" si="207"/>
        <v>90264</v>
      </c>
      <c r="N356">
        <f t="shared" si="208"/>
        <v>23233</v>
      </c>
      <c r="O356">
        <f t="shared" si="209"/>
        <v>5000354</v>
      </c>
      <c r="P356" t="str">
        <f t="shared" si="210"/>
        <v>啾啾</v>
      </c>
      <c r="S356">
        <f t="shared" si="211"/>
        <v>71</v>
      </c>
      <c r="T356">
        <f>VLOOKUP(AH356*10+AG356,阵型随机表!H:I,2,FALSE)</f>
        <v>8</v>
      </c>
      <c r="U356" t="str">
        <f>VLOOKUP(AJ356*10+AI356,阵型随机表!U:V,2,FALSE)</f>
        <v>啾啾</v>
      </c>
      <c r="V356">
        <f>VLOOKUP(S356,映射表!T:U,2,FALSE)</f>
        <v>71</v>
      </c>
      <c r="W356">
        <v>1</v>
      </c>
      <c r="X356" s="5">
        <v>1</v>
      </c>
      <c r="Y356" s="5">
        <v>1</v>
      </c>
      <c r="Z356" s="5">
        <v>1</v>
      </c>
      <c r="AA356" s="5">
        <v>1</v>
      </c>
      <c r="AB356" s="5">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23233</v>
      </c>
      <c r="AG356">
        <f t="shared" si="196"/>
        <v>4</v>
      </c>
      <c r="AH356">
        <v>5</v>
      </c>
      <c r="AI356">
        <v>1</v>
      </c>
      <c r="AJ356">
        <f>LOOKUP(T356,阵型随机表!N:O,阵型随机表!Q:Q)</f>
        <v>3</v>
      </c>
      <c r="AO356">
        <f ca="1">IF(AG356=1,RANDBETWEEN(1,阵型随机表!$L$3),AO355)</f>
        <v>1</v>
      </c>
      <c r="AP356">
        <f ca="1">RANDBETWEEN(1,LOOKUP(T356,阵型随机表!N:O,阵型随机表!P:P))</f>
        <v>4</v>
      </c>
    </row>
    <row r="357" spans="1:42" x14ac:dyDescent="0.15">
      <c r="A357">
        <f t="shared" si="197"/>
        <v>5000071</v>
      </c>
      <c r="B357">
        <f t="shared" si="198"/>
        <v>5000355</v>
      </c>
      <c r="C357">
        <f t="shared" si="199"/>
        <v>5000355</v>
      </c>
      <c r="D357" t="str">
        <f t="shared" si="200"/>
        <v>5000071s9</v>
      </c>
      <c r="E357" t="str">
        <f t="shared" si="201"/>
        <v>5000355:71:1</v>
      </c>
      <c r="F357">
        <f t="shared" si="202"/>
        <v>355</v>
      </c>
      <c r="G357">
        <f t="shared" si="203"/>
        <v>5000355</v>
      </c>
      <c r="H357">
        <f t="shared" si="212"/>
        <v>355</v>
      </c>
      <c r="I357" t="str">
        <f>VLOOKUP(U357,怪物属性偏向!E:F,2,FALSE)</f>
        <v>吉拉</v>
      </c>
      <c r="J357">
        <f t="shared" si="204"/>
        <v>71</v>
      </c>
      <c r="K357">
        <f t="shared" si="205"/>
        <v>56415</v>
      </c>
      <c r="L357">
        <f t="shared" si="206"/>
        <v>56415</v>
      </c>
      <c r="M357">
        <f t="shared" si="207"/>
        <v>90264</v>
      </c>
      <c r="N357">
        <f t="shared" si="208"/>
        <v>23233</v>
      </c>
      <c r="O357">
        <f t="shared" si="209"/>
        <v>5000355</v>
      </c>
      <c r="P357" t="str">
        <f t="shared" si="210"/>
        <v>吉拉</v>
      </c>
      <c r="S357">
        <f t="shared" si="211"/>
        <v>71</v>
      </c>
      <c r="T357">
        <f>VLOOKUP(AH357*10+AG357,阵型随机表!H:I,2,FALSE)</f>
        <v>9</v>
      </c>
      <c r="U357" t="str">
        <f>VLOOKUP(AJ357*10+AI357,阵型随机表!U:V,2,FALSE)</f>
        <v>吉拉</v>
      </c>
      <c r="V357">
        <f>VLOOKUP(S357,映射表!T:U,2,FALSE)</f>
        <v>71</v>
      </c>
      <c r="W357">
        <v>1</v>
      </c>
      <c r="X357" s="5">
        <v>1</v>
      </c>
      <c r="Y357" s="5">
        <v>1</v>
      </c>
      <c r="Z357" s="5">
        <v>1</v>
      </c>
      <c r="AA357" s="5">
        <v>1</v>
      </c>
      <c r="AB357" s="5">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23233</v>
      </c>
      <c r="AG357">
        <f t="shared" si="196"/>
        <v>5</v>
      </c>
      <c r="AH357">
        <v>5</v>
      </c>
      <c r="AI357">
        <v>5</v>
      </c>
      <c r="AJ357">
        <f>LOOKUP(T357,阵型随机表!N:O,阵型随机表!Q:Q)</f>
        <v>3</v>
      </c>
      <c r="AO357">
        <f ca="1">IF(AG357=1,RANDBETWEEN(1,阵型随机表!$L$3),AO356)</f>
        <v>1</v>
      </c>
      <c r="AP357">
        <f ca="1">RANDBETWEEN(1,LOOKUP(T357,阵型随机表!N:O,阵型随机表!P:P))</f>
        <v>3</v>
      </c>
    </row>
    <row r="358" spans="1:42" x14ac:dyDescent="0.15">
      <c r="A358">
        <f t="shared" si="197"/>
        <v>5000072</v>
      </c>
      <c r="B358">
        <f t="shared" si="198"/>
        <v>5000356</v>
      </c>
      <c r="C358">
        <f t="shared" si="199"/>
        <v>5000356</v>
      </c>
      <c r="D358" t="str">
        <f t="shared" si="200"/>
        <v>5000072s1</v>
      </c>
      <c r="E358" t="str">
        <f t="shared" si="201"/>
        <v>5000356:72:1</v>
      </c>
      <c r="F358">
        <f t="shared" si="202"/>
        <v>356</v>
      </c>
      <c r="G358">
        <f t="shared" si="203"/>
        <v>5000356</v>
      </c>
      <c r="H358">
        <f t="shared" si="212"/>
        <v>356</v>
      </c>
      <c r="I358" t="str">
        <f>VLOOKUP(U358,怪物属性偏向!E:F,2,FALSE)</f>
        <v>珍妮芙</v>
      </c>
      <c r="J358">
        <f t="shared" si="204"/>
        <v>72</v>
      </c>
      <c r="K358">
        <f t="shared" si="205"/>
        <v>61547</v>
      </c>
      <c r="L358">
        <f t="shared" si="206"/>
        <v>61547</v>
      </c>
      <c r="M358">
        <f t="shared" si="207"/>
        <v>98475</v>
      </c>
      <c r="N358">
        <f t="shared" si="208"/>
        <v>25440</v>
      </c>
      <c r="O358">
        <f t="shared" si="209"/>
        <v>5000356</v>
      </c>
      <c r="P358" t="str">
        <f t="shared" si="210"/>
        <v>珍妮芙</v>
      </c>
      <c r="S358">
        <f t="shared" si="211"/>
        <v>72</v>
      </c>
      <c r="T358">
        <f>VLOOKUP(AH358*10+AG358,阵型随机表!H:I,2,FALSE)</f>
        <v>1</v>
      </c>
      <c r="U358" t="str">
        <f>VLOOKUP(AJ358*10+AI358,阵型随机表!U:V,2,FALSE)</f>
        <v>珍妮芙</v>
      </c>
      <c r="V358">
        <f>VLOOKUP(S358,映射表!T:U,2,FALSE)</f>
        <v>72</v>
      </c>
      <c r="W358">
        <v>1</v>
      </c>
      <c r="X358" s="5">
        <v>1</v>
      </c>
      <c r="Y358" s="5">
        <v>1</v>
      </c>
      <c r="Z358" s="5">
        <v>1</v>
      </c>
      <c r="AA358" s="5">
        <v>1</v>
      </c>
      <c r="AB358" s="5">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25440</v>
      </c>
      <c r="AG358">
        <f t="shared" si="196"/>
        <v>1</v>
      </c>
      <c r="AH358">
        <v>4</v>
      </c>
      <c r="AI358">
        <v>5</v>
      </c>
      <c r="AJ358">
        <f>LOOKUP(T358,阵型随机表!N:O,阵型随机表!Q:Q)</f>
        <v>1</v>
      </c>
      <c r="AO358">
        <f ca="1">IF(AG358=1,RANDBETWEEN(1,阵型随机表!$L$3),AO357)</f>
        <v>3</v>
      </c>
      <c r="AP358">
        <f ca="1">RANDBETWEEN(1,LOOKUP(T358,阵型随机表!N:O,阵型随机表!P:P))</f>
        <v>1</v>
      </c>
    </row>
    <row r="359" spans="1:42" x14ac:dyDescent="0.15">
      <c r="A359">
        <f t="shared" si="197"/>
        <v>5000072</v>
      </c>
      <c r="B359">
        <f t="shared" si="198"/>
        <v>5000357</v>
      </c>
      <c r="C359">
        <f t="shared" si="199"/>
        <v>5000357</v>
      </c>
      <c r="D359" t="str">
        <f t="shared" si="200"/>
        <v>5000072s2</v>
      </c>
      <c r="E359" t="str">
        <f t="shared" si="201"/>
        <v>5000357:72:1</v>
      </c>
      <c r="F359">
        <f t="shared" si="202"/>
        <v>357</v>
      </c>
      <c r="G359">
        <f t="shared" si="203"/>
        <v>5000357</v>
      </c>
      <c r="H359">
        <f t="shared" si="212"/>
        <v>357</v>
      </c>
      <c r="I359" t="str">
        <f>VLOOKUP(U359,怪物属性偏向!E:F,2,FALSE)</f>
        <v>莉莉丝</v>
      </c>
      <c r="J359">
        <f t="shared" si="204"/>
        <v>72</v>
      </c>
      <c r="K359">
        <f t="shared" si="205"/>
        <v>61547</v>
      </c>
      <c r="L359">
        <f t="shared" si="206"/>
        <v>61547</v>
      </c>
      <c r="M359">
        <f t="shared" si="207"/>
        <v>98475</v>
      </c>
      <c r="N359">
        <f t="shared" si="208"/>
        <v>25440</v>
      </c>
      <c r="O359">
        <f t="shared" si="209"/>
        <v>5000357</v>
      </c>
      <c r="P359" t="str">
        <f t="shared" si="210"/>
        <v>莉莉丝</v>
      </c>
      <c r="S359">
        <f t="shared" si="211"/>
        <v>72</v>
      </c>
      <c r="T359">
        <f>VLOOKUP(AH359*10+AG359,阵型随机表!H:I,2,FALSE)</f>
        <v>2</v>
      </c>
      <c r="U359" t="str">
        <f>VLOOKUP(AJ359*10+AI359,阵型随机表!U:V,2,FALSE)</f>
        <v>莉莉丝</v>
      </c>
      <c r="V359">
        <f>VLOOKUP(S359,映射表!T:U,2,FALSE)</f>
        <v>72</v>
      </c>
      <c r="W359">
        <v>1</v>
      </c>
      <c r="X359" s="5">
        <v>1</v>
      </c>
      <c r="Y359" s="5">
        <v>1</v>
      </c>
      <c r="Z359" s="5">
        <v>1</v>
      </c>
      <c r="AA359" s="5">
        <v>1</v>
      </c>
      <c r="AB359" s="5">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25440</v>
      </c>
      <c r="AG359">
        <f t="shared" si="196"/>
        <v>2</v>
      </c>
      <c r="AH359">
        <v>4</v>
      </c>
      <c r="AI359">
        <v>1</v>
      </c>
      <c r="AJ359">
        <f>LOOKUP(T359,阵型随机表!N:O,阵型随机表!Q:Q)</f>
        <v>1</v>
      </c>
      <c r="AO359">
        <f ca="1">IF(AG359=1,RANDBETWEEN(1,阵型随机表!$L$3),AO358)</f>
        <v>3</v>
      </c>
      <c r="AP359">
        <f ca="1">RANDBETWEEN(1,LOOKUP(T359,阵型随机表!N:O,阵型随机表!P:P))</f>
        <v>4</v>
      </c>
    </row>
    <row r="360" spans="1:42" x14ac:dyDescent="0.15">
      <c r="A360">
        <f t="shared" si="197"/>
        <v>5000072</v>
      </c>
      <c r="B360">
        <f t="shared" si="198"/>
        <v>5000358</v>
      </c>
      <c r="C360">
        <f t="shared" si="199"/>
        <v>5000358</v>
      </c>
      <c r="D360" t="str">
        <f t="shared" si="200"/>
        <v>5000072s3</v>
      </c>
      <c r="E360" t="str">
        <f t="shared" si="201"/>
        <v>5000358:72:1</v>
      </c>
      <c r="F360">
        <f t="shared" si="202"/>
        <v>358</v>
      </c>
      <c r="G360">
        <f t="shared" si="203"/>
        <v>5000358</v>
      </c>
      <c r="H360">
        <f t="shared" si="212"/>
        <v>358</v>
      </c>
      <c r="I360" t="str">
        <f>VLOOKUP(U360,怪物属性偏向!E:F,2,FALSE)</f>
        <v>修</v>
      </c>
      <c r="J360">
        <f t="shared" si="204"/>
        <v>72</v>
      </c>
      <c r="K360">
        <f t="shared" si="205"/>
        <v>61547</v>
      </c>
      <c r="L360">
        <f t="shared" si="206"/>
        <v>61547</v>
      </c>
      <c r="M360">
        <f t="shared" si="207"/>
        <v>98475</v>
      </c>
      <c r="N360">
        <f t="shared" si="208"/>
        <v>25440</v>
      </c>
      <c r="O360">
        <f t="shared" si="209"/>
        <v>5000358</v>
      </c>
      <c r="P360" t="str">
        <f t="shared" si="210"/>
        <v>修</v>
      </c>
      <c r="S360">
        <f t="shared" si="211"/>
        <v>72</v>
      </c>
      <c r="T360">
        <f>VLOOKUP(AH360*10+AG360,阵型随机表!H:I,2,FALSE)</f>
        <v>3</v>
      </c>
      <c r="U360" t="str">
        <f>VLOOKUP(AJ360*10+AI360,阵型随机表!U:V,2,FALSE)</f>
        <v>修</v>
      </c>
      <c r="V360">
        <f>VLOOKUP(S360,映射表!T:U,2,FALSE)</f>
        <v>72</v>
      </c>
      <c r="W360">
        <v>1</v>
      </c>
      <c r="X360" s="5">
        <v>1</v>
      </c>
      <c r="Y360" s="5">
        <v>1</v>
      </c>
      <c r="Z360" s="5">
        <v>1</v>
      </c>
      <c r="AA360" s="5">
        <v>1</v>
      </c>
      <c r="AB360" s="5">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25440</v>
      </c>
      <c r="AG360">
        <f t="shared" si="196"/>
        <v>3</v>
      </c>
      <c r="AH360">
        <v>4</v>
      </c>
      <c r="AI360">
        <v>7</v>
      </c>
      <c r="AJ360">
        <f>LOOKUP(T360,阵型随机表!N:O,阵型随机表!Q:Q)</f>
        <v>1</v>
      </c>
      <c r="AO360">
        <f ca="1">IF(AG360=1,RANDBETWEEN(1,阵型随机表!$L$3),AO359)</f>
        <v>3</v>
      </c>
      <c r="AP360">
        <f ca="1">RANDBETWEEN(1,LOOKUP(T360,阵型随机表!N:O,阵型随机表!P:P))</f>
        <v>2</v>
      </c>
    </row>
    <row r="361" spans="1:42" x14ac:dyDescent="0.15">
      <c r="A361">
        <f t="shared" si="197"/>
        <v>5000072</v>
      </c>
      <c r="B361">
        <f t="shared" si="198"/>
        <v>5000359</v>
      </c>
      <c r="C361">
        <f t="shared" si="199"/>
        <v>5000359</v>
      </c>
      <c r="D361" t="str">
        <f t="shared" si="200"/>
        <v>5000072s5</v>
      </c>
      <c r="E361" t="str">
        <f t="shared" si="201"/>
        <v>5000359:72:1</v>
      </c>
      <c r="F361">
        <f t="shared" si="202"/>
        <v>359</v>
      </c>
      <c r="G361">
        <f t="shared" si="203"/>
        <v>5000359</v>
      </c>
      <c r="H361">
        <f t="shared" si="212"/>
        <v>359</v>
      </c>
      <c r="I361" t="str">
        <f>VLOOKUP(U361,怪物属性偏向!E:F,2,FALSE)</f>
        <v>霍尔</v>
      </c>
      <c r="J361">
        <f t="shared" si="204"/>
        <v>72</v>
      </c>
      <c r="K361">
        <f t="shared" si="205"/>
        <v>61547</v>
      </c>
      <c r="L361">
        <f t="shared" si="206"/>
        <v>61547</v>
      </c>
      <c r="M361">
        <f t="shared" si="207"/>
        <v>98475</v>
      </c>
      <c r="N361">
        <f t="shared" si="208"/>
        <v>25440</v>
      </c>
      <c r="O361">
        <f t="shared" si="209"/>
        <v>5000359</v>
      </c>
      <c r="P361" t="str">
        <f t="shared" si="210"/>
        <v>霍尔</v>
      </c>
      <c r="S361">
        <f t="shared" si="211"/>
        <v>72</v>
      </c>
      <c r="T361">
        <f>VLOOKUP(AH361*10+AG361,阵型随机表!H:I,2,FALSE)</f>
        <v>5</v>
      </c>
      <c r="U361" t="str">
        <f>VLOOKUP(AJ361*10+AI361,阵型随机表!U:V,2,FALSE)</f>
        <v>霍尔</v>
      </c>
      <c r="V361">
        <f>VLOOKUP(S361,映射表!T:U,2,FALSE)</f>
        <v>72</v>
      </c>
      <c r="W361">
        <v>1</v>
      </c>
      <c r="X361" s="5">
        <v>1</v>
      </c>
      <c r="Y361" s="5">
        <v>1</v>
      </c>
      <c r="Z361" s="5">
        <v>1</v>
      </c>
      <c r="AA361" s="5">
        <v>1</v>
      </c>
      <c r="AB361" s="5">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25440</v>
      </c>
      <c r="AG361">
        <f t="shared" si="196"/>
        <v>4</v>
      </c>
      <c r="AH361">
        <v>4</v>
      </c>
      <c r="AI361">
        <v>7</v>
      </c>
      <c r="AJ361">
        <f>LOOKUP(T361,阵型随机表!N:O,阵型随机表!Q:Q)</f>
        <v>2</v>
      </c>
      <c r="AO361">
        <f ca="1">IF(AG361=1,RANDBETWEEN(1,阵型随机表!$L$3),AO360)</f>
        <v>3</v>
      </c>
      <c r="AP361">
        <f ca="1">RANDBETWEEN(1,LOOKUP(T361,阵型随机表!N:O,阵型随机表!P:P))</f>
        <v>7</v>
      </c>
    </row>
    <row r="362" spans="1:42" x14ac:dyDescent="0.15">
      <c r="A362">
        <f t="shared" si="197"/>
        <v>5000072</v>
      </c>
      <c r="B362">
        <f t="shared" si="198"/>
        <v>5000360</v>
      </c>
      <c r="C362">
        <f t="shared" si="199"/>
        <v>5000360</v>
      </c>
      <c r="D362" t="str">
        <f t="shared" si="200"/>
        <v>5000072s8</v>
      </c>
      <c r="E362" t="str">
        <f t="shared" si="201"/>
        <v>5000360:72:1</v>
      </c>
      <c r="F362">
        <f t="shared" si="202"/>
        <v>360</v>
      </c>
      <c r="G362">
        <f t="shared" si="203"/>
        <v>5000360</v>
      </c>
      <c r="H362">
        <f t="shared" si="212"/>
        <v>360</v>
      </c>
      <c r="I362" t="str">
        <f>VLOOKUP(U362,怪物属性偏向!E:F,2,FALSE)</f>
        <v>吉拉</v>
      </c>
      <c r="J362">
        <f t="shared" si="204"/>
        <v>72</v>
      </c>
      <c r="K362">
        <f t="shared" si="205"/>
        <v>61547</v>
      </c>
      <c r="L362">
        <f t="shared" si="206"/>
        <v>61547</v>
      </c>
      <c r="M362">
        <f t="shared" si="207"/>
        <v>98475</v>
      </c>
      <c r="N362">
        <f t="shared" si="208"/>
        <v>25440</v>
      </c>
      <c r="O362">
        <f t="shared" si="209"/>
        <v>5000360</v>
      </c>
      <c r="P362" t="str">
        <f t="shared" si="210"/>
        <v>吉拉</v>
      </c>
      <c r="S362">
        <f t="shared" si="211"/>
        <v>72</v>
      </c>
      <c r="T362">
        <f>VLOOKUP(AH362*10+AG362,阵型随机表!H:I,2,FALSE)</f>
        <v>8</v>
      </c>
      <c r="U362" t="str">
        <f>VLOOKUP(AJ362*10+AI362,阵型随机表!U:V,2,FALSE)</f>
        <v>吉拉</v>
      </c>
      <c r="V362">
        <f>VLOOKUP(S362,映射表!T:U,2,FALSE)</f>
        <v>72</v>
      </c>
      <c r="W362">
        <v>1</v>
      </c>
      <c r="X362" s="5">
        <v>1</v>
      </c>
      <c r="Y362" s="5">
        <v>1</v>
      </c>
      <c r="Z362" s="5">
        <v>1</v>
      </c>
      <c r="AA362" s="5">
        <v>1</v>
      </c>
      <c r="AB362" s="5">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25440</v>
      </c>
      <c r="AG362">
        <f t="shared" si="196"/>
        <v>5</v>
      </c>
      <c r="AH362">
        <v>4</v>
      </c>
      <c r="AI362">
        <v>5</v>
      </c>
      <c r="AJ362">
        <f>LOOKUP(T362,阵型随机表!N:O,阵型随机表!Q:Q)</f>
        <v>3</v>
      </c>
      <c r="AO362">
        <f ca="1">IF(AG362=1,RANDBETWEEN(1,阵型随机表!$L$3),AO361)</f>
        <v>3</v>
      </c>
      <c r="AP362">
        <f ca="1">RANDBETWEEN(1,LOOKUP(T362,阵型随机表!N:O,阵型随机表!P:P))</f>
        <v>6</v>
      </c>
    </row>
    <row r="363" spans="1:42" x14ac:dyDescent="0.15">
      <c r="A363">
        <f t="shared" si="197"/>
        <v>5000073</v>
      </c>
      <c r="B363">
        <f t="shared" si="198"/>
        <v>5000361</v>
      </c>
      <c r="C363">
        <f t="shared" si="199"/>
        <v>5000361</v>
      </c>
      <c r="D363" t="str">
        <f t="shared" si="200"/>
        <v>5000073s2</v>
      </c>
      <c r="E363" t="str">
        <f t="shared" si="201"/>
        <v>5000361:73:1</v>
      </c>
      <c r="F363">
        <f t="shared" si="202"/>
        <v>361</v>
      </c>
      <c r="G363">
        <f t="shared" si="203"/>
        <v>5000361</v>
      </c>
      <c r="H363">
        <f t="shared" si="212"/>
        <v>361</v>
      </c>
      <c r="I363" t="str">
        <f>VLOOKUP(U363,怪物属性偏向!E:F,2,FALSE)</f>
        <v>莉莉丝</v>
      </c>
      <c r="J363">
        <f t="shared" si="204"/>
        <v>73</v>
      </c>
      <c r="K363">
        <f t="shared" si="205"/>
        <v>66678</v>
      </c>
      <c r="L363">
        <f t="shared" si="206"/>
        <v>66678</v>
      </c>
      <c r="M363">
        <f t="shared" si="207"/>
        <v>106684</v>
      </c>
      <c r="N363">
        <f t="shared" si="208"/>
        <v>27646</v>
      </c>
      <c r="O363">
        <f t="shared" si="209"/>
        <v>5000361</v>
      </c>
      <c r="P363" t="str">
        <f t="shared" si="210"/>
        <v>莉莉丝</v>
      </c>
      <c r="S363">
        <f t="shared" si="211"/>
        <v>73</v>
      </c>
      <c r="T363">
        <f>VLOOKUP(AH363*10+AG363,阵型随机表!H:I,2,FALSE)</f>
        <v>2</v>
      </c>
      <c r="U363" t="str">
        <f>VLOOKUP(AJ363*10+AI363,阵型随机表!U:V,2,FALSE)</f>
        <v>莉莉丝</v>
      </c>
      <c r="V363">
        <f>VLOOKUP(S363,映射表!T:U,2,FALSE)</f>
        <v>73</v>
      </c>
      <c r="W363">
        <v>1</v>
      </c>
      <c r="X363" s="5">
        <v>1</v>
      </c>
      <c r="Y363" s="5">
        <v>1</v>
      </c>
      <c r="Z363" s="5">
        <v>1</v>
      </c>
      <c r="AA363" s="5">
        <v>1</v>
      </c>
      <c r="AB363" s="5">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27646</v>
      </c>
      <c r="AG363">
        <f t="shared" si="196"/>
        <v>1</v>
      </c>
      <c r="AH363">
        <v>6</v>
      </c>
      <c r="AI363">
        <v>1</v>
      </c>
      <c r="AJ363">
        <f>LOOKUP(T363,阵型随机表!N:O,阵型随机表!Q:Q)</f>
        <v>1</v>
      </c>
      <c r="AO363">
        <f ca="1">IF(AG363=1,RANDBETWEEN(1,阵型随机表!$L$3),AO362)</f>
        <v>5</v>
      </c>
      <c r="AP363">
        <f ca="1">RANDBETWEEN(1,LOOKUP(T363,阵型随机表!N:O,阵型随机表!P:P))</f>
        <v>4</v>
      </c>
    </row>
    <row r="364" spans="1:42" x14ac:dyDescent="0.15">
      <c r="A364">
        <f t="shared" si="197"/>
        <v>5000073</v>
      </c>
      <c r="B364">
        <f t="shared" si="198"/>
        <v>5000362</v>
      </c>
      <c r="C364">
        <f t="shared" si="199"/>
        <v>5000362</v>
      </c>
      <c r="D364" t="str">
        <f t="shared" si="200"/>
        <v>5000073s4</v>
      </c>
      <c r="E364" t="str">
        <f t="shared" si="201"/>
        <v>5000362:73:1</v>
      </c>
      <c r="F364">
        <f t="shared" si="202"/>
        <v>362</v>
      </c>
      <c r="G364">
        <f t="shared" si="203"/>
        <v>5000362</v>
      </c>
      <c r="H364">
        <f t="shared" si="212"/>
        <v>362</v>
      </c>
      <c r="I364" t="str">
        <f>VLOOKUP(U364,怪物属性偏向!E:F,2,FALSE)</f>
        <v>尤尼丝</v>
      </c>
      <c r="J364">
        <f t="shared" si="204"/>
        <v>73</v>
      </c>
      <c r="K364">
        <f t="shared" si="205"/>
        <v>66678</v>
      </c>
      <c r="L364">
        <f t="shared" si="206"/>
        <v>66678</v>
      </c>
      <c r="M364">
        <f t="shared" si="207"/>
        <v>106684</v>
      </c>
      <c r="N364">
        <f t="shared" si="208"/>
        <v>27646</v>
      </c>
      <c r="O364">
        <f t="shared" si="209"/>
        <v>5000362</v>
      </c>
      <c r="P364" t="str">
        <f t="shared" si="210"/>
        <v>尤尼丝</v>
      </c>
      <c r="S364">
        <f t="shared" si="211"/>
        <v>73</v>
      </c>
      <c r="T364">
        <f>VLOOKUP(AH364*10+AG364,阵型随机表!H:I,2,FALSE)</f>
        <v>4</v>
      </c>
      <c r="U364" t="str">
        <f>VLOOKUP(AJ364*10+AI364,阵型随机表!U:V,2,FALSE)</f>
        <v>尤尼丝</v>
      </c>
      <c r="V364">
        <f>VLOOKUP(S364,映射表!T:U,2,FALSE)</f>
        <v>73</v>
      </c>
      <c r="W364">
        <v>1</v>
      </c>
      <c r="X364" s="5">
        <v>1</v>
      </c>
      <c r="Y364" s="5">
        <v>1</v>
      </c>
      <c r="Z364" s="5">
        <v>1</v>
      </c>
      <c r="AA364" s="5">
        <v>1</v>
      </c>
      <c r="AB364" s="5">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27646</v>
      </c>
      <c r="AG364">
        <f t="shared" si="196"/>
        <v>2</v>
      </c>
      <c r="AH364">
        <v>6</v>
      </c>
      <c r="AI364">
        <v>4</v>
      </c>
      <c r="AJ364">
        <f>LOOKUP(T364,阵型随机表!N:O,阵型随机表!Q:Q)</f>
        <v>2</v>
      </c>
      <c r="AO364">
        <f ca="1">IF(AG364=1,RANDBETWEEN(1,阵型随机表!$L$3),AO363)</f>
        <v>5</v>
      </c>
      <c r="AP364">
        <f ca="1">RANDBETWEEN(1,LOOKUP(T364,阵型随机表!N:O,阵型随机表!P:P))</f>
        <v>2</v>
      </c>
    </row>
    <row r="365" spans="1:42" x14ac:dyDescent="0.15">
      <c r="A365">
        <f t="shared" si="197"/>
        <v>5000073</v>
      </c>
      <c r="B365">
        <f t="shared" si="198"/>
        <v>5000363</v>
      </c>
      <c r="C365">
        <f t="shared" si="199"/>
        <v>5000363</v>
      </c>
      <c r="D365" t="str">
        <f t="shared" si="200"/>
        <v>5000073s6</v>
      </c>
      <c r="E365" t="str">
        <f t="shared" si="201"/>
        <v>5000363:73:1</v>
      </c>
      <c r="F365">
        <f t="shared" si="202"/>
        <v>363</v>
      </c>
      <c r="G365">
        <f t="shared" si="203"/>
        <v>5000363</v>
      </c>
      <c r="H365">
        <f t="shared" si="212"/>
        <v>363</v>
      </c>
      <c r="I365" t="str">
        <f>VLOOKUP(U365,怪物属性偏向!E:F,2,FALSE)</f>
        <v>艾琳</v>
      </c>
      <c r="J365">
        <f t="shared" si="204"/>
        <v>73</v>
      </c>
      <c r="K365">
        <f t="shared" si="205"/>
        <v>66678</v>
      </c>
      <c r="L365">
        <f t="shared" si="206"/>
        <v>66678</v>
      </c>
      <c r="M365">
        <f t="shared" si="207"/>
        <v>106684</v>
      </c>
      <c r="N365">
        <f t="shared" si="208"/>
        <v>27646</v>
      </c>
      <c r="O365">
        <f t="shared" si="209"/>
        <v>5000363</v>
      </c>
      <c r="P365" t="str">
        <f t="shared" si="210"/>
        <v>艾琳</v>
      </c>
      <c r="S365">
        <f t="shared" si="211"/>
        <v>73</v>
      </c>
      <c r="T365">
        <f>VLOOKUP(AH365*10+AG365,阵型随机表!H:I,2,FALSE)</f>
        <v>6</v>
      </c>
      <c r="U365" t="str">
        <f>VLOOKUP(AJ365*10+AI365,阵型随机表!U:V,2,FALSE)</f>
        <v>艾琳</v>
      </c>
      <c r="V365">
        <f>VLOOKUP(S365,映射表!T:U,2,FALSE)</f>
        <v>73</v>
      </c>
      <c r="W365">
        <v>1</v>
      </c>
      <c r="X365" s="5">
        <v>1</v>
      </c>
      <c r="Y365" s="5">
        <v>1</v>
      </c>
      <c r="Z365" s="5">
        <v>1</v>
      </c>
      <c r="AA365" s="5">
        <v>1</v>
      </c>
      <c r="AB365" s="5">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27646</v>
      </c>
      <c r="AG365">
        <f t="shared" si="196"/>
        <v>3</v>
      </c>
      <c r="AH365">
        <v>6</v>
      </c>
      <c r="AI365">
        <v>1</v>
      </c>
      <c r="AJ365">
        <f>LOOKUP(T365,阵型随机表!N:O,阵型随机表!Q:Q)</f>
        <v>2</v>
      </c>
      <c r="AO365">
        <f ca="1">IF(AG365=1,RANDBETWEEN(1,阵型随机表!$L$3),AO364)</f>
        <v>5</v>
      </c>
      <c r="AP365">
        <f ca="1">RANDBETWEEN(1,LOOKUP(T365,阵型随机表!N:O,阵型随机表!P:P))</f>
        <v>7</v>
      </c>
    </row>
    <row r="366" spans="1:42" x14ac:dyDescent="0.15">
      <c r="A366">
        <f t="shared" si="197"/>
        <v>5000073</v>
      </c>
      <c r="B366">
        <f t="shared" si="198"/>
        <v>5000364</v>
      </c>
      <c r="C366">
        <f t="shared" si="199"/>
        <v>5000364</v>
      </c>
      <c r="D366" t="str">
        <f t="shared" si="200"/>
        <v>5000073s7</v>
      </c>
      <c r="E366" t="str">
        <f t="shared" si="201"/>
        <v>5000364:73:1</v>
      </c>
      <c r="F366">
        <f t="shared" si="202"/>
        <v>364</v>
      </c>
      <c r="G366">
        <f t="shared" si="203"/>
        <v>5000364</v>
      </c>
      <c r="H366">
        <f t="shared" si="212"/>
        <v>364</v>
      </c>
      <c r="I366" t="str">
        <f>VLOOKUP(U366,怪物属性偏向!E:F,2,FALSE)</f>
        <v>贝蒂</v>
      </c>
      <c r="J366">
        <f t="shared" si="204"/>
        <v>73</v>
      </c>
      <c r="K366">
        <f t="shared" si="205"/>
        <v>66678</v>
      </c>
      <c r="L366">
        <f t="shared" si="206"/>
        <v>66678</v>
      </c>
      <c r="M366">
        <f t="shared" si="207"/>
        <v>106684</v>
      </c>
      <c r="N366">
        <f t="shared" si="208"/>
        <v>27646</v>
      </c>
      <c r="O366">
        <f t="shared" si="209"/>
        <v>5000364</v>
      </c>
      <c r="P366" t="str">
        <f t="shared" si="210"/>
        <v>贝蒂</v>
      </c>
      <c r="S366">
        <f t="shared" si="211"/>
        <v>73</v>
      </c>
      <c r="T366">
        <f>VLOOKUP(AH366*10+AG366,阵型随机表!H:I,2,FALSE)</f>
        <v>7</v>
      </c>
      <c r="U366" t="str">
        <f>VLOOKUP(AJ366*10+AI366,阵型随机表!U:V,2,FALSE)</f>
        <v>贝蒂</v>
      </c>
      <c r="V366">
        <f>VLOOKUP(S366,映射表!T:U,2,FALSE)</f>
        <v>73</v>
      </c>
      <c r="W366">
        <v>1</v>
      </c>
      <c r="X366" s="5">
        <v>1</v>
      </c>
      <c r="Y366" s="5">
        <v>1</v>
      </c>
      <c r="Z366" s="5">
        <v>1</v>
      </c>
      <c r="AA366" s="5">
        <v>1</v>
      </c>
      <c r="AB366" s="5">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27646</v>
      </c>
      <c r="AG366">
        <f t="shared" si="196"/>
        <v>4</v>
      </c>
      <c r="AH366">
        <v>6</v>
      </c>
      <c r="AI366">
        <v>2</v>
      </c>
      <c r="AJ366">
        <f>LOOKUP(T366,阵型随机表!N:O,阵型随机表!Q:Q)</f>
        <v>3</v>
      </c>
      <c r="AO366">
        <f ca="1">IF(AG366=1,RANDBETWEEN(1,阵型随机表!$L$3),AO365)</f>
        <v>5</v>
      </c>
      <c r="AP366">
        <f ca="1">RANDBETWEEN(1,LOOKUP(T366,阵型随机表!N:O,阵型随机表!P:P))</f>
        <v>4</v>
      </c>
    </row>
    <row r="367" spans="1:42" x14ac:dyDescent="0.15">
      <c r="A367">
        <f t="shared" si="197"/>
        <v>5000073</v>
      </c>
      <c r="B367">
        <f t="shared" si="198"/>
        <v>5000365</v>
      </c>
      <c r="C367">
        <f t="shared" si="199"/>
        <v>5000365</v>
      </c>
      <c r="D367" t="str">
        <f t="shared" si="200"/>
        <v>5000073s9</v>
      </c>
      <c r="E367" t="str">
        <f t="shared" si="201"/>
        <v>5000365:73:1</v>
      </c>
      <c r="F367">
        <f t="shared" si="202"/>
        <v>365</v>
      </c>
      <c r="G367">
        <f t="shared" si="203"/>
        <v>5000365</v>
      </c>
      <c r="H367">
        <f t="shared" si="212"/>
        <v>365</v>
      </c>
      <c r="I367" t="str">
        <f>VLOOKUP(U367,怪物属性偏向!E:F,2,FALSE)</f>
        <v>吉拉</v>
      </c>
      <c r="J367">
        <f t="shared" si="204"/>
        <v>73</v>
      </c>
      <c r="K367">
        <f t="shared" si="205"/>
        <v>66678</v>
      </c>
      <c r="L367">
        <f t="shared" si="206"/>
        <v>66678</v>
      </c>
      <c r="M367">
        <f t="shared" si="207"/>
        <v>106684</v>
      </c>
      <c r="N367">
        <f t="shared" si="208"/>
        <v>27646</v>
      </c>
      <c r="O367">
        <f t="shared" si="209"/>
        <v>5000365</v>
      </c>
      <c r="P367" t="str">
        <f t="shared" si="210"/>
        <v>吉拉</v>
      </c>
      <c r="S367">
        <f t="shared" si="211"/>
        <v>73</v>
      </c>
      <c r="T367">
        <f>VLOOKUP(AH367*10+AG367,阵型随机表!H:I,2,FALSE)</f>
        <v>9</v>
      </c>
      <c r="U367" t="str">
        <f>VLOOKUP(AJ367*10+AI367,阵型随机表!U:V,2,FALSE)</f>
        <v>吉拉</v>
      </c>
      <c r="V367">
        <f>VLOOKUP(S367,映射表!T:U,2,FALSE)</f>
        <v>73</v>
      </c>
      <c r="W367">
        <v>1</v>
      </c>
      <c r="X367" s="5">
        <v>1</v>
      </c>
      <c r="Y367" s="5">
        <v>1</v>
      </c>
      <c r="Z367" s="5">
        <v>1</v>
      </c>
      <c r="AA367" s="5">
        <v>1</v>
      </c>
      <c r="AB367" s="5">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27646</v>
      </c>
      <c r="AG367">
        <f t="shared" si="196"/>
        <v>5</v>
      </c>
      <c r="AH367">
        <v>6</v>
      </c>
      <c r="AI367">
        <v>5</v>
      </c>
      <c r="AJ367">
        <f>LOOKUP(T367,阵型随机表!N:O,阵型随机表!Q:Q)</f>
        <v>3</v>
      </c>
      <c r="AO367">
        <f ca="1">IF(AG367=1,RANDBETWEEN(1,阵型随机表!$L$3),AO366)</f>
        <v>5</v>
      </c>
      <c r="AP367">
        <f ca="1">RANDBETWEEN(1,LOOKUP(T367,阵型随机表!N:O,阵型随机表!P:P))</f>
        <v>2</v>
      </c>
    </row>
    <row r="368" spans="1:42" x14ac:dyDescent="0.15">
      <c r="A368">
        <f t="shared" si="197"/>
        <v>5000074</v>
      </c>
      <c r="B368">
        <f t="shared" si="198"/>
        <v>5000366</v>
      </c>
      <c r="C368">
        <f t="shared" si="199"/>
        <v>5000366</v>
      </c>
      <c r="D368" t="str">
        <f t="shared" si="200"/>
        <v>5000074s1</v>
      </c>
      <c r="E368" t="str">
        <f t="shared" si="201"/>
        <v>5000366:74:1</v>
      </c>
      <c r="F368">
        <f t="shared" si="202"/>
        <v>366</v>
      </c>
      <c r="G368">
        <f t="shared" si="203"/>
        <v>5000366</v>
      </c>
      <c r="H368">
        <f t="shared" si="212"/>
        <v>366</v>
      </c>
      <c r="I368" t="str">
        <f>VLOOKUP(U368,怪物属性偏向!E:F,2,FALSE)</f>
        <v>珍妮芙</v>
      </c>
      <c r="J368">
        <f t="shared" si="204"/>
        <v>74</v>
      </c>
      <c r="K368">
        <f t="shared" si="205"/>
        <v>71810</v>
      </c>
      <c r="L368">
        <f t="shared" si="206"/>
        <v>71810</v>
      </c>
      <c r="M368">
        <f t="shared" si="207"/>
        <v>114896</v>
      </c>
      <c r="N368">
        <f t="shared" si="208"/>
        <v>29853</v>
      </c>
      <c r="O368">
        <f t="shared" si="209"/>
        <v>5000366</v>
      </c>
      <c r="P368" t="str">
        <f t="shared" si="210"/>
        <v>珍妮芙</v>
      </c>
      <c r="S368">
        <f t="shared" si="211"/>
        <v>74</v>
      </c>
      <c r="T368">
        <f>VLOOKUP(AH368*10+AG368,阵型随机表!H:I,2,FALSE)</f>
        <v>1</v>
      </c>
      <c r="U368" t="str">
        <f>VLOOKUP(AJ368*10+AI368,阵型随机表!U:V,2,FALSE)</f>
        <v>珍妮芙</v>
      </c>
      <c r="V368">
        <f>VLOOKUP(S368,映射表!T:U,2,FALSE)</f>
        <v>74</v>
      </c>
      <c r="W368">
        <v>1</v>
      </c>
      <c r="X368" s="5">
        <v>1</v>
      </c>
      <c r="Y368" s="5">
        <v>1</v>
      </c>
      <c r="Z368" s="5">
        <v>1</v>
      </c>
      <c r="AA368" s="5">
        <v>1</v>
      </c>
      <c r="AB368" s="5">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29853</v>
      </c>
      <c r="AG368">
        <f t="shared" si="196"/>
        <v>1</v>
      </c>
      <c r="AH368">
        <v>1</v>
      </c>
      <c r="AI368">
        <v>5</v>
      </c>
      <c r="AJ368">
        <f>LOOKUP(T368,阵型随机表!N:O,阵型随机表!Q:Q)</f>
        <v>1</v>
      </c>
      <c r="AO368">
        <f ca="1">IF(AG368=1,RANDBETWEEN(1,阵型随机表!$L$3),AO367)</f>
        <v>6</v>
      </c>
      <c r="AP368">
        <f ca="1">RANDBETWEEN(1,LOOKUP(T368,阵型随机表!N:O,阵型随机表!P:P))</f>
        <v>6</v>
      </c>
    </row>
    <row r="369" spans="1:42" x14ac:dyDescent="0.15">
      <c r="A369">
        <f t="shared" si="197"/>
        <v>5000074</v>
      </c>
      <c r="B369">
        <f t="shared" si="198"/>
        <v>5000367</v>
      </c>
      <c r="C369">
        <f t="shared" si="199"/>
        <v>5000367</v>
      </c>
      <c r="D369" t="str">
        <f t="shared" si="200"/>
        <v>5000074s3</v>
      </c>
      <c r="E369" t="str">
        <f t="shared" si="201"/>
        <v>5000367:74:1</v>
      </c>
      <c r="F369">
        <f t="shared" si="202"/>
        <v>367</v>
      </c>
      <c r="G369">
        <f t="shared" si="203"/>
        <v>5000367</v>
      </c>
      <c r="H369">
        <f t="shared" si="212"/>
        <v>367</v>
      </c>
      <c r="I369" t="str">
        <f>VLOOKUP(U369,怪物属性偏向!E:F,2,FALSE)</f>
        <v>莉莉丝</v>
      </c>
      <c r="J369">
        <f t="shared" si="204"/>
        <v>74</v>
      </c>
      <c r="K369">
        <f t="shared" si="205"/>
        <v>71810</v>
      </c>
      <c r="L369">
        <f t="shared" si="206"/>
        <v>71810</v>
      </c>
      <c r="M369">
        <f t="shared" si="207"/>
        <v>114896</v>
      </c>
      <c r="N369">
        <f t="shared" si="208"/>
        <v>29853</v>
      </c>
      <c r="O369">
        <f t="shared" si="209"/>
        <v>5000367</v>
      </c>
      <c r="P369" t="str">
        <f t="shared" si="210"/>
        <v>莉莉丝</v>
      </c>
      <c r="S369">
        <f t="shared" si="211"/>
        <v>74</v>
      </c>
      <c r="T369">
        <f>VLOOKUP(AH369*10+AG369,阵型随机表!H:I,2,FALSE)</f>
        <v>3</v>
      </c>
      <c r="U369" t="str">
        <f>VLOOKUP(AJ369*10+AI369,阵型随机表!U:V,2,FALSE)</f>
        <v>莉莉丝</v>
      </c>
      <c r="V369">
        <f>VLOOKUP(S369,映射表!T:U,2,FALSE)</f>
        <v>74</v>
      </c>
      <c r="W369">
        <v>1</v>
      </c>
      <c r="X369" s="5">
        <v>1</v>
      </c>
      <c r="Y369" s="5">
        <v>1</v>
      </c>
      <c r="Z369" s="5">
        <v>1</v>
      </c>
      <c r="AA369" s="5">
        <v>1</v>
      </c>
      <c r="AB369" s="5">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29853</v>
      </c>
      <c r="AG369">
        <f t="shared" si="196"/>
        <v>2</v>
      </c>
      <c r="AH369">
        <v>1</v>
      </c>
      <c r="AI369">
        <v>1</v>
      </c>
      <c r="AJ369">
        <f>LOOKUP(T369,阵型随机表!N:O,阵型随机表!Q:Q)</f>
        <v>1</v>
      </c>
      <c r="AO369">
        <f ca="1">IF(AG369=1,RANDBETWEEN(1,阵型随机表!$L$3),AO368)</f>
        <v>6</v>
      </c>
      <c r="AP369">
        <f ca="1">RANDBETWEEN(1,LOOKUP(T369,阵型随机表!N:O,阵型随机表!P:P))</f>
        <v>6</v>
      </c>
    </row>
    <row r="370" spans="1:42" x14ac:dyDescent="0.15">
      <c r="A370">
        <f t="shared" si="197"/>
        <v>5000074</v>
      </c>
      <c r="B370">
        <f t="shared" si="198"/>
        <v>5000368</v>
      </c>
      <c r="C370">
        <f t="shared" si="199"/>
        <v>5000368</v>
      </c>
      <c r="D370" t="str">
        <f t="shared" si="200"/>
        <v>5000074s5</v>
      </c>
      <c r="E370" t="str">
        <f t="shared" si="201"/>
        <v>5000368:74:1</v>
      </c>
      <c r="F370">
        <f t="shared" si="202"/>
        <v>368</v>
      </c>
      <c r="G370">
        <f t="shared" si="203"/>
        <v>5000368</v>
      </c>
      <c r="H370">
        <f t="shared" si="212"/>
        <v>368</v>
      </c>
      <c r="I370" t="str">
        <f>VLOOKUP(U370,怪物属性偏向!E:F,2,FALSE)</f>
        <v>尤朵拉</v>
      </c>
      <c r="J370">
        <f t="shared" si="204"/>
        <v>74</v>
      </c>
      <c r="K370">
        <f t="shared" si="205"/>
        <v>71810</v>
      </c>
      <c r="L370">
        <f t="shared" si="206"/>
        <v>71810</v>
      </c>
      <c r="M370">
        <f t="shared" si="207"/>
        <v>114896</v>
      </c>
      <c r="N370">
        <f t="shared" si="208"/>
        <v>29853</v>
      </c>
      <c r="O370">
        <f t="shared" si="209"/>
        <v>5000368</v>
      </c>
      <c r="P370" t="str">
        <f t="shared" si="210"/>
        <v>尤朵拉</v>
      </c>
      <c r="S370">
        <f t="shared" si="211"/>
        <v>74</v>
      </c>
      <c r="T370">
        <f>VLOOKUP(AH370*10+AG370,阵型随机表!H:I,2,FALSE)</f>
        <v>5</v>
      </c>
      <c r="U370" t="str">
        <f>VLOOKUP(AJ370*10+AI370,阵型随机表!U:V,2,FALSE)</f>
        <v>尤朵拉</v>
      </c>
      <c r="V370">
        <f>VLOOKUP(S370,映射表!T:U,2,FALSE)</f>
        <v>74</v>
      </c>
      <c r="W370">
        <v>1</v>
      </c>
      <c r="X370" s="5">
        <v>1</v>
      </c>
      <c r="Y370" s="5">
        <v>1</v>
      </c>
      <c r="Z370" s="5">
        <v>1</v>
      </c>
      <c r="AA370" s="5">
        <v>1</v>
      </c>
      <c r="AB370" s="5">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29853</v>
      </c>
      <c r="AG370">
        <f t="shared" si="196"/>
        <v>3</v>
      </c>
      <c r="AH370">
        <v>1</v>
      </c>
      <c r="AI370">
        <v>2</v>
      </c>
      <c r="AJ370">
        <f>LOOKUP(T370,阵型随机表!N:O,阵型随机表!Q:Q)</f>
        <v>2</v>
      </c>
      <c r="AO370">
        <f ca="1">IF(AG370=1,RANDBETWEEN(1,阵型随机表!$L$3),AO369)</f>
        <v>6</v>
      </c>
      <c r="AP370">
        <f ca="1">RANDBETWEEN(1,LOOKUP(T370,阵型随机表!N:O,阵型随机表!P:P))</f>
        <v>6</v>
      </c>
    </row>
    <row r="371" spans="1:42" x14ac:dyDescent="0.15">
      <c r="A371">
        <f t="shared" si="197"/>
        <v>5000074</v>
      </c>
      <c r="B371">
        <f t="shared" si="198"/>
        <v>5000369</v>
      </c>
      <c r="C371">
        <f t="shared" si="199"/>
        <v>5000369</v>
      </c>
      <c r="D371" t="str">
        <f t="shared" si="200"/>
        <v>5000074s7</v>
      </c>
      <c r="E371" t="str">
        <f t="shared" si="201"/>
        <v>5000369:74:1</v>
      </c>
      <c r="F371">
        <f t="shared" si="202"/>
        <v>369</v>
      </c>
      <c r="G371">
        <f t="shared" si="203"/>
        <v>5000369</v>
      </c>
      <c r="H371">
        <f t="shared" si="212"/>
        <v>369</v>
      </c>
      <c r="I371" t="str">
        <f>VLOOKUP(U371,怪物属性偏向!E:F,2,FALSE)</f>
        <v>吉拉</v>
      </c>
      <c r="J371">
        <f t="shared" si="204"/>
        <v>74</v>
      </c>
      <c r="K371">
        <f t="shared" si="205"/>
        <v>71810</v>
      </c>
      <c r="L371">
        <f t="shared" si="206"/>
        <v>71810</v>
      </c>
      <c r="M371">
        <f t="shared" si="207"/>
        <v>114896</v>
      </c>
      <c r="N371">
        <f t="shared" si="208"/>
        <v>29853</v>
      </c>
      <c r="O371">
        <f t="shared" si="209"/>
        <v>5000369</v>
      </c>
      <c r="P371" t="str">
        <f t="shared" si="210"/>
        <v>吉拉</v>
      </c>
      <c r="S371">
        <f t="shared" si="211"/>
        <v>74</v>
      </c>
      <c r="T371">
        <f>VLOOKUP(AH371*10+AG371,阵型随机表!H:I,2,FALSE)</f>
        <v>7</v>
      </c>
      <c r="U371" t="str">
        <f>VLOOKUP(AJ371*10+AI371,阵型随机表!U:V,2,FALSE)</f>
        <v>吉拉</v>
      </c>
      <c r="V371">
        <f>VLOOKUP(S371,映射表!T:U,2,FALSE)</f>
        <v>74</v>
      </c>
      <c r="W371">
        <v>1</v>
      </c>
      <c r="X371" s="5">
        <v>1</v>
      </c>
      <c r="Y371" s="5">
        <v>1</v>
      </c>
      <c r="Z371" s="5">
        <v>1</v>
      </c>
      <c r="AA371" s="5">
        <v>1</v>
      </c>
      <c r="AB371" s="5">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29853</v>
      </c>
      <c r="AG371">
        <f t="shared" si="196"/>
        <v>4</v>
      </c>
      <c r="AH371">
        <v>1</v>
      </c>
      <c r="AI371">
        <v>5</v>
      </c>
      <c r="AJ371">
        <f>LOOKUP(T371,阵型随机表!N:O,阵型随机表!Q:Q)</f>
        <v>3</v>
      </c>
      <c r="AO371">
        <f ca="1">IF(AG371=1,RANDBETWEEN(1,阵型随机表!$L$3),AO370)</f>
        <v>6</v>
      </c>
      <c r="AP371">
        <f ca="1">RANDBETWEEN(1,LOOKUP(T371,阵型随机表!N:O,阵型随机表!P:P))</f>
        <v>1</v>
      </c>
    </row>
    <row r="372" spans="1:42" x14ac:dyDescent="0.15">
      <c r="A372">
        <f t="shared" si="197"/>
        <v>5000074</v>
      </c>
      <c r="B372">
        <f t="shared" si="198"/>
        <v>5000370</v>
      </c>
      <c r="C372">
        <f t="shared" si="199"/>
        <v>5000370</v>
      </c>
      <c r="D372" t="str">
        <f t="shared" si="200"/>
        <v>5000074s9</v>
      </c>
      <c r="E372" t="str">
        <f t="shared" si="201"/>
        <v>5000370:74:1</v>
      </c>
      <c r="F372">
        <f t="shared" si="202"/>
        <v>370</v>
      </c>
      <c r="G372">
        <f t="shared" si="203"/>
        <v>5000370</v>
      </c>
      <c r="H372">
        <f t="shared" si="212"/>
        <v>370</v>
      </c>
      <c r="I372" t="str">
        <f>VLOOKUP(U372,怪物属性偏向!E:F,2,FALSE)</f>
        <v>啾啾</v>
      </c>
      <c r="J372">
        <f t="shared" si="204"/>
        <v>74</v>
      </c>
      <c r="K372">
        <f t="shared" si="205"/>
        <v>71810</v>
      </c>
      <c r="L372">
        <f t="shared" si="206"/>
        <v>71810</v>
      </c>
      <c r="M372">
        <f t="shared" si="207"/>
        <v>114896</v>
      </c>
      <c r="N372">
        <f t="shared" si="208"/>
        <v>29853</v>
      </c>
      <c r="O372">
        <f t="shared" si="209"/>
        <v>5000370</v>
      </c>
      <c r="P372" t="str">
        <f t="shared" si="210"/>
        <v>啾啾</v>
      </c>
      <c r="S372">
        <f t="shared" si="211"/>
        <v>74</v>
      </c>
      <c r="T372">
        <f>VLOOKUP(AH372*10+AG372,阵型随机表!H:I,2,FALSE)</f>
        <v>9</v>
      </c>
      <c r="U372" t="str">
        <f>VLOOKUP(AJ372*10+AI372,阵型随机表!U:V,2,FALSE)</f>
        <v>啾啾</v>
      </c>
      <c r="V372">
        <f>VLOOKUP(S372,映射表!T:U,2,FALSE)</f>
        <v>74</v>
      </c>
      <c r="W372">
        <v>1</v>
      </c>
      <c r="X372" s="5">
        <v>1</v>
      </c>
      <c r="Y372" s="5">
        <v>1</v>
      </c>
      <c r="Z372" s="5">
        <v>1</v>
      </c>
      <c r="AA372" s="5">
        <v>1</v>
      </c>
      <c r="AB372" s="5">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29853</v>
      </c>
      <c r="AG372">
        <f t="shared" si="196"/>
        <v>5</v>
      </c>
      <c r="AH372">
        <v>1</v>
      </c>
      <c r="AI372">
        <v>1</v>
      </c>
      <c r="AJ372">
        <f>LOOKUP(T372,阵型随机表!N:O,阵型随机表!Q:Q)</f>
        <v>3</v>
      </c>
      <c r="AO372">
        <f ca="1">IF(AG372=1,RANDBETWEEN(1,阵型随机表!$L$3),AO371)</f>
        <v>6</v>
      </c>
      <c r="AP372">
        <f ca="1">RANDBETWEEN(1,LOOKUP(T372,阵型随机表!N:O,阵型随机表!P:P))</f>
        <v>1</v>
      </c>
    </row>
    <row r="373" spans="1:42" x14ac:dyDescent="0.15">
      <c r="A373">
        <f t="shared" si="197"/>
        <v>5000075</v>
      </c>
      <c r="B373">
        <f t="shared" si="198"/>
        <v>5000371</v>
      </c>
      <c r="C373">
        <f t="shared" si="199"/>
        <v>5000371</v>
      </c>
      <c r="D373" t="str">
        <f t="shared" si="200"/>
        <v>5000075s1</v>
      </c>
      <c r="E373" t="str">
        <f t="shared" si="201"/>
        <v>5000371:75:1</v>
      </c>
      <c r="F373">
        <f t="shared" si="202"/>
        <v>371</v>
      </c>
      <c r="G373">
        <f t="shared" si="203"/>
        <v>5000371</v>
      </c>
      <c r="H373">
        <f t="shared" si="212"/>
        <v>371</v>
      </c>
      <c r="I373" t="str">
        <f>VLOOKUP(U373,怪物属性偏向!E:F,2,FALSE)</f>
        <v>珍妮芙</v>
      </c>
      <c r="J373">
        <f t="shared" si="204"/>
        <v>75</v>
      </c>
      <c r="K373">
        <f t="shared" si="205"/>
        <v>76942</v>
      </c>
      <c r="L373">
        <f t="shared" si="206"/>
        <v>76942</v>
      </c>
      <c r="M373">
        <f t="shared" si="207"/>
        <v>123107</v>
      </c>
      <c r="N373">
        <f t="shared" si="208"/>
        <v>32059</v>
      </c>
      <c r="O373">
        <f t="shared" si="209"/>
        <v>5000371</v>
      </c>
      <c r="P373" t="str">
        <f t="shared" si="210"/>
        <v>珍妮芙</v>
      </c>
      <c r="S373">
        <f t="shared" si="211"/>
        <v>75</v>
      </c>
      <c r="T373">
        <f>VLOOKUP(AH373*10+AG373,阵型随机表!H:I,2,FALSE)</f>
        <v>1</v>
      </c>
      <c r="U373" t="str">
        <f>VLOOKUP(AJ373*10+AI373,阵型随机表!U:V,2,FALSE)</f>
        <v>珍妮芙</v>
      </c>
      <c r="V373">
        <f>VLOOKUP(S373,映射表!T:U,2,FALSE)</f>
        <v>75</v>
      </c>
      <c r="W373">
        <v>1</v>
      </c>
      <c r="X373" s="5">
        <v>1</v>
      </c>
      <c r="Y373" s="5">
        <v>1</v>
      </c>
      <c r="Z373" s="5">
        <v>1</v>
      </c>
      <c r="AA373" s="5">
        <v>1</v>
      </c>
      <c r="AB373" s="5">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32059</v>
      </c>
      <c r="AG373">
        <f t="shared" si="196"/>
        <v>1</v>
      </c>
      <c r="AH373">
        <v>1</v>
      </c>
      <c r="AI373">
        <v>5</v>
      </c>
      <c r="AJ373">
        <f>LOOKUP(T373,阵型随机表!N:O,阵型随机表!Q:Q)</f>
        <v>1</v>
      </c>
      <c r="AO373">
        <f ca="1">IF(AG373=1,RANDBETWEEN(1,阵型随机表!$L$3),AO372)</f>
        <v>4</v>
      </c>
      <c r="AP373">
        <f ca="1">RANDBETWEEN(1,LOOKUP(T373,阵型随机表!N:O,阵型随机表!P:P))</f>
        <v>3</v>
      </c>
    </row>
    <row r="374" spans="1:42" x14ac:dyDescent="0.15">
      <c r="A374">
        <f t="shared" si="197"/>
        <v>5000075</v>
      </c>
      <c r="B374">
        <f t="shared" si="198"/>
        <v>5000372</v>
      </c>
      <c r="C374">
        <f t="shared" si="199"/>
        <v>5000372</v>
      </c>
      <c r="D374" t="str">
        <f t="shared" si="200"/>
        <v>5000075s3</v>
      </c>
      <c r="E374" t="str">
        <f t="shared" si="201"/>
        <v>5000372:75:1</v>
      </c>
      <c r="F374">
        <f t="shared" si="202"/>
        <v>372</v>
      </c>
      <c r="G374">
        <f t="shared" si="203"/>
        <v>5000372</v>
      </c>
      <c r="H374">
        <f t="shared" si="212"/>
        <v>372</v>
      </c>
      <c r="I374" t="str">
        <f>VLOOKUP(U374,怪物属性偏向!E:F,2,FALSE)</f>
        <v>碧翠丝</v>
      </c>
      <c r="J374">
        <f t="shared" si="204"/>
        <v>75</v>
      </c>
      <c r="K374">
        <f t="shared" si="205"/>
        <v>76942</v>
      </c>
      <c r="L374">
        <f t="shared" si="206"/>
        <v>76942</v>
      </c>
      <c r="M374">
        <f t="shared" si="207"/>
        <v>123107</v>
      </c>
      <c r="N374">
        <f t="shared" si="208"/>
        <v>32059</v>
      </c>
      <c r="O374">
        <f t="shared" si="209"/>
        <v>5000372</v>
      </c>
      <c r="P374" t="str">
        <f t="shared" si="210"/>
        <v>碧翠丝</v>
      </c>
      <c r="S374">
        <f t="shared" si="211"/>
        <v>75</v>
      </c>
      <c r="T374">
        <f>VLOOKUP(AH374*10+AG374,阵型随机表!H:I,2,FALSE)</f>
        <v>3</v>
      </c>
      <c r="U374" t="str">
        <f>VLOOKUP(AJ374*10+AI374,阵型随机表!U:V,2,FALSE)</f>
        <v>碧翠丝</v>
      </c>
      <c r="V374">
        <f>VLOOKUP(S374,映射表!T:U,2,FALSE)</f>
        <v>75</v>
      </c>
      <c r="W374">
        <v>1</v>
      </c>
      <c r="X374" s="5">
        <v>1</v>
      </c>
      <c r="Y374" s="5">
        <v>1</v>
      </c>
      <c r="Z374" s="5">
        <v>1</v>
      </c>
      <c r="AA374" s="5">
        <v>1</v>
      </c>
      <c r="AB374" s="5">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32059</v>
      </c>
      <c r="AG374">
        <f t="shared" si="196"/>
        <v>2</v>
      </c>
      <c r="AH374">
        <v>1</v>
      </c>
      <c r="AI374">
        <v>4</v>
      </c>
      <c r="AJ374">
        <f>LOOKUP(T374,阵型随机表!N:O,阵型随机表!Q:Q)</f>
        <v>1</v>
      </c>
      <c r="AO374">
        <f ca="1">IF(AG374=1,RANDBETWEEN(1,阵型随机表!$L$3),AO373)</f>
        <v>4</v>
      </c>
      <c r="AP374">
        <f ca="1">RANDBETWEEN(1,LOOKUP(T374,阵型随机表!N:O,阵型随机表!P:P))</f>
        <v>3</v>
      </c>
    </row>
    <row r="375" spans="1:42" x14ac:dyDescent="0.15">
      <c r="A375">
        <f t="shared" si="197"/>
        <v>5000075</v>
      </c>
      <c r="B375">
        <f t="shared" si="198"/>
        <v>5000373</v>
      </c>
      <c r="C375">
        <f t="shared" si="199"/>
        <v>5000373</v>
      </c>
      <c r="D375" t="str">
        <f t="shared" si="200"/>
        <v>5000075s5</v>
      </c>
      <c r="E375" t="str">
        <f t="shared" si="201"/>
        <v>5000373:75:1</v>
      </c>
      <c r="F375">
        <f t="shared" si="202"/>
        <v>373</v>
      </c>
      <c r="G375">
        <f t="shared" si="203"/>
        <v>5000373</v>
      </c>
      <c r="H375">
        <f t="shared" si="212"/>
        <v>373</v>
      </c>
      <c r="I375" t="str">
        <f>VLOOKUP(U375,怪物属性偏向!E:F,2,FALSE)</f>
        <v>艾琳</v>
      </c>
      <c r="J375">
        <f t="shared" si="204"/>
        <v>75</v>
      </c>
      <c r="K375">
        <f t="shared" si="205"/>
        <v>76942</v>
      </c>
      <c r="L375">
        <f t="shared" si="206"/>
        <v>76942</v>
      </c>
      <c r="M375">
        <f t="shared" si="207"/>
        <v>123107</v>
      </c>
      <c r="N375">
        <f t="shared" si="208"/>
        <v>32059</v>
      </c>
      <c r="O375">
        <f t="shared" si="209"/>
        <v>5000373</v>
      </c>
      <c r="P375" t="str">
        <f t="shared" si="210"/>
        <v>艾琳</v>
      </c>
      <c r="S375">
        <f t="shared" si="211"/>
        <v>75</v>
      </c>
      <c r="T375">
        <f>VLOOKUP(AH375*10+AG375,阵型随机表!H:I,2,FALSE)</f>
        <v>5</v>
      </c>
      <c r="U375" t="str">
        <f>VLOOKUP(AJ375*10+AI375,阵型随机表!U:V,2,FALSE)</f>
        <v>艾琳</v>
      </c>
      <c r="V375">
        <f>VLOOKUP(S375,映射表!T:U,2,FALSE)</f>
        <v>75</v>
      </c>
      <c r="W375">
        <v>1</v>
      </c>
      <c r="X375" s="5">
        <v>1</v>
      </c>
      <c r="Y375" s="5">
        <v>1</v>
      </c>
      <c r="Z375" s="5">
        <v>1</v>
      </c>
      <c r="AA375" s="5">
        <v>1</v>
      </c>
      <c r="AB375" s="5">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32059</v>
      </c>
      <c r="AG375">
        <f t="shared" si="196"/>
        <v>3</v>
      </c>
      <c r="AH375">
        <v>1</v>
      </c>
      <c r="AI375">
        <v>1</v>
      </c>
      <c r="AJ375">
        <f>LOOKUP(T375,阵型随机表!N:O,阵型随机表!Q:Q)</f>
        <v>2</v>
      </c>
      <c r="AO375">
        <f ca="1">IF(AG375=1,RANDBETWEEN(1,阵型随机表!$L$3),AO374)</f>
        <v>4</v>
      </c>
      <c r="AP375">
        <f ca="1">RANDBETWEEN(1,LOOKUP(T375,阵型随机表!N:O,阵型随机表!P:P))</f>
        <v>1</v>
      </c>
    </row>
    <row r="376" spans="1:42" x14ac:dyDescent="0.15">
      <c r="A376">
        <f t="shared" si="197"/>
        <v>5000075</v>
      </c>
      <c r="B376">
        <f t="shared" si="198"/>
        <v>5000374</v>
      </c>
      <c r="C376">
        <f t="shared" si="199"/>
        <v>5000374</v>
      </c>
      <c r="D376" t="str">
        <f t="shared" si="200"/>
        <v>5000075s7</v>
      </c>
      <c r="E376" t="str">
        <f t="shared" si="201"/>
        <v>5000374:75:1</v>
      </c>
      <c r="F376">
        <f t="shared" si="202"/>
        <v>374</v>
      </c>
      <c r="G376">
        <f t="shared" si="203"/>
        <v>5000374</v>
      </c>
      <c r="H376">
        <f t="shared" si="212"/>
        <v>374</v>
      </c>
      <c r="I376" t="str">
        <f>VLOOKUP(U376,怪物属性偏向!E:F,2,FALSE)</f>
        <v>爱茉莉</v>
      </c>
      <c r="J376">
        <f t="shared" si="204"/>
        <v>75</v>
      </c>
      <c r="K376">
        <f t="shared" si="205"/>
        <v>76942</v>
      </c>
      <c r="L376">
        <f t="shared" si="206"/>
        <v>76942</v>
      </c>
      <c r="M376">
        <f t="shared" si="207"/>
        <v>123107</v>
      </c>
      <c r="N376">
        <f t="shared" si="208"/>
        <v>32059</v>
      </c>
      <c r="O376">
        <f t="shared" si="209"/>
        <v>5000374</v>
      </c>
      <c r="P376" t="str">
        <f t="shared" si="210"/>
        <v>爱茉莉</v>
      </c>
      <c r="S376">
        <f t="shared" si="211"/>
        <v>75</v>
      </c>
      <c r="T376">
        <f>VLOOKUP(AH376*10+AG376,阵型随机表!H:I,2,FALSE)</f>
        <v>7</v>
      </c>
      <c r="U376" t="str">
        <f>VLOOKUP(AJ376*10+AI376,阵型随机表!U:V,2,FALSE)</f>
        <v>爱茉莉</v>
      </c>
      <c r="V376">
        <f>VLOOKUP(S376,映射表!T:U,2,FALSE)</f>
        <v>75</v>
      </c>
      <c r="W376">
        <v>1</v>
      </c>
      <c r="X376" s="5">
        <v>1</v>
      </c>
      <c r="Y376" s="5">
        <v>1</v>
      </c>
      <c r="Z376" s="5">
        <v>1</v>
      </c>
      <c r="AA376" s="5">
        <v>1</v>
      </c>
      <c r="AB376" s="5">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32059</v>
      </c>
      <c r="AG376">
        <f t="shared" si="196"/>
        <v>4</v>
      </c>
      <c r="AH376">
        <v>1</v>
      </c>
      <c r="AI376">
        <v>6</v>
      </c>
      <c r="AJ376">
        <f>LOOKUP(T376,阵型随机表!N:O,阵型随机表!Q:Q)</f>
        <v>3</v>
      </c>
      <c r="AO376">
        <f ca="1">IF(AG376=1,RANDBETWEEN(1,阵型随机表!$L$3),AO375)</f>
        <v>4</v>
      </c>
      <c r="AP376">
        <f ca="1">RANDBETWEEN(1,LOOKUP(T376,阵型随机表!N:O,阵型随机表!P:P))</f>
        <v>6</v>
      </c>
    </row>
    <row r="377" spans="1:42" x14ac:dyDescent="0.15">
      <c r="A377">
        <f t="shared" si="197"/>
        <v>5000075</v>
      </c>
      <c r="B377">
        <f t="shared" si="198"/>
        <v>5000375</v>
      </c>
      <c r="C377">
        <f t="shared" si="199"/>
        <v>5000375</v>
      </c>
      <c r="D377" t="str">
        <f t="shared" si="200"/>
        <v>5000075s9</v>
      </c>
      <c r="E377" t="str">
        <f t="shared" si="201"/>
        <v>5000375:75:1</v>
      </c>
      <c r="F377">
        <f t="shared" si="202"/>
        <v>375</v>
      </c>
      <c r="G377">
        <f t="shared" si="203"/>
        <v>5000375</v>
      </c>
      <c r="H377">
        <f t="shared" si="212"/>
        <v>375</v>
      </c>
      <c r="I377" t="str">
        <f>VLOOKUP(U377,怪物属性偏向!E:F,2,FALSE)</f>
        <v>啾啾</v>
      </c>
      <c r="J377">
        <f t="shared" si="204"/>
        <v>75</v>
      </c>
      <c r="K377">
        <f t="shared" si="205"/>
        <v>76942</v>
      </c>
      <c r="L377">
        <f t="shared" si="206"/>
        <v>76942</v>
      </c>
      <c r="M377">
        <f t="shared" si="207"/>
        <v>123107</v>
      </c>
      <c r="N377">
        <f t="shared" si="208"/>
        <v>32059</v>
      </c>
      <c r="O377">
        <f t="shared" si="209"/>
        <v>5000375</v>
      </c>
      <c r="P377" t="str">
        <f t="shared" si="210"/>
        <v>啾啾</v>
      </c>
      <c r="S377">
        <f t="shared" si="211"/>
        <v>75</v>
      </c>
      <c r="T377">
        <f>VLOOKUP(AH377*10+AG377,阵型随机表!H:I,2,FALSE)</f>
        <v>9</v>
      </c>
      <c r="U377" t="str">
        <f>VLOOKUP(AJ377*10+AI377,阵型随机表!U:V,2,FALSE)</f>
        <v>啾啾</v>
      </c>
      <c r="V377">
        <f>VLOOKUP(S377,映射表!T:U,2,FALSE)</f>
        <v>75</v>
      </c>
      <c r="W377">
        <v>1</v>
      </c>
      <c r="X377" s="5">
        <v>1</v>
      </c>
      <c r="Y377" s="5">
        <v>1</v>
      </c>
      <c r="Z377" s="5">
        <v>1</v>
      </c>
      <c r="AA377" s="5">
        <v>1</v>
      </c>
      <c r="AB377" s="5">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32059</v>
      </c>
      <c r="AG377">
        <f t="shared" si="196"/>
        <v>5</v>
      </c>
      <c r="AH377">
        <v>1</v>
      </c>
      <c r="AI377">
        <v>1</v>
      </c>
      <c r="AJ377">
        <f>LOOKUP(T377,阵型随机表!N:O,阵型随机表!Q:Q)</f>
        <v>3</v>
      </c>
      <c r="AO377">
        <f ca="1">IF(AG377=1,RANDBETWEEN(1,阵型随机表!$L$3),AO376)</f>
        <v>4</v>
      </c>
      <c r="AP377">
        <f ca="1">RANDBETWEEN(1,LOOKUP(T377,阵型随机表!N:O,阵型随机表!P:P))</f>
        <v>6</v>
      </c>
    </row>
    <row r="378" spans="1:42" x14ac:dyDescent="0.15">
      <c r="A378">
        <f t="shared" si="197"/>
        <v>5000076</v>
      </c>
      <c r="B378">
        <f t="shared" si="198"/>
        <v>5000376</v>
      </c>
      <c r="C378">
        <f t="shared" si="199"/>
        <v>5000376</v>
      </c>
      <c r="D378" t="str">
        <f t="shared" si="200"/>
        <v>5000076s2</v>
      </c>
      <c r="E378" t="str">
        <f t="shared" si="201"/>
        <v>5000376:76:1</v>
      </c>
      <c r="F378">
        <f t="shared" si="202"/>
        <v>376</v>
      </c>
      <c r="G378">
        <f t="shared" si="203"/>
        <v>5000376</v>
      </c>
      <c r="H378">
        <f t="shared" si="212"/>
        <v>376</v>
      </c>
      <c r="I378" t="str">
        <f>VLOOKUP(U378,怪物属性偏向!E:F,2,FALSE)</f>
        <v>碧翠丝</v>
      </c>
      <c r="J378">
        <f t="shared" si="204"/>
        <v>76</v>
      </c>
      <c r="K378">
        <f t="shared" si="205"/>
        <v>82073</v>
      </c>
      <c r="L378">
        <f t="shared" si="206"/>
        <v>82073</v>
      </c>
      <c r="M378">
        <f t="shared" si="207"/>
        <v>131316</v>
      </c>
      <c r="N378">
        <f t="shared" si="208"/>
        <v>34266</v>
      </c>
      <c r="O378">
        <f t="shared" si="209"/>
        <v>5000376</v>
      </c>
      <c r="P378" t="str">
        <f t="shared" si="210"/>
        <v>碧翠丝</v>
      </c>
      <c r="S378">
        <f t="shared" si="211"/>
        <v>76</v>
      </c>
      <c r="T378">
        <f>VLOOKUP(AH378*10+AG378,阵型随机表!H:I,2,FALSE)</f>
        <v>2</v>
      </c>
      <c r="U378" t="str">
        <f>VLOOKUP(AJ378*10+AI378,阵型随机表!U:V,2,FALSE)</f>
        <v>碧翠丝</v>
      </c>
      <c r="V378">
        <f>VLOOKUP(S378,映射表!T:U,2,FALSE)</f>
        <v>76</v>
      </c>
      <c r="W378">
        <v>1</v>
      </c>
      <c r="X378" s="5">
        <v>1</v>
      </c>
      <c r="Y378" s="5">
        <v>1</v>
      </c>
      <c r="Z378" s="5">
        <v>1</v>
      </c>
      <c r="AA378" s="5">
        <v>1</v>
      </c>
      <c r="AB378" s="5">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34266</v>
      </c>
      <c r="AG378">
        <f t="shared" si="196"/>
        <v>1</v>
      </c>
      <c r="AH378">
        <v>5</v>
      </c>
      <c r="AI378">
        <v>4</v>
      </c>
      <c r="AJ378">
        <f>LOOKUP(T378,阵型随机表!N:O,阵型随机表!Q:Q)</f>
        <v>1</v>
      </c>
      <c r="AO378">
        <f ca="1">IF(AG378=1,RANDBETWEEN(1,阵型随机表!$L$3),AO377)</f>
        <v>5</v>
      </c>
      <c r="AP378">
        <f ca="1">RANDBETWEEN(1,LOOKUP(T378,阵型随机表!N:O,阵型随机表!P:P))</f>
        <v>2</v>
      </c>
    </row>
    <row r="379" spans="1:42" x14ac:dyDescent="0.15">
      <c r="A379">
        <f t="shared" si="197"/>
        <v>5000076</v>
      </c>
      <c r="B379">
        <f t="shared" si="198"/>
        <v>5000377</v>
      </c>
      <c r="C379">
        <f t="shared" si="199"/>
        <v>5000377</v>
      </c>
      <c r="D379" t="str">
        <f t="shared" si="200"/>
        <v>5000076s5</v>
      </c>
      <c r="E379" t="str">
        <f t="shared" si="201"/>
        <v>5000377:76:1</v>
      </c>
      <c r="F379">
        <f t="shared" si="202"/>
        <v>377</v>
      </c>
      <c r="G379">
        <f t="shared" si="203"/>
        <v>5000377</v>
      </c>
      <c r="H379">
        <f t="shared" si="212"/>
        <v>377</v>
      </c>
      <c r="I379" t="str">
        <f>VLOOKUP(U379,怪物属性偏向!E:F,2,FALSE)</f>
        <v>艾德蒙</v>
      </c>
      <c r="J379">
        <f t="shared" si="204"/>
        <v>76</v>
      </c>
      <c r="K379">
        <f t="shared" si="205"/>
        <v>82073</v>
      </c>
      <c r="L379">
        <f t="shared" si="206"/>
        <v>82073</v>
      </c>
      <c r="M379">
        <f t="shared" si="207"/>
        <v>131316</v>
      </c>
      <c r="N379">
        <f t="shared" si="208"/>
        <v>34266</v>
      </c>
      <c r="O379">
        <f t="shared" si="209"/>
        <v>5000377</v>
      </c>
      <c r="P379" t="str">
        <f t="shared" si="210"/>
        <v>艾德蒙</v>
      </c>
      <c r="S379">
        <f t="shared" si="211"/>
        <v>76</v>
      </c>
      <c r="T379">
        <f>VLOOKUP(AH379*10+AG379,阵型随机表!H:I,2,FALSE)</f>
        <v>5</v>
      </c>
      <c r="U379" t="str">
        <f>VLOOKUP(AJ379*10+AI379,阵型随机表!U:V,2,FALSE)</f>
        <v>艾德蒙</v>
      </c>
      <c r="V379">
        <f>VLOOKUP(S379,映射表!T:U,2,FALSE)</f>
        <v>76</v>
      </c>
      <c r="W379">
        <v>1</v>
      </c>
      <c r="X379" s="5">
        <v>1</v>
      </c>
      <c r="Y379" s="5">
        <v>1</v>
      </c>
      <c r="Z379" s="5">
        <v>1</v>
      </c>
      <c r="AA379" s="5">
        <v>1</v>
      </c>
      <c r="AB379" s="5">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34266</v>
      </c>
      <c r="AG379">
        <f t="shared" si="196"/>
        <v>2</v>
      </c>
      <c r="AH379">
        <v>5</v>
      </c>
      <c r="AI379">
        <v>5</v>
      </c>
      <c r="AJ379">
        <f>LOOKUP(T379,阵型随机表!N:O,阵型随机表!Q:Q)</f>
        <v>2</v>
      </c>
      <c r="AO379">
        <f ca="1">IF(AG379=1,RANDBETWEEN(1,阵型随机表!$L$3),AO378)</f>
        <v>5</v>
      </c>
      <c r="AP379">
        <f ca="1">RANDBETWEEN(1,LOOKUP(T379,阵型随机表!N:O,阵型随机表!P:P))</f>
        <v>1</v>
      </c>
    </row>
    <row r="380" spans="1:42" x14ac:dyDescent="0.15">
      <c r="A380">
        <f t="shared" si="197"/>
        <v>5000076</v>
      </c>
      <c r="B380">
        <f t="shared" si="198"/>
        <v>5000378</v>
      </c>
      <c r="C380">
        <f t="shared" si="199"/>
        <v>5000378</v>
      </c>
      <c r="D380" t="str">
        <f t="shared" si="200"/>
        <v>5000076s7</v>
      </c>
      <c r="E380" t="str">
        <f t="shared" si="201"/>
        <v>5000378:76:1</v>
      </c>
      <c r="F380">
        <f t="shared" si="202"/>
        <v>378</v>
      </c>
      <c r="G380">
        <f t="shared" si="203"/>
        <v>5000378</v>
      </c>
      <c r="H380">
        <f t="shared" si="212"/>
        <v>378</v>
      </c>
      <c r="I380" t="str">
        <f>VLOOKUP(U380,怪物属性偏向!E:F,2,FALSE)</f>
        <v>贝蒂</v>
      </c>
      <c r="J380">
        <f t="shared" si="204"/>
        <v>76</v>
      </c>
      <c r="K380">
        <f t="shared" si="205"/>
        <v>82073</v>
      </c>
      <c r="L380">
        <f t="shared" si="206"/>
        <v>82073</v>
      </c>
      <c r="M380">
        <f t="shared" si="207"/>
        <v>131316</v>
      </c>
      <c r="N380">
        <f t="shared" si="208"/>
        <v>34266</v>
      </c>
      <c r="O380">
        <f t="shared" si="209"/>
        <v>5000378</v>
      </c>
      <c r="P380" t="str">
        <f t="shared" si="210"/>
        <v>贝蒂</v>
      </c>
      <c r="S380">
        <f t="shared" si="211"/>
        <v>76</v>
      </c>
      <c r="T380">
        <f>VLOOKUP(AH380*10+AG380,阵型随机表!H:I,2,FALSE)</f>
        <v>7</v>
      </c>
      <c r="U380" t="str">
        <f>VLOOKUP(AJ380*10+AI380,阵型随机表!U:V,2,FALSE)</f>
        <v>贝蒂</v>
      </c>
      <c r="V380">
        <f>VLOOKUP(S380,映射表!T:U,2,FALSE)</f>
        <v>76</v>
      </c>
      <c r="W380">
        <v>1</v>
      </c>
      <c r="X380" s="5">
        <v>1</v>
      </c>
      <c r="Y380" s="5">
        <v>1</v>
      </c>
      <c r="Z380" s="5">
        <v>1</v>
      </c>
      <c r="AA380" s="5">
        <v>1</v>
      </c>
      <c r="AB380" s="5">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34266</v>
      </c>
      <c r="AG380">
        <f t="shared" si="196"/>
        <v>3</v>
      </c>
      <c r="AH380">
        <v>5</v>
      </c>
      <c r="AI380">
        <v>2</v>
      </c>
      <c r="AJ380">
        <f>LOOKUP(T380,阵型随机表!N:O,阵型随机表!Q:Q)</f>
        <v>3</v>
      </c>
      <c r="AO380">
        <f ca="1">IF(AG380=1,RANDBETWEEN(1,阵型随机表!$L$3),AO379)</f>
        <v>5</v>
      </c>
      <c r="AP380">
        <f ca="1">RANDBETWEEN(1,LOOKUP(T380,阵型随机表!N:O,阵型随机表!P:P))</f>
        <v>5</v>
      </c>
    </row>
    <row r="381" spans="1:42" x14ac:dyDescent="0.15">
      <c r="A381">
        <f t="shared" si="197"/>
        <v>5000076</v>
      </c>
      <c r="B381">
        <f t="shared" si="198"/>
        <v>5000379</v>
      </c>
      <c r="C381">
        <f t="shared" si="199"/>
        <v>5000379</v>
      </c>
      <c r="D381" t="str">
        <f t="shared" si="200"/>
        <v>5000076s8</v>
      </c>
      <c r="E381" t="str">
        <f t="shared" si="201"/>
        <v>5000379:76:1</v>
      </c>
      <c r="F381">
        <f t="shared" si="202"/>
        <v>379</v>
      </c>
      <c r="G381">
        <f t="shared" si="203"/>
        <v>5000379</v>
      </c>
      <c r="H381">
        <f t="shared" si="212"/>
        <v>379</v>
      </c>
      <c r="I381" t="str">
        <f>VLOOKUP(U381,怪物属性偏向!E:F,2,FALSE)</f>
        <v>贝蒂</v>
      </c>
      <c r="J381">
        <f t="shared" si="204"/>
        <v>76</v>
      </c>
      <c r="K381">
        <f t="shared" si="205"/>
        <v>82073</v>
      </c>
      <c r="L381">
        <f t="shared" si="206"/>
        <v>82073</v>
      </c>
      <c r="M381">
        <f t="shared" si="207"/>
        <v>131316</v>
      </c>
      <c r="N381">
        <f t="shared" si="208"/>
        <v>34266</v>
      </c>
      <c r="O381">
        <f t="shared" si="209"/>
        <v>5000379</v>
      </c>
      <c r="P381" t="str">
        <f t="shared" si="210"/>
        <v>贝蒂</v>
      </c>
      <c r="S381">
        <f t="shared" si="211"/>
        <v>76</v>
      </c>
      <c r="T381">
        <f>VLOOKUP(AH381*10+AG381,阵型随机表!H:I,2,FALSE)</f>
        <v>8</v>
      </c>
      <c r="U381" t="str">
        <f>VLOOKUP(AJ381*10+AI381,阵型随机表!U:V,2,FALSE)</f>
        <v>贝蒂</v>
      </c>
      <c r="V381">
        <f>VLOOKUP(S381,映射表!T:U,2,FALSE)</f>
        <v>76</v>
      </c>
      <c r="W381">
        <v>1</v>
      </c>
      <c r="X381" s="5">
        <v>1</v>
      </c>
      <c r="Y381" s="5">
        <v>1</v>
      </c>
      <c r="Z381" s="5">
        <v>1</v>
      </c>
      <c r="AA381" s="5">
        <v>1</v>
      </c>
      <c r="AB381" s="5">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34266</v>
      </c>
      <c r="AG381">
        <f t="shared" si="196"/>
        <v>4</v>
      </c>
      <c r="AH381">
        <v>5</v>
      </c>
      <c r="AI381">
        <v>2</v>
      </c>
      <c r="AJ381">
        <f>LOOKUP(T381,阵型随机表!N:O,阵型随机表!Q:Q)</f>
        <v>3</v>
      </c>
      <c r="AO381">
        <f ca="1">IF(AG381=1,RANDBETWEEN(1,阵型随机表!$L$3),AO380)</f>
        <v>5</v>
      </c>
      <c r="AP381">
        <f ca="1">RANDBETWEEN(1,LOOKUP(T381,阵型随机表!N:O,阵型随机表!P:P))</f>
        <v>3</v>
      </c>
    </row>
    <row r="382" spans="1:42" x14ac:dyDescent="0.15">
      <c r="A382">
        <f t="shared" si="197"/>
        <v>5000076</v>
      </c>
      <c r="B382">
        <f t="shared" si="198"/>
        <v>5000380</v>
      </c>
      <c r="C382">
        <f t="shared" si="199"/>
        <v>5000380</v>
      </c>
      <c r="D382" t="str">
        <f t="shared" si="200"/>
        <v>5000076s9</v>
      </c>
      <c r="E382" t="str">
        <f t="shared" si="201"/>
        <v>5000380:76:1</v>
      </c>
      <c r="F382">
        <f t="shared" si="202"/>
        <v>380</v>
      </c>
      <c r="G382">
        <f t="shared" si="203"/>
        <v>5000380</v>
      </c>
      <c r="H382">
        <f t="shared" si="212"/>
        <v>380</v>
      </c>
      <c r="I382" t="str">
        <f>VLOOKUP(U382,怪物属性偏向!E:F,2,FALSE)</f>
        <v>娜塔莎</v>
      </c>
      <c r="J382">
        <f t="shared" si="204"/>
        <v>76</v>
      </c>
      <c r="K382">
        <f t="shared" si="205"/>
        <v>82073</v>
      </c>
      <c r="L382">
        <f t="shared" si="206"/>
        <v>82073</v>
      </c>
      <c r="M382">
        <f t="shared" si="207"/>
        <v>131316</v>
      </c>
      <c r="N382">
        <f t="shared" si="208"/>
        <v>34266</v>
      </c>
      <c r="O382">
        <f t="shared" si="209"/>
        <v>5000380</v>
      </c>
      <c r="P382" t="str">
        <f t="shared" si="210"/>
        <v>娜塔莎</v>
      </c>
      <c r="S382">
        <f t="shared" si="211"/>
        <v>76</v>
      </c>
      <c r="T382">
        <f>VLOOKUP(AH382*10+AG382,阵型随机表!H:I,2,FALSE)</f>
        <v>9</v>
      </c>
      <c r="U382" t="str">
        <f>VLOOKUP(AJ382*10+AI382,阵型随机表!U:V,2,FALSE)</f>
        <v>娜塔莎</v>
      </c>
      <c r="V382">
        <f>VLOOKUP(S382,映射表!T:U,2,FALSE)</f>
        <v>76</v>
      </c>
      <c r="W382">
        <v>1</v>
      </c>
      <c r="X382" s="5">
        <v>1</v>
      </c>
      <c r="Y382" s="5">
        <v>1</v>
      </c>
      <c r="Z382" s="5">
        <v>1</v>
      </c>
      <c r="AA382" s="5">
        <v>1</v>
      </c>
      <c r="AB382" s="5">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34266</v>
      </c>
      <c r="AG382">
        <f t="shared" si="196"/>
        <v>5</v>
      </c>
      <c r="AH382">
        <v>5</v>
      </c>
      <c r="AI382">
        <v>7</v>
      </c>
      <c r="AJ382">
        <f>LOOKUP(T382,阵型随机表!N:O,阵型随机表!Q:Q)</f>
        <v>3</v>
      </c>
      <c r="AO382">
        <f ca="1">IF(AG382=1,RANDBETWEEN(1,阵型随机表!$L$3),AO381)</f>
        <v>5</v>
      </c>
      <c r="AP382">
        <f ca="1">RANDBETWEEN(1,LOOKUP(T382,阵型随机表!N:O,阵型随机表!P:P))</f>
        <v>1</v>
      </c>
    </row>
    <row r="383" spans="1:42" x14ac:dyDescent="0.15">
      <c r="A383">
        <f t="shared" si="197"/>
        <v>5000077</v>
      </c>
      <c r="B383">
        <f t="shared" si="198"/>
        <v>5000381</v>
      </c>
      <c r="C383">
        <f t="shared" si="199"/>
        <v>5000381</v>
      </c>
      <c r="D383" t="str">
        <f t="shared" si="200"/>
        <v>5000077s1</v>
      </c>
      <c r="E383" t="str">
        <f t="shared" si="201"/>
        <v>5000381:77:1</v>
      </c>
      <c r="F383">
        <f t="shared" si="202"/>
        <v>381</v>
      </c>
      <c r="G383">
        <f t="shared" si="203"/>
        <v>5000381</v>
      </c>
      <c r="H383">
        <f t="shared" si="212"/>
        <v>381</v>
      </c>
      <c r="I383" t="str">
        <f>VLOOKUP(U383,怪物属性偏向!E:F,2,FALSE)</f>
        <v>莉莉丝</v>
      </c>
      <c r="J383">
        <f t="shared" si="204"/>
        <v>77</v>
      </c>
      <c r="K383">
        <f t="shared" si="205"/>
        <v>87205</v>
      </c>
      <c r="L383">
        <f t="shared" si="206"/>
        <v>87205</v>
      </c>
      <c r="M383">
        <f t="shared" si="207"/>
        <v>139528</v>
      </c>
      <c r="N383">
        <f t="shared" si="208"/>
        <v>36472</v>
      </c>
      <c r="O383">
        <f t="shared" si="209"/>
        <v>5000381</v>
      </c>
      <c r="P383" t="str">
        <f t="shared" si="210"/>
        <v>莉莉丝</v>
      </c>
      <c r="S383">
        <f t="shared" si="211"/>
        <v>77</v>
      </c>
      <c r="T383">
        <f>VLOOKUP(AH383*10+AG383,阵型随机表!H:I,2,FALSE)</f>
        <v>1</v>
      </c>
      <c r="U383" t="str">
        <f>VLOOKUP(AJ383*10+AI383,阵型随机表!U:V,2,FALSE)</f>
        <v>莉莉丝</v>
      </c>
      <c r="V383">
        <f>VLOOKUP(S383,映射表!T:U,2,FALSE)</f>
        <v>77</v>
      </c>
      <c r="W383">
        <v>1</v>
      </c>
      <c r="X383" s="5">
        <v>1</v>
      </c>
      <c r="Y383" s="5">
        <v>1</v>
      </c>
      <c r="Z383" s="5">
        <v>1</v>
      </c>
      <c r="AA383" s="5">
        <v>1</v>
      </c>
      <c r="AB383" s="5">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36472</v>
      </c>
      <c r="AG383">
        <f t="shared" si="196"/>
        <v>1</v>
      </c>
      <c r="AH383">
        <v>1</v>
      </c>
      <c r="AI383">
        <v>1</v>
      </c>
      <c r="AJ383">
        <f>LOOKUP(T383,阵型随机表!N:O,阵型随机表!Q:Q)</f>
        <v>1</v>
      </c>
      <c r="AO383">
        <f ca="1">IF(AG383=1,RANDBETWEEN(1,阵型随机表!$L$3),AO382)</f>
        <v>2</v>
      </c>
      <c r="AP383">
        <f ca="1">RANDBETWEEN(1,LOOKUP(T383,阵型随机表!N:O,阵型随机表!P:P))</f>
        <v>7</v>
      </c>
    </row>
    <row r="384" spans="1:42" x14ac:dyDescent="0.15">
      <c r="A384">
        <f t="shared" si="197"/>
        <v>5000077</v>
      </c>
      <c r="B384">
        <f t="shared" si="198"/>
        <v>5000382</v>
      </c>
      <c r="C384">
        <f t="shared" si="199"/>
        <v>5000382</v>
      </c>
      <c r="D384" t="str">
        <f t="shared" si="200"/>
        <v>5000077s3</v>
      </c>
      <c r="E384" t="str">
        <f t="shared" si="201"/>
        <v>5000382:77:1</v>
      </c>
      <c r="F384">
        <f t="shared" si="202"/>
        <v>382</v>
      </c>
      <c r="G384">
        <f t="shared" si="203"/>
        <v>5000382</v>
      </c>
      <c r="H384">
        <f t="shared" si="212"/>
        <v>382</v>
      </c>
      <c r="I384" t="str">
        <f>VLOOKUP(U384,怪物属性偏向!E:F,2,FALSE)</f>
        <v>尼尔斯</v>
      </c>
      <c r="J384">
        <f t="shared" si="204"/>
        <v>77</v>
      </c>
      <c r="K384">
        <f t="shared" si="205"/>
        <v>87205</v>
      </c>
      <c r="L384">
        <f t="shared" si="206"/>
        <v>87205</v>
      </c>
      <c r="M384">
        <f t="shared" si="207"/>
        <v>139528</v>
      </c>
      <c r="N384">
        <f t="shared" si="208"/>
        <v>36472</v>
      </c>
      <c r="O384">
        <f t="shared" si="209"/>
        <v>5000382</v>
      </c>
      <c r="P384" t="str">
        <f t="shared" si="210"/>
        <v>尼尔斯</v>
      </c>
      <c r="S384">
        <f t="shared" si="211"/>
        <v>77</v>
      </c>
      <c r="T384">
        <f>VLOOKUP(AH384*10+AG384,阵型随机表!H:I,2,FALSE)</f>
        <v>3</v>
      </c>
      <c r="U384" t="str">
        <f>VLOOKUP(AJ384*10+AI384,阵型随机表!U:V,2,FALSE)</f>
        <v>尼尔斯</v>
      </c>
      <c r="V384">
        <f>VLOOKUP(S384,映射表!T:U,2,FALSE)</f>
        <v>77</v>
      </c>
      <c r="W384">
        <v>1</v>
      </c>
      <c r="X384" s="5">
        <v>1</v>
      </c>
      <c r="Y384" s="5">
        <v>1</v>
      </c>
      <c r="Z384" s="5">
        <v>1</v>
      </c>
      <c r="AA384" s="5">
        <v>1</v>
      </c>
      <c r="AB384" s="5">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36472</v>
      </c>
      <c r="AG384">
        <f t="shared" si="196"/>
        <v>2</v>
      </c>
      <c r="AH384">
        <v>1</v>
      </c>
      <c r="AI384">
        <v>3</v>
      </c>
      <c r="AJ384">
        <f>LOOKUP(T384,阵型随机表!N:O,阵型随机表!Q:Q)</f>
        <v>1</v>
      </c>
      <c r="AO384">
        <f ca="1">IF(AG384=1,RANDBETWEEN(1,阵型随机表!$L$3),AO383)</f>
        <v>2</v>
      </c>
      <c r="AP384">
        <f ca="1">RANDBETWEEN(1,LOOKUP(T384,阵型随机表!N:O,阵型随机表!P:P))</f>
        <v>2</v>
      </c>
    </row>
    <row r="385" spans="1:42" x14ac:dyDescent="0.15">
      <c r="A385">
        <f t="shared" si="197"/>
        <v>5000077</v>
      </c>
      <c r="B385">
        <f t="shared" si="198"/>
        <v>5000383</v>
      </c>
      <c r="C385">
        <f t="shared" si="199"/>
        <v>5000383</v>
      </c>
      <c r="D385" t="str">
        <f t="shared" si="200"/>
        <v>5000077s5</v>
      </c>
      <c r="E385" t="str">
        <f t="shared" si="201"/>
        <v>5000383:77:1</v>
      </c>
      <c r="F385">
        <f t="shared" si="202"/>
        <v>383</v>
      </c>
      <c r="G385">
        <f t="shared" si="203"/>
        <v>5000383</v>
      </c>
      <c r="H385">
        <f t="shared" si="212"/>
        <v>383</v>
      </c>
      <c r="I385" t="str">
        <f>VLOOKUP(U385,怪物属性偏向!E:F,2,FALSE)</f>
        <v>艾琳</v>
      </c>
      <c r="J385">
        <f t="shared" si="204"/>
        <v>77</v>
      </c>
      <c r="K385">
        <f t="shared" si="205"/>
        <v>87205</v>
      </c>
      <c r="L385">
        <f t="shared" si="206"/>
        <v>87205</v>
      </c>
      <c r="M385">
        <f t="shared" si="207"/>
        <v>139528</v>
      </c>
      <c r="N385">
        <f t="shared" si="208"/>
        <v>36472</v>
      </c>
      <c r="O385">
        <f t="shared" si="209"/>
        <v>5000383</v>
      </c>
      <c r="P385" t="str">
        <f t="shared" si="210"/>
        <v>艾琳</v>
      </c>
      <c r="S385">
        <f t="shared" si="211"/>
        <v>77</v>
      </c>
      <c r="T385">
        <f>VLOOKUP(AH385*10+AG385,阵型随机表!H:I,2,FALSE)</f>
        <v>5</v>
      </c>
      <c r="U385" t="str">
        <f>VLOOKUP(AJ385*10+AI385,阵型随机表!U:V,2,FALSE)</f>
        <v>艾琳</v>
      </c>
      <c r="V385">
        <f>VLOOKUP(S385,映射表!T:U,2,FALSE)</f>
        <v>77</v>
      </c>
      <c r="W385">
        <v>1</v>
      </c>
      <c r="X385" s="5">
        <v>1</v>
      </c>
      <c r="Y385" s="5">
        <v>1</v>
      </c>
      <c r="Z385" s="5">
        <v>1</v>
      </c>
      <c r="AA385" s="5">
        <v>1</v>
      </c>
      <c r="AB385" s="5">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36472</v>
      </c>
      <c r="AG385">
        <f t="shared" si="196"/>
        <v>3</v>
      </c>
      <c r="AH385">
        <v>1</v>
      </c>
      <c r="AI385">
        <v>1</v>
      </c>
      <c r="AJ385">
        <f>LOOKUP(T385,阵型随机表!N:O,阵型随机表!Q:Q)</f>
        <v>2</v>
      </c>
      <c r="AO385">
        <f ca="1">IF(AG385=1,RANDBETWEEN(1,阵型随机表!$L$3),AO384)</f>
        <v>2</v>
      </c>
      <c r="AP385">
        <f ca="1">RANDBETWEEN(1,LOOKUP(T385,阵型随机表!N:O,阵型随机表!P:P))</f>
        <v>3</v>
      </c>
    </row>
    <row r="386" spans="1:42" x14ac:dyDescent="0.15">
      <c r="A386">
        <f t="shared" si="197"/>
        <v>5000077</v>
      </c>
      <c r="B386">
        <f t="shared" si="198"/>
        <v>5000384</v>
      </c>
      <c r="C386">
        <f t="shared" si="199"/>
        <v>5000384</v>
      </c>
      <c r="D386" t="str">
        <f t="shared" si="200"/>
        <v>5000077s7</v>
      </c>
      <c r="E386" t="str">
        <f t="shared" si="201"/>
        <v>5000384:77:1</v>
      </c>
      <c r="F386">
        <f t="shared" si="202"/>
        <v>384</v>
      </c>
      <c r="G386">
        <f t="shared" si="203"/>
        <v>5000384</v>
      </c>
      <c r="H386">
        <f t="shared" si="212"/>
        <v>384</v>
      </c>
      <c r="I386" t="str">
        <f>VLOOKUP(U386,怪物属性偏向!E:F,2,FALSE)</f>
        <v>爱茉莉</v>
      </c>
      <c r="J386">
        <f t="shared" si="204"/>
        <v>77</v>
      </c>
      <c r="K386">
        <f t="shared" si="205"/>
        <v>87205</v>
      </c>
      <c r="L386">
        <f t="shared" si="206"/>
        <v>87205</v>
      </c>
      <c r="M386">
        <f t="shared" si="207"/>
        <v>139528</v>
      </c>
      <c r="N386">
        <f t="shared" si="208"/>
        <v>36472</v>
      </c>
      <c r="O386">
        <f t="shared" si="209"/>
        <v>5000384</v>
      </c>
      <c r="P386" t="str">
        <f t="shared" si="210"/>
        <v>爱茉莉</v>
      </c>
      <c r="S386">
        <f t="shared" si="211"/>
        <v>77</v>
      </c>
      <c r="T386">
        <f>VLOOKUP(AH386*10+AG386,阵型随机表!H:I,2,FALSE)</f>
        <v>7</v>
      </c>
      <c r="U386" t="str">
        <f>VLOOKUP(AJ386*10+AI386,阵型随机表!U:V,2,FALSE)</f>
        <v>爱茉莉</v>
      </c>
      <c r="V386">
        <f>VLOOKUP(S386,映射表!T:U,2,FALSE)</f>
        <v>77</v>
      </c>
      <c r="W386">
        <v>1</v>
      </c>
      <c r="X386" s="5">
        <v>1</v>
      </c>
      <c r="Y386" s="5">
        <v>1</v>
      </c>
      <c r="Z386" s="5">
        <v>1</v>
      </c>
      <c r="AA386" s="5">
        <v>1</v>
      </c>
      <c r="AB386" s="5">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36472</v>
      </c>
      <c r="AG386">
        <f t="shared" si="196"/>
        <v>4</v>
      </c>
      <c r="AH386">
        <v>1</v>
      </c>
      <c r="AI386">
        <v>6</v>
      </c>
      <c r="AJ386">
        <f>LOOKUP(T386,阵型随机表!N:O,阵型随机表!Q:Q)</f>
        <v>3</v>
      </c>
      <c r="AO386">
        <f ca="1">IF(AG386=1,RANDBETWEEN(1,阵型随机表!$L$3),AO385)</f>
        <v>2</v>
      </c>
      <c r="AP386">
        <f ca="1">RANDBETWEEN(1,LOOKUP(T386,阵型随机表!N:O,阵型随机表!P:P))</f>
        <v>6</v>
      </c>
    </row>
    <row r="387" spans="1:42" x14ac:dyDescent="0.15">
      <c r="A387">
        <f t="shared" si="197"/>
        <v>5000077</v>
      </c>
      <c r="B387">
        <f t="shared" si="198"/>
        <v>5000385</v>
      </c>
      <c r="C387">
        <f t="shared" si="199"/>
        <v>5000385</v>
      </c>
      <c r="D387" t="str">
        <f t="shared" si="200"/>
        <v>5000077s9</v>
      </c>
      <c r="E387" t="str">
        <f t="shared" si="201"/>
        <v>5000385:77:1</v>
      </c>
      <c r="F387">
        <f t="shared" si="202"/>
        <v>385</v>
      </c>
      <c r="G387">
        <f t="shared" si="203"/>
        <v>5000385</v>
      </c>
      <c r="H387">
        <f t="shared" si="212"/>
        <v>385</v>
      </c>
      <c r="I387" t="str">
        <f>VLOOKUP(U387,怪物属性偏向!E:F,2,FALSE)</f>
        <v>伊芙</v>
      </c>
      <c r="J387">
        <f t="shared" si="204"/>
        <v>77</v>
      </c>
      <c r="K387">
        <f t="shared" si="205"/>
        <v>87205</v>
      </c>
      <c r="L387">
        <f t="shared" si="206"/>
        <v>87205</v>
      </c>
      <c r="M387">
        <f t="shared" si="207"/>
        <v>139528</v>
      </c>
      <c r="N387">
        <f t="shared" si="208"/>
        <v>36472</v>
      </c>
      <c r="O387">
        <f t="shared" si="209"/>
        <v>5000385</v>
      </c>
      <c r="P387" t="str">
        <f t="shared" si="210"/>
        <v>伊芙</v>
      </c>
      <c r="S387">
        <f t="shared" si="211"/>
        <v>77</v>
      </c>
      <c r="T387">
        <f>VLOOKUP(AH387*10+AG387,阵型随机表!H:I,2,FALSE)</f>
        <v>9</v>
      </c>
      <c r="U387" t="str">
        <f>VLOOKUP(AJ387*10+AI387,阵型随机表!U:V,2,FALSE)</f>
        <v>伊芙</v>
      </c>
      <c r="V387">
        <f>VLOOKUP(S387,映射表!T:U,2,FALSE)</f>
        <v>77</v>
      </c>
      <c r="W387">
        <v>1</v>
      </c>
      <c r="X387" s="5">
        <v>1</v>
      </c>
      <c r="Y387" s="5">
        <v>1</v>
      </c>
      <c r="Z387" s="5">
        <v>1</v>
      </c>
      <c r="AA387" s="5">
        <v>1</v>
      </c>
      <c r="AB387" s="5">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36472</v>
      </c>
      <c r="AG387">
        <f t="shared" si="196"/>
        <v>5</v>
      </c>
      <c r="AH387">
        <v>1</v>
      </c>
      <c r="AI387">
        <v>3</v>
      </c>
      <c r="AJ387">
        <f>LOOKUP(T387,阵型随机表!N:O,阵型随机表!Q:Q)</f>
        <v>3</v>
      </c>
      <c r="AO387">
        <f ca="1">IF(AG387=1,RANDBETWEEN(1,阵型随机表!$L$3),AO386)</f>
        <v>2</v>
      </c>
      <c r="AP387">
        <f ca="1">RANDBETWEEN(1,LOOKUP(T387,阵型随机表!N:O,阵型随机表!P:P))</f>
        <v>7</v>
      </c>
    </row>
    <row r="388" spans="1:42" x14ac:dyDescent="0.15">
      <c r="A388">
        <f t="shared" si="197"/>
        <v>5000078</v>
      </c>
      <c r="B388">
        <f t="shared" si="198"/>
        <v>5000386</v>
      </c>
      <c r="C388">
        <f t="shared" si="199"/>
        <v>5000386</v>
      </c>
      <c r="D388" t="str">
        <f t="shared" si="200"/>
        <v>5000078s2</v>
      </c>
      <c r="E388" t="str">
        <f t="shared" si="201"/>
        <v>5000386:78:1</v>
      </c>
      <c r="F388">
        <f t="shared" si="202"/>
        <v>386</v>
      </c>
      <c r="G388">
        <f t="shared" si="203"/>
        <v>5000386</v>
      </c>
      <c r="H388">
        <f t="shared" si="212"/>
        <v>386</v>
      </c>
      <c r="I388" t="str">
        <f>VLOOKUP(U388,怪物属性偏向!E:F,2,FALSE)</f>
        <v>莉莉丝</v>
      </c>
      <c r="J388">
        <f t="shared" si="204"/>
        <v>78</v>
      </c>
      <c r="K388">
        <f t="shared" si="205"/>
        <v>92336</v>
      </c>
      <c r="L388">
        <f t="shared" si="206"/>
        <v>92336</v>
      </c>
      <c r="M388">
        <f t="shared" si="207"/>
        <v>147737</v>
      </c>
      <c r="N388">
        <f t="shared" si="208"/>
        <v>38679</v>
      </c>
      <c r="O388">
        <f t="shared" si="209"/>
        <v>5000386</v>
      </c>
      <c r="P388" t="str">
        <f t="shared" si="210"/>
        <v>莉莉丝</v>
      </c>
      <c r="S388">
        <f t="shared" si="211"/>
        <v>78</v>
      </c>
      <c r="T388">
        <f>VLOOKUP(AH388*10+AG388,阵型随机表!H:I,2,FALSE)</f>
        <v>2</v>
      </c>
      <c r="U388" t="str">
        <f>VLOOKUP(AJ388*10+AI388,阵型随机表!U:V,2,FALSE)</f>
        <v>莉莉丝</v>
      </c>
      <c r="V388">
        <f>VLOOKUP(S388,映射表!T:U,2,FALSE)</f>
        <v>78</v>
      </c>
      <c r="W388">
        <v>1</v>
      </c>
      <c r="X388" s="5">
        <v>1</v>
      </c>
      <c r="Y388" s="5">
        <v>1</v>
      </c>
      <c r="Z388" s="5">
        <v>1</v>
      </c>
      <c r="AA388" s="5">
        <v>1</v>
      </c>
      <c r="AB388" s="5">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38679</v>
      </c>
      <c r="AG388">
        <f t="shared" si="196"/>
        <v>1</v>
      </c>
      <c r="AH388">
        <v>6</v>
      </c>
      <c r="AI388">
        <v>1</v>
      </c>
      <c r="AJ388">
        <f>LOOKUP(T388,阵型随机表!N:O,阵型随机表!Q:Q)</f>
        <v>1</v>
      </c>
      <c r="AO388">
        <f ca="1">IF(AG388=1,RANDBETWEEN(1,阵型随机表!$L$3),AO387)</f>
        <v>4</v>
      </c>
      <c r="AP388">
        <f ca="1">RANDBETWEEN(1,LOOKUP(T388,阵型随机表!N:O,阵型随机表!P:P))</f>
        <v>4</v>
      </c>
    </row>
    <row r="389" spans="1:42" x14ac:dyDescent="0.15">
      <c r="A389">
        <f t="shared" si="197"/>
        <v>5000078</v>
      </c>
      <c r="B389">
        <f t="shared" si="198"/>
        <v>5000387</v>
      </c>
      <c r="C389">
        <f t="shared" si="199"/>
        <v>5000387</v>
      </c>
      <c r="D389" t="str">
        <f t="shared" si="200"/>
        <v>5000078s4</v>
      </c>
      <c r="E389" t="str">
        <f t="shared" si="201"/>
        <v>5000387:78:1</v>
      </c>
      <c r="F389">
        <f t="shared" si="202"/>
        <v>387</v>
      </c>
      <c r="G389">
        <f t="shared" si="203"/>
        <v>5000387</v>
      </c>
      <c r="H389">
        <f t="shared" si="212"/>
        <v>387</v>
      </c>
      <c r="I389" t="str">
        <f>VLOOKUP(U389,怪物属性偏向!E:F,2,FALSE)</f>
        <v>尤朵拉</v>
      </c>
      <c r="J389">
        <f t="shared" si="204"/>
        <v>78</v>
      </c>
      <c r="K389">
        <f t="shared" si="205"/>
        <v>92336</v>
      </c>
      <c r="L389">
        <f t="shared" si="206"/>
        <v>92336</v>
      </c>
      <c r="M389">
        <f t="shared" si="207"/>
        <v>147737</v>
      </c>
      <c r="N389">
        <f t="shared" si="208"/>
        <v>38679</v>
      </c>
      <c r="O389">
        <f t="shared" si="209"/>
        <v>5000387</v>
      </c>
      <c r="P389" t="str">
        <f t="shared" si="210"/>
        <v>尤朵拉</v>
      </c>
      <c r="S389">
        <f t="shared" si="211"/>
        <v>78</v>
      </c>
      <c r="T389">
        <f>VLOOKUP(AH389*10+AG389,阵型随机表!H:I,2,FALSE)</f>
        <v>4</v>
      </c>
      <c r="U389" t="str">
        <f>VLOOKUP(AJ389*10+AI389,阵型随机表!U:V,2,FALSE)</f>
        <v>尤朵拉</v>
      </c>
      <c r="V389">
        <f>VLOOKUP(S389,映射表!T:U,2,FALSE)</f>
        <v>78</v>
      </c>
      <c r="W389">
        <v>1</v>
      </c>
      <c r="X389" s="5">
        <v>1</v>
      </c>
      <c r="Y389" s="5">
        <v>1</v>
      </c>
      <c r="Z389" s="5">
        <v>1</v>
      </c>
      <c r="AA389" s="5">
        <v>1</v>
      </c>
      <c r="AB389" s="5">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38679</v>
      </c>
      <c r="AG389">
        <f t="shared" si="196"/>
        <v>2</v>
      </c>
      <c r="AH389">
        <v>6</v>
      </c>
      <c r="AI389">
        <v>2</v>
      </c>
      <c r="AJ389">
        <f>LOOKUP(T389,阵型随机表!N:O,阵型随机表!Q:Q)</f>
        <v>2</v>
      </c>
      <c r="AO389">
        <f ca="1">IF(AG389=1,RANDBETWEEN(1,阵型随机表!$L$3),AO388)</f>
        <v>4</v>
      </c>
      <c r="AP389">
        <f ca="1">RANDBETWEEN(1,LOOKUP(T389,阵型随机表!N:O,阵型随机表!P:P))</f>
        <v>6</v>
      </c>
    </row>
    <row r="390" spans="1:42" x14ac:dyDescent="0.15">
      <c r="A390">
        <f t="shared" si="197"/>
        <v>5000078</v>
      </c>
      <c r="B390">
        <f t="shared" si="198"/>
        <v>5000388</v>
      </c>
      <c r="C390">
        <f t="shared" si="199"/>
        <v>5000388</v>
      </c>
      <c r="D390" t="str">
        <f t="shared" si="200"/>
        <v>5000078s6</v>
      </c>
      <c r="E390" t="str">
        <f t="shared" si="201"/>
        <v>5000388:78:1</v>
      </c>
      <c r="F390">
        <f t="shared" si="202"/>
        <v>388</v>
      </c>
      <c r="G390">
        <f t="shared" si="203"/>
        <v>5000388</v>
      </c>
      <c r="H390">
        <f t="shared" si="212"/>
        <v>388</v>
      </c>
      <c r="I390" t="str">
        <f>VLOOKUP(U390,怪物属性偏向!E:F,2,FALSE)</f>
        <v>艾琳</v>
      </c>
      <c r="J390">
        <f t="shared" si="204"/>
        <v>78</v>
      </c>
      <c r="K390">
        <f t="shared" si="205"/>
        <v>92336</v>
      </c>
      <c r="L390">
        <f t="shared" si="206"/>
        <v>92336</v>
      </c>
      <c r="M390">
        <f t="shared" si="207"/>
        <v>147737</v>
      </c>
      <c r="N390">
        <f t="shared" si="208"/>
        <v>38679</v>
      </c>
      <c r="O390">
        <f t="shared" si="209"/>
        <v>5000388</v>
      </c>
      <c r="P390" t="str">
        <f t="shared" si="210"/>
        <v>艾琳</v>
      </c>
      <c r="S390">
        <f t="shared" si="211"/>
        <v>78</v>
      </c>
      <c r="T390">
        <f>VLOOKUP(AH390*10+AG390,阵型随机表!H:I,2,FALSE)</f>
        <v>6</v>
      </c>
      <c r="U390" t="str">
        <f>VLOOKUP(AJ390*10+AI390,阵型随机表!U:V,2,FALSE)</f>
        <v>艾琳</v>
      </c>
      <c r="V390">
        <f>VLOOKUP(S390,映射表!T:U,2,FALSE)</f>
        <v>78</v>
      </c>
      <c r="W390">
        <v>1</v>
      </c>
      <c r="X390" s="5">
        <v>1</v>
      </c>
      <c r="Y390" s="5">
        <v>1</v>
      </c>
      <c r="Z390" s="5">
        <v>1</v>
      </c>
      <c r="AA390" s="5">
        <v>1</v>
      </c>
      <c r="AB390" s="5">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38679</v>
      </c>
      <c r="AG390">
        <f t="shared" si="196"/>
        <v>3</v>
      </c>
      <c r="AH390">
        <v>6</v>
      </c>
      <c r="AI390">
        <v>1</v>
      </c>
      <c r="AJ390">
        <f>LOOKUP(T390,阵型随机表!N:O,阵型随机表!Q:Q)</f>
        <v>2</v>
      </c>
      <c r="AO390">
        <f ca="1">IF(AG390=1,RANDBETWEEN(1,阵型随机表!$L$3),AO389)</f>
        <v>4</v>
      </c>
      <c r="AP390">
        <f ca="1">RANDBETWEEN(1,LOOKUP(T390,阵型随机表!N:O,阵型随机表!P:P))</f>
        <v>4</v>
      </c>
    </row>
    <row r="391" spans="1:42" x14ac:dyDescent="0.15">
      <c r="A391">
        <f t="shared" si="197"/>
        <v>5000078</v>
      </c>
      <c r="B391">
        <f t="shared" si="198"/>
        <v>5000389</v>
      </c>
      <c r="C391">
        <f t="shared" si="199"/>
        <v>5000389</v>
      </c>
      <c r="D391" t="str">
        <f t="shared" si="200"/>
        <v>5000078s7</v>
      </c>
      <c r="E391" t="str">
        <f t="shared" si="201"/>
        <v>5000389:78:1</v>
      </c>
      <c r="F391">
        <f t="shared" si="202"/>
        <v>389</v>
      </c>
      <c r="G391">
        <f t="shared" si="203"/>
        <v>5000389</v>
      </c>
      <c r="H391">
        <f t="shared" si="212"/>
        <v>389</v>
      </c>
      <c r="I391" t="str">
        <f>VLOOKUP(U391,怪物属性偏向!E:F,2,FALSE)</f>
        <v>娜塔莎</v>
      </c>
      <c r="J391">
        <f t="shared" si="204"/>
        <v>78</v>
      </c>
      <c r="K391">
        <f t="shared" si="205"/>
        <v>92336</v>
      </c>
      <c r="L391">
        <f t="shared" si="206"/>
        <v>92336</v>
      </c>
      <c r="M391">
        <f t="shared" si="207"/>
        <v>147737</v>
      </c>
      <c r="N391">
        <f t="shared" si="208"/>
        <v>38679</v>
      </c>
      <c r="O391">
        <f t="shared" si="209"/>
        <v>5000389</v>
      </c>
      <c r="P391" t="str">
        <f t="shared" si="210"/>
        <v>娜塔莎</v>
      </c>
      <c r="S391">
        <f t="shared" si="211"/>
        <v>78</v>
      </c>
      <c r="T391">
        <f>VLOOKUP(AH391*10+AG391,阵型随机表!H:I,2,FALSE)</f>
        <v>7</v>
      </c>
      <c r="U391" t="str">
        <f>VLOOKUP(AJ391*10+AI391,阵型随机表!U:V,2,FALSE)</f>
        <v>娜塔莎</v>
      </c>
      <c r="V391">
        <f>VLOOKUP(S391,映射表!T:U,2,FALSE)</f>
        <v>78</v>
      </c>
      <c r="W391">
        <v>1</v>
      </c>
      <c r="X391" s="5">
        <v>1</v>
      </c>
      <c r="Y391" s="5">
        <v>1</v>
      </c>
      <c r="Z391" s="5">
        <v>1</v>
      </c>
      <c r="AA391" s="5">
        <v>1</v>
      </c>
      <c r="AB391" s="5">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38679</v>
      </c>
      <c r="AG391">
        <f t="shared" si="196"/>
        <v>4</v>
      </c>
      <c r="AH391">
        <v>6</v>
      </c>
      <c r="AI391">
        <v>7</v>
      </c>
      <c r="AJ391">
        <f>LOOKUP(T391,阵型随机表!N:O,阵型随机表!Q:Q)</f>
        <v>3</v>
      </c>
      <c r="AO391">
        <f ca="1">IF(AG391=1,RANDBETWEEN(1,阵型随机表!$L$3),AO390)</f>
        <v>4</v>
      </c>
      <c r="AP391">
        <f ca="1">RANDBETWEEN(1,LOOKUP(T391,阵型随机表!N:O,阵型随机表!P:P))</f>
        <v>7</v>
      </c>
    </row>
    <row r="392" spans="1:42" x14ac:dyDescent="0.15">
      <c r="A392">
        <f t="shared" si="197"/>
        <v>5000078</v>
      </c>
      <c r="B392">
        <f t="shared" si="198"/>
        <v>5000390</v>
      </c>
      <c r="C392">
        <f t="shared" si="199"/>
        <v>5000390</v>
      </c>
      <c r="D392" t="str">
        <f t="shared" si="200"/>
        <v>5000078s9</v>
      </c>
      <c r="E392" t="str">
        <f t="shared" si="201"/>
        <v>5000390:78:1</v>
      </c>
      <c r="F392">
        <f t="shared" si="202"/>
        <v>390</v>
      </c>
      <c r="G392">
        <f t="shared" si="203"/>
        <v>5000390</v>
      </c>
      <c r="H392">
        <f t="shared" si="212"/>
        <v>390</v>
      </c>
      <c r="I392" t="str">
        <f>VLOOKUP(U392,怪物属性偏向!E:F,2,FALSE)</f>
        <v>娜塔莎</v>
      </c>
      <c r="J392">
        <f t="shared" si="204"/>
        <v>78</v>
      </c>
      <c r="K392">
        <f t="shared" si="205"/>
        <v>92336</v>
      </c>
      <c r="L392">
        <f t="shared" si="206"/>
        <v>92336</v>
      </c>
      <c r="M392">
        <f t="shared" si="207"/>
        <v>147737</v>
      </c>
      <c r="N392">
        <f t="shared" si="208"/>
        <v>38679</v>
      </c>
      <c r="O392">
        <f t="shared" si="209"/>
        <v>5000390</v>
      </c>
      <c r="P392" t="str">
        <f t="shared" si="210"/>
        <v>娜塔莎</v>
      </c>
      <c r="S392">
        <f t="shared" si="211"/>
        <v>78</v>
      </c>
      <c r="T392">
        <f>VLOOKUP(AH392*10+AG392,阵型随机表!H:I,2,FALSE)</f>
        <v>9</v>
      </c>
      <c r="U392" t="str">
        <f>VLOOKUP(AJ392*10+AI392,阵型随机表!U:V,2,FALSE)</f>
        <v>娜塔莎</v>
      </c>
      <c r="V392">
        <f>VLOOKUP(S392,映射表!T:U,2,FALSE)</f>
        <v>78</v>
      </c>
      <c r="W392">
        <v>1</v>
      </c>
      <c r="X392" s="5">
        <v>1</v>
      </c>
      <c r="Y392" s="5">
        <v>1</v>
      </c>
      <c r="Z392" s="5">
        <v>1</v>
      </c>
      <c r="AA392" s="5">
        <v>1</v>
      </c>
      <c r="AB392" s="5">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38679</v>
      </c>
      <c r="AG392">
        <f t="shared" si="196"/>
        <v>5</v>
      </c>
      <c r="AH392">
        <v>6</v>
      </c>
      <c r="AI392">
        <v>7</v>
      </c>
      <c r="AJ392">
        <f>LOOKUP(T392,阵型随机表!N:O,阵型随机表!Q:Q)</f>
        <v>3</v>
      </c>
      <c r="AO392">
        <f ca="1">IF(AG392=1,RANDBETWEEN(1,阵型随机表!$L$3),AO391)</f>
        <v>4</v>
      </c>
      <c r="AP392">
        <f ca="1">RANDBETWEEN(1,LOOKUP(T392,阵型随机表!N:O,阵型随机表!P:P))</f>
        <v>3</v>
      </c>
    </row>
    <row r="393" spans="1:42" x14ac:dyDescent="0.15">
      <c r="A393">
        <f t="shared" si="197"/>
        <v>5000079</v>
      </c>
      <c r="B393">
        <f t="shared" si="198"/>
        <v>5000391</v>
      </c>
      <c r="C393">
        <f t="shared" si="199"/>
        <v>5000391</v>
      </c>
      <c r="D393" t="str">
        <f t="shared" si="200"/>
        <v>5000079s1</v>
      </c>
      <c r="E393" t="str">
        <f t="shared" si="201"/>
        <v>5000391:79:1</v>
      </c>
      <c r="F393">
        <f t="shared" si="202"/>
        <v>391</v>
      </c>
      <c r="G393">
        <f t="shared" si="203"/>
        <v>5000391</v>
      </c>
      <c r="H393">
        <f t="shared" si="212"/>
        <v>391</v>
      </c>
      <c r="I393" t="str">
        <f>VLOOKUP(U393,怪物属性偏向!E:F,2,FALSE)</f>
        <v>珍妮芙</v>
      </c>
      <c r="J393">
        <f t="shared" si="204"/>
        <v>79</v>
      </c>
      <c r="K393">
        <f t="shared" si="205"/>
        <v>97468</v>
      </c>
      <c r="L393">
        <f t="shared" si="206"/>
        <v>97468</v>
      </c>
      <c r="M393">
        <f t="shared" si="207"/>
        <v>155948</v>
      </c>
      <c r="N393">
        <f t="shared" si="208"/>
        <v>40885</v>
      </c>
      <c r="O393">
        <f t="shared" si="209"/>
        <v>5000391</v>
      </c>
      <c r="P393" t="str">
        <f t="shared" si="210"/>
        <v>珍妮芙</v>
      </c>
      <c r="S393">
        <f t="shared" si="211"/>
        <v>79</v>
      </c>
      <c r="T393">
        <f>VLOOKUP(AH393*10+AG393,阵型随机表!H:I,2,FALSE)</f>
        <v>1</v>
      </c>
      <c r="U393" t="str">
        <f>VLOOKUP(AJ393*10+AI393,阵型随机表!U:V,2,FALSE)</f>
        <v>珍妮芙</v>
      </c>
      <c r="V393">
        <f>VLOOKUP(S393,映射表!T:U,2,FALSE)</f>
        <v>79</v>
      </c>
      <c r="W393">
        <v>1</v>
      </c>
      <c r="X393" s="5">
        <v>1</v>
      </c>
      <c r="Y393" s="5">
        <v>1</v>
      </c>
      <c r="Z393" s="5">
        <v>1</v>
      </c>
      <c r="AA393" s="5">
        <v>1</v>
      </c>
      <c r="AB393" s="5">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40885</v>
      </c>
      <c r="AG393">
        <f t="shared" ref="AG393:AG456" si="213">AG388</f>
        <v>1</v>
      </c>
      <c r="AH393">
        <v>1</v>
      </c>
      <c r="AI393">
        <v>5</v>
      </c>
      <c r="AJ393">
        <f>LOOKUP(T393,阵型随机表!N:O,阵型随机表!Q:Q)</f>
        <v>1</v>
      </c>
      <c r="AO393">
        <f ca="1">IF(AG393=1,RANDBETWEEN(1,阵型随机表!$L$3),AO392)</f>
        <v>6</v>
      </c>
      <c r="AP393">
        <f ca="1">RANDBETWEEN(1,LOOKUP(T393,阵型随机表!N:O,阵型随机表!P:P))</f>
        <v>5</v>
      </c>
    </row>
    <row r="394" spans="1:42" x14ac:dyDescent="0.15">
      <c r="A394">
        <f t="shared" si="197"/>
        <v>5000079</v>
      </c>
      <c r="B394">
        <f t="shared" si="198"/>
        <v>5000392</v>
      </c>
      <c r="C394">
        <f t="shared" si="199"/>
        <v>5000392</v>
      </c>
      <c r="D394" t="str">
        <f t="shared" si="200"/>
        <v>5000079s3</v>
      </c>
      <c r="E394" t="str">
        <f t="shared" si="201"/>
        <v>5000392:79:1</v>
      </c>
      <c r="F394">
        <f t="shared" si="202"/>
        <v>392</v>
      </c>
      <c r="G394">
        <f t="shared" si="203"/>
        <v>5000392</v>
      </c>
      <c r="H394">
        <f t="shared" si="212"/>
        <v>392</v>
      </c>
      <c r="I394" t="str">
        <f>VLOOKUP(U394,怪物属性偏向!E:F,2,FALSE)</f>
        <v>尼尔斯</v>
      </c>
      <c r="J394">
        <f t="shared" si="204"/>
        <v>79</v>
      </c>
      <c r="K394">
        <f t="shared" si="205"/>
        <v>97468</v>
      </c>
      <c r="L394">
        <f t="shared" si="206"/>
        <v>97468</v>
      </c>
      <c r="M394">
        <f t="shared" si="207"/>
        <v>155948</v>
      </c>
      <c r="N394">
        <f t="shared" si="208"/>
        <v>40885</v>
      </c>
      <c r="O394">
        <f t="shared" si="209"/>
        <v>5000392</v>
      </c>
      <c r="P394" t="str">
        <f t="shared" si="210"/>
        <v>尼尔斯</v>
      </c>
      <c r="S394">
        <f t="shared" si="211"/>
        <v>79</v>
      </c>
      <c r="T394">
        <f>VLOOKUP(AH394*10+AG394,阵型随机表!H:I,2,FALSE)</f>
        <v>3</v>
      </c>
      <c r="U394" t="str">
        <f>VLOOKUP(AJ394*10+AI394,阵型随机表!U:V,2,FALSE)</f>
        <v>尼尔斯</v>
      </c>
      <c r="V394">
        <f>VLOOKUP(S394,映射表!T:U,2,FALSE)</f>
        <v>79</v>
      </c>
      <c r="W394">
        <v>1</v>
      </c>
      <c r="X394" s="5">
        <v>1</v>
      </c>
      <c r="Y394" s="5">
        <v>1</v>
      </c>
      <c r="Z394" s="5">
        <v>1</v>
      </c>
      <c r="AA394" s="5">
        <v>1</v>
      </c>
      <c r="AB394" s="5">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40885</v>
      </c>
      <c r="AG394">
        <f t="shared" si="213"/>
        <v>2</v>
      </c>
      <c r="AH394">
        <v>1</v>
      </c>
      <c r="AI394">
        <v>3</v>
      </c>
      <c r="AJ394">
        <f>LOOKUP(T394,阵型随机表!N:O,阵型随机表!Q:Q)</f>
        <v>1</v>
      </c>
      <c r="AO394">
        <f ca="1">IF(AG394=1,RANDBETWEEN(1,阵型随机表!$L$3),AO393)</f>
        <v>6</v>
      </c>
      <c r="AP394">
        <f ca="1">RANDBETWEEN(1,LOOKUP(T394,阵型随机表!N:O,阵型随机表!P:P))</f>
        <v>1</v>
      </c>
    </row>
    <row r="395" spans="1:42" x14ac:dyDescent="0.15">
      <c r="A395">
        <f t="shared" si="197"/>
        <v>5000079</v>
      </c>
      <c r="B395">
        <f t="shared" si="198"/>
        <v>5000393</v>
      </c>
      <c r="C395">
        <f t="shared" si="199"/>
        <v>5000393</v>
      </c>
      <c r="D395" t="str">
        <f t="shared" si="200"/>
        <v>5000079s5</v>
      </c>
      <c r="E395" t="str">
        <f t="shared" si="201"/>
        <v>5000393:79:1</v>
      </c>
      <c r="F395">
        <f t="shared" si="202"/>
        <v>393</v>
      </c>
      <c r="G395">
        <f t="shared" si="203"/>
        <v>5000393</v>
      </c>
      <c r="H395">
        <f t="shared" si="212"/>
        <v>393</v>
      </c>
      <c r="I395" t="str">
        <f>VLOOKUP(U395,怪物属性偏向!E:F,2,FALSE)</f>
        <v>国王</v>
      </c>
      <c r="J395">
        <f t="shared" si="204"/>
        <v>79</v>
      </c>
      <c r="K395">
        <f t="shared" si="205"/>
        <v>97468</v>
      </c>
      <c r="L395">
        <f t="shared" si="206"/>
        <v>97468</v>
      </c>
      <c r="M395">
        <f t="shared" si="207"/>
        <v>155948</v>
      </c>
      <c r="N395">
        <f t="shared" si="208"/>
        <v>40885</v>
      </c>
      <c r="O395">
        <f t="shared" si="209"/>
        <v>5000393</v>
      </c>
      <c r="P395" t="str">
        <f t="shared" si="210"/>
        <v>国王</v>
      </c>
      <c r="S395">
        <f t="shared" si="211"/>
        <v>79</v>
      </c>
      <c r="T395">
        <f>VLOOKUP(AH395*10+AG395,阵型随机表!H:I,2,FALSE)</f>
        <v>5</v>
      </c>
      <c r="U395" t="str">
        <f>VLOOKUP(AJ395*10+AI395,阵型随机表!U:V,2,FALSE)</f>
        <v>国王</v>
      </c>
      <c r="V395">
        <f>VLOOKUP(S395,映射表!T:U,2,FALSE)</f>
        <v>79</v>
      </c>
      <c r="W395">
        <v>1</v>
      </c>
      <c r="X395" s="5">
        <v>1</v>
      </c>
      <c r="Y395" s="5">
        <v>1</v>
      </c>
      <c r="Z395" s="5">
        <v>1</v>
      </c>
      <c r="AA395" s="5">
        <v>1</v>
      </c>
      <c r="AB395" s="5">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40885</v>
      </c>
      <c r="AG395">
        <f t="shared" si="213"/>
        <v>3</v>
      </c>
      <c r="AH395">
        <v>1</v>
      </c>
      <c r="AI395">
        <v>6</v>
      </c>
      <c r="AJ395">
        <f>LOOKUP(T395,阵型随机表!N:O,阵型随机表!Q:Q)</f>
        <v>2</v>
      </c>
      <c r="AO395">
        <f ca="1">IF(AG395=1,RANDBETWEEN(1,阵型随机表!$L$3),AO394)</f>
        <v>6</v>
      </c>
      <c r="AP395">
        <f ca="1">RANDBETWEEN(1,LOOKUP(T395,阵型随机表!N:O,阵型随机表!P:P))</f>
        <v>1</v>
      </c>
    </row>
    <row r="396" spans="1:42" x14ac:dyDescent="0.15">
      <c r="A396">
        <f t="shared" si="197"/>
        <v>5000079</v>
      </c>
      <c r="B396">
        <f t="shared" si="198"/>
        <v>5000394</v>
      </c>
      <c r="C396">
        <f t="shared" si="199"/>
        <v>5000394</v>
      </c>
      <c r="D396" t="str">
        <f t="shared" si="200"/>
        <v>5000079s7</v>
      </c>
      <c r="E396" t="str">
        <f t="shared" si="201"/>
        <v>5000394:79:1</v>
      </c>
      <c r="F396">
        <f t="shared" si="202"/>
        <v>394</v>
      </c>
      <c r="G396">
        <f t="shared" si="203"/>
        <v>5000394</v>
      </c>
      <c r="H396">
        <f t="shared" si="212"/>
        <v>394</v>
      </c>
      <c r="I396" t="str">
        <f>VLOOKUP(U396,怪物属性偏向!E:F,2,FALSE)</f>
        <v>麦克白</v>
      </c>
      <c r="J396">
        <f t="shared" si="204"/>
        <v>79</v>
      </c>
      <c r="K396">
        <f t="shared" si="205"/>
        <v>97468</v>
      </c>
      <c r="L396">
        <f t="shared" si="206"/>
        <v>97468</v>
      </c>
      <c r="M396">
        <f t="shared" si="207"/>
        <v>155948</v>
      </c>
      <c r="N396">
        <f t="shared" si="208"/>
        <v>40885</v>
      </c>
      <c r="O396">
        <f t="shared" si="209"/>
        <v>5000394</v>
      </c>
      <c r="P396" t="str">
        <f t="shared" si="210"/>
        <v>麦克白</v>
      </c>
      <c r="S396">
        <f t="shared" si="211"/>
        <v>79</v>
      </c>
      <c r="T396">
        <f>VLOOKUP(AH396*10+AG396,阵型随机表!H:I,2,FALSE)</f>
        <v>7</v>
      </c>
      <c r="U396" t="str">
        <f>VLOOKUP(AJ396*10+AI396,阵型随机表!U:V,2,FALSE)</f>
        <v>麦克白</v>
      </c>
      <c r="V396">
        <f>VLOOKUP(S396,映射表!T:U,2,FALSE)</f>
        <v>79</v>
      </c>
      <c r="W396">
        <v>1</v>
      </c>
      <c r="X396" s="5">
        <v>1</v>
      </c>
      <c r="Y396" s="5">
        <v>1</v>
      </c>
      <c r="Z396" s="5">
        <v>1</v>
      </c>
      <c r="AA396" s="5">
        <v>1</v>
      </c>
      <c r="AB396" s="5">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40885</v>
      </c>
      <c r="AG396">
        <f t="shared" si="213"/>
        <v>4</v>
      </c>
      <c r="AH396">
        <v>1</v>
      </c>
      <c r="AI396">
        <v>4</v>
      </c>
      <c r="AJ396">
        <f>LOOKUP(T396,阵型随机表!N:O,阵型随机表!Q:Q)</f>
        <v>3</v>
      </c>
      <c r="AO396">
        <f ca="1">IF(AG396=1,RANDBETWEEN(1,阵型随机表!$L$3),AO395)</f>
        <v>6</v>
      </c>
      <c r="AP396">
        <f ca="1">RANDBETWEEN(1,LOOKUP(T396,阵型随机表!N:O,阵型随机表!P:P))</f>
        <v>2</v>
      </c>
    </row>
    <row r="397" spans="1:42" x14ac:dyDescent="0.15">
      <c r="A397">
        <f t="shared" si="197"/>
        <v>5000079</v>
      </c>
      <c r="B397">
        <f t="shared" si="198"/>
        <v>5000395</v>
      </c>
      <c r="C397">
        <f t="shared" si="199"/>
        <v>5000395</v>
      </c>
      <c r="D397" t="str">
        <f t="shared" si="200"/>
        <v>5000079s9</v>
      </c>
      <c r="E397" t="str">
        <f t="shared" si="201"/>
        <v>5000395:79:1</v>
      </c>
      <c r="F397">
        <f t="shared" si="202"/>
        <v>395</v>
      </c>
      <c r="G397">
        <f t="shared" si="203"/>
        <v>5000395</v>
      </c>
      <c r="H397">
        <f t="shared" si="212"/>
        <v>395</v>
      </c>
      <c r="I397" t="str">
        <f>VLOOKUP(U397,怪物属性偏向!E:F,2,FALSE)</f>
        <v>吉拉</v>
      </c>
      <c r="J397">
        <f t="shared" si="204"/>
        <v>79</v>
      </c>
      <c r="K397">
        <f t="shared" si="205"/>
        <v>97468</v>
      </c>
      <c r="L397">
        <f t="shared" si="206"/>
        <v>97468</v>
      </c>
      <c r="M397">
        <f t="shared" si="207"/>
        <v>155948</v>
      </c>
      <c r="N397">
        <f t="shared" si="208"/>
        <v>40885</v>
      </c>
      <c r="O397">
        <f t="shared" si="209"/>
        <v>5000395</v>
      </c>
      <c r="P397" t="str">
        <f t="shared" si="210"/>
        <v>吉拉</v>
      </c>
      <c r="S397">
        <f t="shared" si="211"/>
        <v>79</v>
      </c>
      <c r="T397">
        <f>VLOOKUP(AH397*10+AG397,阵型随机表!H:I,2,FALSE)</f>
        <v>9</v>
      </c>
      <c r="U397" t="str">
        <f>VLOOKUP(AJ397*10+AI397,阵型随机表!U:V,2,FALSE)</f>
        <v>吉拉</v>
      </c>
      <c r="V397">
        <f>VLOOKUP(S397,映射表!T:U,2,FALSE)</f>
        <v>79</v>
      </c>
      <c r="W397">
        <v>1</v>
      </c>
      <c r="X397" s="5">
        <v>1</v>
      </c>
      <c r="Y397" s="5">
        <v>1</v>
      </c>
      <c r="Z397" s="5">
        <v>1</v>
      </c>
      <c r="AA397" s="5">
        <v>1</v>
      </c>
      <c r="AB397" s="5">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40885</v>
      </c>
      <c r="AG397">
        <f t="shared" si="213"/>
        <v>5</v>
      </c>
      <c r="AH397">
        <v>1</v>
      </c>
      <c r="AI397">
        <v>5</v>
      </c>
      <c r="AJ397">
        <f>LOOKUP(T397,阵型随机表!N:O,阵型随机表!Q:Q)</f>
        <v>3</v>
      </c>
      <c r="AO397">
        <f ca="1">IF(AG397=1,RANDBETWEEN(1,阵型随机表!$L$3),AO396)</f>
        <v>6</v>
      </c>
      <c r="AP397">
        <f ca="1">RANDBETWEEN(1,LOOKUP(T397,阵型随机表!N:O,阵型随机表!P:P))</f>
        <v>6</v>
      </c>
    </row>
    <row r="398" spans="1:42" x14ac:dyDescent="0.15">
      <c r="A398">
        <f t="shared" si="197"/>
        <v>5000080</v>
      </c>
      <c r="B398">
        <f t="shared" si="198"/>
        <v>5000396</v>
      </c>
      <c r="C398">
        <f t="shared" si="199"/>
        <v>5000396</v>
      </c>
      <c r="D398" t="str">
        <f t="shared" si="200"/>
        <v>5000080s1</v>
      </c>
      <c r="E398" t="str">
        <f t="shared" si="201"/>
        <v>5000396:80:1</v>
      </c>
      <c r="F398">
        <f t="shared" si="202"/>
        <v>396</v>
      </c>
      <c r="G398">
        <f t="shared" si="203"/>
        <v>5000396</v>
      </c>
      <c r="H398">
        <f t="shared" si="212"/>
        <v>396</v>
      </c>
      <c r="I398" t="str">
        <f>VLOOKUP(U398,怪物属性偏向!E:F,2,FALSE)</f>
        <v>碧翠丝</v>
      </c>
      <c r="J398">
        <f t="shared" si="204"/>
        <v>80</v>
      </c>
      <c r="K398">
        <f t="shared" si="205"/>
        <v>102600</v>
      </c>
      <c r="L398">
        <f t="shared" si="206"/>
        <v>102600</v>
      </c>
      <c r="M398">
        <f t="shared" si="207"/>
        <v>164160</v>
      </c>
      <c r="N398">
        <f t="shared" si="208"/>
        <v>43092</v>
      </c>
      <c r="O398">
        <f t="shared" si="209"/>
        <v>5000396</v>
      </c>
      <c r="P398" t="str">
        <f t="shared" si="210"/>
        <v>碧翠丝</v>
      </c>
      <c r="S398">
        <f t="shared" si="211"/>
        <v>80</v>
      </c>
      <c r="T398">
        <f>VLOOKUP(AH398*10+AG398,阵型随机表!H:I,2,FALSE)</f>
        <v>1</v>
      </c>
      <c r="U398" t="str">
        <f>VLOOKUP(AJ398*10+AI398,阵型随机表!U:V,2,FALSE)</f>
        <v>碧翠丝</v>
      </c>
      <c r="V398">
        <f>VLOOKUP(S398,映射表!T:U,2,FALSE)</f>
        <v>80</v>
      </c>
      <c r="W398">
        <v>1</v>
      </c>
      <c r="X398" s="5">
        <v>1</v>
      </c>
      <c r="Y398" s="5">
        <v>1</v>
      </c>
      <c r="Z398" s="5">
        <v>1</v>
      </c>
      <c r="AA398" s="5">
        <v>1</v>
      </c>
      <c r="AB398" s="5">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43092</v>
      </c>
      <c r="AG398">
        <f t="shared" si="213"/>
        <v>1</v>
      </c>
      <c r="AH398">
        <v>4</v>
      </c>
      <c r="AI398">
        <v>4</v>
      </c>
      <c r="AJ398">
        <f>LOOKUP(T398,阵型随机表!N:O,阵型随机表!Q:Q)</f>
        <v>1</v>
      </c>
      <c r="AO398">
        <f ca="1">IF(AG398=1,RANDBETWEEN(1,阵型随机表!$L$3),AO397)</f>
        <v>6</v>
      </c>
      <c r="AP398">
        <f ca="1">RANDBETWEEN(1,LOOKUP(T398,阵型随机表!N:O,阵型随机表!P:P))</f>
        <v>7</v>
      </c>
    </row>
    <row r="399" spans="1:42" x14ac:dyDescent="0.15">
      <c r="A399">
        <f t="shared" si="197"/>
        <v>5000080</v>
      </c>
      <c r="B399">
        <f t="shared" si="198"/>
        <v>5000397</v>
      </c>
      <c r="C399">
        <f t="shared" si="199"/>
        <v>5000397</v>
      </c>
      <c r="D399" t="str">
        <f t="shared" si="200"/>
        <v>5000080s2</v>
      </c>
      <c r="E399" t="str">
        <f t="shared" si="201"/>
        <v>5000397:80:1</v>
      </c>
      <c r="F399">
        <f t="shared" si="202"/>
        <v>397</v>
      </c>
      <c r="G399">
        <f t="shared" si="203"/>
        <v>5000397</v>
      </c>
      <c r="H399">
        <f t="shared" si="212"/>
        <v>397</v>
      </c>
      <c r="I399" t="str">
        <f>VLOOKUP(U399,怪物属性偏向!E:F,2,FALSE)</f>
        <v>莉莉丝</v>
      </c>
      <c r="J399">
        <f t="shared" si="204"/>
        <v>80</v>
      </c>
      <c r="K399">
        <f t="shared" si="205"/>
        <v>102600</v>
      </c>
      <c r="L399">
        <f t="shared" si="206"/>
        <v>102600</v>
      </c>
      <c r="M399">
        <f t="shared" si="207"/>
        <v>164160</v>
      </c>
      <c r="N399">
        <f t="shared" si="208"/>
        <v>43092</v>
      </c>
      <c r="O399">
        <f t="shared" si="209"/>
        <v>5000397</v>
      </c>
      <c r="P399" t="str">
        <f t="shared" si="210"/>
        <v>莉莉丝</v>
      </c>
      <c r="S399">
        <f t="shared" si="211"/>
        <v>80</v>
      </c>
      <c r="T399">
        <f>VLOOKUP(AH399*10+AG399,阵型随机表!H:I,2,FALSE)</f>
        <v>2</v>
      </c>
      <c r="U399" t="str">
        <f>VLOOKUP(AJ399*10+AI399,阵型随机表!U:V,2,FALSE)</f>
        <v>莉莉丝</v>
      </c>
      <c r="V399">
        <f>VLOOKUP(S399,映射表!T:U,2,FALSE)</f>
        <v>80</v>
      </c>
      <c r="W399">
        <v>1</v>
      </c>
      <c r="X399" s="5">
        <v>1</v>
      </c>
      <c r="Y399" s="5">
        <v>1</v>
      </c>
      <c r="Z399" s="5">
        <v>1</v>
      </c>
      <c r="AA399" s="5">
        <v>1</v>
      </c>
      <c r="AB399" s="5">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43092</v>
      </c>
      <c r="AG399">
        <f t="shared" si="213"/>
        <v>2</v>
      </c>
      <c r="AH399">
        <v>4</v>
      </c>
      <c r="AI399">
        <v>1</v>
      </c>
      <c r="AJ399">
        <f>LOOKUP(T399,阵型随机表!N:O,阵型随机表!Q:Q)</f>
        <v>1</v>
      </c>
      <c r="AO399">
        <f ca="1">IF(AG399=1,RANDBETWEEN(1,阵型随机表!$L$3),AO398)</f>
        <v>6</v>
      </c>
      <c r="AP399">
        <f ca="1">RANDBETWEEN(1,LOOKUP(T399,阵型随机表!N:O,阵型随机表!P:P))</f>
        <v>6</v>
      </c>
    </row>
    <row r="400" spans="1:42" x14ac:dyDescent="0.15">
      <c r="A400">
        <f t="shared" si="197"/>
        <v>5000080</v>
      </c>
      <c r="B400">
        <f t="shared" si="198"/>
        <v>5000398</v>
      </c>
      <c r="C400">
        <f t="shared" si="199"/>
        <v>5000398</v>
      </c>
      <c r="D400" t="str">
        <f t="shared" si="200"/>
        <v>5000080s3</v>
      </c>
      <c r="E400" t="str">
        <f t="shared" si="201"/>
        <v>5000398:80:1</v>
      </c>
      <c r="F400">
        <f t="shared" si="202"/>
        <v>398</v>
      </c>
      <c r="G400">
        <f t="shared" si="203"/>
        <v>5000398</v>
      </c>
      <c r="H400">
        <f t="shared" si="212"/>
        <v>398</v>
      </c>
      <c r="I400" t="str">
        <f>VLOOKUP(U400,怪物属性偏向!E:F,2,FALSE)</f>
        <v>碧翠丝</v>
      </c>
      <c r="J400">
        <f t="shared" si="204"/>
        <v>80</v>
      </c>
      <c r="K400">
        <f t="shared" si="205"/>
        <v>102600</v>
      </c>
      <c r="L400">
        <f t="shared" si="206"/>
        <v>102600</v>
      </c>
      <c r="M400">
        <f t="shared" si="207"/>
        <v>164160</v>
      </c>
      <c r="N400">
        <f t="shared" si="208"/>
        <v>43092</v>
      </c>
      <c r="O400">
        <f t="shared" si="209"/>
        <v>5000398</v>
      </c>
      <c r="P400" t="str">
        <f t="shared" si="210"/>
        <v>碧翠丝</v>
      </c>
      <c r="S400">
        <f t="shared" si="211"/>
        <v>80</v>
      </c>
      <c r="T400">
        <f>VLOOKUP(AH400*10+AG400,阵型随机表!H:I,2,FALSE)</f>
        <v>3</v>
      </c>
      <c r="U400" t="str">
        <f>VLOOKUP(AJ400*10+AI400,阵型随机表!U:V,2,FALSE)</f>
        <v>碧翠丝</v>
      </c>
      <c r="V400">
        <f>VLOOKUP(S400,映射表!T:U,2,FALSE)</f>
        <v>80</v>
      </c>
      <c r="W400">
        <v>1</v>
      </c>
      <c r="X400" s="5">
        <v>1</v>
      </c>
      <c r="Y400" s="5">
        <v>1</v>
      </c>
      <c r="Z400" s="5">
        <v>1</v>
      </c>
      <c r="AA400" s="5">
        <v>1</v>
      </c>
      <c r="AB400" s="5">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43092</v>
      </c>
      <c r="AG400">
        <f t="shared" si="213"/>
        <v>3</v>
      </c>
      <c r="AH400">
        <v>4</v>
      </c>
      <c r="AI400">
        <v>4</v>
      </c>
      <c r="AJ400">
        <f>LOOKUP(T400,阵型随机表!N:O,阵型随机表!Q:Q)</f>
        <v>1</v>
      </c>
      <c r="AO400">
        <f ca="1">IF(AG400=1,RANDBETWEEN(1,阵型随机表!$L$3),AO399)</f>
        <v>6</v>
      </c>
      <c r="AP400">
        <f ca="1">RANDBETWEEN(1,LOOKUP(T400,阵型随机表!N:O,阵型随机表!P:P))</f>
        <v>2</v>
      </c>
    </row>
    <row r="401" spans="1:42" x14ac:dyDescent="0.15">
      <c r="A401">
        <f t="shared" si="197"/>
        <v>5000080</v>
      </c>
      <c r="B401">
        <f t="shared" si="198"/>
        <v>5000399</v>
      </c>
      <c r="C401">
        <f t="shared" si="199"/>
        <v>5000399</v>
      </c>
      <c r="D401" t="str">
        <f t="shared" si="200"/>
        <v>5000080s5</v>
      </c>
      <c r="E401" t="str">
        <f t="shared" si="201"/>
        <v>5000399:80:1</v>
      </c>
      <c r="F401">
        <f t="shared" si="202"/>
        <v>399</v>
      </c>
      <c r="G401">
        <f t="shared" si="203"/>
        <v>5000399</v>
      </c>
      <c r="H401">
        <f t="shared" si="212"/>
        <v>399</v>
      </c>
      <c r="I401" t="str">
        <f>VLOOKUP(U401,怪物属性偏向!E:F,2,FALSE)</f>
        <v>尤朵拉</v>
      </c>
      <c r="J401">
        <f t="shared" si="204"/>
        <v>80</v>
      </c>
      <c r="K401">
        <f t="shared" si="205"/>
        <v>102600</v>
      </c>
      <c r="L401">
        <f t="shared" si="206"/>
        <v>102600</v>
      </c>
      <c r="M401">
        <f t="shared" si="207"/>
        <v>164160</v>
      </c>
      <c r="N401">
        <f t="shared" si="208"/>
        <v>43092</v>
      </c>
      <c r="O401">
        <f t="shared" si="209"/>
        <v>5000399</v>
      </c>
      <c r="P401" t="str">
        <f t="shared" si="210"/>
        <v>尤朵拉</v>
      </c>
      <c r="S401">
        <f t="shared" si="211"/>
        <v>80</v>
      </c>
      <c r="T401">
        <f>VLOOKUP(AH401*10+AG401,阵型随机表!H:I,2,FALSE)</f>
        <v>5</v>
      </c>
      <c r="U401" t="str">
        <f>VLOOKUP(AJ401*10+AI401,阵型随机表!U:V,2,FALSE)</f>
        <v>尤朵拉</v>
      </c>
      <c r="V401">
        <f>VLOOKUP(S401,映射表!T:U,2,FALSE)</f>
        <v>80</v>
      </c>
      <c r="W401">
        <v>1</v>
      </c>
      <c r="X401" s="5">
        <v>1</v>
      </c>
      <c r="Y401" s="5">
        <v>1</v>
      </c>
      <c r="Z401" s="5">
        <v>1</v>
      </c>
      <c r="AA401" s="5">
        <v>1</v>
      </c>
      <c r="AB401" s="5">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43092</v>
      </c>
      <c r="AG401">
        <f t="shared" si="213"/>
        <v>4</v>
      </c>
      <c r="AH401">
        <v>4</v>
      </c>
      <c r="AI401">
        <v>2</v>
      </c>
      <c r="AJ401">
        <f>LOOKUP(T401,阵型随机表!N:O,阵型随机表!Q:Q)</f>
        <v>2</v>
      </c>
      <c r="AO401">
        <f ca="1">IF(AG401=1,RANDBETWEEN(1,阵型随机表!$L$3),AO400)</f>
        <v>6</v>
      </c>
      <c r="AP401">
        <f ca="1">RANDBETWEEN(1,LOOKUP(T401,阵型随机表!N:O,阵型随机表!P:P))</f>
        <v>5</v>
      </c>
    </row>
    <row r="402" spans="1:42" x14ac:dyDescent="0.15">
      <c r="A402">
        <f t="shared" si="197"/>
        <v>5000080</v>
      </c>
      <c r="B402">
        <f t="shared" si="198"/>
        <v>5000400</v>
      </c>
      <c r="C402">
        <f t="shared" si="199"/>
        <v>5000400</v>
      </c>
      <c r="D402" t="str">
        <f t="shared" si="200"/>
        <v>5000080s8</v>
      </c>
      <c r="E402" t="str">
        <f t="shared" si="201"/>
        <v>5000400:80:1</v>
      </c>
      <c r="F402">
        <f t="shared" si="202"/>
        <v>400</v>
      </c>
      <c r="G402">
        <f t="shared" si="203"/>
        <v>5000400</v>
      </c>
      <c r="H402">
        <f t="shared" si="212"/>
        <v>400</v>
      </c>
      <c r="I402" t="str">
        <f>VLOOKUP(U402,怪物属性偏向!E:F,2,FALSE)</f>
        <v>吉拉</v>
      </c>
      <c r="J402">
        <f t="shared" si="204"/>
        <v>80</v>
      </c>
      <c r="K402">
        <f t="shared" si="205"/>
        <v>102600</v>
      </c>
      <c r="L402">
        <f t="shared" si="206"/>
        <v>102600</v>
      </c>
      <c r="M402">
        <f t="shared" si="207"/>
        <v>164160</v>
      </c>
      <c r="N402">
        <f t="shared" si="208"/>
        <v>43092</v>
      </c>
      <c r="O402">
        <f t="shared" si="209"/>
        <v>5000400</v>
      </c>
      <c r="P402" t="str">
        <f t="shared" si="210"/>
        <v>吉拉</v>
      </c>
      <c r="S402">
        <f t="shared" si="211"/>
        <v>80</v>
      </c>
      <c r="T402">
        <f>VLOOKUP(AH402*10+AG402,阵型随机表!H:I,2,FALSE)</f>
        <v>8</v>
      </c>
      <c r="U402" t="str">
        <f>VLOOKUP(AJ402*10+AI402,阵型随机表!U:V,2,FALSE)</f>
        <v>吉拉</v>
      </c>
      <c r="V402">
        <f>VLOOKUP(S402,映射表!T:U,2,FALSE)</f>
        <v>80</v>
      </c>
      <c r="W402">
        <v>1</v>
      </c>
      <c r="X402" s="5">
        <v>1</v>
      </c>
      <c r="Y402" s="5">
        <v>1</v>
      </c>
      <c r="Z402" s="5">
        <v>1</v>
      </c>
      <c r="AA402" s="5">
        <v>1</v>
      </c>
      <c r="AB402" s="5">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43092</v>
      </c>
      <c r="AG402">
        <f t="shared" si="213"/>
        <v>5</v>
      </c>
      <c r="AH402">
        <v>4</v>
      </c>
      <c r="AI402">
        <v>5</v>
      </c>
      <c r="AJ402">
        <f>LOOKUP(T402,阵型随机表!N:O,阵型随机表!Q:Q)</f>
        <v>3</v>
      </c>
      <c r="AO402">
        <f ca="1">IF(AG402=1,RANDBETWEEN(1,阵型随机表!$L$3),AO401)</f>
        <v>6</v>
      </c>
      <c r="AP402">
        <f ca="1">RANDBETWEEN(1,LOOKUP(T402,阵型随机表!N:O,阵型随机表!P:P))</f>
        <v>4</v>
      </c>
    </row>
    <row r="403" spans="1:42" x14ac:dyDescent="0.15">
      <c r="A403">
        <f t="shared" si="197"/>
        <v>5000081</v>
      </c>
      <c r="B403">
        <f t="shared" si="198"/>
        <v>5000401</v>
      </c>
      <c r="C403">
        <f t="shared" si="199"/>
        <v>5000401</v>
      </c>
      <c r="D403" t="str">
        <f t="shared" si="200"/>
        <v>5000081s1</v>
      </c>
      <c r="E403" t="str">
        <f t="shared" si="201"/>
        <v>5000401:81:1</v>
      </c>
      <c r="F403">
        <f t="shared" si="202"/>
        <v>401</v>
      </c>
      <c r="G403">
        <f t="shared" si="203"/>
        <v>5000401</v>
      </c>
      <c r="H403">
        <f t="shared" si="212"/>
        <v>401</v>
      </c>
      <c r="I403" t="str">
        <f>VLOOKUP(U403,怪物属性偏向!E:F,2,FALSE)</f>
        <v>碧翠丝</v>
      </c>
      <c r="J403">
        <f t="shared" si="204"/>
        <v>81</v>
      </c>
      <c r="K403">
        <f t="shared" si="205"/>
        <v>112865</v>
      </c>
      <c r="L403">
        <f t="shared" si="206"/>
        <v>112865</v>
      </c>
      <c r="M403">
        <f t="shared" si="207"/>
        <v>180584</v>
      </c>
      <c r="N403">
        <f t="shared" si="208"/>
        <v>47608</v>
      </c>
      <c r="O403">
        <f t="shared" si="209"/>
        <v>5000401</v>
      </c>
      <c r="P403" t="str">
        <f t="shared" si="210"/>
        <v>碧翠丝</v>
      </c>
      <c r="S403">
        <f t="shared" si="211"/>
        <v>81</v>
      </c>
      <c r="T403">
        <f>VLOOKUP(AH403*10+AG403,阵型随机表!H:I,2,FALSE)</f>
        <v>1</v>
      </c>
      <c r="U403" t="str">
        <f>VLOOKUP(AJ403*10+AI403,阵型随机表!U:V,2,FALSE)</f>
        <v>碧翠丝</v>
      </c>
      <c r="V403">
        <f>VLOOKUP(S403,映射表!T:U,2,FALSE)</f>
        <v>81</v>
      </c>
      <c r="W403">
        <v>1</v>
      </c>
      <c r="X403" s="5">
        <v>1</v>
      </c>
      <c r="Y403" s="5">
        <v>1</v>
      </c>
      <c r="Z403" s="5">
        <v>1</v>
      </c>
      <c r="AA403" s="5">
        <v>1</v>
      </c>
      <c r="AB403" s="5">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47608</v>
      </c>
      <c r="AG403">
        <f t="shared" si="213"/>
        <v>1</v>
      </c>
      <c r="AH403">
        <v>1</v>
      </c>
      <c r="AI403">
        <v>4</v>
      </c>
      <c r="AJ403">
        <f>LOOKUP(T403,阵型随机表!N:O,阵型随机表!Q:Q)</f>
        <v>1</v>
      </c>
      <c r="AO403">
        <f ca="1">IF(AG403=1,RANDBETWEEN(1,阵型随机表!$L$3),AO402)</f>
        <v>3</v>
      </c>
      <c r="AP403">
        <f ca="1">RANDBETWEEN(1,LOOKUP(T403,阵型随机表!N:O,阵型随机表!P:P))</f>
        <v>1</v>
      </c>
    </row>
    <row r="404" spans="1:42" x14ac:dyDescent="0.15">
      <c r="A404">
        <f t="shared" si="197"/>
        <v>5000081</v>
      </c>
      <c r="B404">
        <f t="shared" si="198"/>
        <v>5000402</v>
      </c>
      <c r="C404">
        <f t="shared" si="199"/>
        <v>5000402</v>
      </c>
      <c r="D404" t="str">
        <f t="shared" si="200"/>
        <v>5000081s3</v>
      </c>
      <c r="E404" t="str">
        <f t="shared" si="201"/>
        <v>5000402:81:1</v>
      </c>
      <c r="F404">
        <f t="shared" si="202"/>
        <v>402</v>
      </c>
      <c r="G404">
        <f t="shared" si="203"/>
        <v>5000402</v>
      </c>
      <c r="H404">
        <f t="shared" si="212"/>
        <v>402</v>
      </c>
      <c r="I404" t="str">
        <f>VLOOKUP(U404,怪物属性偏向!E:F,2,FALSE)</f>
        <v>碧翠丝</v>
      </c>
      <c r="J404">
        <f t="shared" si="204"/>
        <v>81</v>
      </c>
      <c r="K404">
        <f t="shared" si="205"/>
        <v>112865</v>
      </c>
      <c r="L404">
        <f t="shared" si="206"/>
        <v>112865</v>
      </c>
      <c r="M404">
        <f t="shared" si="207"/>
        <v>180584</v>
      </c>
      <c r="N404">
        <f t="shared" si="208"/>
        <v>47608</v>
      </c>
      <c r="O404">
        <f t="shared" si="209"/>
        <v>5000402</v>
      </c>
      <c r="P404" t="str">
        <f t="shared" si="210"/>
        <v>碧翠丝</v>
      </c>
      <c r="S404">
        <f t="shared" si="211"/>
        <v>81</v>
      </c>
      <c r="T404">
        <f>VLOOKUP(AH404*10+AG404,阵型随机表!H:I,2,FALSE)</f>
        <v>3</v>
      </c>
      <c r="U404" t="str">
        <f>VLOOKUP(AJ404*10+AI404,阵型随机表!U:V,2,FALSE)</f>
        <v>碧翠丝</v>
      </c>
      <c r="V404">
        <f>VLOOKUP(S404,映射表!T:U,2,FALSE)</f>
        <v>81</v>
      </c>
      <c r="W404">
        <v>1</v>
      </c>
      <c r="X404" s="5">
        <v>1</v>
      </c>
      <c r="Y404" s="5">
        <v>1</v>
      </c>
      <c r="Z404" s="5">
        <v>1</v>
      </c>
      <c r="AA404" s="5">
        <v>1</v>
      </c>
      <c r="AB404" s="5">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47608</v>
      </c>
      <c r="AG404">
        <f t="shared" si="213"/>
        <v>2</v>
      </c>
      <c r="AH404">
        <v>1</v>
      </c>
      <c r="AI404">
        <v>4</v>
      </c>
      <c r="AJ404">
        <f>LOOKUP(T404,阵型随机表!N:O,阵型随机表!Q:Q)</f>
        <v>1</v>
      </c>
      <c r="AO404">
        <f ca="1">IF(AG404=1,RANDBETWEEN(1,阵型随机表!$L$3),AO403)</f>
        <v>3</v>
      </c>
      <c r="AP404">
        <f ca="1">RANDBETWEEN(1,LOOKUP(T404,阵型随机表!N:O,阵型随机表!P:P))</f>
        <v>3</v>
      </c>
    </row>
    <row r="405" spans="1:42" x14ac:dyDescent="0.15">
      <c r="A405">
        <f t="shared" si="197"/>
        <v>5000081</v>
      </c>
      <c r="B405">
        <f t="shared" si="198"/>
        <v>5000403</v>
      </c>
      <c r="C405">
        <f t="shared" si="199"/>
        <v>5000403</v>
      </c>
      <c r="D405" t="str">
        <f t="shared" si="200"/>
        <v>5000081s5</v>
      </c>
      <c r="E405" t="str">
        <f t="shared" si="201"/>
        <v>5000403:81:1</v>
      </c>
      <c r="F405">
        <f t="shared" si="202"/>
        <v>403</v>
      </c>
      <c r="G405">
        <f t="shared" si="203"/>
        <v>5000403</v>
      </c>
      <c r="H405">
        <f t="shared" si="212"/>
        <v>403</v>
      </c>
      <c r="I405" t="str">
        <f>VLOOKUP(U405,怪物属性偏向!E:F,2,FALSE)</f>
        <v>国王</v>
      </c>
      <c r="J405">
        <f t="shared" si="204"/>
        <v>81</v>
      </c>
      <c r="K405">
        <f t="shared" si="205"/>
        <v>112865</v>
      </c>
      <c r="L405">
        <f t="shared" si="206"/>
        <v>112865</v>
      </c>
      <c r="M405">
        <f t="shared" si="207"/>
        <v>180584</v>
      </c>
      <c r="N405">
        <f t="shared" si="208"/>
        <v>47608</v>
      </c>
      <c r="O405">
        <f t="shared" si="209"/>
        <v>5000403</v>
      </c>
      <c r="P405" t="str">
        <f t="shared" si="210"/>
        <v>国王</v>
      </c>
      <c r="S405">
        <f t="shared" si="211"/>
        <v>81</v>
      </c>
      <c r="T405">
        <f>VLOOKUP(AH405*10+AG405,阵型随机表!H:I,2,FALSE)</f>
        <v>5</v>
      </c>
      <c r="U405" t="str">
        <f>VLOOKUP(AJ405*10+AI405,阵型随机表!U:V,2,FALSE)</f>
        <v>国王</v>
      </c>
      <c r="V405">
        <f>VLOOKUP(S405,映射表!T:U,2,FALSE)</f>
        <v>81</v>
      </c>
      <c r="W405">
        <v>1</v>
      </c>
      <c r="X405" s="5">
        <v>1</v>
      </c>
      <c r="Y405" s="5">
        <v>1</v>
      </c>
      <c r="Z405" s="5">
        <v>1</v>
      </c>
      <c r="AA405" s="5">
        <v>1</v>
      </c>
      <c r="AB405" s="5">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47608</v>
      </c>
      <c r="AG405">
        <f t="shared" si="213"/>
        <v>3</v>
      </c>
      <c r="AH405">
        <v>1</v>
      </c>
      <c r="AI405">
        <v>6</v>
      </c>
      <c r="AJ405">
        <f>LOOKUP(T405,阵型随机表!N:O,阵型随机表!Q:Q)</f>
        <v>2</v>
      </c>
      <c r="AO405">
        <f ca="1">IF(AG405=1,RANDBETWEEN(1,阵型随机表!$L$3),AO404)</f>
        <v>3</v>
      </c>
      <c r="AP405">
        <f ca="1">RANDBETWEEN(1,LOOKUP(T405,阵型随机表!N:O,阵型随机表!P:P))</f>
        <v>7</v>
      </c>
    </row>
    <row r="406" spans="1:42" x14ac:dyDescent="0.15">
      <c r="A406">
        <f t="shared" si="197"/>
        <v>5000081</v>
      </c>
      <c r="B406">
        <f t="shared" si="198"/>
        <v>5000404</v>
      </c>
      <c r="C406">
        <f t="shared" si="199"/>
        <v>5000404</v>
      </c>
      <c r="D406" t="str">
        <f t="shared" si="200"/>
        <v>5000081s7</v>
      </c>
      <c r="E406" t="str">
        <f t="shared" si="201"/>
        <v>5000404:81:1</v>
      </c>
      <c r="F406">
        <f t="shared" si="202"/>
        <v>404</v>
      </c>
      <c r="G406">
        <f t="shared" si="203"/>
        <v>5000404</v>
      </c>
      <c r="H406">
        <f t="shared" si="212"/>
        <v>404</v>
      </c>
      <c r="I406" t="str">
        <f>VLOOKUP(U406,怪物属性偏向!E:F,2,FALSE)</f>
        <v>娜塔莎</v>
      </c>
      <c r="J406">
        <f t="shared" si="204"/>
        <v>81</v>
      </c>
      <c r="K406">
        <f t="shared" si="205"/>
        <v>112865</v>
      </c>
      <c r="L406">
        <f t="shared" si="206"/>
        <v>112865</v>
      </c>
      <c r="M406">
        <f t="shared" si="207"/>
        <v>180584</v>
      </c>
      <c r="N406">
        <f t="shared" si="208"/>
        <v>47608</v>
      </c>
      <c r="O406">
        <f t="shared" si="209"/>
        <v>5000404</v>
      </c>
      <c r="P406" t="str">
        <f t="shared" si="210"/>
        <v>娜塔莎</v>
      </c>
      <c r="S406">
        <f t="shared" si="211"/>
        <v>81</v>
      </c>
      <c r="T406">
        <f>VLOOKUP(AH406*10+AG406,阵型随机表!H:I,2,FALSE)</f>
        <v>7</v>
      </c>
      <c r="U406" t="str">
        <f>VLOOKUP(AJ406*10+AI406,阵型随机表!U:V,2,FALSE)</f>
        <v>娜塔莎</v>
      </c>
      <c r="V406">
        <f>VLOOKUP(S406,映射表!T:U,2,FALSE)</f>
        <v>81</v>
      </c>
      <c r="W406">
        <v>1</v>
      </c>
      <c r="X406" s="5">
        <v>1</v>
      </c>
      <c r="Y406" s="5">
        <v>1</v>
      </c>
      <c r="Z406" s="5">
        <v>1</v>
      </c>
      <c r="AA406" s="5">
        <v>1</v>
      </c>
      <c r="AB406" s="5">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47608</v>
      </c>
      <c r="AG406">
        <f t="shared" si="213"/>
        <v>4</v>
      </c>
      <c r="AH406">
        <v>1</v>
      </c>
      <c r="AI406">
        <v>7</v>
      </c>
      <c r="AJ406">
        <f>LOOKUP(T406,阵型随机表!N:O,阵型随机表!Q:Q)</f>
        <v>3</v>
      </c>
      <c r="AO406">
        <f ca="1">IF(AG406=1,RANDBETWEEN(1,阵型随机表!$L$3),AO405)</f>
        <v>3</v>
      </c>
      <c r="AP406">
        <f ca="1">RANDBETWEEN(1,LOOKUP(T406,阵型随机表!N:O,阵型随机表!P:P))</f>
        <v>4</v>
      </c>
    </row>
    <row r="407" spans="1:42" x14ac:dyDescent="0.15">
      <c r="A407">
        <f t="shared" si="197"/>
        <v>5000081</v>
      </c>
      <c r="B407">
        <f t="shared" si="198"/>
        <v>5000405</v>
      </c>
      <c r="C407">
        <f t="shared" si="199"/>
        <v>5000405</v>
      </c>
      <c r="D407" t="str">
        <f t="shared" si="200"/>
        <v>5000081s9</v>
      </c>
      <c r="E407" t="str">
        <f t="shared" si="201"/>
        <v>5000405:81:1</v>
      </c>
      <c r="F407">
        <f t="shared" si="202"/>
        <v>405</v>
      </c>
      <c r="G407">
        <f t="shared" si="203"/>
        <v>5000405</v>
      </c>
      <c r="H407">
        <f t="shared" si="212"/>
        <v>405</v>
      </c>
      <c r="I407" t="str">
        <f>VLOOKUP(U407,怪物属性偏向!E:F,2,FALSE)</f>
        <v>啾啾</v>
      </c>
      <c r="J407">
        <f t="shared" si="204"/>
        <v>81</v>
      </c>
      <c r="K407">
        <f t="shared" si="205"/>
        <v>112865</v>
      </c>
      <c r="L407">
        <f t="shared" si="206"/>
        <v>112865</v>
      </c>
      <c r="M407">
        <f t="shared" si="207"/>
        <v>180584</v>
      </c>
      <c r="N407">
        <f t="shared" si="208"/>
        <v>47608</v>
      </c>
      <c r="O407">
        <f t="shared" si="209"/>
        <v>5000405</v>
      </c>
      <c r="P407" t="str">
        <f t="shared" si="210"/>
        <v>啾啾</v>
      </c>
      <c r="S407">
        <f t="shared" si="211"/>
        <v>81</v>
      </c>
      <c r="T407">
        <f>VLOOKUP(AH407*10+AG407,阵型随机表!H:I,2,FALSE)</f>
        <v>9</v>
      </c>
      <c r="U407" t="str">
        <f>VLOOKUP(AJ407*10+AI407,阵型随机表!U:V,2,FALSE)</f>
        <v>啾啾</v>
      </c>
      <c r="V407">
        <f>VLOOKUP(S407,映射表!T:U,2,FALSE)</f>
        <v>81</v>
      </c>
      <c r="W407">
        <v>1</v>
      </c>
      <c r="X407" s="5">
        <v>1</v>
      </c>
      <c r="Y407" s="5">
        <v>1</v>
      </c>
      <c r="Z407" s="5">
        <v>1</v>
      </c>
      <c r="AA407" s="5">
        <v>1</v>
      </c>
      <c r="AB407" s="5">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47608</v>
      </c>
      <c r="AG407">
        <f t="shared" si="213"/>
        <v>5</v>
      </c>
      <c r="AH407">
        <v>1</v>
      </c>
      <c r="AI407">
        <v>1</v>
      </c>
      <c r="AJ407">
        <f>LOOKUP(T407,阵型随机表!N:O,阵型随机表!Q:Q)</f>
        <v>3</v>
      </c>
      <c r="AO407">
        <f ca="1">IF(AG407=1,RANDBETWEEN(1,阵型随机表!$L$3),AO406)</f>
        <v>3</v>
      </c>
      <c r="AP407">
        <f ca="1">RANDBETWEEN(1,LOOKUP(T407,阵型随机表!N:O,阵型随机表!P:P))</f>
        <v>6</v>
      </c>
    </row>
    <row r="408" spans="1:42" x14ac:dyDescent="0.15">
      <c r="A408">
        <f t="shared" si="197"/>
        <v>5000082</v>
      </c>
      <c r="B408">
        <f t="shared" si="198"/>
        <v>5000406</v>
      </c>
      <c r="C408">
        <f t="shared" si="199"/>
        <v>5000406</v>
      </c>
      <c r="D408" t="str">
        <f t="shared" si="200"/>
        <v>5000082s1</v>
      </c>
      <c r="E408" t="str">
        <f t="shared" si="201"/>
        <v>5000406:82:1</v>
      </c>
      <c r="F408">
        <f t="shared" si="202"/>
        <v>406</v>
      </c>
      <c r="G408">
        <f t="shared" si="203"/>
        <v>5000406</v>
      </c>
      <c r="H408">
        <f t="shared" si="212"/>
        <v>406</v>
      </c>
      <c r="I408" t="str">
        <f>VLOOKUP(U408,怪物属性偏向!E:F,2,FALSE)</f>
        <v>柯拉</v>
      </c>
      <c r="J408">
        <f t="shared" si="204"/>
        <v>82</v>
      </c>
      <c r="K408">
        <f t="shared" si="205"/>
        <v>123130</v>
      </c>
      <c r="L408">
        <f t="shared" si="206"/>
        <v>123130</v>
      </c>
      <c r="M408">
        <f t="shared" si="207"/>
        <v>197008</v>
      </c>
      <c r="N408">
        <f t="shared" si="208"/>
        <v>52125</v>
      </c>
      <c r="O408">
        <f t="shared" si="209"/>
        <v>5000406</v>
      </c>
      <c r="P408" t="str">
        <f t="shared" si="210"/>
        <v>柯拉</v>
      </c>
      <c r="S408">
        <f t="shared" si="211"/>
        <v>82</v>
      </c>
      <c r="T408">
        <f>VLOOKUP(AH408*10+AG408,阵型随机表!H:I,2,FALSE)</f>
        <v>1</v>
      </c>
      <c r="U408" t="str">
        <f>VLOOKUP(AJ408*10+AI408,阵型随机表!U:V,2,FALSE)</f>
        <v>柯拉</v>
      </c>
      <c r="V408">
        <f>VLOOKUP(S408,映射表!T:U,2,FALSE)</f>
        <v>82</v>
      </c>
      <c r="W408">
        <v>1</v>
      </c>
      <c r="X408" s="5">
        <v>1</v>
      </c>
      <c r="Y408" s="5">
        <v>1</v>
      </c>
      <c r="Z408" s="5">
        <v>1</v>
      </c>
      <c r="AA408" s="5">
        <v>1</v>
      </c>
      <c r="AB408" s="5">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52125</v>
      </c>
      <c r="AG408">
        <f t="shared" si="213"/>
        <v>1</v>
      </c>
      <c r="AH408">
        <v>4</v>
      </c>
      <c r="AI408">
        <v>2</v>
      </c>
      <c r="AJ408">
        <f>LOOKUP(T408,阵型随机表!N:O,阵型随机表!Q:Q)</f>
        <v>1</v>
      </c>
      <c r="AO408">
        <f ca="1">IF(AG408=1,RANDBETWEEN(1,阵型随机表!$L$3),AO407)</f>
        <v>6</v>
      </c>
      <c r="AP408">
        <f ca="1">RANDBETWEEN(1,LOOKUP(T408,阵型随机表!N:O,阵型随机表!P:P))</f>
        <v>4</v>
      </c>
    </row>
    <row r="409" spans="1:42" x14ac:dyDescent="0.15">
      <c r="A409">
        <f t="shared" si="197"/>
        <v>5000082</v>
      </c>
      <c r="B409">
        <f t="shared" si="198"/>
        <v>5000407</v>
      </c>
      <c r="C409">
        <f t="shared" si="199"/>
        <v>5000407</v>
      </c>
      <c r="D409" t="str">
        <f t="shared" si="200"/>
        <v>5000082s2</v>
      </c>
      <c r="E409" t="str">
        <f t="shared" si="201"/>
        <v>5000407:82:1</v>
      </c>
      <c r="F409">
        <f t="shared" si="202"/>
        <v>407</v>
      </c>
      <c r="G409">
        <f t="shared" si="203"/>
        <v>5000407</v>
      </c>
      <c r="H409">
        <f t="shared" si="212"/>
        <v>407</v>
      </c>
      <c r="I409" t="str">
        <f>VLOOKUP(U409,怪物属性偏向!E:F,2,FALSE)</f>
        <v>珍妮芙</v>
      </c>
      <c r="J409">
        <f t="shared" si="204"/>
        <v>82</v>
      </c>
      <c r="K409">
        <f t="shared" si="205"/>
        <v>123130</v>
      </c>
      <c r="L409">
        <f t="shared" si="206"/>
        <v>123130</v>
      </c>
      <c r="M409">
        <f t="shared" si="207"/>
        <v>197008</v>
      </c>
      <c r="N409">
        <f t="shared" si="208"/>
        <v>52125</v>
      </c>
      <c r="O409">
        <f t="shared" si="209"/>
        <v>5000407</v>
      </c>
      <c r="P409" t="str">
        <f t="shared" si="210"/>
        <v>珍妮芙</v>
      </c>
      <c r="S409">
        <f t="shared" si="211"/>
        <v>82</v>
      </c>
      <c r="T409">
        <f>VLOOKUP(AH409*10+AG409,阵型随机表!H:I,2,FALSE)</f>
        <v>2</v>
      </c>
      <c r="U409" t="str">
        <f>VLOOKUP(AJ409*10+AI409,阵型随机表!U:V,2,FALSE)</f>
        <v>珍妮芙</v>
      </c>
      <c r="V409">
        <f>VLOOKUP(S409,映射表!T:U,2,FALSE)</f>
        <v>82</v>
      </c>
      <c r="W409">
        <v>1</v>
      </c>
      <c r="X409" s="5">
        <v>1</v>
      </c>
      <c r="Y409" s="5">
        <v>1</v>
      </c>
      <c r="Z409" s="5">
        <v>1</v>
      </c>
      <c r="AA409" s="5">
        <v>1</v>
      </c>
      <c r="AB409" s="5">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52125</v>
      </c>
      <c r="AG409">
        <f t="shared" si="213"/>
        <v>2</v>
      </c>
      <c r="AH409">
        <v>4</v>
      </c>
      <c r="AI409">
        <v>5</v>
      </c>
      <c r="AJ409">
        <f>LOOKUP(T409,阵型随机表!N:O,阵型随机表!Q:Q)</f>
        <v>1</v>
      </c>
      <c r="AO409">
        <f ca="1">IF(AG409=1,RANDBETWEEN(1,阵型随机表!$L$3),AO408)</f>
        <v>6</v>
      </c>
      <c r="AP409">
        <f ca="1">RANDBETWEEN(1,LOOKUP(T409,阵型随机表!N:O,阵型随机表!P:P))</f>
        <v>5</v>
      </c>
    </row>
    <row r="410" spans="1:42" x14ac:dyDescent="0.15">
      <c r="A410">
        <f t="shared" ref="A410:A473" si="214">5000000+S410</f>
        <v>5000082</v>
      </c>
      <c r="B410">
        <f t="shared" ref="B410:B473" si="215">IF(C410="",B411,C410)</f>
        <v>5000408</v>
      </c>
      <c r="C410">
        <f t="shared" ref="C410:C473" si="216">IF(W410=1,G410,IF(A410=A409,C409,""))</f>
        <v>5000408</v>
      </c>
      <c r="D410" t="str">
        <f t="shared" ref="D410:D473" si="217">A410&amp;"s"&amp;T410</f>
        <v>5000082s3</v>
      </c>
      <c r="E410" t="str">
        <f t="shared" ref="E410:E473" si="218">G410&amp;":"&amp;V410&amp;":"&amp;"1"</f>
        <v>5000408:82:1</v>
      </c>
      <c r="F410">
        <f t="shared" ref="F410:F473" si="219">H410</f>
        <v>408</v>
      </c>
      <c r="G410">
        <f t="shared" ref="G410:G473" si="220">5000000+F410</f>
        <v>5000408</v>
      </c>
      <c r="H410">
        <f t="shared" si="212"/>
        <v>408</v>
      </c>
      <c r="I410" t="str">
        <f>VLOOKUP(U410,怪物属性偏向!E:F,2,FALSE)</f>
        <v>修</v>
      </c>
      <c r="J410">
        <f t="shared" ref="J410:J473" si="221">V410</f>
        <v>82</v>
      </c>
      <c r="K410">
        <f t="shared" ref="K410:K473" si="222">AC410</f>
        <v>123130</v>
      </c>
      <c r="L410">
        <f t="shared" ref="L410:L473" si="223">AD410</f>
        <v>123130</v>
      </c>
      <c r="M410">
        <f t="shared" ref="M410:M473" si="224">AE410</f>
        <v>197008</v>
      </c>
      <c r="N410">
        <f t="shared" ref="N410:N473" si="225">AF410</f>
        <v>52125</v>
      </c>
      <c r="O410">
        <f t="shared" ref="O410:O473" si="226">G410</f>
        <v>5000408</v>
      </c>
      <c r="P410" t="str">
        <f t="shared" ref="P410:P473" si="227">U410</f>
        <v>修</v>
      </c>
      <c r="S410">
        <f t="shared" ref="S410:S473" si="228">IF(AG410=1,S409+1,S409)</f>
        <v>82</v>
      </c>
      <c r="T410">
        <f>VLOOKUP(AH410*10+AG410,阵型随机表!H:I,2,FALSE)</f>
        <v>3</v>
      </c>
      <c r="U410" t="str">
        <f>VLOOKUP(AJ410*10+AI410,阵型随机表!U:V,2,FALSE)</f>
        <v>修</v>
      </c>
      <c r="V410">
        <f>VLOOKUP(S410,映射表!T:U,2,FALSE)</f>
        <v>82</v>
      </c>
      <c r="W410">
        <v>1</v>
      </c>
      <c r="X410" s="5">
        <v>1</v>
      </c>
      <c r="Y410" s="5">
        <v>1</v>
      </c>
      <c r="Z410" s="5">
        <v>1</v>
      </c>
      <c r="AA410" s="5">
        <v>1</v>
      </c>
      <c r="AB410" s="5">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52125</v>
      </c>
      <c r="AG410">
        <f t="shared" si="213"/>
        <v>3</v>
      </c>
      <c r="AH410">
        <v>4</v>
      </c>
      <c r="AI410">
        <v>7</v>
      </c>
      <c r="AJ410">
        <f>LOOKUP(T410,阵型随机表!N:O,阵型随机表!Q:Q)</f>
        <v>1</v>
      </c>
      <c r="AO410">
        <f ca="1">IF(AG410=1,RANDBETWEEN(1,阵型随机表!$L$3),AO409)</f>
        <v>6</v>
      </c>
      <c r="AP410">
        <f ca="1">RANDBETWEEN(1,LOOKUP(T410,阵型随机表!N:O,阵型随机表!P:P))</f>
        <v>1</v>
      </c>
    </row>
    <row r="411" spans="1:42" x14ac:dyDescent="0.15">
      <c r="A411">
        <f t="shared" si="214"/>
        <v>5000082</v>
      </c>
      <c r="B411">
        <f t="shared" si="215"/>
        <v>5000409</v>
      </c>
      <c r="C411">
        <f t="shared" si="216"/>
        <v>5000409</v>
      </c>
      <c r="D411" t="str">
        <f t="shared" si="217"/>
        <v>5000082s5</v>
      </c>
      <c r="E411" t="str">
        <f t="shared" si="218"/>
        <v>5000409:82:1</v>
      </c>
      <c r="F411">
        <f t="shared" si="219"/>
        <v>409</v>
      </c>
      <c r="G411">
        <f t="shared" si="220"/>
        <v>5000409</v>
      </c>
      <c r="H411">
        <f t="shared" si="212"/>
        <v>409</v>
      </c>
      <c r="I411" t="str">
        <f>VLOOKUP(U411,怪物属性偏向!E:F,2,FALSE)</f>
        <v>艾德蒙</v>
      </c>
      <c r="J411">
        <f t="shared" si="221"/>
        <v>82</v>
      </c>
      <c r="K411">
        <f t="shared" si="222"/>
        <v>123130</v>
      </c>
      <c r="L411">
        <f t="shared" si="223"/>
        <v>123130</v>
      </c>
      <c r="M411">
        <f t="shared" si="224"/>
        <v>197008</v>
      </c>
      <c r="N411">
        <f t="shared" si="225"/>
        <v>52125</v>
      </c>
      <c r="O411">
        <f t="shared" si="226"/>
        <v>5000409</v>
      </c>
      <c r="P411" t="str">
        <f t="shared" si="227"/>
        <v>艾德蒙</v>
      </c>
      <c r="S411">
        <f t="shared" si="228"/>
        <v>82</v>
      </c>
      <c r="T411">
        <f>VLOOKUP(AH411*10+AG411,阵型随机表!H:I,2,FALSE)</f>
        <v>5</v>
      </c>
      <c r="U411" t="str">
        <f>VLOOKUP(AJ411*10+AI411,阵型随机表!U:V,2,FALSE)</f>
        <v>艾德蒙</v>
      </c>
      <c r="V411">
        <f>VLOOKUP(S411,映射表!T:U,2,FALSE)</f>
        <v>82</v>
      </c>
      <c r="W411">
        <v>1</v>
      </c>
      <c r="X411" s="5">
        <v>1</v>
      </c>
      <c r="Y411" s="5">
        <v>1</v>
      </c>
      <c r="Z411" s="5">
        <v>1</v>
      </c>
      <c r="AA411" s="5">
        <v>1</v>
      </c>
      <c r="AB411" s="5">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52125</v>
      </c>
      <c r="AG411">
        <f t="shared" si="213"/>
        <v>4</v>
      </c>
      <c r="AH411">
        <v>4</v>
      </c>
      <c r="AI411">
        <v>5</v>
      </c>
      <c r="AJ411">
        <f>LOOKUP(T411,阵型随机表!N:O,阵型随机表!Q:Q)</f>
        <v>2</v>
      </c>
      <c r="AO411">
        <f ca="1">IF(AG411=1,RANDBETWEEN(1,阵型随机表!$L$3),AO410)</f>
        <v>6</v>
      </c>
      <c r="AP411">
        <f ca="1">RANDBETWEEN(1,LOOKUP(T411,阵型随机表!N:O,阵型随机表!P:P))</f>
        <v>4</v>
      </c>
    </row>
    <row r="412" spans="1:42" x14ac:dyDescent="0.15">
      <c r="A412">
        <f t="shared" si="214"/>
        <v>5000082</v>
      </c>
      <c r="B412">
        <f t="shared" si="215"/>
        <v>5000410</v>
      </c>
      <c r="C412">
        <f t="shared" si="216"/>
        <v>5000410</v>
      </c>
      <c r="D412" t="str">
        <f t="shared" si="217"/>
        <v>5000082s8</v>
      </c>
      <c r="E412" t="str">
        <f t="shared" si="218"/>
        <v>5000410:82:1</v>
      </c>
      <c r="F412">
        <f t="shared" si="219"/>
        <v>410</v>
      </c>
      <c r="G412">
        <f t="shared" si="220"/>
        <v>5000410</v>
      </c>
      <c r="H412">
        <f t="shared" si="212"/>
        <v>410</v>
      </c>
      <c r="I412" t="str">
        <f>VLOOKUP(U412,怪物属性偏向!E:F,2,FALSE)</f>
        <v>爱茉莉</v>
      </c>
      <c r="J412">
        <f t="shared" si="221"/>
        <v>82</v>
      </c>
      <c r="K412">
        <f t="shared" si="222"/>
        <v>123130</v>
      </c>
      <c r="L412">
        <f t="shared" si="223"/>
        <v>123130</v>
      </c>
      <c r="M412">
        <f t="shared" si="224"/>
        <v>197008</v>
      </c>
      <c r="N412">
        <f t="shared" si="225"/>
        <v>52125</v>
      </c>
      <c r="O412">
        <f t="shared" si="226"/>
        <v>5000410</v>
      </c>
      <c r="P412" t="str">
        <f t="shared" si="227"/>
        <v>爱茉莉</v>
      </c>
      <c r="S412">
        <f t="shared" si="228"/>
        <v>82</v>
      </c>
      <c r="T412">
        <f>VLOOKUP(AH412*10+AG412,阵型随机表!H:I,2,FALSE)</f>
        <v>8</v>
      </c>
      <c r="U412" t="str">
        <f>VLOOKUP(AJ412*10+AI412,阵型随机表!U:V,2,FALSE)</f>
        <v>爱茉莉</v>
      </c>
      <c r="V412">
        <f>VLOOKUP(S412,映射表!T:U,2,FALSE)</f>
        <v>82</v>
      </c>
      <c r="W412">
        <v>1</v>
      </c>
      <c r="X412" s="5">
        <v>1</v>
      </c>
      <c r="Y412" s="5">
        <v>1</v>
      </c>
      <c r="Z412" s="5">
        <v>1</v>
      </c>
      <c r="AA412" s="5">
        <v>1</v>
      </c>
      <c r="AB412" s="5">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52125</v>
      </c>
      <c r="AG412">
        <f t="shared" si="213"/>
        <v>5</v>
      </c>
      <c r="AH412">
        <v>4</v>
      </c>
      <c r="AI412">
        <v>6</v>
      </c>
      <c r="AJ412">
        <f>LOOKUP(T412,阵型随机表!N:O,阵型随机表!Q:Q)</f>
        <v>3</v>
      </c>
      <c r="AO412">
        <f ca="1">IF(AG412=1,RANDBETWEEN(1,阵型随机表!$L$3),AO411)</f>
        <v>6</v>
      </c>
      <c r="AP412">
        <f ca="1">RANDBETWEEN(1,LOOKUP(T412,阵型随机表!N:O,阵型随机表!P:P))</f>
        <v>2</v>
      </c>
    </row>
    <row r="413" spans="1:42" x14ac:dyDescent="0.15">
      <c r="A413">
        <f t="shared" si="214"/>
        <v>5000083</v>
      </c>
      <c r="B413">
        <f t="shared" si="215"/>
        <v>5000411</v>
      </c>
      <c r="C413">
        <f t="shared" si="216"/>
        <v>5000411</v>
      </c>
      <c r="D413" t="str">
        <f t="shared" si="217"/>
        <v>5000083s2</v>
      </c>
      <c r="E413" t="str">
        <f t="shared" si="218"/>
        <v>5000411:83:1</v>
      </c>
      <c r="F413">
        <f t="shared" si="219"/>
        <v>411</v>
      </c>
      <c r="G413">
        <f t="shared" si="220"/>
        <v>5000411</v>
      </c>
      <c r="H413">
        <f t="shared" si="212"/>
        <v>411</v>
      </c>
      <c r="I413" t="str">
        <f>VLOOKUP(U413,怪物属性偏向!E:F,2,FALSE)</f>
        <v>柯拉</v>
      </c>
      <c r="J413">
        <f t="shared" si="221"/>
        <v>83</v>
      </c>
      <c r="K413">
        <f t="shared" si="222"/>
        <v>133395</v>
      </c>
      <c r="L413">
        <f t="shared" si="223"/>
        <v>133395</v>
      </c>
      <c r="M413">
        <f t="shared" si="224"/>
        <v>213432</v>
      </c>
      <c r="N413">
        <f t="shared" si="225"/>
        <v>56642</v>
      </c>
      <c r="O413">
        <f t="shared" si="226"/>
        <v>5000411</v>
      </c>
      <c r="P413" t="str">
        <f t="shared" si="227"/>
        <v>柯拉</v>
      </c>
      <c r="S413">
        <f t="shared" si="228"/>
        <v>83</v>
      </c>
      <c r="T413">
        <f>VLOOKUP(AH413*10+AG413,阵型随机表!H:I,2,FALSE)</f>
        <v>2</v>
      </c>
      <c r="U413" t="str">
        <f>VLOOKUP(AJ413*10+AI413,阵型随机表!U:V,2,FALSE)</f>
        <v>柯拉</v>
      </c>
      <c r="V413">
        <f>VLOOKUP(S413,映射表!T:U,2,FALSE)</f>
        <v>83</v>
      </c>
      <c r="W413">
        <v>1</v>
      </c>
      <c r="X413" s="5">
        <v>1</v>
      </c>
      <c r="Y413" s="5">
        <v>1</v>
      </c>
      <c r="Z413" s="5">
        <v>1</v>
      </c>
      <c r="AA413" s="5">
        <v>1</v>
      </c>
      <c r="AB413" s="5">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56642</v>
      </c>
      <c r="AG413">
        <f t="shared" si="213"/>
        <v>1</v>
      </c>
      <c r="AH413">
        <v>5</v>
      </c>
      <c r="AI413">
        <v>2</v>
      </c>
      <c r="AJ413">
        <f>LOOKUP(T413,阵型随机表!N:O,阵型随机表!Q:Q)</f>
        <v>1</v>
      </c>
      <c r="AO413">
        <f ca="1">IF(AG413=1,RANDBETWEEN(1,阵型随机表!$L$3),AO412)</f>
        <v>5</v>
      </c>
      <c r="AP413">
        <f ca="1">RANDBETWEEN(1,LOOKUP(T413,阵型随机表!N:O,阵型随机表!P:P))</f>
        <v>1</v>
      </c>
    </row>
    <row r="414" spans="1:42" x14ac:dyDescent="0.15">
      <c r="A414">
        <f t="shared" si="214"/>
        <v>5000083</v>
      </c>
      <c r="B414">
        <f t="shared" si="215"/>
        <v>5000412</v>
      </c>
      <c r="C414">
        <f t="shared" si="216"/>
        <v>5000412</v>
      </c>
      <c r="D414" t="str">
        <f t="shared" si="217"/>
        <v>5000083s5</v>
      </c>
      <c r="E414" t="str">
        <f t="shared" si="218"/>
        <v>5000412:83:1</v>
      </c>
      <c r="F414">
        <f t="shared" si="219"/>
        <v>412</v>
      </c>
      <c r="G414">
        <f t="shared" si="220"/>
        <v>5000412</v>
      </c>
      <c r="H414">
        <f t="shared" si="212"/>
        <v>412</v>
      </c>
      <c r="I414" t="str">
        <f>VLOOKUP(U414,怪物属性偏向!E:F,2,FALSE)</f>
        <v>艾琳</v>
      </c>
      <c r="J414">
        <f t="shared" si="221"/>
        <v>83</v>
      </c>
      <c r="K414">
        <f t="shared" si="222"/>
        <v>133395</v>
      </c>
      <c r="L414">
        <f t="shared" si="223"/>
        <v>133395</v>
      </c>
      <c r="M414">
        <f t="shared" si="224"/>
        <v>213432</v>
      </c>
      <c r="N414">
        <f t="shared" si="225"/>
        <v>56642</v>
      </c>
      <c r="O414">
        <f t="shared" si="226"/>
        <v>5000412</v>
      </c>
      <c r="P414" t="str">
        <f t="shared" si="227"/>
        <v>艾琳</v>
      </c>
      <c r="S414">
        <f t="shared" si="228"/>
        <v>83</v>
      </c>
      <c r="T414">
        <f>VLOOKUP(AH414*10+AG414,阵型随机表!H:I,2,FALSE)</f>
        <v>5</v>
      </c>
      <c r="U414" t="str">
        <f>VLOOKUP(AJ414*10+AI414,阵型随机表!U:V,2,FALSE)</f>
        <v>艾琳</v>
      </c>
      <c r="V414">
        <f>VLOOKUP(S414,映射表!T:U,2,FALSE)</f>
        <v>83</v>
      </c>
      <c r="W414">
        <v>1</v>
      </c>
      <c r="X414" s="5">
        <v>1</v>
      </c>
      <c r="Y414" s="5">
        <v>1</v>
      </c>
      <c r="Z414" s="5">
        <v>1</v>
      </c>
      <c r="AA414" s="5">
        <v>1</v>
      </c>
      <c r="AB414" s="5">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56642</v>
      </c>
      <c r="AG414">
        <f t="shared" si="213"/>
        <v>2</v>
      </c>
      <c r="AH414">
        <v>5</v>
      </c>
      <c r="AI414">
        <v>1</v>
      </c>
      <c r="AJ414">
        <f>LOOKUP(T414,阵型随机表!N:O,阵型随机表!Q:Q)</f>
        <v>2</v>
      </c>
      <c r="AO414">
        <f ca="1">IF(AG414=1,RANDBETWEEN(1,阵型随机表!$L$3),AO413)</f>
        <v>5</v>
      </c>
      <c r="AP414">
        <f ca="1">RANDBETWEEN(1,LOOKUP(T414,阵型随机表!N:O,阵型随机表!P:P))</f>
        <v>4</v>
      </c>
    </row>
    <row r="415" spans="1:42" x14ac:dyDescent="0.15">
      <c r="A415">
        <f t="shared" si="214"/>
        <v>5000083</v>
      </c>
      <c r="B415">
        <f t="shared" si="215"/>
        <v>5000413</v>
      </c>
      <c r="C415">
        <f t="shared" si="216"/>
        <v>5000413</v>
      </c>
      <c r="D415" t="str">
        <f t="shared" si="217"/>
        <v>5000083s7</v>
      </c>
      <c r="E415" t="str">
        <f t="shared" si="218"/>
        <v>5000413:83:1</v>
      </c>
      <c r="F415">
        <f t="shared" si="219"/>
        <v>413</v>
      </c>
      <c r="G415">
        <f t="shared" si="220"/>
        <v>5000413</v>
      </c>
      <c r="H415">
        <f t="shared" si="212"/>
        <v>413</v>
      </c>
      <c r="I415" t="str">
        <f>VLOOKUP(U415,怪物属性偏向!E:F,2,FALSE)</f>
        <v>吉拉</v>
      </c>
      <c r="J415">
        <f t="shared" si="221"/>
        <v>83</v>
      </c>
      <c r="K415">
        <f t="shared" si="222"/>
        <v>133395</v>
      </c>
      <c r="L415">
        <f t="shared" si="223"/>
        <v>133395</v>
      </c>
      <c r="M415">
        <f t="shared" si="224"/>
        <v>213432</v>
      </c>
      <c r="N415">
        <f t="shared" si="225"/>
        <v>56642</v>
      </c>
      <c r="O415">
        <f t="shared" si="226"/>
        <v>5000413</v>
      </c>
      <c r="P415" t="str">
        <f t="shared" si="227"/>
        <v>吉拉</v>
      </c>
      <c r="S415">
        <f t="shared" si="228"/>
        <v>83</v>
      </c>
      <c r="T415">
        <f>VLOOKUP(AH415*10+AG415,阵型随机表!H:I,2,FALSE)</f>
        <v>7</v>
      </c>
      <c r="U415" t="str">
        <f>VLOOKUP(AJ415*10+AI415,阵型随机表!U:V,2,FALSE)</f>
        <v>吉拉</v>
      </c>
      <c r="V415">
        <f>VLOOKUP(S415,映射表!T:U,2,FALSE)</f>
        <v>83</v>
      </c>
      <c r="W415">
        <v>1</v>
      </c>
      <c r="X415" s="5">
        <v>1</v>
      </c>
      <c r="Y415" s="5">
        <v>1</v>
      </c>
      <c r="Z415" s="5">
        <v>1</v>
      </c>
      <c r="AA415" s="5">
        <v>1</v>
      </c>
      <c r="AB415" s="5">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56642</v>
      </c>
      <c r="AG415">
        <f t="shared" si="213"/>
        <v>3</v>
      </c>
      <c r="AH415">
        <v>5</v>
      </c>
      <c r="AI415">
        <v>5</v>
      </c>
      <c r="AJ415">
        <f>LOOKUP(T415,阵型随机表!N:O,阵型随机表!Q:Q)</f>
        <v>3</v>
      </c>
      <c r="AO415">
        <f ca="1">IF(AG415=1,RANDBETWEEN(1,阵型随机表!$L$3),AO414)</f>
        <v>5</v>
      </c>
      <c r="AP415">
        <f ca="1">RANDBETWEEN(1,LOOKUP(T415,阵型随机表!N:O,阵型随机表!P:P))</f>
        <v>6</v>
      </c>
    </row>
    <row r="416" spans="1:42" x14ac:dyDescent="0.15">
      <c r="A416">
        <f t="shared" si="214"/>
        <v>5000083</v>
      </c>
      <c r="B416">
        <f t="shared" si="215"/>
        <v>5000414</v>
      </c>
      <c r="C416">
        <f t="shared" si="216"/>
        <v>5000414</v>
      </c>
      <c r="D416" t="str">
        <f t="shared" si="217"/>
        <v>5000083s8</v>
      </c>
      <c r="E416" t="str">
        <f t="shared" si="218"/>
        <v>5000414:83:1</v>
      </c>
      <c r="F416">
        <f t="shared" si="219"/>
        <v>414</v>
      </c>
      <c r="G416">
        <f t="shared" si="220"/>
        <v>5000414</v>
      </c>
      <c r="H416">
        <f t="shared" ref="H416:H479" si="229">H415+1</f>
        <v>414</v>
      </c>
      <c r="I416" t="str">
        <f>VLOOKUP(U416,怪物属性偏向!E:F,2,FALSE)</f>
        <v>贝蒂</v>
      </c>
      <c r="J416">
        <f t="shared" si="221"/>
        <v>83</v>
      </c>
      <c r="K416">
        <f t="shared" si="222"/>
        <v>133395</v>
      </c>
      <c r="L416">
        <f t="shared" si="223"/>
        <v>133395</v>
      </c>
      <c r="M416">
        <f t="shared" si="224"/>
        <v>213432</v>
      </c>
      <c r="N416">
        <f t="shared" si="225"/>
        <v>56642</v>
      </c>
      <c r="O416">
        <f t="shared" si="226"/>
        <v>5000414</v>
      </c>
      <c r="P416" t="str">
        <f t="shared" si="227"/>
        <v>贝蒂</v>
      </c>
      <c r="S416">
        <f t="shared" si="228"/>
        <v>83</v>
      </c>
      <c r="T416">
        <f>VLOOKUP(AH416*10+AG416,阵型随机表!H:I,2,FALSE)</f>
        <v>8</v>
      </c>
      <c r="U416" t="str">
        <f>VLOOKUP(AJ416*10+AI416,阵型随机表!U:V,2,FALSE)</f>
        <v>贝蒂</v>
      </c>
      <c r="V416">
        <f>VLOOKUP(S416,映射表!T:U,2,FALSE)</f>
        <v>83</v>
      </c>
      <c r="W416">
        <v>1</v>
      </c>
      <c r="X416" s="5">
        <v>1</v>
      </c>
      <c r="Y416" s="5">
        <v>1</v>
      </c>
      <c r="Z416" s="5">
        <v>1</v>
      </c>
      <c r="AA416" s="5">
        <v>1</v>
      </c>
      <c r="AB416" s="5">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56642</v>
      </c>
      <c r="AG416">
        <f t="shared" si="213"/>
        <v>4</v>
      </c>
      <c r="AH416">
        <v>5</v>
      </c>
      <c r="AI416">
        <v>2</v>
      </c>
      <c r="AJ416">
        <f>LOOKUP(T416,阵型随机表!N:O,阵型随机表!Q:Q)</f>
        <v>3</v>
      </c>
      <c r="AO416">
        <f ca="1">IF(AG416=1,RANDBETWEEN(1,阵型随机表!$L$3),AO415)</f>
        <v>5</v>
      </c>
      <c r="AP416">
        <f ca="1">RANDBETWEEN(1,LOOKUP(T416,阵型随机表!N:O,阵型随机表!P:P))</f>
        <v>3</v>
      </c>
    </row>
    <row r="417" spans="1:42" x14ac:dyDescent="0.15">
      <c r="A417">
        <f t="shared" si="214"/>
        <v>5000083</v>
      </c>
      <c r="B417">
        <f t="shared" si="215"/>
        <v>5000415</v>
      </c>
      <c r="C417">
        <f t="shared" si="216"/>
        <v>5000415</v>
      </c>
      <c r="D417" t="str">
        <f t="shared" si="217"/>
        <v>5000083s9</v>
      </c>
      <c r="E417" t="str">
        <f t="shared" si="218"/>
        <v>5000415:83:1</v>
      </c>
      <c r="F417">
        <f t="shared" si="219"/>
        <v>415</v>
      </c>
      <c r="G417">
        <f t="shared" si="220"/>
        <v>5000415</v>
      </c>
      <c r="H417">
        <f t="shared" si="229"/>
        <v>415</v>
      </c>
      <c r="I417" t="str">
        <f>VLOOKUP(U417,怪物属性偏向!E:F,2,FALSE)</f>
        <v>娜塔莎</v>
      </c>
      <c r="J417">
        <f t="shared" si="221"/>
        <v>83</v>
      </c>
      <c r="K417">
        <f t="shared" si="222"/>
        <v>133395</v>
      </c>
      <c r="L417">
        <f t="shared" si="223"/>
        <v>133395</v>
      </c>
      <c r="M417">
        <f t="shared" si="224"/>
        <v>213432</v>
      </c>
      <c r="N417">
        <f t="shared" si="225"/>
        <v>56642</v>
      </c>
      <c r="O417">
        <f t="shared" si="226"/>
        <v>5000415</v>
      </c>
      <c r="P417" t="str">
        <f t="shared" si="227"/>
        <v>娜塔莎</v>
      </c>
      <c r="S417">
        <f t="shared" si="228"/>
        <v>83</v>
      </c>
      <c r="T417">
        <f>VLOOKUP(AH417*10+AG417,阵型随机表!H:I,2,FALSE)</f>
        <v>9</v>
      </c>
      <c r="U417" t="str">
        <f>VLOOKUP(AJ417*10+AI417,阵型随机表!U:V,2,FALSE)</f>
        <v>娜塔莎</v>
      </c>
      <c r="V417">
        <f>VLOOKUP(S417,映射表!T:U,2,FALSE)</f>
        <v>83</v>
      </c>
      <c r="W417">
        <v>1</v>
      </c>
      <c r="X417" s="5">
        <v>1</v>
      </c>
      <c r="Y417" s="5">
        <v>1</v>
      </c>
      <c r="Z417" s="5">
        <v>1</v>
      </c>
      <c r="AA417" s="5">
        <v>1</v>
      </c>
      <c r="AB417" s="5">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56642</v>
      </c>
      <c r="AG417">
        <f t="shared" si="213"/>
        <v>5</v>
      </c>
      <c r="AH417">
        <v>5</v>
      </c>
      <c r="AI417">
        <v>7</v>
      </c>
      <c r="AJ417">
        <f>LOOKUP(T417,阵型随机表!N:O,阵型随机表!Q:Q)</f>
        <v>3</v>
      </c>
      <c r="AO417">
        <f ca="1">IF(AG417=1,RANDBETWEEN(1,阵型随机表!$L$3),AO416)</f>
        <v>5</v>
      </c>
      <c r="AP417">
        <f ca="1">RANDBETWEEN(1,LOOKUP(T417,阵型随机表!N:O,阵型随机表!P:P))</f>
        <v>7</v>
      </c>
    </row>
    <row r="418" spans="1:42" x14ac:dyDescent="0.15">
      <c r="A418">
        <f t="shared" si="214"/>
        <v>5000084</v>
      </c>
      <c r="B418">
        <f t="shared" si="215"/>
        <v>5000416</v>
      </c>
      <c r="C418">
        <f t="shared" si="216"/>
        <v>5000416</v>
      </c>
      <c r="D418" t="str">
        <f t="shared" si="217"/>
        <v>5000084s2</v>
      </c>
      <c r="E418" t="str">
        <f t="shared" si="218"/>
        <v>5000416:84:1</v>
      </c>
      <c r="F418">
        <f t="shared" si="219"/>
        <v>416</v>
      </c>
      <c r="G418">
        <f t="shared" si="220"/>
        <v>5000416</v>
      </c>
      <c r="H418">
        <f t="shared" si="229"/>
        <v>416</v>
      </c>
      <c r="I418" t="str">
        <f>VLOOKUP(U418,怪物属性偏向!E:F,2,FALSE)</f>
        <v>尼尔斯</v>
      </c>
      <c r="J418">
        <f t="shared" si="221"/>
        <v>84</v>
      </c>
      <c r="K418">
        <f t="shared" si="222"/>
        <v>143660</v>
      </c>
      <c r="L418">
        <f t="shared" si="223"/>
        <v>143660</v>
      </c>
      <c r="M418">
        <f t="shared" si="224"/>
        <v>229856</v>
      </c>
      <c r="N418">
        <f t="shared" si="225"/>
        <v>61158</v>
      </c>
      <c r="O418">
        <f t="shared" si="226"/>
        <v>5000416</v>
      </c>
      <c r="P418" t="str">
        <f t="shared" si="227"/>
        <v>尼尔斯</v>
      </c>
      <c r="S418">
        <f t="shared" si="228"/>
        <v>84</v>
      </c>
      <c r="T418">
        <f>VLOOKUP(AH418*10+AG418,阵型随机表!H:I,2,FALSE)</f>
        <v>2</v>
      </c>
      <c r="U418" t="str">
        <f>VLOOKUP(AJ418*10+AI418,阵型随机表!U:V,2,FALSE)</f>
        <v>尼尔斯</v>
      </c>
      <c r="V418">
        <f>VLOOKUP(S418,映射表!T:U,2,FALSE)</f>
        <v>84</v>
      </c>
      <c r="W418">
        <v>1</v>
      </c>
      <c r="X418" s="5">
        <v>1</v>
      </c>
      <c r="Y418" s="5">
        <v>1</v>
      </c>
      <c r="Z418" s="5">
        <v>1</v>
      </c>
      <c r="AA418" s="5">
        <v>1</v>
      </c>
      <c r="AB418" s="5">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61158</v>
      </c>
      <c r="AG418">
        <f t="shared" si="213"/>
        <v>1</v>
      </c>
      <c r="AH418">
        <v>5</v>
      </c>
      <c r="AI418">
        <v>3</v>
      </c>
      <c r="AJ418">
        <f>LOOKUP(T418,阵型随机表!N:O,阵型随机表!Q:Q)</f>
        <v>1</v>
      </c>
      <c r="AO418">
        <f ca="1">IF(AG418=1,RANDBETWEEN(1,阵型随机表!$L$3),AO417)</f>
        <v>5</v>
      </c>
      <c r="AP418">
        <f ca="1">RANDBETWEEN(1,LOOKUP(T418,阵型随机表!N:O,阵型随机表!P:P))</f>
        <v>6</v>
      </c>
    </row>
    <row r="419" spans="1:42" x14ac:dyDescent="0.15">
      <c r="A419">
        <f t="shared" si="214"/>
        <v>5000084</v>
      </c>
      <c r="B419">
        <f t="shared" si="215"/>
        <v>5000417</v>
      </c>
      <c r="C419">
        <f t="shared" si="216"/>
        <v>5000417</v>
      </c>
      <c r="D419" t="str">
        <f t="shared" si="217"/>
        <v>5000084s5</v>
      </c>
      <c r="E419" t="str">
        <f t="shared" si="218"/>
        <v>5000417:84:1</v>
      </c>
      <c r="F419">
        <f t="shared" si="219"/>
        <v>417</v>
      </c>
      <c r="G419">
        <f t="shared" si="220"/>
        <v>5000417</v>
      </c>
      <c r="H419">
        <f t="shared" si="229"/>
        <v>417</v>
      </c>
      <c r="I419" t="str">
        <f>VLOOKUP(U419,怪物属性偏向!E:F,2,FALSE)</f>
        <v>艾琳</v>
      </c>
      <c r="J419">
        <f t="shared" si="221"/>
        <v>84</v>
      </c>
      <c r="K419">
        <f t="shared" si="222"/>
        <v>143660</v>
      </c>
      <c r="L419">
        <f t="shared" si="223"/>
        <v>143660</v>
      </c>
      <c r="M419">
        <f t="shared" si="224"/>
        <v>229856</v>
      </c>
      <c r="N419">
        <f t="shared" si="225"/>
        <v>61158</v>
      </c>
      <c r="O419">
        <f t="shared" si="226"/>
        <v>5000417</v>
      </c>
      <c r="P419" t="str">
        <f t="shared" si="227"/>
        <v>艾琳</v>
      </c>
      <c r="S419">
        <f t="shared" si="228"/>
        <v>84</v>
      </c>
      <c r="T419">
        <f>VLOOKUP(AH419*10+AG419,阵型随机表!H:I,2,FALSE)</f>
        <v>5</v>
      </c>
      <c r="U419" t="str">
        <f>VLOOKUP(AJ419*10+AI419,阵型随机表!U:V,2,FALSE)</f>
        <v>艾琳</v>
      </c>
      <c r="V419">
        <f>VLOOKUP(S419,映射表!T:U,2,FALSE)</f>
        <v>84</v>
      </c>
      <c r="W419">
        <v>1</v>
      </c>
      <c r="X419" s="5">
        <v>1</v>
      </c>
      <c r="Y419" s="5">
        <v>1</v>
      </c>
      <c r="Z419" s="5">
        <v>1</v>
      </c>
      <c r="AA419" s="5">
        <v>1</v>
      </c>
      <c r="AB419" s="5">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61158</v>
      </c>
      <c r="AG419">
        <f t="shared" si="213"/>
        <v>2</v>
      </c>
      <c r="AH419">
        <v>5</v>
      </c>
      <c r="AI419">
        <v>1</v>
      </c>
      <c r="AJ419">
        <f>LOOKUP(T419,阵型随机表!N:O,阵型随机表!Q:Q)</f>
        <v>2</v>
      </c>
      <c r="AO419">
        <f ca="1">IF(AG419=1,RANDBETWEEN(1,阵型随机表!$L$3),AO418)</f>
        <v>5</v>
      </c>
      <c r="AP419">
        <f ca="1">RANDBETWEEN(1,LOOKUP(T419,阵型随机表!N:O,阵型随机表!P:P))</f>
        <v>4</v>
      </c>
    </row>
    <row r="420" spans="1:42" x14ac:dyDescent="0.15">
      <c r="A420">
        <f t="shared" si="214"/>
        <v>5000084</v>
      </c>
      <c r="B420">
        <f t="shared" si="215"/>
        <v>5000418</v>
      </c>
      <c r="C420">
        <f t="shared" si="216"/>
        <v>5000418</v>
      </c>
      <c r="D420" t="str">
        <f t="shared" si="217"/>
        <v>5000084s7</v>
      </c>
      <c r="E420" t="str">
        <f t="shared" si="218"/>
        <v>5000418:84:1</v>
      </c>
      <c r="F420">
        <f t="shared" si="219"/>
        <v>418</v>
      </c>
      <c r="G420">
        <f t="shared" si="220"/>
        <v>5000418</v>
      </c>
      <c r="H420">
        <f t="shared" si="229"/>
        <v>418</v>
      </c>
      <c r="I420" t="str">
        <f>VLOOKUP(U420,怪物属性偏向!E:F,2,FALSE)</f>
        <v>吉拉</v>
      </c>
      <c r="J420">
        <f t="shared" si="221"/>
        <v>84</v>
      </c>
      <c r="K420">
        <f t="shared" si="222"/>
        <v>143660</v>
      </c>
      <c r="L420">
        <f t="shared" si="223"/>
        <v>143660</v>
      </c>
      <c r="M420">
        <f t="shared" si="224"/>
        <v>229856</v>
      </c>
      <c r="N420">
        <f t="shared" si="225"/>
        <v>61158</v>
      </c>
      <c r="O420">
        <f t="shared" si="226"/>
        <v>5000418</v>
      </c>
      <c r="P420" t="str">
        <f t="shared" si="227"/>
        <v>吉拉</v>
      </c>
      <c r="S420">
        <f t="shared" si="228"/>
        <v>84</v>
      </c>
      <c r="T420">
        <f>VLOOKUP(AH420*10+AG420,阵型随机表!H:I,2,FALSE)</f>
        <v>7</v>
      </c>
      <c r="U420" t="str">
        <f>VLOOKUP(AJ420*10+AI420,阵型随机表!U:V,2,FALSE)</f>
        <v>吉拉</v>
      </c>
      <c r="V420">
        <f>VLOOKUP(S420,映射表!T:U,2,FALSE)</f>
        <v>84</v>
      </c>
      <c r="W420">
        <v>1</v>
      </c>
      <c r="X420" s="5">
        <v>1</v>
      </c>
      <c r="Y420" s="5">
        <v>1</v>
      </c>
      <c r="Z420" s="5">
        <v>1</v>
      </c>
      <c r="AA420" s="5">
        <v>1</v>
      </c>
      <c r="AB420" s="5">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61158</v>
      </c>
      <c r="AG420">
        <f t="shared" si="213"/>
        <v>3</v>
      </c>
      <c r="AH420">
        <v>5</v>
      </c>
      <c r="AI420">
        <v>5</v>
      </c>
      <c r="AJ420">
        <f>LOOKUP(T420,阵型随机表!N:O,阵型随机表!Q:Q)</f>
        <v>3</v>
      </c>
      <c r="AO420">
        <f ca="1">IF(AG420=1,RANDBETWEEN(1,阵型随机表!$L$3),AO419)</f>
        <v>5</v>
      </c>
      <c r="AP420">
        <f ca="1">RANDBETWEEN(1,LOOKUP(T420,阵型随机表!N:O,阵型随机表!P:P))</f>
        <v>5</v>
      </c>
    </row>
    <row r="421" spans="1:42" x14ac:dyDescent="0.15">
      <c r="A421">
        <f t="shared" si="214"/>
        <v>5000084</v>
      </c>
      <c r="B421">
        <f t="shared" si="215"/>
        <v>5000419</v>
      </c>
      <c r="C421">
        <f t="shared" si="216"/>
        <v>5000419</v>
      </c>
      <c r="D421" t="str">
        <f t="shared" si="217"/>
        <v>5000084s8</v>
      </c>
      <c r="E421" t="str">
        <f t="shared" si="218"/>
        <v>5000419:84:1</v>
      </c>
      <c r="F421">
        <f t="shared" si="219"/>
        <v>419</v>
      </c>
      <c r="G421">
        <f t="shared" si="220"/>
        <v>5000419</v>
      </c>
      <c r="H421">
        <f t="shared" si="229"/>
        <v>419</v>
      </c>
      <c r="I421" t="str">
        <f>VLOOKUP(U421,怪物属性偏向!E:F,2,FALSE)</f>
        <v>贝蒂</v>
      </c>
      <c r="J421">
        <f t="shared" si="221"/>
        <v>84</v>
      </c>
      <c r="K421">
        <f t="shared" si="222"/>
        <v>143660</v>
      </c>
      <c r="L421">
        <f t="shared" si="223"/>
        <v>143660</v>
      </c>
      <c r="M421">
        <f t="shared" si="224"/>
        <v>229856</v>
      </c>
      <c r="N421">
        <f t="shared" si="225"/>
        <v>61158</v>
      </c>
      <c r="O421">
        <f t="shared" si="226"/>
        <v>5000419</v>
      </c>
      <c r="P421" t="str">
        <f t="shared" si="227"/>
        <v>贝蒂</v>
      </c>
      <c r="S421">
        <f t="shared" si="228"/>
        <v>84</v>
      </c>
      <c r="T421">
        <f>VLOOKUP(AH421*10+AG421,阵型随机表!H:I,2,FALSE)</f>
        <v>8</v>
      </c>
      <c r="U421" t="str">
        <f>VLOOKUP(AJ421*10+AI421,阵型随机表!U:V,2,FALSE)</f>
        <v>贝蒂</v>
      </c>
      <c r="V421">
        <f>VLOOKUP(S421,映射表!T:U,2,FALSE)</f>
        <v>84</v>
      </c>
      <c r="W421">
        <v>1</v>
      </c>
      <c r="X421" s="5">
        <v>1</v>
      </c>
      <c r="Y421" s="5">
        <v>1</v>
      </c>
      <c r="Z421" s="5">
        <v>1</v>
      </c>
      <c r="AA421" s="5">
        <v>1</v>
      </c>
      <c r="AB421" s="5">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61158</v>
      </c>
      <c r="AG421">
        <f t="shared" si="213"/>
        <v>4</v>
      </c>
      <c r="AH421">
        <v>5</v>
      </c>
      <c r="AI421">
        <v>2</v>
      </c>
      <c r="AJ421">
        <f>LOOKUP(T421,阵型随机表!N:O,阵型随机表!Q:Q)</f>
        <v>3</v>
      </c>
      <c r="AO421">
        <f ca="1">IF(AG421=1,RANDBETWEEN(1,阵型随机表!$L$3),AO420)</f>
        <v>5</v>
      </c>
      <c r="AP421">
        <f ca="1">RANDBETWEEN(1,LOOKUP(T421,阵型随机表!N:O,阵型随机表!P:P))</f>
        <v>6</v>
      </c>
    </row>
    <row r="422" spans="1:42" x14ac:dyDescent="0.15">
      <c r="A422">
        <f t="shared" si="214"/>
        <v>5000084</v>
      </c>
      <c r="B422">
        <f t="shared" si="215"/>
        <v>5000420</v>
      </c>
      <c r="C422">
        <f t="shared" si="216"/>
        <v>5000420</v>
      </c>
      <c r="D422" t="str">
        <f t="shared" si="217"/>
        <v>5000084s9</v>
      </c>
      <c r="E422" t="str">
        <f t="shared" si="218"/>
        <v>5000420:84:1</v>
      </c>
      <c r="F422">
        <f t="shared" si="219"/>
        <v>420</v>
      </c>
      <c r="G422">
        <f t="shared" si="220"/>
        <v>5000420</v>
      </c>
      <c r="H422">
        <f t="shared" si="229"/>
        <v>420</v>
      </c>
      <c r="I422" t="str">
        <f>VLOOKUP(U422,怪物属性偏向!E:F,2,FALSE)</f>
        <v>贝蒂</v>
      </c>
      <c r="J422">
        <f t="shared" si="221"/>
        <v>84</v>
      </c>
      <c r="K422">
        <f t="shared" si="222"/>
        <v>143660</v>
      </c>
      <c r="L422">
        <f t="shared" si="223"/>
        <v>143660</v>
      </c>
      <c r="M422">
        <f t="shared" si="224"/>
        <v>229856</v>
      </c>
      <c r="N422">
        <f t="shared" si="225"/>
        <v>61158</v>
      </c>
      <c r="O422">
        <f t="shared" si="226"/>
        <v>5000420</v>
      </c>
      <c r="P422" t="str">
        <f t="shared" si="227"/>
        <v>贝蒂</v>
      </c>
      <c r="S422">
        <f t="shared" si="228"/>
        <v>84</v>
      </c>
      <c r="T422">
        <f>VLOOKUP(AH422*10+AG422,阵型随机表!H:I,2,FALSE)</f>
        <v>9</v>
      </c>
      <c r="U422" t="str">
        <f>VLOOKUP(AJ422*10+AI422,阵型随机表!U:V,2,FALSE)</f>
        <v>贝蒂</v>
      </c>
      <c r="V422">
        <f>VLOOKUP(S422,映射表!T:U,2,FALSE)</f>
        <v>84</v>
      </c>
      <c r="W422">
        <v>1</v>
      </c>
      <c r="X422" s="5">
        <v>1</v>
      </c>
      <c r="Y422" s="5">
        <v>1</v>
      </c>
      <c r="Z422" s="5">
        <v>1</v>
      </c>
      <c r="AA422" s="5">
        <v>1</v>
      </c>
      <c r="AB422" s="5">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61158</v>
      </c>
      <c r="AG422">
        <f t="shared" si="213"/>
        <v>5</v>
      </c>
      <c r="AH422">
        <v>5</v>
      </c>
      <c r="AI422">
        <v>2</v>
      </c>
      <c r="AJ422">
        <f>LOOKUP(T422,阵型随机表!N:O,阵型随机表!Q:Q)</f>
        <v>3</v>
      </c>
      <c r="AO422">
        <f ca="1">IF(AG422=1,RANDBETWEEN(1,阵型随机表!$L$3),AO421)</f>
        <v>5</v>
      </c>
      <c r="AP422">
        <f ca="1">RANDBETWEEN(1,LOOKUP(T422,阵型随机表!N:O,阵型随机表!P:P))</f>
        <v>3</v>
      </c>
    </row>
    <row r="423" spans="1:42" x14ac:dyDescent="0.15">
      <c r="A423">
        <f t="shared" si="214"/>
        <v>5000085</v>
      </c>
      <c r="B423">
        <f t="shared" si="215"/>
        <v>5000421</v>
      </c>
      <c r="C423">
        <f t="shared" si="216"/>
        <v>5000421</v>
      </c>
      <c r="D423" t="str">
        <f t="shared" si="217"/>
        <v>5000085s2</v>
      </c>
      <c r="E423" t="str">
        <f t="shared" si="218"/>
        <v>5000421:85:1</v>
      </c>
      <c r="F423">
        <f t="shared" si="219"/>
        <v>421</v>
      </c>
      <c r="G423">
        <f t="shared" si="220"/>
        <v>5000421</v>
      </c>
      <c r="H423">
        <f t="shared" si="229"/>
        <v>421</v>
      </c>
      <c r="I423" t="str">
        <f>VLOOKUP(U423,怪物属性偏向!E:F,2,FALSE)</f>
        <v>碧翠丝</v>
      </c>
      <c r="J423">
        <f t="shared" si="221"/>
        <v>85</v>
      </c>
      <c r="K423">
        <f t="shared" si="222"/>
        <v>153925</v>
      </c>
      <c r="L423">
        <f t="shared" si="223"/>
        <v>153925</v>
      </c>
      <c r="M423">
        <f t="shared" si="224"/>
        <v>246280</v>
      </c>
      <c r="N423">
        <f t="shared" si="225"/>
        <v>65675</v>
      </c>
      <c r="O423">
        <f t="shared" si="226"/>
        <v>5000421</v>
      </c>
      <c r="P423" t="str">
        <f t="shared" si="227"/>
        <v>碧翠丝</v>
      </c>
      <c r="S423">
        <f t="shared" si="228"/>
        <v>85</v>
      </c>
      <c r="T423">
        <f>VLOOKUP(AH423*10+AG423,阵型随机表!H:I,2,FALSE)</f>
        <v>2</v>
      </c>
      <c r="U423" t="str">
        <f>VLOOKUP(AJ423*10+AI423,阵型随机表!U:V,2,FALSE)</f>
        <v>碧翠丝</v>
      </c>
      <c r="V423">
        <f>VLOOKUP(S423,映射表!T:U,2,FALSE)</f>
        <v>85</v>
      </c>
      <c r="W423">
        <v>1</v>
      </c>
      <c r="X423" s="5">
        <v>1</v>
      </c>
      <c r="Y423" s="5">
        <v>1</v>
      </c>
      <c r="Z423" s="5">
        <v>1</v>
      </c>
      <c r="AA423" s="5">
        <v>1</v>
      </c>
      <c r="AB423" s="5">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65675</v>
      </c>
      <c r="AG423">
        <f t="shared" si="213"/>
        <v>1</v>
      </c>
      <c r="AH423">
        <v>6</v>
      </c>
      <c r="AI423">
        <v>4</v>
      </c>
      <c r="AJ423">
        <f>LOOKUP(T423,阵型随机表!N:O,阵型随机表!Q:Q)</f>
        <v>1</v>
      </c>
      <c r="AO423">
        <f ca="1">IF(AG423=1,RANDBETWEEN(1,阵型随机表!$L$3),AO422)</f>
        <v>1</v>
      </c>
      <c r="AP423">
        <f ca="1">RANDBETWEEN(1,LOOKUP(T423,阵型随机表!N:O,阵型随机表!P:P))</f>
        <v>4</v>
      </c>
    </row>
    <row r="424" spans="1:42" x14ac:dyDescent="0.15">
      <c r="A424">
        <f t="shared" si="214"/>
        <v>5000085</v>
      </c>
      <c r="B424">
        <f t="shared" si="215"/>
        <v>5000422</v>
      </c>
      <c r="C424">
        <f t="shared" si="216"/>
        <v>5000422</v>
      </c>
      <c r="D424" t="str">
        <f t="shared" si="217"/>
        <v>5000085s4</v>
      </c>
      <c r="E424" t="str">
        <f t="shared" si="218"/>
        <v>5000422:85:1</v>
      </c>
      <c r="F424">
        <f t="shared" si="219"/>
        <v>422</v>
      </c>
      <c r="G424">
        <f t="shared" si="220"/>
        <v>5000422</v>
      </c>
      <c r="H424">
        <f t="shared" si="229"/>
        <v>422</v>
      </c>
      <c r="I424" t="str">
        <f>VLOOKUP(U424,怪物属性偏向!E:F,2,FALSE)</f>
        <v>艾德蒙</v>
      </c>
      <c r="J424">
        <f t="shared" si="221"/>
        <v>85</v>
      </c>
      <c r="K424">
        <f t="shared" si="222"/>
        <v>153925</v>
      </c>
      <c r="L424">
        <f t="shared" si="223"/>
        <v>153925</v>
      </c>
      <c r="M424">
        <f t="shared" si="224"/>
        <v>246280</v>
      </c>
      <c r="N424">
        <f t="shared" si="225"/>
        <v>65675</v>
      </c>
      <c r="O424">
        <f t="shared" si="226"/>
        <v>5000422</v>
      </c>
      <c r="P424" t="str">
        <f t="shared" si="227"/>
        <v>艾德蒙</v>
      </c>
      <c r="S424">
        <f t="shared" si="228"/>
        <v>85</v>
      </c>
      <c r="T424">
        <f>VLOOKUP(AH424*10+AG424,阵型随机表!H:I,2,FALSE)</f>
        <v>4</v>
      </c>
      <c r="U424" t="str">
        <f>VLOOKUP(AJ424*10+AI424,阵型随机表!U:V,2,FALSE)</f>
        <v>艾德蒙</v>
      </c>
      <c r="V424">
        <f>VLOOKUP(S424,映射表!T:U,2,FALSE)</f>
        <v>85</v>
      </c>
      <c r="W424">
        <v>1</v>
      </c>
      <c r="X424" s="5">
        <v>1</v>
      </c>
      <c r="Y424" s="5">
        <v>1</v>
      </c>
      <c r="Z424" s="5">
        <v>1</v>
      </c>
      <c r="AA424" s="5">
        <v>1</v>
      </c>
      <c r="AB424" s="5">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65675</v>
      </c>
      <c r="AG424">
        <f t="shared" si="213"/>
        <v>2</v>
      </c>
      <c r="AH424">
        <v>6</v>
      </c>
      <c r="AI424">
        <v>5</v>
      </c>
      <c r="AJ424">
        <f>LOOKUP(T424,阵型随机表!N:O,阵型随机表!Q:Q)</f>
        <v>2</v>
      </c>
      <c r="AO424">
        <f ca="1">IF(AG424=1,RANDBETWEEN(1,阵型随机表!$L$3),AO423)</f>
        <v>1</v>
      </c>
      <c r="AP424">
        <f ca="1">RANDBETWEEN(1,LOOKUP(T424,阵型随机表!N:O,阵型随机表!P:P))</f>
        <v>4</v>
      </c>
    </row>
    <row r="425" spans="1:42" x14ac:dyDescent="0.15">
      <c r="A425">
        <f t="shared" si="214"/>
        <v>5000085</v>
      </c>
      <c r="B425">
        <f t="shared" si="215"/>
        <v>5000423</v>
      </c>
      <c r="C425">
        <f t="shared" si="216"/>
        <v>5000423</v>
      </c>
      <c r="D425" t="str">
        <f t="shared" si="217"/>
        <v>5000085s6</v>
      </c>
      <c r="E425" t="str">
        <f t="shared" si="218"/>
        <v>5000423:85:1</v>
      </c>
      <c r="F425">
        <f t="shared" si="219"/>
        <v>423</v>
      </c>
      <c r="G425">
        <f t="shared" si="220"/>
        <v>5000423</v>
      </c>
      <c r="H425">
        <f t="shared" si="229"/>
        <v>423</v>
      </c>
      <c r="I425" t="str">
        <f>VLOOKUP(U425,怪物属性偏向!E:F,2,FALSE)</f>
        <v>尤朵拉</v>
      </c>
      <c r="J425">
        <f t="shared" si="221"/>
        <v>85</v>
      </c>
      <c r="K425">
        <f t="shared" si="222"/>
        <v>153925</v>
      </c>
      <c r="L425">
        <f t="shared" si="223"/>
        <v>153925</v>
      </c>
      <c r="M425">
        <f t="shared" si="224"/>
        <v>246280</v>
      </c>
      <c r="N425">
        <f t="shared" si="225"/>
        <v>65675</v>
      </c>
      <c r="O425">
        <f t="shared" si="226"/>
        <v>5000423</v>
      </c>
      <c r="P425" t="str">
        <f t="shared" si="227"/>
        <v>尤朵拉</v>
      </c>
      <c r="S425">
        <f t="shared" si="228"/>
        <v>85</v>
      </c>
      <c r="T425">
        <f>VLOOKUP(AH425*10+AG425,阵型随机表!H:I,2,FALSE)</f>
        <v>6</v>
      </c>
      <c r="U425" t="str">
        <f>VLOOKUP(AJ425*10+AI425,阵型随机表!U:V,2,FALSE)</f>
        <v>尤朵拉</v>
      </c>
      <c r="V425">
        <f>VLOOKUP(S425,映射表!T:U,2,FALSE)</f>
        <v>85</v>
      </c>
      <c r="W425">
        <v>1</v>
      </c>
      <c r="X425" s="5">
        <v>1</v>
      </c>
      <c r="Y425" s="5">
        <v>1</v>
      </c>
      <c r="Z425" s="5">
        <v>1</v>
      </c>
      <c r="AA425" s="5">
        <v>1</v>
      </c>
      <c r="AB425" s="5">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65675</v>
      </c>
      <c r="AG425">
        <f t="shared" si="213"/>
        <v>3</v>
      </c>
      <c r="AH425">
        <v>6</v>
      </c>
      <c r="AI425">
        <v>2</v>
      </c>
      <c r="AJ425">
        <f>LOOKUP(T425,阵型随机表!N:O,阵型随机表!Q:Q)</f>
        <v>2</v>
      </c>
      <c r="AO425">
        <f ca="1">IF(AG425=1,RANDBETWEEN(1,阵型随机表!$L$3),AO424)</f>
        <v>1</v>
      </c>
      <c r="AP425">
        <f ca="1">RANDBETWEEN(1,LOOKUP(T425,阵型随机表!N:O,阵型随机表!P:P))</f>
        <v>3</v>
      </c>
    </row>
    <row r="426" spans="1:42" x14ac:dyDescent="0.15">
      <c r="A426">
        <f t="shared" si="214"/>
        <v>5000085</v>
      </c>
      <c r="B426">
        <f t="shared" si="215"/>
        <v>5000424</v>
      </c>
      <c r="C426">
        <f t="shared" si="216"/>
        <v>5000424</v>
      </c>
      <c r="D426" t="str">
        <f t="shared" si="217"/>
        <v>5000085s7</v>
      </c>
      <c r="E426" t="str">
        <f t="shared" si="218"/>
        <v>5000424:85:1</v>
      </c>
      <c r="F426">
        <f t="shared" si="219"/>
        <v>424</v>
      </c>
      <c r="G426">
        <f t="shared" si="220"/>
        <v>5000424</v>
      </c>
      <c r="H426">
        <f t="shared" si="229"/>
        <v>424</v>
      </c>
      <c r="I426" t="str">
        <f>VLOOKUP(U426,怪物属性偏向!E:F,2,FALSE)</f>
        <v>啾啾</v>
      </c>
      <c r="J426">
        <f t="shared" si="221"/>
        <v>85</v>
      </c>
      <c r="K426">
        <f t="shared" si="222"/>
        <v>153925</v>
      </c>
      <c r="L426">
        <f t="shared" si="223"/>
        <v>153925</v>
      </c>
      <c r="M426">
        <f t="shared" si="224"/>
        <v>246280</v>
      </c>
      <c r="N426">
        <f t="shared" si="225"/>
        <v>65675</v>
      </c>
      <c r="O426">
        <f t="shared" si="226"/>
        <v>5000424</v>
      </c>
      <c r="P426" t="str">
        <f t="shared" si="227"/>
        <v>啾啾</v>
      </c>
      <c r="S426">
        <f t="shared" si="228"/>
        <v>85</v>
      </c>
      <c r="T426">
        <f>VLOOKUP(AH426*10+AG426,阵型随机表!H:I,2,FALSE)</f>
        <v>7</v>
      </c>
      <c r="U426" t="str">
        <f>VLOOKUP(AJ426*10+AI426,阵型随机表!U:V,2,FALSE)</f>
        <v>啾啾</v>
      </c>
      <c r="V426">
        <f>VLOOKUP(S426,映射表!T:U,2,FALSE)</f>
        <v>85</v>
      </c>
      <c r="W426">
        <v>1</v>
      </c>
      <c r="X426" s="5">
        <v>1</v>
      </c>
      <c r="Y426" s="5">
        <v>1</v>
      </c>
      <c r="Z426" s="5">
        <v>1</v>
      </c>
      <c r="AA426" s="5">
        <v>1</v>
      </c>
      <c r="AB426" s="5">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65675</v>
      </c>
      <c r="AG426">
        <f t="shared" si="213"/>
        <v>4</v>
      </c>
      <c r="AH426">
        <v>6</v>
      </c>
      <c r="AI426">
        <v>1</v>
      </c>
      <c r="AJ426">
        <f>LOOKUP(T426,阵型随机表!N:O,阵型随机表!Q:Q)</f>
        <v>3</v>
      </c>
      <c r="AO426">
        <f ca="1">IF(AG426=1,RANDBETWEEN(1,阵型随机表!$L$3),AO425)</f>
        <v>1</v>
      </c>
      <c r="AP426">
        <f ca="1">RANDBETWEEN(1,LOOKUP(T426,阵型随机表!N:O,阵型随机表!P:P))</f>
        <v>1</v>
      </c>
    </row>
    <row r="427" spans="1:42" x14ac:dyDescent="0.15">
      <c r="A427">
        <f t="shared" si="214"/>
        <v>5000085</v>
      </c>
      <c r="B427">
        <f t="shared" si="215"/>
        <v>5000425</v>
      </c>
      <c r="C427">
        <f t="shared" si="216"/>
        <v>5000425</v>
      </c>
      <c r="D427" t="str">
        <f t="shared" si="217"/>
        <v>5000085s9</v>
      </c>
      <c r="E427" t="str">
        <f t="shared" si="218"/>
        <v>5000425:85:1</v>
      </c>
      <c r="F427">
        <f t="shared" si="219"/>
        <v>425</v>
      </c>
      <c r="G427">
        <f t="shared" si="220"/>
        <v>5000425</v>
      </c>
      <c r="H427">
        <f t="shared" si="229"/>
        <v>425</v>
      </c>
      <c r="I427" t="str">
        <f>VLOOKUP(U427,怪物属性偏向!E:F,2,FALSE)</f>
        <v>爱茉莉</v>
      </c>
      <c r="J427">
        <f t="shared" si="221"/>
        <v>85</v>
      </c>
      <c r="K427">
        <f t="shared" si="222"/>
        <v>153925</v>
      </c>
      <c r="L427">
        <f t="shared" si="223"/>
        <v>153925</v>
      </c>
      <c r="M427">
        <f t="shared" si="224"/>
        <v>246280</v>
      </c>
      <c r="N427">
        <f t="shared" si="225"/>
        <v>65675</v>
      </c>
      <c r="O427">
        <f t="shared" si="226"/>
        <v>5000425</v>
      </c>
      <c r="P427" t="str">
        <f t="shared" si="227"/>
        <v>爱茉莉</v>
      </c>
      <c r="S427">
        <f t="shared" si="228"/>
        <v>85</v>
      </c>
      <c r="T427">
        <f>VLOOKUP(AH427*10+AG427,阵型随机表!H:I,2,FALSE)</f>
        <v>9</v>
      </c>
      <c r="U427" t="str">
        <f>VLOOKUP(AJ427*10+AI427,阵型随机表!U:V,2,FALSE)</f>
        <v>爱茉莉</v>
      </c>
      <c r="V427">
        <f>VLOOKUP(S427,映射表!T:U,2,FALSE)</f>
        <v>85</v>
      </c>
      <c r="W427">
        <v>1</v>
      </c>
      <c r="X427" s="5">
        <v>1</v>
      </c>
      <c r="Y427" s="5">
        <v>1</v>
      </c>
      <c r="Z427" s="5">
        <v>1</v>
      </c>
      <c r="AA427" s="5">
        <v>1</v>
      </c>
      <c r="AB427" s="5">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65675</v>
      </c>
      <c r="AG427">
        <f t="shared" si="213"/>
        <v>5</v>
      </c>
      <c r="AH427">
        <v>6</v>
      </c>
      <c r="AI427">
        <v>6</v>
      </c>
      <c r="AJ427">
        <f>LOOKUP(T427,阵型随机表!N:O,阵型随机表!Q:Q)</f>
        <v>3</v>
      </c>
      <c r="AO427">
        <f ca="1">IF(AG427=1,RANDBETWEEN(1,阵型随机表!$L$3),AO426)</f>
        <v>1</v>
      </c>
      <c r="AP427">
        <f ca="1">RANDBETWEEN(1,LOOKUP(T427,阵型随机表!N:O,阵型随机表!P:P))</f>
        <v>1</v>
      </c>
    </row>
    <row r="428" spans="1:42" x14ac:dyDescent="0.15">
      <c r="A428">
        <f t="shared" si="214"/>
        <v>5000086</v>
      </c>
      <c r="B428">
        <f t="shared" si="215"/>
        <v>5000426</v>
      </c>
      <c r="C428">
        <f t="shared" si="216"/>
        <v>5000426</v>
      </c>
      <c r="D428" t="str">
        <f t="shared" si="217"/>
        <v>5000086s1</v>
      </c>
      <c r="E428" t="str">
        <f t="shared" si="218"/>
        <v>5000426:86:1</v>
      </c>
      <c r="F428">
        <f t="shared" si="219"/>
        <v>426</v>
      </c>
      <c r="G428">
        <f t="shared" si="220"/>
        <v>5000426</v>
      </c>
      <c r="H428">
        <f t="shared" si="229"/>
        <v>426</v>
      </c>
      <c r="I428" t="str">
        <f>VLOOKUP(U428,怪物属性偏向!E:F,2,FALSE)</f>
        <v>碧翠丝</v>
      </c>
      <c r="J428">
        <f t="shared" si="221"/>
        <v>86</v>
      </c>
      <c r="K428">
        <f t="shared" si="222"/>
        <v>164190</v>
      </c>
      <c r="L428">
        <f t="shared" si="223"/>
        <v>164190</v>
      </c>
      <c r="M428">
        <f t="shared" si="224"/>
        <v>262704</v>
      </c>
      <c r="N428">
        <f t="shared" si="225"/>
        <v>70192</v>
      </c>
      <c r="O428">
        <f t="shared" si="226"/>
        <v>5000426</v>
      </c>
      <c r="P428" t="str">
        <f t="shared" si="227"/>
        <v>碧翠丝</v>
      </c>
      <c r="S428">
        <f t="shared" si="228"/>
        <v>86</v>
      </c>
      <c r="T428">
        <f>VLOOKUP(AH428*10+AG428,阵型随机表!H:I,2,FALSE)</f>
        <v>1</v>
      </c>
      <c r="U428" t="str">
        <f>VLOOKUP(AJ428*10+AI428,阵型随机表!U:V,2,FALSE)</f>
        <v>碧翠丝</v>
      </c>
      <c r="V428">
        <f>VLOOKUP(S428,映射表!T:U,2,FALSE)</f>
        <v>86</v>
      </c>
      <c r="W428">
        <v>1</v>
      </c>
      <c r="X428" s="5">
        <v>1</v>
      </c>
      <c r="Y428" s="5">
        <v>1</v>
      </c>
      <c r="Z428" s="5">
        <v>1</v>
      </c>
      <c r="AA428" s="5">
        <v>1</v>
      </c>
      <c r="AB428" s="5">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70192</v>
      </c>
      <c r="AG428">
        <f t="shared" si="213"/>
        <v>1</v>
      </c>
      <c r="AH428">
        <v>1</v>
      </c>
      <c r="AI428">
        <v>4</v>
      </c>
      <c r="AJ428">
        <f>LOOKUP(T428,阵型随机表!N:O,阵型随机表!Q:Q)</f>
        <v>1</v>
      </c>
      <c r="AO428">
        <f ca="1">IF(AG428=1,RANDBETWEEN(1,阵型随机表!$L$3),AO427)</f>
        <v>1</v>
      </c>
      <c r="AP428">
        <f ca="1">RANDBETWEEN(1,LOOKUP(T428,阵型随机表!N:O,阵型随机表!P:P))</f>
        <v>3</v>
      </c>
    </row>
    <row r="429" spans="1:42" x14ac:dyDescent="0.15">
      <c r="A429">
        <f t="shared" si="214"/>
        <v>5000086</v>
      </c>
      <c r="B429">
        <f t="shared" si="215"/>
        <v>5000427</v>
      </c>
      <c r="C429">
        <f t="shared" si="216"/>
        <v>5000427</v>
      </c>
      <c r="D429" t="str">
        <f t="shared" si="217"/>
        <v>5000086s3</v>
      </c>
      <c r="E429" t="str">
        <f t="shared" si="218"/>
        <v>5000427:86:1</v>
      </c>
      <c r="F429">
        <f t="shared" si="219"/>
        <v>427</v>
      </c>
      <c r="G429">
        <f t="shared" si="220"/>
        <v>5000427</v>
      </c>
      <c r="H429">
        <f t="shared" si="229"/>
        <v>427</v>
      </c>
      <c r="I429" t="str">
        <f>VLOOKUP(U429,怪物属性偏向!E:F,2,FALSE)</f>
        <v>修</v>
      </c>
      <c r="J429">
        <f t="shared" si="221"/>
        <v>86</v>
      </c>
      <c r="K429">
        <f t="shared" si="222"/>
        <v>164190</v>
      </c>
      <c r="L429">
        <f t="shared" si="223"/>
        <v>164190</v>
      </c>
      <c r="M429">
        <f t="shared" si="224"/>
        <v>262704</v>
      </c>
      <c r="N429">
        <f t="shared" si="225"/>
        <v>70192</v>
      </c>
      <c r="O429">
        <f t="shared" si="226"/>
        <v>5000427</v>
      </c>
      <c r="P429" t="str">
        <f t="shared" si="227"/>
        <v>修</v>
      </c>
      <c r="S429">
        <f t="shared" si="228"/>
        <v>86</v>
      </c>
      <c r="T429">
        <f>VLOOKUP(AH429*10+AG429,阵型随机表!H:I,2,FALSE)</f>
        <v>3</v>
      </c>
      <c r="U429" t="str">
        <f>VLOOKUP(AJ429*10+AI429,阵型随机表!U:V,2,FALSE)</f>
        <v>修</v>
      </c>
      <c r="V429">
        <f>VLOOKUP(S429,映射表!T:U,2,FALSE)</f>
        <v>86</v>
      </c>
      <c r="W429">
        <v>1</v>
      </c>
      <c r="X429" s="5">
        <v>1</v>
      </c>
      <c r="Y429" s="5">
        <v>1</v>
      </c>
      <c r="Z429" s="5">
        <v>1</v>
      </c>
      <c r="AA429" s="5">
        <v>1</v>
      </c>
      <c r="AB429" s="5">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70192</v>
      </c>
      <c r="AG429">
        <f t="shared" si="213"/>
        <v>2</v>
      </c>
      <c r="AH429">
        <v>1</v>
      </c>
      <c r="AI429">
        <v>7</v>
      </c>
      <c r="AJ429">
        <f>LOOKUP(T429,阵型随机表!N:O,阵型随机表!Q:Q)</f>
        <v>1</v>
      </c>
      <c r="AO429">
        <f ca="1">IF(AG429=1,RANDBETWEEN(1,阵型随机表!$L$3),AO428)</f>
        <v>1</v>
      </c>
      <c r="AP429">
        <f ca="1">RANDBETWEEN(1,LOOKUP(T429,阵型随机表!N:O,阵型随机表!P:P))</f>
        <v>4</v>
      </c>
    </row>
    <row r="430" spans="1:42" x14ac:dyDescent="0.15">
      <c r="A430">
        <f t="shared" si="214"/>
        <v>5000086</v>
      </c>
      <c r="B430">
        <f t="shared" si="215"/>
        <v>5000428</v>
      </c>
      <c r="C430">
        <f t="shared" si="216"/>
        <v>5000428</v>
      </c>
      <c r="D430" t="str">
        <f t="shared" si="217"/>
        <v>5000086s5</v>
      </c>
      <c r="E430" t="str">
        <f t="shared" si="218"/>
        <v>5000428:86:1</v>
      </c>
      <c r="F430">
        <f t="shared" si="219"/>
        <v>428</v>
      </c>
      <c r="G430">
        <f t="shared" si="220"/>
        <v>5000428</v>
      </c>
      <c r="H430">
        <f t="shared" si="229"/>
        <v>428</v>
      </c>
      <c r="I430" t="str">
        <f>VLOOKUP(U430,怪物属性偏向!E:F,2,FALSE)</f>
        <v>尤尼丝</v>
      </c>
      <c r="J430">
        <f t="shared" si="221"/>
        <v>86</v>
      </c>
      <c r="K430">
        <f t="shared" si="222"/>
        <v>164190</v>
      </c>
      <c r="L430">
        <f t="shared" si="223"/>
        <v>164190</v>
      </c>
      <c r="M430">
        <f t="shared" si="224"/>
        <v>262704</v>
      </c>
      <c r="N430">
        <f t="shared" si="225"/>
        <v>70192</v>
      </c>
      <c r="O430">
        <f t="shared" si="226"/>
        <v>5000428</v>
      </c>
      <c r="P430" t="str">
        <f t="shared" si="227"/>
        <v>尤尼丝</v>
      </c>
      <c r="S430">
        <f t="shared" si="228"/>
        <v>86</v>
      </c>
      <c r="T430">
        <f>VLOOKUP(AH430*10+AG430,阵型随机表!H:I,2,FALSE)</f>
        <v>5</v>
      </c>
      <c r="U430" t="str">
        <f>VLOOKUP(AJ430*10+AI430,阵型随机表!U:V,2,FALSE)</f>
        <v>尤尼丝</v>
      </c>
      <c r="V430">
        <f>VLOOKUP(S430,映射表!T:U,2,FALSE)</f>
        <v>86</v>
      </c>
      <c r="W430">
        <v>1</v>
      </c>
      <c r="X430" s="5">
        <v>1</v>
      </c>
      <c r="Y430" s="5">
        <v>1</v>
      </c>
      <c r="Z430" s="5">
        <v>1</v>
      </c>
      <c r="AA430" s="5">
        <v>1</v>
      </c>
      <c r="AB430" s="5">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70192</v>
      </c>
      <c r="AG430">
        <f t="shared" si="213"/>
        <v>3</v>
      </c>
      <c r="AH430">
        <v>1</v>
      </c>
      <c r="AI430">
        <v>4</v>
      </c>
      <c r="AJ430">
        <f>LOOKUP(T430,阵型随机表!N:O,阵型随机表!Q:Q)</f>
        <v>2</v>
      </c>
      <c r="AO430">
        <f ca="1">IF(AG430=1,RANDBETWEEN(1,阵型随机表!$L$3),AO429)</f>
        <v>1</v>
      </c>
      <c r="AP430">
        <f ca="1">RANDBETWEEN(1,LOOKUP(T430,阵型随机表!N:O,阵型随机表!P:P))</f>
        <v>5</v>
      </c>
    </row>
    <row r="431" spans="1:42" x14ac:dyDescent="0.15">
      <c r="A431">
        <f t="shared" si="214"/>
        <v>5000086</v>
      </c>
      <c r="B431">
        <f t="shared" si="215"/>
        <v>5000429</v>
      </c>
      <c r="C431">
        <f t="shared" si="216"/>
        <v>5000429</v>
      </c>
      <c r="D431" t="str">
        <f t="shared" si="217"/>
        <v>5000086s7</v>
      </c>
      <c r="E431" t="str">
        <f t="shared" si="218"/>
        <v>5000429:86:1</v>
      </c>
      <c r="F431">
        <f t="shared" si="219"/>
        <v>429</v>
      </c>
      <c r="G431">
        <f t="shared" si="220"/>
        <v>5000429</v>
      </c>
      <c r="H431">
        <f t="shared" si="229"/>
        <v>429</v>
      </c>
      <c r="I431" t="str">
        <f>VLOOKUP(U431,怪物属性偏向!E:F,2,FALSE)</f>
        <v>娜塔莎</v>
      </c>
      <c r="J431">
        <f t="shared" si="221"/>
        <v>86</v>
      </c>
      <c r="K431">
        <f t="shared" si="222"/>
        <v>164190</v>
      </c>
      <c r="L431">
        <f t="shared" si="223"/>
        <v>164190</v>
      </c>
      <c r="M431">
        <f t="shared" si="224"/>
        <v>262704</v>
      </c>
      <c r="N431">
        <f t="shared" si="225"/>
        <v>70192</v>
      </c>
      <c r="O431">
        <f t="shared" si="226"/>
        <v>5000429</v>
      </c>
      <c r="P431" t="str">
        <f t="shared" si="227"/>
        <v>娜塔莎</v>
      </c>
      <c r="S431">
        <f t="shared" si="228"/>
        <v>86</v>
      </c>
      <c r="T431">
        <f>VLOOKUP(AH431*10+AG431,阵型随机表!H:I,2,FALSE)</f>
        <v>7</v>
      </c>
      <c r="U431" t="str">
        <f>VLOOKUP(AJ431*10+AI431,阵型随机表!U:V,2,FALSE)</f>
        <v>娜塔莎</v>
      </c>
      <c r="V431">
        <f>VLOOKUP(S431,映射表!T:U,2,FALSE)</f>
        <v>86</v>
      </c>
      <c r="W431">
        <v>1</v>
      </c>
      <c r="X431" s="5">
        <v>1</v>
      </c>
      <c r="Y431" s="5">
        <v>1</v>
      </c>
      <c r="Z431" s="5">
        <v>1</v>
      </c>
      <c r="AA431" s="5">
        <v>1</v>
      </c>
      <c r="AB431" s="5">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70192</v>
      </c>
      <c r="AG431">
        <f t="shared" si="213"/>
        <v>4</v>
      </c>
      <c r="AH431">
        <v>1</v>
      </c>
      <c r="AI431">
        <v>7</v>
      </c>
      <c r="AJ431">
        <f>LOOKUP(T431,阵型随机表!N:O,阵型随机表!Q:Q)</f>
        <v>3</v>
      </c>
      <c r="AO431">
        <f ca="1">IF(AG431=1,RANDBETWEEN(1,阵型随机表!$L$3),AO430)</f>
        <v>1</v>
      </c>
      <c r="AP431">
        <f ca="1">RANDBETWEEN(1,LOOKUP(T431,阵型随机表!N:O,阵型随机表!P:P))</f>
        <v>5</v>
      </c>
    </row>
    <row r="432" spans="1:42" x14ac:dyDescent="0.15">
      <c r="A432">
        <f t="shared" si="214"/>
        <v>5000086</v>
      </c>
      <c r="B432">
        <f t="shared" si="215"/>
        <v>5000430</v>
      </c>
      <c r="C432">
        <f t="shared" si="216"/>
        <v>5000430</v>
      </c>
      <c r="D432" t="str">
        <f t="shared" si="217"/>
        <v>5000086s9</v>
      </c>
      <c r="E432" t="str">
        <f t="shared" si="218"/>
        <v>5000430:86:1</v>
      </c>
      <c r="F432">
        <f t="shared" si="219"/>
        <v>430</v>
      </c>
      <c r="G432">
        <f t="shared" si="220"/>
        <v>5000430</v>
      </c>
      <c r="H432">
        <f t="shared" si="229"/>
        <v>430</v>
      </c>
      <c r="I432" t="str">
        <f>VLOOKUP(U432,怪物属性偏向!E:F,2,FALSE)</f>
        <v>吉拉</v>
      </c>
      <c r="J432">
        <f t="shared" si="221"/>
        <v>86</v>
      </c>
      <c r="K432">
        <f t="shared" si="222"/>
        <v>164190</v>
      </c>
      <c r="L432">
        <f t="shared" si="223"/>
        <v>164190</v>
      </c>
      <c r="M432">
        <f t="shared" si="224"/>
        <v>262704</v>
      </c>
      <c r="N432">
        <f t="shared" si="225"/>
        <v>70192</v>
      </c>
      <c r="O432">
        <f t="shared" si="226"/>
        <v>5000430</v>
      </c>
      <c r="P432" t="str">
        <f t="shared" si="227"/>
        <v>吉拉</v>
      </c>
      <c r="S432">
        <f t="shared" si="228"/>
        <v>86</v>
      </c>
      <c r="T432">
        <f>VLOOKUP(AH432*10+AG432,阵型随机表!H:I,2,FALSE)</f>
        <v>9</v>
      </c>
      <c r="U432" t="str">
        <f>VLOOKUP(AJ432*10+AI432,阵型随机表!U:V,2,FALSE)</f>
        <v>吉拉</v>
      </c>
      <c r="V432">
        <f>VLOOKUP(S432,映射表!T:U,2,FALSE)</f>
        <v>86</v>
      </c>
      <c r="W432">
        <v>1</v>
      </c>
      <c r="X432" s="5">
        <v>1</v>
      </c>
      <c r="Y432" s="5">
        <v>1</v>
      </c>
      <c r="Z432" s="5">
        <v>1</v>
      </c>
      <c r="AA432" s="5">
        <v>1</v>
      </c>
      <c r="AB432" s="5">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70192</v>
      </c>
      <c r="AG432">
        <f t="shared" si="213"/>
        <v>5</v>
      </c>
      <c r="AH432">
        <v>1</v>
      </c>
      <c r="AI432">
        <v>5</v>
      </c>
      <c r="AJ432">
        <f>LOOKUP(T432,阵型随机表!N:O,阵型随机表!Q:Q)</f>
        <v>3</v>
      </c>
      <c r="AO432">
        <f ca="1">IF(AG432=1,RANDBETWEEN(1,阵型随机表!$L$3),AO431)</f>
        <v>1</v>
      </c>
      <c r="AP432">
        <f ca="1">RANDBETWEEN(1,LOOKUP(T432,阵型随机表!N:O,阵型随机表!P:P))</f>
        <v>3</v>
      </c>
    </row>
    <row r="433" spans="1:42" x14ac:dyDescent="0.15">
      <c r="A433">
        <f t="shared" si="214"/>
        <v>5000087</v>
      </c>
      <c r="B433">
        <f t="shared" si="215"/>
        <v>5000431</v>
      </c>
      <c r="C433">
        <f t="shared" si="216"/>
        <v>5000431</v>
      </c>
      <c r="D433" t="str">
        <f t="shared" si="217"/>
        <v>5000087s2</v>
      </c>
      <c r="E433" t="str">
        <f t="shared" si="218"/>
        <v>5000431:87:1</v>
      </c>
      <c r="F433">
        <f t="shared" si="219"/>
        <v>431</v>
      </c>
      <c r="G433">
        <f t="shared" si="220"/>
        <v>5000431</v>
      </c>
      <c r="H433">
        <f t="shared" si="229"/>
        <v>431</v>
      </c>
      <c r="I433" t="str">
        <f>VLOOKUP(U433,怪物属性偏向!E:F,2,FALSE)</f>
        <v>柯拉</v>
      </c>
      <c r="J433">
        <f t="shared" si="221"/>
        <v>87</v>
      </c>
      <c r="K433">
        <f t="shared" si="222"/>
        <v>174455</v>
      </c>
      <c r="L433">
        <f t="shared" si="223"/>
        <v>174455</v>
      </c>
      <c r="M433">
        <f t="shared" si="224"/>
        <v>279128</v>
      </c>
      <c r="N433">
        <f t="shared" si="225"/>
        <v>74708</v>
      </c>
      <c r="O433">
        <f t="shared" si="226"/>
        <v>5000431</v>
      </c>
      <c r="P433" t="str">
        <f t="shared" si="227"/>
        <v>柯拉</v>
      </c>
      <c r="S433">
        <f t="shared" si="228"/>
        <v>87</v>
      </c>
      <c r="T433">
        <f>VLOOKUP(AH433*10+AG433,阵型随机表!H:I,2,FALSE)</f>
        <v>2</v>
      </c>
      <c r="U433" t="str">
        <f>VLOOKUP(AJ433*10+AI433,阵型随机表!U:V,2,FALSE)</f>
        <v>柯拉</v>
      </c>
      <c r="V433">
        <f>VLOOKUP(S433,映射表!T:U,2,FALSE)</f>
        <v>87</v>
      </c>
      <c r="W433">
        <v>1</v>
      </c>
      <c r="X433" s="5">
        <v>1</v>
      </c>
      <c r="Y433" s="5">
        <v>1</v>
      </c>
      <c r="Z433" s="5">
        <v>1</v>
      </c>
      <c r="AA433" s="5">
        <v>1</v>
      </c>
      <c r="AB433" s="5">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74708</v>
      </c>
      <c r="AG433">
        <f t="shared" si="213"/>
        <v>1</v>
      </c>
      <c r="AH433">
        <v>5</v>
      </c>
      <c r="AI433">
        <v>2</v>
      </c>
      <c r="AJ433">
        <f>LOOKUP(T433,阵型随机表!N:O,阵型随机表!Q:Q)</f>
        <v>1</v>
      </c>
      <c r="AO433">
        <f ca="1">IF(AG433=1,RANDBETWEEN(1,阵型随机表!$L$3),AO432)</f>
        <v>4</v>
      </c>
      <c r="AP433">
        <f ca="1">RANDBETWEEN(1,LOOKUP(T433,阵型随机表!N:O,阵型随机表!P:P))</f>
        <v>4</v>
      </c>
    </row>
    <row r="434" spans="1:42" x14ac:dyDescent="0.15">
      <c r="A434">
        <f t="shared" si="214"/>
        <v>5000087</v>
      </c>
      <c r="B434">
        <f t="shared" si="215"/>
        <v>5000432</v>
      </c>
      <c r="C434">
        <f t="shared" si="216"/>
        <v>5000432</v>
      </c>
      <c r="D434" t="str">
        <f t="shared" si="217"/>
        <v>5000087s5</v>
      </c>
      <c r="E434" t="str">
        <f t="shared" si="218"/>
        <v>5000432:87:1</v>
      </c>
      <c r="F434">
        <f t="shared" si="219"/>
        <v>432</v>
      </c>
      <c r="G434">
        <f t="shared" si="220"/>
        <v>5000432</v>
      </c>
      <c r="H434">
        <f t="shared" si="229"/>
        <v>432</v>
      </c>
      <c r="I434" t="str">
        <f>VLOOKUP(U434,怪物属性偏向!E:F,2,FALSE)</f>
        <v>尤朵拉</v>
      </c>
      <c r="J434">
        <f t="shared" si="221"/>
        <v>87</v>
      </c>
      <c r="K434">
        <f t="shared" si="222"/>
        <v>174455</v>
      </c>
      <c r="L434">
        <f t="shared" si="223"/>
        <v>174455</v>
      </c>
      <c r="M434">
        <f t="shared" si="224"/>
        <v>279128</v>
      </c>
      <c r="N434">
        <f t="shared" si="225"/>
        <v>74708</v>
      </c>
      <c r="O434">
        <f t="shared" si="226"/>
        <v>5000432</v>
      </c>
      <c r="P434" t="str">
        <f t="shared" si="227"/>
        <v>尤朵拉</v>
      </c>
      <c r="S434">
        <f t="shared" si="228"/>
        <v>87</v>
      </c>
      <c r="T434">
        <f>VLOOKUP(AH434*10+AG434,阵型随机表!H:I,2,FALSE)</f>
        <v>5</v>
      </c>
      <c r="U434" t="str">
        <f>VLOOKUP(AJ434*10+AI434,阵型随机表!U:V,2,FALSE)</f>
        <v>尤朵拉</v>
      </c>
      <c r="V434">
        <f>VLOOKUP(S434,映射表!T:U,2,FALSE)</f>
        <v>87</v>
      </c>
      <c r="W434">
        <v>1</v>
      </c>
      <c r="X434" s="5">
        <v>1</v>
      </c>
      <c r="Y434" s="5">
        <v>1</v>
      </c>
      <c r="Z434" s="5">
        <v>1</v>
      </c>
      <c r="AA434" s="5">
        <v>1</v>
      </c>
      <c r="AB434" s="5">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74708</v>
      </c>
      <c r="AG434">
        <f t="shared" si="213"/>
        <v>2</v>
      </c>
      <c r="AH434">
        <v>5</v>
      </c>
      <c r="AI434">
        <v>2</v>
      </c>
      <c r="AJ434">
        <f>LOOKUP(T434,阵型随机表!N:O,阵型随机表!Q:Q)</f>
        <v>2</v>
      </c>
      <c r="AO434">
        <f ca="1">IF(AG434=1,RANDBETWEEN(1,阵型随机表!$L$3),AO433)</f>
        <v>4</v>
      </c>
      <c r="AP434">
        <f ca="1">RANDBETWEEN(1,LOOKUP(T434,阵型随机表!N:O,阵型随机表!P:P))</f>
        <v>4</v>
      </c>
    </row>
    <row r="435" spans="1:42" x14ac:dyDescent="0.15">
      <c r="A435">
        <f t="shared" si="214"/>
        <v>5000087</v>
      </c>
      <c r="B435">
        <f t="shared" si="215"/>
        <v>5000433</v>
      </c>
      <c r="C435">
        <f t="shared" si="216"/>
        <v>5000433</v>
      </c>
      <c r="D435" t="str">
        <f t="shared" si="217"/>
        <v>5000087s7</v>
      </c>
      <c r="E435" t="str">
        <f t="shared" si="218"/>
        <v>5000433:87:1</v>
      </c>
      <c r="F435">
        <f t="shared" si="219"/>
        <v>433</v>
      </c>
      <c r="G435">
        <f t="shared" si="220"/>
        <v>5000433</v>
      </c>
      <c r="H435">
        <f t="shared" si="229"/>
        <v>433</v>
      </c>
      <c r="I435" t="str">
        <f>VLOOKUP(U435,怪物属性偏向!E:F,2,FALSE)</f>
        <v>麦克白</v>
      </c>
      <c r="J435">
        <f t="shared" si="221"/>
        <v>87</v>
      </c>
      <c r="K435">
        <f t="shared" si="222"/>
        <v>174455</v>
      </c>
      <c r="L435">
        <f t="shared" si="223"/>
        <v>174455</v>
      </c>
      <c r="M435">
        <f t="shared" si="224"/>
        <v>279128</v>
      </c>
      <c r="N435">
        <f t="shared" si="225"/>
        <v>74708</v>
      </c>
      <c r="O435">
        <f t="shared" si="226"/>
        <v>5000433</v>
      </c>
      <c r="P435" t="str">
        <f t="shared" si="227"/>
        <v>麦克白</v>
      </c>
      <c r="S435">
        <f t="shared" si="228"/>
        <v>87</v>
      </c>
      <c r="T435">
        <f>VLOOKUP(AH435*10+AG435,阵型随机表!H:I,2,FALSE)</f>
        <v>7</v>
      </c>
      <c r="U435" t="str">
        <f>VLOOKUP(AJ435*10+AI435,阵型随机表!U:V,2,FALSE)</f>
        <v>麦克白</v>
      </c>
      <c r="V435">
        <f>VLOOKUP(S435,映射表!T:U,2,FALSE)</f>
        <v>87</v>
      </c>
      <c r="W435">
        <v>1</v>
      </c>
      <c r="X435" s="5">
        <v>1</v>
      </c>
      <c r="Y435" s="5">
        <v>1</v>
      </c>
      <c r="Z435" s="5">
        <v>1</v>
      </c>
      <c r="AA435" s="5">
        <v>1</v>
      </c>
      <c r="AB435" s="5">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74708</v>
      </c>
      <c r="AG435">
        <f t="shared" si="213"/>
        <v>3</v>
      </c>
      <c r="AH435">
        <v>5</v>
      </c>
      <c r="AI435">
        <v>4</v>
      </c>
      <c r="AJ435">
        <f>LOOKUP(T435,阵型随机表!N:O,阵型随机表!Q:Q)</f>
        <v>3</v>
      </c>
      <c r="AO435">
        <f ca="1">IF(AG435=1,RANDBETWEEN(1,阵型随机表!$L$3),AO434)</f>
        <v>4</v>
      </c>
      <c r="AP435">
        <f ca="1">RANDBETWEEN(1,LOOKUP(T435,阵型随机表!N:O,阵型随机表!P:P))</f>
        <v>2</v>
      </c>
    </row>
    <row r="436" spans="1:42" x14ac:dyDescent="0.15">
      <c r="A436">
        <f t="shared" si="214"/>
        <v>5000087</v>
      </c>
      <c r="B436">
        <f t="shared" si="215"/>
        <v>5000434</v>
      </c>
      <c r="C436">
        <f t="shared" si="216"/>
        <v>5000434</v>
      </c>
      <c r="D436" t="str">
        <f t="shared" si="217"/>
        <v>5000087s8</v>
      </c>
      <c r="E436" t="str">
        <f t="shared" si="218"/>
        <v>5000434:87:1</v>
      </c>
      <c r="F436">
        <f t="shared" si="219"/>
        <v>434</v>
      </c>
      <c r="G436">
        <f t="shared" si="220"/>
        <v>5000434</v>
      </c>
      <c r="H436">
        <f t="shared" si="229"/>
        <v>434</v>
      </c>
      <c r="I436" t="str">
        <f>VLOOKUP(U436,怪物属性偏向!E:F,2,FALSE)</f>
        <v>娜塔莎</v>
      </c>
      <c r="J436">
        <f t="shared" si="221"/>
        <v>87</v>
      </c>
      <c r="K436">
        <f t="shared" si="222"/>
        <v>174455</v>
      </c>
      <c r="L436">
        <f t="shared" si="223"/>
        <v>174455</v>
      </c>
      <c r="M436">
        <f t="shared" si="224"/>
        <v>279128</v>
      </c>
      <c r="N436">
        <f t="shared" si="225"/>
        <v>74708</v>
      </c>
      <c r="O436">
        <f t="shared" si="226"/>
        <v>5000434</v>
      </c>
      <c r="P436" t="str">
        <f t="shared" si="227"/>
        <v>娜塔莎</v>
      </c>
      <c r="S436">
        <f t="shared" si="228"/>
        <v>87</v>
      </c>
      <c r="T436">
        <f>VLOOKUP(AH436*10+AG436,阵型随机表!H:I,2,FALSE)</f>
        <v>8</v>
      </c>
      <c r="U436" t="str">
        <f>VLOOKUP(AJ436*10+AI436,阵型随机表!U:V,2,FALSE)</f>
        <v>娜塔莎</v>
      </c>
      <c r="V436">
        <f>VLOOKUP(S436,映射表!T:U,2,FALSE)</f>
        <v>87</v>
      </c>
      <c r="W436">
        <v>1</v>
      </c>
      <c r="X436" s="5">
        <v>1</v>
      </c>
      <c r="Y436" s="5">
        <v>1</v>
      </c>
      <c r="Z436" s="5">
        <v>1</v>
      </c>
      <c r="AA436" s="5">
        <v>1</v>
      </c>
      <c r="AB436" s="5">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74708</v>
      </c>
      <c r="AG436">
        <f t="shared" si="213"/>
        <v>4</v>
      </c>
      <c r="AH436">
        <v>5</v>
      </c>
      <c r="AI436">
        <v>7</v>
      </c>
      <c r="AJ436">
        <f>LOOKUP(T436,阵型随机表!N:O,阵型随机表!Q:Q)</f>
        <v>3</v>
      </c>
      <c r="AO436">
        <f ca="1">IF(AG436=1,RANDBETWEEN(1,阵型随机表!$L$3),AO435)</f>
        <v>4</v>
      </c>
      <c r="AP436">
        <f ca="1">RANDBETWEEN(1,LOOKUP(T436,阵型随机表!N:O,阵型随机表!P:P))</f>
        <v>3</v>
      </c>
    </row>
    <row r="437" spans="1:42" x14ac:dyDescent="0.15">
      <c r="A437">
        <f t="shared" si="214"/>
        <v>5000087</v>
      </c>
      <c r="B437">
        <f t="shared" si="215"/>
        <v>5000435</v>
      </c>
      <c r="C437">
        <f t="shared" si="216"/>
        <v>5000435</v>
      </c>
      <c r="D437" t="str">
        <f t="shared" si="217"/>
        <v>5000087s9</v>
      </c>
      <c r="E437" t="str">
        <f t="shared" si="218"/>
        <v>5000435:87:1</v>
      </c>
      <c r="F437">
        <f t="shared" si="219"/>
        <v>435</v>
      </c>
      <c r="G437">
        <f t="shared" si="220"/>
        <v>5000435</v>
      </c>
      <c r="H437">
        <f t="shared" si="229"/>
        <v>435</v>
      </c>
      <c r="I437" t="str">
        <f>VLOOKUP(U437,怪物属性偏向!E:F,2,FALSE)</f>
        <v>麦克白</v>
      </c>
      <c r="J437">
        <f t="shared" si="221"/>
        <v>87</v>
      </c>
      <c r="K437">
        <f t="shared" si="222"/>
        <v>174455</v>
      </c>
      <c r="L437">
        <f t="shared" si="223"/>
        <v>174455</v>
      </c>
      <c r="M437">
        <f t="shared" si="224"/>
        <v>279128</v>
      </c>
      <c r="N437">
        <f t="shared" si="225"/>
        <v>74708</v>
      </c>
      <c r="O437">
        <f t="shared" si="226"/>
        <v>5000435</v>
      </c>
      <c r="P437" t="str">
        <f t="shared" si="227"/>
        <v>麦克白</v>
      </c>
      <c r="S437">
        <f t="shared" si="228"/>
        <v>87</v>
      </c>
      <c r="T437">
        <f>VLOOKUP(AH437*10+AG437,阵型随机表!H:I,2,FALSE)</f>
        <v>9</v>
      </c>
      <c r="U437" t="str">
        <f>VLOOKUP(AJ437*10+AI437,阵型随机表!U:V,2,FALSE)</f>
        <v>麦克白</v>
      </c>
      <c r="V437">
        <f>VLOOKUP(S437,映射表!T:U,2,FALSE)</f>
        <v>87</v>
      </c>
      <c r="W437">
        <v>1</v>
      </c>
      <c r="X437" s="5">
        <v>1</v>
      </c>
      <c r="Y437" s="5">
        <v>1</v>
      </c>
      <c r="Z437" s="5">
        <v>1</v>
      </c>
      <c r="AA437" s="5">
        <v>1</v>
      </c>
      <c r="AB437" s="5">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74708</v>
      </c>
      <c r="AG437">
        <f t="shared" si="213"/>
        <v>5</v>
      </c>
      <c r="AH437">
        <v>5</v>
      </c>
      <c r="AI437">
        <v>4</v>
      </c>
      <c r="AJ437">
        <f>LOOKUP(T437,阵型随机表!N:O,阵型随机表!Q:Q)</f>
        <v>3</v>
      </c>
      <c r="AO437">
        <f ca="1">IF(AG437=1,RANDBETWEEN(1,阵型随机表!$L$3),AO436)</f>
        <v>4</v>
      </c>
      <c r="AP437">
        <f ca="1">RANDBETWEEN(1,LOOKUP(T437,阵型随机表!N:O,阵型随机表!P:P))</f>
        <v>4</v>
      </c>
    </row>
    <row r="438" spans="1:42" x14ac:dyDescent="0.15">
      <c r="A438">
        <f t="shared" si="214"/>
        <v>5000088</v>
      </c>
      <c r="B438">
        <f t="shared" si="215"/>
        <v>5000436</v>
      </c>
      <c r="C438">
        <f t="shared" si="216"/>
        <v>5000436</v>
      </c>
      <c r="D438" t="str">
        <f t="shared" si="217"/>
        <v>5000088s1</v>
      </c>
      <c r="E438" t="str">
        <f t="shared" si="218"/>
        <v>5000436:88:1</v>
      </c>
      <c r="F438">
        <f t="shared" si="219"/>
        <v>436</v>
      </c>
      <c r="G438">
        <f t="shared" si="220"/>
        <v>5000436</v>
      </c>
      <c r="H438">
        <f t="shared" si="229"/>
        <v>436</v>
      </c>
      <c r="I438" t="str">
        <f>VLOOKUP(U438,怪物属性偏向!E:F,2,FALSE)</f>
        <v>碧翠丝</v>
      </c>
      <c r="J438">
        <f t="shared" si="221"/>
        <v>88</v>
      </c>
      <c r="K438">
        <f t="shared" si="222"/>
        <v>184720</v>
      </c>
      <c r="L438">
        <f t="shared" si="223"/>
        <v>184720</v>
      </c>
      <c r="M438">
        <f t="shared" si="224"/>
        <v>295552</v>
      </c>
      <c r="N438">
        <f t="shared" si="225"/>
        <v>79225</v>
      </c>
      <c r="O438">
        <f t="shared" si="226"/>
        <v>5000436</v>
      </c>
      <c r="P438" t="str">
        <f t="shared" si="227"/>
        <v>碧翠丝</v>
      </c>
      <c r="S438">
        <f t="shared" si="228"/>
        <v>88</v>
      </c>
      <c r="T438">
        <f>VLOOKUP(AH438*10+AG438,阵型随机表!H:I,2,FALSE)</f>
        <v>1</v>
      </c>
      <c r="U438" t="str">
        <f>VLOOKUP(AJ438*10+AI438,阵型随机表!U:V,2,FALSE)</f>
        <v>碧翠丝</v>
      </c>
      <c r="V438">
        <f>VLOOKUP(S438,映射表!T:U,2,FALSE)</f>
        <v>88</v>
      </c>
      <c r="W438">
        <v>1</v>
      </c>
      <c r="X438" s="5">
        <v>1</v>
      </c>
      <c r="Y438" s="5">
        <v>1</v>
      </c>
      <c r="Z438" s="5">
        <v>1</v>
      </c>
      <c r="AA438" s="5">
        <v>1</v>
      </c>
      <c r="AB438" s="5">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79225</v>
      </c>
      <c r="AG438">
        <f t="shared" si="213"/>
        <v>1</v>
      </c>
      <c r="AH438">
        <v>4</v>
      </c>
      <c r="AI438">
        <v>4</v>
      </c>
      <c r="AJ438">
        <f>LOOKUP(T438,阵型随机表!N:O,阵型随机表!Q:Q)</f>
        <v>1</v>
      </c>
      <c r="AO438">
        <f ca="1">IF(AG438=1,RANDBETWEEN(1,阵型随机表!$L$3),AO437)</f>
        <v>5</v>
      </c>
      <c r="AP438">
        <f ca="1">RANDBETWEEN(1,LOOKUP(T438,阵型随机表!N:O,阵型随机表!P:P))</f>
        <v>1</v>
      </c>
    </row>
    <row r="439" spans="1:42" x14ac:dyDescent="0.15">
      <c r="A439">
        <f t="shared" si="214"/>
        <v>5000088</v>
      </c>
      <c r="B439">
        <f t="shared" si="215"/>
        <v>5000437</v>
      </c>
      <c r="C439">
        <f t="shared" si="216"/>
        <v>5000437</v>
      </c>
      <c r="D439" t="str">
        <f t="shared" si="217"/>
        <v>5000088s2</v>
      </c>
      <c r="E439" t="str">
        <f t="shared" si="218"/>
        <v>5000437:88:1</v>
      </c>
      <c r="F439">
        <f t="shared" si="219"/>
        <v>437</v>
      </c>
      <c r="G439">
        <f t="shared" si="220"/>
        <v>5000437</v>
      </c>
      <c r="H439">
        <f t="shared" si="229"/>
        <v>437</v>
      </c>
      <c r="I439" t="str">
        <f>VLOOKUP(U439,怪物属性偏向!E:F,2,FALSE)</f>
        <v>碧翠丝</v>
      </c>
      <c r="J439">
        <f t="shared" si="221"/>
        <v>88</v>
      </c>
      <c r="K439">
        <f t="shared" si="222"/>
        <v>184720</v>
      </c>
      <c r="L439">
        <f t="shared" si="223"/>
        <v>184720</v>
      </c>
      <c r="M439">
        <f t="shared" si="224"/>
        <v>295552</v>
      </c>
      <c r="N439">
        <f t="shared" si="225"/>
        <v>79225</v>
      </c>
      <c r="O439">
        <f t="shared" si="226"/>
        <v>5000437</v>
      </c>
      <c r="P439" t="str">
        <f t="shared" si="227"/>
        <v>碧翠丝</v>
      </c>
      <c r="S439">
        <f t="shared" si="228"/>
        <v>88</v>
      </c>
      <c r="T439">
        <f>VLOOKUP(AH439*10+AG439,阵型随机表!H:I,2,FALSE)</f>
        <v>2</v>
      </c>
      <c r="U439" t="str">
        <f>VLOOKUP(AJ439*10+AI439,阵型随机表!U:V,2,FALSE)</f>
        <v>碧翠丝</v>
      </c>
      <c r="V439">
        <f>VLOOKUP(S439,映射表!T:U,2,FALSE)</f>
        <v>88</v>
      </c>
      <c r="W439">
        <v>1</v>
      </c>
      <c r="X439" s="5">
        <v>1</v>
      </c>
      <c r="Y439" s="5">
        <v>1</v>
      </c>
      <c r="Z439" s="5">
        <v>1</v>
      </c>
      <c r="AA439" s="5">
        <v>1</v>
      </c>
      <c r="AB439" s="5">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79225</v>
      </c>
      <c r="AG439">
        <f t="shared" si="213"/>
        <v>2</v>
      </c>
      <c r="AH439">
        <v>4</v>
      </c>
      <c r="AI439">
        <v>4</v>
      </c>
      <c r="AJ439">
        <f>LOOKUP(T439,阵型随机表!N:O,阵型随机表!Q:Q)</f>
        <v>1</v>
      </c>
      <c r="AO439">
        <f ca="1">IF(AG439=1,RANDBETWEEN(1,阵型随机表!$L$3),AO438)</f>
        <v>5</v>
      </c>
      <c r="AP439">
        <f ca="1">RANDBETWEEN(1,LOOKUP(T439,阵型随机表!N:O,阵型随机表!P:P))</f>
        <v>6</v>
      </c>
    </row>
    <row r="440" spans="1:42" x14ac:dyDescent="0.15">
      <c r="A440">
        <f t="shared" si="214"/>
        <v>5000088</v>
      </c>
      <c r="B440">
        <f t="shared" si="215"/>
        <v>5000438</v>
      </c>
      <c r="C440">
        <f t="shared" si="216"/>
        <v>5000438</v>
      </c>
      <c r="D440" t="str">
        <f t="shared" si="217"/>
        <v>5000088s3</v>
      </c>
      <c r="E440" t="str">
        <f t="shared" si="218"/>
        <v>5000438:88:1</v>
      </c>
      <c r="F440">
        <f t="shared" si="219"/>
        <v>438</v>
      </c>
      <c r="G440">
        <f t="shared" si="220"/>
        <v>5000438</v>
      </c>
      <c r="H440">
        <f t="shared" si="229"/>
        <v>438</v>
      </c>
      <c r="I440" t="str">
        <f>VLOOKUP(U440,怪物属性偏向!E:F,2,FALSE)</f>
        <v>莉莉丝</v>
      </c>
      <c r="J440">
        <f t="shared" si="221"/>
        <v>88</v>
      </c>
      <c r="K440">
        <f t="shared" si="222"/>
        <v>184720</v>
      </c>
      <c r="L440">
        <f t="shared" si="223"/>
        <v>184720</v>
      </c>
      <c r="M440">
        <f t="shared" si="224"/>
        <v>295552</v>
      </c>
      <c r="N440">
        <f t="shared" si="225"/>
        <v>79225</v>
      </c>
      <c r="O440">
        <f t="shared" si="226"/>
        <v>5000438</v>
      </c>
      <c r="P440" t="str">
        <f t="shared" si="227"/>
        <v>莉莉丝</v>
      </c>
      <c r="S440">
        <f t="shared" si="228"/>
        <v>88</v>
      </c>
      <c r="T440">
        <f>VLOOKUP(AH440*10+AG440,阵型随机表!H:I,2,FALSE)</f>
        <v>3</v>
      </c>
      <c r="U440" t="str">
        <f>VLOOKUP(AJ440*10+AI440,阵型随机表!U:V,2,FALSE)</f>
        <v>莉莉丝</v>
      </c>
      <c r="V440">
        <f>VLOOKUP(S440,映射表!T:U,2,FALSE)</f>
        <v>88</v>
      </c>
      <c r="W440">
        <v>1</v>
      </c>
      <c r="X440" s="5">
        <v>1</v>
      </c>
      <c r="Y440" s="5">
        <v>1</v>
      </c>
      <c r="Z440" s="5">
        <v>1</v>
      </c>
      <c r="AA440" s="5">
        <v>1</v>
      </c>
      <c r="AB440" s="5">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79225</v>
      </c>
      <c r="AG440">
        <f t="shared" si="213"/>
        <v>3</v>
      </c>
      <c r="AH440">
        <v>4</v>
      </c>
      <c r="AI440">
        <v>1</v>
      </c>
      <c r="AJ440">
        <f>LOOKUP(T440,阵型随机表!N:O,阵型随机表!Q:Q)</f>
        <v>1</v>
      </c>
      <c r="AO440">
        <f ca="1">IF(AG440=1,RANDBETWEEN(1,阵型随机表!$L$3),AO439)</f>
        <v>5</v>
      </c>
      <c r="AP440">
        <f ca="1">RANDBETWEEN(1,LOOKUP(T440,阵型随机表!N:O,阵型随机表!P:P))</f>
        <v>5</v>
      </c>
    </row>
    <row r="441" spans="1:42" x14ac:dyDescent="0.15">
      <c r="A441">
        <f t="shared" si="214"/>
        <v>5000088</v>
      </c>
      <c r="B441">
        <f t="shared" si="215"/>
        <v>5000439</v>
      </c>
      <c r="C441">
        <f t="shared" si="216"/>
        <v>5000439</v>
      </c>
      <c r="D441" t="str">
        <f t="shared" si="217"/>
        <v>5000088s5</v>
      </c>
      <c r="E441" t="str">
        <f t="shared" si="218"/>
        <v>5000439:88:1</v>
      </c>
      <c r="F441">
        <f t="shared" si="219"/>
        <v>439</v>
      </c>
      <c r="G441">
        <f t="shared" si="220"/>
        <v>5000439</v>
      </c>
      <c r="H441">
        <f t="shared" si="229"/>
        <v>439</v>
      </c>
      <c r="I441" t="str">
        <f>VLOOKUP(U441,怪物属性偏向!E:F,2,FALSE)</f>
        <v>洛克</v>
      </c>
      <c r="J441">
        <f t="shared" si="221"/>
        <v>88</v>
      </c>
      <c r="K441">
        <f t="shared" si="222"/>
        <v>184720</v>
      </c>
      <c r="L441">
        <f t="shared" si="223"/>
        <v>184720</v>
      </c>
      <c r="M441">
        <f t="shared" si="224"/>
        <v>295552</v>
      </c>
      <c r="N441">
        <f t="shared" si="225"/>
        <v>79225</v>
      </c>
      <c r="O441">
        <f t="shared" si="226"/>
        <v>5000439</v>
      </c>
      <c r="P441" t="str">
        <f t="shared" si="227"/>
        <v>洛克</v>
      </c>
      <c r="S441">
        <f t="shared" si="228"/>
        <v>88</v>
      </c>
      <c r="T441">
        <f>VLOOKUP(AH441*10+AG441,阵型随机表!H:I,2,FALSE)</f>
        <v>5</v>
      </c>
      <c r="U441" t="str">
        <f>VLOOKUP(AJ441*10+AI441,阵型随机表!U:V,2,FALSE)</f>
        <v>洛克</v>
      </c>
      <c r="V441">
        <f>VLOOKUP(S441,映射表!T:U,2,FALSE)</f>
        <v>88</v>
      </c>
      <c r="W441">
        <v>1</v>
      </c>
      <c r="X441" s="5">
        <v>1</v>
      </c>
      <c r="Y441" s="5">
        <v>1</v>
      </c>
      <c r="Z441" s="5">
        <v>1</v>
      </c>
      <c r="AA441" s="5">
        <v>1</v>
      </c>
      <c r="AB441" s="5">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79225</v>
      </c>
      <c r="AG441">
        <f t="shared" si="213"/>
        <v>4</v>
      </c>
      <c r="AH441">
        <v>4</v>
      </c>
      <c r="AI441">
        <v>3</v>
      </c>
      <c r="AJ441">
        <f>LOOKUP(T441,阵型随机表!N:O,阵型随机表!Q:Q)</f>
        <v>2</v>
      </c>
      <c r="AO441">
        <f ca="1">IF(AG441=1,RANDBETWEEN(1,阵型随机表!$L$3),AO440)</f>
        <v>5</v>
      </c>
      <c r="AP441">
        <f ca="1">RANDBETWEEN(1,LOOKUP(T441,阵型随机表!N:O,阵型随机表!P:P))</f>
        <v>2</v>
      </c>
    </row>
    <row r="442" spans="1:42" x14ac:dyDescent="0.15">
      <c r="A442">
        <f t="shared" si="214"/>
        <v>5000088</v>
      </c>
      <c r="B442">
        <f t="shared" si="215"/>
        <v>5000440</v>
      </c>
      <c r="C442">
        <f t="shared" si="216"/>
        <v>5000440</v>
      </c>
      <c r="D442" t="str">
        <f t="shared" si="217"/>
        <v>5000088s8</v>
      </c>
      <c r="E442" t="str">
        <f t="shared" si="218"/>
        <v>5000440:88:1</v>
      </c>
      <c r="F442">
        <f t="shared" si="219"/>
        <v>440</v>
      </c>
      <c r="G442">
        <f t="shared" si="220"/>
        <v>5000440</v>
      </c>
      <c r="H442">
        <f t="shared" si="229"/>
        <v>440</v>
      </c>
      <c r="I442" t="str">
        <f>VLOOKUP(U442,怪物属性偏向!E:F,2,FALSE)</f>
        <v>啾啾</v>
      </c>
      <c r="J442">
        <f t="shared" si="221"/>
        <v>88</v>
      </c>
      <c r="K442">
        <f t="shared" si="222"/>
        <v>184720</v>
      </c>
      <c r="L442">
        <f t="shared" si="223"/>
        <v>184720</v>
      </c>
      <c r="M442">
        <f t="shared" si="224"/>
        <v>295552</v>
      </c>
      <c r="N442">
        <f t="shared" si="225"/>
        <v>79225</v>
      </c>
      <c r="O442">
        <f t="shared" si="226"/>
        <v>5000440</v>
      </c>
      <c r="P442" t="str">
        <f t="shared" si="227"/>
        <v>啾啾</v>
      </c>
      <c r="S442">
        <f t="shared" si="228"/>
        <v>88</v>
      </c>
      <c r="T442">
        <f>VLOOKUP(AH442*10+AG442,阵型随机表!H:I,2,FALSE)</f>
        <v>8</v>
      </c>
      <c r="U442" t="str">
        <f>VLOOKUP(AJ442*10+AI442,阵型随机表!U:V,2,FALSE)</f>
        <v>啾啾</v>
      </c>
      <c r="V442">
        <f>VLOOKUP(S442,映射表!T:U,2,FALSE)</f>
        <v>88</v>
      </c>
      <c r="W442">
        <v>1</v>
      </c>
      <c r="X442" s="5">
        <v>1</v>
      </c>
      <c r="Y442" s="5">
        <v>1</v>
      </c>
      <c r="Z442" s="5">
        <v>1</v>
      </c>
      <c r="AA442" s="5">
        <v>1</v>
      </c>
      <c r="AB442" s="5">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79225</v>
      </c>
      <c r="AG442">
        <f t="shared" si="213"/>
        <v>5</v>
      </c>
      <c r="AH442">
        <v>4</v>
      </c>
      <c r="AI442">
        <v>1</v>
      </c>
      <c r="AJ442">
        <f>LOOKUP(T442,阵型随机表!N:O,阵型随机表!Q:Q)</f>
        <v>3</v>
      </c>
      <c r="AO442">
        <f ca="1">IF(AG442=1,RANDBETWEEN(1,阵型随机表!$L$3),AO441)</f>
        <v>5</v>
      </c>
      <c r="AP442">
        <f ca="1">RANDBETWEEN(1,LOOKUP(T442,阵型随机表!N:O,阵型随机表!P:P))</f>
        <v>1</v>
      </c>
    </row>
    <row r="443" spans="1:42" x14ac:dyDescent="0.15">
      <c r="A443">
        <f t="shared" si="214"/>
        <v>5000089</v>
      </c>
      <c r="B443">
        <f t="shared" si="215"/>
        <v>5000441</v>
      </c>
      <c r="C443">
        <f t="shared" si="216"/>
        <v>5000441</v>
      </c>
      <c r="D443" t="str">
        <f t="shared" si="217"/>
        <v>5000089s2</v>
      </c>
      <c r="E443" t="str">
        <f t="shared" si="218"/>
        <v>5000441:89:1</v>
      </c>
      <c r="F443">
        <f t="shared" si="219"/>
        <v>441</v>
      </c>
      <c r="G443">
        <f t="shared" si="220"/>
        <v>5000441</v>
      </c>
      <c r="H443">
        <f t="shared" si="229"/>
        <v>441</v>
      </c>
      <c r="I443" t="str">
        <f>VLOOKUP(U443,怪物属性偏向!E:F,2,FALSE)</f>
        <v>碧翠丝</v>
      </c>
      <c r="J443">
        <f t="shared" si="221"/>
        <v>89</v>
      </c>
      <c r="K443">
        <f t="shared" si="222"/>
        <v>194985</v>
      </c>
      <c r="L443">
        <f t="shared" si="223"/>
        <v>194985</v>
      </c>
      <c r="M443">
        <f t="shared" si="224"/>
        <v>311976</v>
      </c>
      <c r="N443">
        <f t="shared" si="225"/>
        <v>83742</v>
      </c>
      <c r="O443">
        <f t="shared" si="226"/>
        <v>5000441</v>
      </c>
      <c r="P443" t="str">
        <f t="shared" si="227"/>
        <v>碧翠丝</v>
      </c>
      <c r="S443">
        <f t="shared" si="228"/>
        <v>89</v>
      </c>
      <c r="T443">
        <f>VLOOKUP(AH443*10+AG443,阵型随机表!H:I,2,FALSE)</f>
        <v>2</v>
      </c>
      <c r="U443" t="str">
        <f>VLOOKUP(AJ443*10+AI443,阵型随机表!U:V,2,FALSE)</f>
        <v>碧翠丝</v>
      </c>
      <c r="V443">
        <f>VLOOKUP(S443,映射表!T:U,2,FALSE)</f>
        <v>89</v>
      </c>
      <c r="W443">
        <v>1</v>
      </c>
      <c r="X443" s="5">
        <v>1</v>
      </c>
      <c r="Y443" s="5">
        <v>1</v>
      </c>
      <c r="Z443" s="5">
        <v>1</v>
      </c>
      <c r="AA443" s="5">
        <v>1</v>
      </c>
      <c r="AB443" s="5">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83742</v>
      </c>
      <c r="AG443">
        <f t="shared" si="213"/>
        <v>1</v>
      </c>
      <c r="AH443">
        <v>5</v>
      </c>
      <c r="AI443">
        <v>4</v>
      </c>
      <c r="AJ443">
        <f>LOOKUP(T443,阵型随机表!N:O,阵型随机表!Q:Q)</f>
        <v>1</v>
      </c>
      <c r="AO443">
        <f ca="1">IF(AG443=1,RANDBETWEEN(1,阵型随机表!$L$3),AO442)</f>
        <v>1</v>
      </c>
      <c r="AP443">
        <f ca="1">RANDBETWEEN(1,LOOKUP(T443,阵型随机表!N:O,阵型随机表!P:P))</f>
        <v>6</v>
      </c>
    </row>
    <row r="444" spans="1:42" x14ac:dyDescent="0.15">
      <c r="A444">
        <f t="shared" si="214"/>
        <v>5000089</v>
      </c>
      <c r="B444">
        <f t="shared" si="215"/>
        <v>5000442</v>
      </c>
      <c r="C444">
        <f t="shared" si="216"/>
        <v>5000442</v>
      </c>
      <c r="D444" t="str">
        <f t="shared" si="217"/>
        <v>5000089s5</v>
      </c>
      <c r="E444" t="str">
        <f t="shared" si="218"/>
        <v>5000442:89:1</v>
      </c>
      <c r="F444">
        <f t="shared" si="219"/>
        <v>442</v>
      </c>
      <c r="G444">
        <f t="shared" si="220"/>
        <v>5000442</v>
      </c>
      <c r="H444">
        <f t="shared" si="229"/>
        <v>442</v>
      </c>
      <c r="I444" t="str">
        <f>VLOOKUP(U444,怪物属性偏向!E:F,2,FALSE)</f>
        <v>艾琳</v>
      </c>
      <c r="J444">
        <f t="shared" si="221"/>
        <v>89</v>
      </c>
      <c r="K444">
        <f t="shared" si="222"/>
        <v>194985</v>
      </c>
      <c r="L444">
        <f t="shared" si="223"/>
        <v>194985</v>
      </c>
      <c r="M444">
        <f t="shared" si="224"/>
        <v>311976</v>
      </c>
      <c r="N444">
        <f t="shared" si="225"/>
        <v>83742</v>
      </c>
      <c r="O444">
        <f t="shared" si="226"/>
        <v>5000442</v>
      </c>
      <c r="P444" t="str">
        <f t="shared" si="227"/>
        <v>艾琳</v>
      </c>
      <c r="S444">
        <f t="shared" si="228"/>
        <v>89</v>
      </c>
      <c r="T444">
        <f>VLOOKUP(AH444*10+AG444,阵型随机表!H:I,2,FALSE)</f>
        <v>5</v>
      </c>
      <c r="U444" t="str">
        <f>VLOOKUP(AJ444*10+AI444,阵型随机表!U:V,2,FALSE)</f>
        <v>艾琳</v>
      </c>
      <c r="V444">
        <f>VLOOKUP(S444,映射表!T:U,2,FALSE)</f>
        <v>89</v>
      </c>
      <c r="W444">
        <v>1</v>
      </c>
      <c r="X444" s="5">
        <v>1</v>
      </c>
      <c r="Y444" s="5">
        <v>1</v>
      </c>
      <c r="Z444" s="5">
        <v>1</v>
      </c>
      <c r="AA444" s="5">
        <v>1</v>
      </c>
      <c r="AB444" s="5">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83742</v>
      </c>
      <c r="AG444">
        <f t="shared" si="213"/>
        <v>2</v>
      </c>
      <c r="AH444">
        <v>5</v>
      </c>
      <c r="AI444">
        <v>1</v>
      </c>
      <c r="AJ444">
        <f>LOOKUP(T444,阵型随机表!N:O,阵型随机表!Q:Q)</f>
        <v>2</v>
      </c>
      <c r="AO444">
        <f ca="1">IF(AG444=1,RANDBETWEEN(1,阵型随机表!$L$3),AO443)</f>
        <v>1</v>
      </c>
      <c r="AP444">
        <f ca="1">RANDBETWEEN(1,LOOKUP(T444,阵型随机表!N:O,阵型随机表!P:P))</f>
        <v>2</v>
      </c>
    </row>
    <row r="445" spans="1:42" x14ac:dyDescent="0.15">
      <c r="A445">
        <f t="shared" si="214"/>
        <v>5000089</v>
      </c>
      <c r="B445">
        <f t="shared" si="215"/>
        <v>5000443</v>
      </c>
      <c r="C445">
        <f t="shared" si="216"/>
        <v>5000443</v>
      </c>
      <c r="D445" t="str">
        <f t="shared" si="217"/>
        <v>5000089s7</v>
      </c>
      <c r="E445" t="str">
        <f t="shared" si="218"/>
        <v>5000443:89:1</v>
      </c>
      <c r="F445">
        <f t="shared" si="219"/>
        <v>443</v>
      </c>
      <c r="G445">
        <f t="shared" si="220"/>
        <v>5000443</v>
      </c>
      <c r="H445">
        <f t="shared" si="229"/>
        <v>443</v>
      </c>
      <c r="I445" t="str">
        <f>VLOOKUP(U445,怪物属性偏向!E:F,2,FALSE)</f>
        <v>麦克白</v>
      </c>
      <c r="J445">
        <f t="shared" si="221"/>
        <v>89</v>
      </c>
      <c r="K445">
        <f t="shared" si="222"/>
        <v>194985</v>
      </c>
      <c r="L445">
        <f t="shared" si="223"/>
        <v>194985</v>
      </c>
      <c r="M445">
        <f t="shared" si="224"/>
        <v>311976</v>
      </c>
      <c r="N445">
        <f t="shared" si="225"/>
        <v>83742</v>
      </c>
      <c r="O445">
        <f t="shared" si="226"/>
        <v>5000443</v>
      </c>
      <c r="P445" t="str">
        <f t="shared" si="227"/>
        <v>麦克白</v>
      </c>
      <c r="S445">
        <f t="shared" si="228"/>
        <v>89</v>
      </c>
      <c r="T445">
        <f>VLOOKUP(AH445*10+AG445,阵型随机表!H:I,2,FALSE)</f>
        <v>7</v>
      </c>
      <c r="U445" t="str">
        <f>VLOOKUP(AJ445*10+AI445,阵型随机表!U:V,2,FALSE)</f>
        <v>麦克白</v>
      </c>
      <c r="V445">
        <f>VLOOKUP(S445,映射表!T:U,2,FALSE)</f>
        <v>89</v>
      </c>
      <c r="W445">
        <v>1</v>
      </c>
      <c r="X445" s="5">
        <v>1</v>
      </c>
      <c r="Y445" s="5">
        <v>1</v>
      </c>
      <c r="Z445" s="5">
        <v>1</v>
      </c>
      <c r="AA445" s="5">
        <v>1</v>
      </c>
      <c r="AB445" s="5">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83742</v>
      </c>
      <c r="AG445">
        <f t="shared" si="213"/>
        <v>3</v>
      </c>
      <c r="AH445">
        <v>5</v>
      </c>
      <c r="AI445">
        <v>4</v>
      </c>
      <c r="AJ445">
        <f>LOOKUP(T445,阵型随机表!N:O,阵型随机表!Q:Q)</f>
        <v>3</v>
      </c>
      <c r="AO445">
        <f ca="1">IF(AG445=1,RANDBETWEEN(1,阵型随机表!$L$3),AO444)</f>
        <v>1</v>
      </c>
      <c r="AP445">
        <f ca="1">RANDBETWEEN(1,LOOKUP(T445,阵型随机表!N:O,阵型随机表!P:P))</f>
        <v>6</v>
      </c>
    </row>
    <row r="446" spans="1:42" x14ac:dyDescent="0.15">
      <c r="A446">
        <f t="shared" si="214"/>
        <v>5000089</v>
      </c>
      <c r="B446">
        <f t="shared" si="215"/>
        <v>5000444</v>
      </c>
      <c r="C446">
        <f t="shared" si="216"/>
        <v>5000444</v>
      </c>
      <c r="D446" t="str">
        <f t="shared" si="217"/>
        <v>5000089s8</v>
      </c>
      <c r="E446" t="str">
        <f t="shared" si="218"/>
        <v>5000444:89:1</v>
      </c>
      <c r="F446">
        <f t="shared" si="219"/>
        <v>444</v>
      </c>
      <c r="G446">
        <f t="shared" si="220"/>
        <v>5000444</v>
      </c>
      <c r="H446">
        <f t="shared" si="229"/>
        <v>444</v>
      </c>
      <c r="I446" t="str">
        <f>VLOOKUP(U446,怪物属性偏向!E:F,2,FALSE)</f>
        <v>娜塔莎</v>
      </c>
      <c r="J446">
        <f t="shared" si="221"/>
        <v>89</v>
      </c>
      <c r="K446">
        <f t="shared" si="222"/>
        <v>194985</v>
      </c>
      <c r="L446">
        <f t="shared" si="223"/>
        <v>194985</v>
      </c>
      <c r="M446">
        <f t="shared" si="224"/>
        <v>311976</v>
      </c>
      <c r="N446">
        <f t="shared" si="225"/>
        <v>83742</v>
      </c>
      <c r="O446">
        <f t="shared" si="226"/>
        <v>5000444</v>
      </c>
      <c r="P446" t="str">
        <f t="shared" si="227"/>
        <v>娜塔莎</v>
      </c>
      <c r="S446">
        <f t="shared" si="228"/>
        <v>89</v>
      </c>
      <c r="T446">
        <f>VLOOKUP(AH446*10+AG446,阵型随机表!H:I,2,FALSE)</f>
        <v>8</v>
      </c>
      <c r="U446" t="str">
        <f>VLOOKUP(AJ446*10+AI446,阵型随机表!U:V,2,FALSE)</f>
        <v>娜塔莎</v>
      </c>
      <c r="V446">
        <f>VLOOKUP(S446,映射表!T:U,2,FALSE)</f>
        <v>89</v>
      </c>
      <c r="W446">
        <v>1</v>
      </c>
      <c r="X446" s="5">
        <v>1</v>
      </c>
      <c r="Y446" s="5">
        <v>1</v>
      </c>
      <c r="Z446" s="5">
        <v>1</v>
      </c>
      <c r="AA446" s="5">
        <v>1</v>
      </c>
      <c r="AB446" s="5">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83742</v>
      </c>
      <c r="AG446">
        <f t="shared" si="213"/>
        <v>4</v>
      </c>
      <c r="AH446">
        <v>5</v>
      </c>
      <c r="AI446">
        <v>7</v>
      </c>
      <c r="AJ446">
        <f>LOOKUP(T446,阵型随机表!N:O,阵型随机表!Q:Q)</f>
        <v>3</v>
      </c>
      <c r="AO446">
        <f ca="1">IF(AG446=1,RANDBETWEEN(1,阵型随机表!$L$3),AO445)</f>
        <v>1</v>
      </c>
      <c r="AP446">
        <f ca="1">RANDBETWEEN(1,LOOKUP(T446,阵型随机表!N:O,阵型随机表!P:P))</f>
        <v>7</v>
      </c>
    </row>
    <row r="447" spans="1:42" x14ac:dyDescent="0.15">
      <c r="A447">
        <f t="shared" si="214"/>
        <v>5000089</v>
      </c>
      <c r="B447">
        <f t="shared" si="215"/>
        <v>5000445</v>
      </c>
      <c r="C447">
        <f t="shared" si="216"/>
        <v>5000445</v>
      </c>
      <c r="D447" t="str">
        <f t="shared" si="217"/>
        <v>5000089s9</v>
      </c>
      <c r="E447" t="str">
        <f t="shared" si="218"/>
        <v>5000445:89:1</v>
      </c>
      <c r="F447">
        <f t="shared" si="219"/>
        <v>445</v>
      </c>
      <c r="G447">
        <f t="shared" si="220"/>
        <v>5000445</v>
      </c>
      <c r="H447">
        <f t="shared" si="229"/>
        <v>445</v>
      </c>
      <c r="I447" t="str">
        <f>VLOOKUP(U447,怪物属性偏向!E:F,2,FALSE)</f>
        <v>娜塔莎</v>
      </c>
      <c r="J447">
        <f t="shared" si="221"/>
        <v>89</v>
      </c>
      <c r="K447">
        <f t="shared" si="222"/>
        <v>194985</v>
      </c>
      <c r="L447">
        <f t="shared" si="223"/>
        <v>194985</v>
      </c>
      <c r="M447">
        <f t="shared" si="224"/>
        <v>311976</v>
      </c>
      <c r="N447">
        <f t="shared" si="225"/>
        <v>83742</v>
      </c>
      <c r="O447">
        <f t="shared" si="226"/>
        <v>5000445</v>
      </c>
      <c r="P447" t="str">
        <f t="shared" si="227"/>
        <v>娜塔莎</v>
      </c>
      <c r="S447">
        <f t="shared" si="228"/>
        <v>89</v>
      </c>
      <c r="T447">
        <f>VLOOKUP(AH447*10+AG447,阵型随机表!H:I,2,FALSE)</f>
        <v>9</v>
      </c>
      <c r="U447" t="str">
        <f>VLOOKUP(AJ447*10+AI447,阵型随机表!U:V,2,FALSE)</f>
        <v>娜塔莎</v>
      </c>
      <c r="V447">
        <f>VLOOKUP(S447,映射表!T:U,2,FALSE)</f>
        <v>89</v>
      </c>
      <c r="W447">
        <v>1</v>
      </c>
      <c r="X447" s="5">
        <v>1</v>
      </c>
      <c r="Y447" s="5">
        <v>1</v>
      </c>
      <c r="Z447" s="5">
        <v>1</v>
      </c>
      <c r="AA447" s="5">
        <v>1</v>
      </c>
      <c r="AB447" s="5">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83742</v>
      </c>
      <c r="AG447">
        <f t="shared" si="213"/>
        <v>5</v>
      </c>
      <c r="AH447">
        <v>5</v>
      </c>
      <c r="AI447">
        <v>7</v>
      </c>
      <c r="AJ447">
        <f>LOOKUP(T447,阵型随机表!N:O,阵型随机表!Q:Q)</f>
        <v>3</v>
      </c>
      <c r="AO447">
        <f ca="1">IF(AG447=1,RANDBETWEEN(1,阵型随机表!$L$3),AO446)</f>
        <v>1</v>
      </c>
      <c r="AP447">
        <f ca="1">RANDBETWEEN(1,LOOKUP(T447,阵型随机表!N:O,阵型随机表!P:P))</f>
        <v>1</v>
      </c>
    </row>
    <row r="448" spans="1:42" x14ac:dyDescent="0.15">
      <c r="A448">
        <f t="shared" si="214"/>
        <v>5000090</v>
      </c>
      <c r="B448">
        <f t="shared" si="215"/>
        <v>5000446</v>
      </c>
      <c r="C448">
        <f t="shared" si="216"/>
        <v>5000446</v>
      </c>
      <c r="D448" t="str">
        <f t="shared" si="217"/>
        <v>5000090s1</v>
      </c>
      <c r="E448" t="str">
        <f t="shared" si="218"/>
        <v>5000446:90:1</v>
      </c>
      <c r="F448">
        <f t="shared" si="219"/>
        <v>446</v>
      </c>
      <c r="G448">
        <f t="shared" si="220"/>
        <v>5000446</v>
      </c>
      <c r="H448">
        <f t="shared" si="229"/>
        <v>446</v>
      </c>
      <c r="I448" t="str">
        <f>VLOOKUP(U448,怪物属性偏向!E:F,2,FALSE)</f>
        <v>修</v>
      </c>
      <c r="J448">
        <f t="shared" si="221"/>
        <v>90</v>
      </c>
      <c r="K448">
        <f t="shared" si="222"/>
        <v>205251</v>
      </c>
      <c r="L448">
        <f t="shared" si="223"/>
        <v>205251</v>
      </c>
      <c r="M448">
        <f t="shared" si="224"/>
        <v>328401</v>
      </c>
      <c r="N448">
        <f t="shared" si="225"/>
        <v>88259</v>
      </c>
      <c r="O448">
        <f t="shared" si="226"/>
        <v>5000446</v>
      </c>
      <c r="P448" t="str">
        <f t="shared" si="227"/>
        <v>修</v>
      </c>
      <c r="S448">
        <f t="shared" si="228"/>
        <v>90</v>
      </c>
      <c r="T448">
        <f>VLOOKUP(AH448*10+AG448,阵型随机表!H:I,2,FALSE)</f>
        <v>1</v>
      </c>
      <c r="U448" t="str">
        <f>VLOOKUP(AJ448*10+AI448,阵型随机表!U:V,2,FALSE)</f>
        <v>修</v>
      </c>
      <c r="V448">
        <f>VLOOKUP(S448,映射表!T:U,2,FALSE)</f>
        <v>90</v>
      </c>
      <c r="W448">
        <v>1</v>
      </c>
      <c r="X448" s="5">
        <v>1</v>
      </c>
      <c r="Y448" s="5">
        <v>1</v>
      </c>
      <c r="Z448" s="5">
        <v>1</v>
      </c>
      <c r="AA448" s="5">
        <v>1</v>
      </c>
      <c r="AB448" s="5">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88259</v>
      </c>
      <c r="AG448">
        <f t="shared" si="213"/>
        <v>1</v>
      </c>
      <c r="AH448">
        <v>4</v>
      </c>
      <c r="AI448">
        <v>7</v>
      </c>
      <c r="AJ448">
        <f>LOOKUP(T448,阵型随机表!N:O,阵型随机表!Q:Q)</f>
        <v>1</v>
      </c>
      <c r="AO448">
        <f ca="1">IF(AG448=1,RANDBETWEEN(1,阵型随机表!$L$3),AO447)</f>
        <v>2</v>
      </c>
      <c r="AP448">
        <f ca="1">RANDBETWEEN(1,LOOKUP(T448,阵型随机表!N:O,阵型随机表!P:P))</f>
        <v>7</v>
      </c>
    </row>
    <row r="449" spans="1:42" x14ac:dyDescent="0.15">
      <c r="A449">
        <f t="shared" si="214"/>
        <v>5000090</v>
      </c>
      <c r="B449">
        <f t="shared" si="215"/>
        <v>5000447</v>
      </c>
      <c r="C449">
        <f t="shared" si="216"/>
        <v>5000447</v>
      </c>
      <c r="D449" t="str">
        <f t="shared" si="217"/>
        <v>5000090s2</v>
      </c>
      <c r="E449" t="str">
        <f t="shared" si="218"/>
        <v>5000447:90:1</v>
      </c>
      <c r="F449">
        <f t="shared" si="219"/>
        <v>447</v>
      </c>
      <c r="G449">
        <f t="shared" si="220"/>
        <v>5000447</v>
      </c>
      <c r="H449">
        <f t="shared" si="229"/>
        <v>447</v>
      </c>
      <c r="I449" t="str">
        <f>VLOOKUP(U449,怪物属性偏向!E:F,2,FALSE)</f>
        <v>柯拉</v>
      </c>
      <c r="J449">
        <f t="shared" si="221"/>
        <v>90</v>
      </c>
      <c r="K449">
        <f t="shared" si="222"/>
        <v>205251</v>
      </c>
      <c r="L449">
        <f t="shared" si="223"/>
        <v>205251</v>
      </c>
      <c r="M449">
        <f t="shared" si="224"/>
        <v>328401</v>
      </c>
      <c r="N449">
        <f t="shared" si="225"/>
        <v>88259</v>
      </c>
      <c r="O449">
        <f t="shared" si="226"/>
        <v>5000447</v>
      </c>
      <c r="P449" t="str">
        <f t="shared" si="227"/>
        <v>柯拉</v>
      </c>
      <c r="S449">
        <f t="shared" si="228"/>
        <v>90</v>
      </c>
      <c r="T449">
        <f>VLOOKUP(AH449*10+AG449,阵型随机表!H:I,2,FALSE)</f>
        <v>2</v>
      </c>
      <c r="U449" t="str">
        <f>VLOOKUP(AJ449*10+AI449,阵型随机表!U:V,2,FALSE)</f>
        <v>柯拉</v>
      </c>
      <c r="V449">
        <f>VLOOKUP(S449,映射表!T:U,2,FALSE)</f>
        <v>90</v>
      </c>
      <c r="W449">
        <v>1</v>
      </c>
      <c r="X449" s="5">
        <v>1</v>
      </c>
      <c r="Y449" s="5">
        <v>1</v>
      </c>
      <c r="Z449" s="5">
        <v>1</v>
      </c>
      <c r="AA449" s="5">
        <v>1</v>
      </c>
      <c r="AB449" s="5">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88259</v>
      </c>
      <c r="AG449">
        <f t="shared" si="213"/>
        <v>2</v>
      </c>
      <c r="AH449">
        <v>4</v>
      </c>
      <c r="AI449">
        <v>2</v>
      </c>
      <c r="AJ449">
        <f>LOOKUP(T449,阵型随机表!N:O,阵型随机表!Q:Q)</f>
        <v>1</v>
      </c>
      <c r="AO449">
        <f ca="1">IF(AG449=1,RANDBETWEEN(1,阵型随机表!$L$3),AO448)</f>
        <v>2</v>
      </c>
      <c r="AP449">
        <f ca="1">RANDBETWEEN(1,LOOKUP(T449,阵型随机表!N:O,阵型随机表!P:P))</f>
        <v>2</v>
      </c>
    </row>
    <row r="450" spans="1:42" x14ac:dyDescent="0.15">
      <c r="A450">
        <f t="shared" si="214"/>
        <v>5000090</v>
      </c>
      <c r="B450">
        <f t="shared" si="215"/>
        <v>5000448</v>
      </c>
      <c r="C450">
        <f t="shared" si="216"/>
        <v>5000448</v>
      </c>
      <c r="D450" t="str">
        <f t="shared" si="217"/>
        <v>5000090s3</v>
      </c>
      <c r="E450" t="str">
        <f t="shared" si="218"/>
        <v>5000448:90:1</v>
      </c>
      <c r="F450">
        <f t="shared" si="219"/>
        <v>448</v>
      </c>
      <c r="G450">
        <f t="shared" si="220"/>
        <v>5000448</v>
      </c>
      <c r="H450">
        <f t="shared" si="229"/>
        <v>448</v>
      </c>
      <c r="I450" t="str">
        <f>VLOOKUP(U450,怪物属性偏向!E:F,2,FALSE)</f>
        <v>修</v>
      </c>
      <c r="J450">
        <f t="shared" si="221"/>
        <v>90</v>
      </c>
      <c r="K450">
        <f t="shared" si="222"/>
        <v>205251</v>
      </c>
      <c r="L450">
        <f t="shared" si="223"/>
        <v>205251</v>
      </c>
      <c r="M450">
        <f t="shared" si="224"/>
        <v>328401</v>
      </c>
      <c r="N450">
        <f t="shared" si="225"/>
        <v>88259</v>
      </c>
      <c r="O450">
        <f t="shared" si="226"/>
        <v>5000448</v>
      </c>
      <c r="P450" t="str">
        <f t="shared" si="227"/>
        <v>修</v>
      </c>
      <c r="S450">
        <f t="shared" si="228"/>
        <v>90</v>
      </c>
      <c r="T450">
        <f>VLOOKUP(AH450*10+AG450,阵型随机表!H:I,2,FALSE)</f>
        <v>3</v>
      </c>
      <c r="U450" t="str">
        <f>VLOOKUP(AJ450*10+AI450,阵型随机表!U:V,2,FALSE)</f>
        <v>修</v>
      </c>
      <c r="V450">
        <f>VLOOKUP(S450,映射表!T:U,2,FALSE)</f>
        <v>90</v>
      </c>
      <c r="W450">
        <v>1</v>
      </c>
      <c r="X450" s="5">
        <v>1</v>
      </c>
      <c r="Y450" s="5">
        <v>1</v>
      </c>
      <c r="Z450" s="5">
        <v>1</v>
      </c>
      <c r="AA450" s="5">
        <v>1</v>
      </c>
      <c r="AB450" s="5">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88259</v>
      </c>
      <c r="AG450">
        <f t="shared" si="213"/>
        <v>3</v>
      </c>
      <c r="AH450">
        <v>4</v>
      </c>
      <c r="AI450">
        <v>7</v>
      </c>
      <c r="AJ450">
        <f>LOOKUP(T450,阵型随机表!N:O,阵型随机表!Q:Q)</f>
        <v>1</v>
      </c>
      <c r="AO450">
        <f ca="1">IF(AG450=1,RANDBETWEEN(1,阵型随机表!$L$3),AO449)</f>
        <v>2</v>
      </c>
      <c r="AP450">
        <f ca="1">RANDBETWEEN(1,LOOKUP(T450,阵型随机表!N:O,阵型随机表!P:P))</f>
        <v>5</v>
      </c>
    </row>
    <row r="451" spans="1:42" x14ac:dyDescent="0.15">
      <c r="A451">
        <f t="shared" si="214"/>
        <v>5000090</v>
      </c>
      <c r="B451">
        <f t="shared" si="215"/>
        <v>5000449</v>
      </c>
      <c r="C451">
        <f t="shared" si="216"/>
        <v>5000449</v>
      </c>
      <c r="D451" t="str">
        <f t="shared" si="217"/>
        <v>5000090s5</v>
      </c>
      <c r="E451" t="str">
        <f t="shared" si="218"/>
        <v>5000449:90:1</v>
      </c>
      <c r="F451">
        <f t="shared" si="219"/>
        <v>449</v>
      </c>
      <c r="G451">
        <f t="shared" si="220"/>
        <v>5000449</v>
      </c>
      <c r="H451">
        <f t="shared" si="229"/>
        <v>449</v>
      </c>
      <c r="I451" t="str">
        <f>VLOOKUP(U451,怪物属性偏向!E:F,2,FALSE)</f>
        <v>艾德蒙</v>
      </c>
      <c r="J451">
        <f t="shared" si="221"/>
        <v>90</v>
      </c>
      <c r="K451">
        <f t="shared" si="222"/>
        <v>205251</v>
      </c>
      <c r="L451">
        <f t="shared" si="223"/>
        <v>205251</v>
      </c>
      <c r="M451">
        <f t="shared" si="224"/>
        <v>328401</v>
      </c>
      <c r="N451">
        <f t="shared" si="225"/>
        <v>88259</v>
      </c>
      <c r="O451">
        <f t="shared" si="226"/>
        <v>5000449</v>
      </c>
      <c r="P451" t="str">
        <f t="shared" si="227"/>
        <v>艾德蒙</v>
      </c>
      <c r="S451">
        <f t="shared" si="228"/>
        <v>90</v>
      </c>
      <c r="T451">
        <f>VLOOKUP(AH451*10+AG451,阵型随机表!H:I,2,FALSE)</f>
        <v>5</v>
      </c>
      <c r="U451" t="str">
        <f>VLOOKUP(AJ451*10+AI451,阵型随机表!U:V,2,FALSE)</f>
        <v>艾德蒙</v>
      </c>
      <c r="V451">
        <f>VLOOKUP(S451,映射表!T:U,2,FALSE)</f>
        <v>90</v>
      </c>
      <c r="W451">
        <v>1</v>
      </c>
      <c r="X451" s="5">
        <v>1</v>
      </c>
      <c r="Y451" s="5">
        <v>1</v>
      </c>
      <c r="Z451" s="5">
        <v>1</v>
      </c>
      <c r="AA451" s="5">
        <v>1</v>
      </c>
      <c r="AB451" s="5">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88259</v>
      </c>
      <c r="AG451">
        <f t="shared" si="213"/>
        <v>4</v>
      </c>
      <c r="AH451">
        <v>4</v>
      </c>
      <c r="AI451">
        <v>5</v>
      </c>
      <c r="AJ451">
        <f>LOOKUP(T451,阵型随机表!N:O,阵型随机表!Q:Q)</f>
        <v>2</v>
      </c>
      <c r="AO451">
        <f ca="1">IF(AG451=1,RANDBETWEEN(1,阵型随机表!$L$3),AO450)</f>
        <v>2</v>
      </c>
      <c r="AP451">
        <f ca="1">RANDBETWEEN(1,LOOKUP(T451,阵型随机表!N:O,阵型随机表!P:P))</f>
        <v>6</v>
      </c>
    </row>
    <row r="452" spans="1:42" x14ac:dyDescent="0.15">
      <c r="A452">
        <f t="shared" si="214"/>
        <v>5000090</v>
      </c>
      <c r="B452">
        <f t="shared" si="215"/>
        <v>5000450</v>
      </c>
      <c r="C452">
        <f t="shared" si="216"/>
        <v>5000450</v>
      </c>
      <c r="D452" t="str">
        <f t="shared" si="217"/>
        <v>5000090s8</v>
      </c>
      <c r="E452" t="str">
        <f t="shared" si="218"/>
        <v>5000450:90:1</v>
      </c>
      <c r="F452">
        <f t="shared" si="219"/>
        <v>450</v>
      </c>
      <c r="G452">
        <f t="shared" si="220"/>
        <v>5000450</v>
      </c>
      <c r="H452">
        <f t="shared" si="229"/>
        <v>450</v>
      </c>
      <c r="I452" t="str">
        <f>VLOOKUP(U452,怪物属性偏向!E:F,2,FALSE)</f>
        <v>贝蒂</v>
      </c>
      <c r="J452">
        <f t="shared" si="221"/>
        <v>90</v>
      </c>
      <c r="K452">
        <f t="shared" si="222"/>
        <v>205251</v>
      </c>
      <c r="L452">
        <f t="shared" si="223"/>
        <v>205251</v>
      </c>
      <c r="M452">
        <f t="shared" si="224"/>
        <v>328401</v>
      </c>
      <c r="N452">
        <f t="shared" si="225"/>
        <v>88259</v>
      </c>
      <c r="O452">
        <f t="shared" si="226"/>
        <v>5000450</v>
      </c>
      <c r="P452" t="str">
        <f t="shared" si="227"/>
        <v>贝蒂</v>
      </c>
      <c r="S452">
        <f t="shared" si="228"/>
        <v>90</v>
      </c>
      <c r="T452">
        <f>VLOOKUP(AH452*10+AG452,阵型随机表!H:I,2,FALSE)</f>
        <v>8</v>
      </c>
      <c r="U452" t="str">
        <f>VLOOKUP(AJ452*10+AI452,阵型随机表!U:V,2,FALSE)</f>
        <v>贝蒂</v>
      </c>
      <c r="V452">
        <f>VLOOKUP(S452,映射表!T:U,2,FALSE)</f>
        <v>90</v>
      </c>
      <c r="W452">
        <v>1</v>
      </c>
      <c r="X452" s="5">
        <v>1</v>
      </c>
      <c r="Y452" s="5">
        <v>1</v>
      </c>
      <c r="Z452" s="5">
        <v>1</v>
      </c>
      <c r="AA452" s="5">
        <v>1</v>
      </c>
      <c r="AB452" s="5">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88259</v>
      </c>
      <c r="AG452">
        <f t="shared" si="213"/>
        <v>5</v>
      </c>
      <c r="AH452">
        <v>4</v>
      </c>
      <c r="AI452">
        <v>2</v>
      </c>
      <c r="AJ452">
        <f>LOOKUP(T452,阵型随机表!N:O,阵型随机表!Q:Q)</f>
        <v>3</v>
      </c>
      <c r="AO452">
        <f ca="1">IF(AG452=1,RANDBETWEEN(1,阵型随机表!$L$3),AO451)</f>
        <v>2</v>
      </c>
      <c r="AP452">
        <f ca="1">RANDBETWEEN(1,LOOKUP(T452,阵型随机表!N:O,阵型随机表!P:P))</f>
        <v>7</v>
      </c>
    </row>
    <row r="453" spans="1:42" x14ac:dyDescent="0.15">
      <c r="A453">
        <f t="shared" si="214"/>
        <v>5000091</v>
      </c>
      <c r="B453">
        <f t="shared" si="215"/>
        <v>5000451</v>
      </c>
      <c r="C453">
        <f t="shared" si="216"/>
        <v>5000451</v>
      </c>
      <c r="D453" t="str">
        <f t="shared" si="217"/>
        <v>5000091s2</v>
      </c>
      <c r="E453" t="str">
        <f t="shared" si="218"/>
        <v>5000451:91:1</v>
      </c>
      <c r="F453">
        <f t="shared" si="219"/>
        <v>451</v>
      </c>
      <c r="G453">
        <f t="shared" si="220"/>
        <v>5000451</v>
      </c>
      <c r="H453">
        <f t="shared" si="229"/>
        <v>451</v>
      </c>
      <c r="I453" t="str">
        <f>VLOOKUP(U453,怪物属性偏向!E:F,2,FALSE)</f>
        <v>修</v>
      </c>
      <c r="J453">
        <f t="shared" si="221"/>
        <v>91</v>
      </c>
      <c r="K453">
        <f t="shared" si="222"/>
        <v>225786</v>
      </c>
      <c r="L453">
        <f t="shared" si="223"/>
        <v>225786</v>
      </c>
      <c r="M453">
        <f t="shared" si="224"/>
        <v>361257</v>
      </c>
      <c r="N453">
        <f t="shared" si="225"/>
        <v>97500</v>
      </c>
      <c r="O453">
        <f t="shared" si="226"/>
        <v>5000451</v>
      </c>
      <c r="P453" t="str">
        <f t="shared" si="227"/>
        <v>修</v>
      </c>
      <c r="S453">
        <f t="shared" si="228"/>
        <v>91</v>
      </c>
      <c r="T453">
        <f>VLOOKUP(AH453*10+AG453,阵型随机表!H:I,2,FALSE)</f>
        <v>2</v>
      </c>
      <c r="U453" t="str">
        <f>VLOOKUP(AJ453*10+AI453,阵型随机表!U:V,2,FALSE)</f>
        <v>修</v>
      </c>
      <c r="V453">
        <f>VLOOKUP(S453,映射表!T:U,2,FALSE)</f>
        <v>91</v>
      </c>
      <c r="W453">
        <v>1</v>
      </c>
      <c r="X453" s="5">
        <v>1</v>
      </c>
      <c r="Y453" s="5">
        <v>1</v>
      </c>
      <c r="Z453" s="5">
        <v>1</v>
      </c>
      <c r="AA453" s="5">
        <v>1</v>
      </c>
      <c r="AB453" s="5">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97500</v>
      </c>
      <c r="AG453">
        <f t="shared" si="213"/>
        <v>1</v>
      </c>
      <c r="AH453">
        <v>6</v>
      </c>
      <c r="AI453">
        <v>7</v>
      </c>
      <c r="AJ453">
        <f>LOOKUP(T453,阵型随机表!N:O,阵型随机表!Q:Q)</f>
        <v>1</v>
      </c>
      <c r="AO453">
        <f ca="1">IF(AG453=1,RANDBETWEEN(1,阵型随机表!$L$3),AO452)</f>
        <v>2</v>
      </c>
      <c r="AP453">
        <f ca="1">RANDBETWEEN(1,LOOKUP(T453,阵型随机表!N:O,阵型随机表!P:P))</f>
        <v>7</v>
      </c>
    </row>
    <row r="454" spans="1:42" x14ac:dyDescent="0.15">
      <c r="A454">
        <f t="shared" si="214"/>
        <v>5000091</v>
      </c>
      <c r="B454">
        <f t="shared" si="215"/>
        <v>5000452</v>
      </c>
      <c r="C454">
        <f t="shared" si="216"/>
        <v>5000452</v>
      </c>
      <c r="D454" t="str">
        <f t="shared" si="217"/>
        <v>5000091s4</v>
      </c>
      <c r="E454" t="str">
        <f t="shared" si="218"/>
        <v>5000452:91:1</v>
      </c>
      <c r="F454">
        <f t="shared" si="219"/>
        <v>452</v>
      </c>
      <c r="G454">
        <f t="shared" si="220"/>
        <v>5000452</v>
      </c>
      <c r="H454">
        <f t="shared" si="229"/>
        <v>452</v>
      </c>
      <c r="I454" t="str">
        <f>VLOOKUP(U454,怪物属性偏向!E:F,2,FALSE)</f>
        <v>艾德蒙</v>
      </c>
      <c r="J454">
        <f t="shared" si="221"/>
        <v>91</v>
      </c>
      <c r="K454">
        <f t="shared" si="222"/>
        <v>225786</v>
      </c>
      <c r="L454">
        <f t="shared" si="223"/>
        <v>225786</v>
      </c>
      <c r="M454">
        <f t="shared" si="224"/>
        <v>361257</v>
      </c>
      <c r="N454">
        <f t="shared" si="225"/>
        <v>97500</v>
      </c>
      <c r="O454">
        <f t="shared" si="226"/>
        <v>5000452</v>
      </c>
      <c r="P454" t="str">
        <f t="shared" si="227"/>
        <v>艾德蒙</v>
      </c>
      <c r="S454">
        <f t="shared" si="228"/>
        <v>91</v>
      </c>
      <c r="T454">
        <f>VLOOKUP(AH454*10+AG454,阵型随机表!H:I,2,FALSE)</f>
        <v>4</v>
      </c>
      <c r="U454" t="str">
        <f>VLOOKUP(AJ454*10+AI454,阵型随机表!U:V,2,FALSE)</f>
        <v>艾德蒙</v>
      </c>
      <c r="V454">
        <f>VLOOKUP(S454,映射表!T:U,2,FALSE)</f>
        <v>91</v>
      </c>
      <c r="W454">
        <v>1</v>
      </c>
      <c r="X454" s="5">
        <v>1</v>
      </c>
      <c r="Y454" s="5">
        <v>1</v>
      </c>
      <c r="Z454" s="5">
        <v>1</v>
      </c>
      <c r="AA454" s="5">
        <v>1</v>
      </c>
      <c r="AB454" s="5">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97500</v>
      </c>
      <c r="AG454">
        <f t="shared" si="213"/>
        <v>2</v>
      </c>
      <c r="AH454">
        <v>6</v>
      </c>
      <c r="AI454">
        <v>5</v>
      </c>
      <c r="AJ454">
        <f>LOOKUP(T454,阵型随机表!N:O,阵型随机表!Q:Q)</f>
        <v>2</v>
      </c>
      <c r="AO454">
        <f ca="1">IF(AG454=1,RANDBETWEEN(1,阵型随机表!$L$3),AO453)</f>
        <v>2</v>
      </c>
      <c r="AP454">
        <f ca="1">RANDBETWEEN(1,LOOKUP(T454,阵型随机表!N:O,阵型随机表!P:P))</f>
        <v>5</v>
      </c>
    </row>
    <row r="455" spans="1:42" x14ac:dyDescent="0.15">
      <c r="A455">
        <f t="shared" si="214"/>
        <v>5000091</v>
      </c>
      <c r="B455">
        <f t="shared" si="215"/>
        <v>5000453</v>
      </c>
      <c r="C455">
        <f t="shared" si="216"/>
        <v>5000453</v>
      </c>
      <c r="D455" t="str">
        <f t="shared" si="217"/>
        <v>5000091s6</v>
      </c>
      <c r="E455" t="str">
        <f t="shared" si="218"/>
        <v>5000453:91:1</v>
      </c>
      <c r="F455">
        <f t="shared" si="219"/>
        <v>453</v>
      </c>
      <c r="G455">
        <f t="shared" si="220"/>
        <v>5000453</v>
      </c>
      <c r="H455">
        <f t="shared" si="229"/>
        <v>453</v>
      </c>
      <c r="I455" t="str">
        <f>VLOOKUP(U455,怪物属性偏向!E:F,2,FALSE)</f>
        <v>国王</v>
      </c>
      <c r="J455">
        <f t="shared" si="221"/>
        <v>91</v>
      </c>
      <c r="K455">
        <f t="shared" si="222"/>
        <v>225786</v>
      </c>
      <c r="L455">
        <f t="shared" si="223"/>
        <v>225786</v>
      </c>
      <c r="M455">
        <f t="shared" si="224"/>
        <v>361257</v>
      </c>
      <c r="N455">
        <f t="shared" si="225"/>
        <v>97500</v>
      </c>
      <c r="O455">
        <f t="shared" si="226"/>
        <v>5000453</v>
      </c>
      <c r="P455" t="str">
        <f t="shared" si="227"/>
        <v>国王</v>
      </c>
      <c r="S455">
        <f t="shared" si="228"/>
        <v>91</v>
      </c>
      <c r="T455">
        <f>VLOOKUP(AH455*10+AG455,阵型随机表!H:I,2,FALSE)</f>
        <v>6</v>
      </c>
      <c r="U455" t="str">
        <f>VLOOKUP(AJ455*10+AI455,阵型随机表!U:V,2,FALSE)</f>
        <v>国王</v>
      </c>
      <c r="V455">
        <f>VLOOKUP(S455,映射表!T:U,2,FALSE)</f>
        <v>91</v>
      </c>
      <c r="W455">
        <v>1</v>
      </c>
      <c r="X455" s="5">
        <v>1</v>
      </c>
      <c r="Y455" s="5">
        <v>1</v>
      </c>
      <c r="Z455" s="5">
        <v>1</v>
      </c>
      <c r="AA455" s="5">
        <v>1</v>
      </c>
      <c r="AB455" s="5">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97500</v>
      </c>
      <c r="AG455">
        <f t="shared" si="213"/>
        <v>3</v>
      </c>
      <c r="AH455">
        <v>6</v>
      </c>
      <c r="AI455">
        <v>6</v>
      </c>
      <c r="AJ455">
        <f>LOOKUP(T455,阵型随机表!N:O,阵型随机表!Q:Q)</f>
        <v>2</v>
      </c>
      <c r="AO455">
        <f ca="1">IF(AG455=1,RANDBETWEEN(1,阵型随机表!$L$3),AO454)</f>
        <v>2</v>
      </c>
      <c r="AP455">
        <f ca="1">RANDBETWEEN(1,LOOKUP(T455,阵型随机表!N:O,阵型随机表!P:P))</f>
        <v>5</v>
      </c>
    </row>
    <row r="456" spans="1:42" x14ac:dyDescent="0.15">
      <c r="A456">
        <f t="shared" si="214"/>
        <v>5000091</v>
      </c>
      <c r="B456">
        <f t="shared" si="215"/>
        <v>5000454</v>
      </c>
      <c r="C456">
        <f t="shared" si="216"/>
        <v>5000454</v>
      </c>
      <c r="D456" t="str">
        <f t="shared" si="217"/>
        <v>5000091s7</v>
      </c>
      <c r="E456" t="str">
        <f t="shared" si="218"/>
        <v>5000454:91:1</v>
      </c>
      <c r="F456">
        <f t="shared" si="219"/>
        <v>454</v>
      </c>
      <c r="G456">
        <f t="shared" si="220"/>
        <v>5000454</v>
      </c>
      <c r="H456">
        <f t="shared" si="229"/>
        <v>454</v>
      </c>
      <c r="I456" t="str">
        <f>VLOOKUP(U456,怪物属性偏向!E:F,2,FALSE)</f>
        <v>麦克白</v>
      </c>
      <c r="J456">
        <f t="shared" si="221"/>
        <v>91</v>
      </c>
      <c r="K456">
        <f t="shared" si="222"/>
        <v>225786</v>
      </c>
      <c r="L456">
        <f t="shared" si="223"/>
        <v>225786</v>
      </c>
      <c r="M456">
        <f t="shared" si="224"/>
        <v>361257</v>
      </c>
      <c r="N456">
        <f t="shared" si="225"/>
        <v>97500</v>
      </c>
      <c r="O456">
        <f t="shared" si="226"/>
        <v>5000454</v>
      </c>
      <c r="P456" t="str">
        <f t="shared" si="227"/>
        <v>麦克白</v>
      </c>
      <c r="S456">
        <f t="shared" si="228"/>
        <v>91</v>
      </c>
      <c r="T456">
        <f>VLOOKUP(AH456*10+AG456,阵型随机表!H:I,2,FALSE)</f>
        <v>7</v>
      </c>
      <c r="U456" t="str">
        <f>VLOOKUP(AJ456*10+AI456,阵型随机表!U:V,2,FALSE)</f>
        <v>麦克白</v>
      </c>
      <c r="V456">
        <f>VLOOKUP(S456,映射表!T:U,2,FALSE)</f>
        <v>91</v>
      </c>
      <c r="W456">
        <v>1</v>
      </c>
      <c r="X456" s="5">
        <v>1</v>
      </c>
      <c r="Y456" s="5">
        <v>1</v>
      </c>
      <c r="Z456" s="5">
        <v>1</v>
      </c>
      <c r="AA456" s="5">
        <v>1</v>
      </c>
      <c r="AB456" s="5">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97500</v>
      </c>
      <c r="AG456">
        <f t="shared" si="213"/>
        <v>4</v>
      </c>
      <c r="AH456">
        <v>6</v>
      </c>
      <c r="AI456">
        <v>4</v>
      </c>
      <c r="AJ456">
        <f>LOOKUP(T456,阵型随机表!N:O,阵型随机表!Q:Q)</f>
        <v>3</v>
      </c>
      <c r="AO456">
        <f ca="1">IF(AG456=1,RANDBETWEEN(1,阵型随机表!$L$3),AO455)</f>
        <v>2</v>
      </c>
      <c r="AP456">
        <f ca="1">RANDBETWEEN(1,LOOKUP(T456,阵型随机表!N:O,阵型随机表!P:P))</f>
        <v>3</v>
      </c>
    </row>
    <row r="457" spans="1:42" x14ac:dyDescent="0.15">
      <c r="A457">
        <f t="shared" si="214"/>
        <v>5000091</v>
      </c>
      <c r="B457">
        <f t="shared" si="215"/>
        <v>5000455</v>
      </c>
      <c r="C457">
        <f t="shared" si="216"/>
        <v>5000455</v>
      </c>
      <c r="D457" t="str">
        <f t="shared" si="217"/>
        <v>5000091s9</v>
      </c>
      <c r="E457" t="str">
        <f t="shared" si="218"/>
        <v>5000455:91:1</v>
      </c>
      <c r="F457">
        <f t="shared" si="219"/>
        <v>455</v>
      </c>
      <c r="G457">
        <f t="shared" si="220"/>
        <v>5000455</v>
      </c>
      <c r="H457">
        <f t="shared" si="229"/>
        <v>455</v>
      </c>
      <c r="I457" t="str">
        <f>VLOOKUP(U457,怪物属性偏向!E:F,2,FALSE)</f>
        <v>娜塔莎</v>
      </c>
      <c r="J457">
        <f t="shared" si="221"/>
        <v>91</v>
      </c>
      <c r="K457">
        <f t="shared" si="222"/>
        <v>225786</v>
      </c>
      <c r="L457">
        <f t="shared" si="223"/>
        <v>225786</v>
      </c>
      <c r="M457">
        <f t="shared" si="224"/>
        <v>361257</v>
      </c>
      <c r="N457">
        <f t="shared" si="225"/>
        <v>97500</v>
      </c>
      <c r="O457">
        <f t="shared" si="226"/>
        <v>5000455</v>
      </c>
      <c r="P457" t="str">
        <f t="shared" si="227"/>
        <v>娜塔莎</v>
      </c>
      <c r="S457">
        <f t="shared" si="228"/>
        <v>91</v>
      </c>
      <c r="T457">
        <f>VLOOKUP(AH457*10+AG457,阵型随机表!H:I,2,FALSE)</f>
        <v>9</v>
      </c>
      <c r="U457" t="str">
        <f>VLOOKUP(AJ457*10+AI457,阵型随机表!U:V,2,FALSE)</f>
        <v>娜塔莎</v>
      </c>
      <c r="V457">
        <f>VLOOKUP(S457,映射表!T:U,2,FALSE)</f>
        <v>91</v>
      </c>
      <c r="W457">
        <v>1</v>
      </c>
      <c r="X457" s="5">
        <v>1</v>
      </c>
      <c r="Y457" s="5">
        <v>1</v>
      </c>
      <c r="Z457" s="5">
        <v>1</v>
      </c>
      <c r="AA457" s="5">
        <v>1</v>
      </c>
      <c r="AB457" s="5">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97500</v>
      </c>
      <c r="AG457">
        <f t="shared" ref="AG457:AG502" si="230">AG452</f>
        <v>5</v>
      </c>
      <c r="AH457">
        <v>6</v>
      </c>
      <c r="AI457">
        <v>7</v>
      </c>
      <c r="AJ457">
        <f>LOOKUP(T457,阵型随机表!N:O,阵型随机表!Q:Q)</f>
        <v>3</v>
      </c>
      <c r="AO457">
        <f ca="1">IF(AG457=1,RANDBETWEEN(1,阵型随机表!$L$3),AO456)</f>
        <v>2</v>
      </c>
      <c r="AP457">
        <f ca="1">RANDBETWEEN(1,LOOKUP(T457,阵型随机表!N:O,阵型随机表!P:P))</f>
        <v>7</v>
      </c>
    </row>
    <row r="458" spans="1:42" x14ac:dyDescent="0.15">
      <c r="A458">
        <f t="shared" si="214"/>
        <v>5000092</v>
      </c>
      <c r="B458">
        <f t="shared" si="215"/>
        <v>5000456</v>
      </c>
      <c r="C458">
        <f t="shared" si="216"/>
        <v>5000456</v>
      </c>
      <c r="D458" t="str">
        <f t="shared" si="217"/>
        <v>5000092s1</v>
      </c>
      <c r="E458" t="str">
        <f t="shared" si="218"/>
        <v>5000456:92:1</v>
      </c>
      <c r="F458">
        <f t="shared" si="219"/>
        <v>456</v>
      </c>
      <c r="G458">
        <f t="shared" si="220"/>
        <v>5000456</v>
      </c>
      <c r="H458">
        <f t="shared" si="229"/>
        <v>456</v>
      </c>
      <c r="I458" t="str">
        <f>VLOOKUP(U458,怪物属性偏向!E:F,2,FALSE)</f>
        <v>柯拉</v>
      </c>
      <c r="J458">
        <f t="shared" si="221"/>
        <v>92</v>
      </c>
      <c r="K458">
        <f t="shared" si="222"/>
        <v>246322</v>
      </c>
      <c r="L458">
        <f t="shared" si="223"/>
        <v>246322</v>
      </c>
      <c r="M458">
        <f t="shared" si="224"/>
        <v>394115</v>
      </c>
      <c r="N458">
        <f t="shared" si="225"/>
        <v>106741</v>
      </c>
      <c r="O458">
        <f t="shared" si="226"/>
        <v>5000456</v>
      </c>
      <c r="P458" t="str">
        <f t="shared" si="227"/>
        <v>柯拉</v>
      </c>
      <c r="S458">
        <f t="shared" si="228"/>
        <v>92</v>
      </c>
      <c r="T458">
        <f>VLOOKUP(AH458*10+AG458,阵型随机表!H:I,2,FALSE)</f>
        <v>1</v>
      </c>
      <c r="U458" t="str">
        <f>VLOOKUP(AJ458*10+AI458,阵型随机表!U:V,2,FALSE)</f>
        <v>柯拉</v>
      </c>
      <c r="V458">
        <f>VLOOKUP(S458,映射表!T:U,2,FALSE)</f>
        <v>92</v>
      </c>
      <c r="W458">
        <v>1</v>
      </c>
      <c r="X458" s="5">
        <v>1</v>
      </c>
      <c r="Y458" s="5">
        <v>1</v>
      </c>
      <c r="Z458" s="5">
        <v>1</v>
      </c>
      <c r="AA458" s="5">
        <v>1</v>
      </c>
      <c r="AB458" s="5">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106741</v>
      </c>
      <c r="AG458">
        <f t="shared" si="230"/>
        <v>1</v>
      </c>
      <c r="AH458">
        <v>4</v>
      </c>
      <c r="AI458">
        <v>2</v>
      </c>
      <c r="AJ458">
        <f>LOOKUP(T458,阵型随机表!N:O,阵型随机表!Q:Q)</f>
        <v>1</v>
      </c>
      <c r="AO458">
        <f ca="1">IF(AG458=1,RANDBETWEEN(1,阵型随机表!$L$3),AO457)</f>
        <v>5</v>
      </c>
      <c r="AP458">
        <f ca="1">RANDBETWEEN(1,LOOKUP(T458,阵型随机表!N:O,阵型随机表!P:P))</f>
        <v>1</v>
      </c>
    </row>
    <row r="459" spans="1:42" x14ac:dyDescent="0.15">
      <c r="A459">
        <f t="shared" si="214"/>
        <v>5000092</v>
      </c>
      <c r="B459">
        <f t="shared" si="215"/>
        <v>5000457</v>
      </c>
      <c r="C459">
        <f t="shared" si="216"/>
        <v>5000457</v>
      </c>
      <c r="D459" t="str">
        <f t="shared" si="217"/>
        <v>5000092s2</v>
      </c>
      <c r="E459" t="str">
        <f t="shared" si="218"/>
        <v>5000457:92:1</v>
      </c>
      <c r="F459">
        <f t="shared" si="219"/>
        <v>457</v>
      </c>
      <c r="G459">
        <f t="shared" si="220"/>
        <v>5000457</v>
      </c>
      <c r="H459">
        <f t="shared" si="229"/>
        <v>457</v>
      </c>
      <c r="I459" t="str">
        <f>VLOOKUP(U459,怪物属性偏向!E:F,2,FALSE)</f>
        <v>伊西多</v>
      </c>
      <c r="J459">
        <f t="shared" si="221"/>
        <v>92</v>
      </c>
      <c r="K459">
        <f t="shared" si="222"/>
        <v>246322</v>
      </c>
      <c r="L459">
        <f t="shared" si="223"/>
        <v>246322</v>
      </c>
      <c r="M459">
        <f t="shared" si="224"/>
        <v>394115</v>
      </c>
      <c r="N459">
        <f t="shared" si="225"/>
        <v>106741</v>
      </c>
      <c r="O459">
        <f t="shared" si="226"/>
        <v>5000457</v>
      </c>
      <c r="P459" t="str">
        <f t="shared" si="227"/>
        <v>伊西多</v>
      </c>
      <c r="S459">
        <f t="shared" si="228"/>
        <v>92</v>
      </c>
      <c r="T459">
        <f>VLOOKUP(AH459*10+AG459,阵型随机表!H:I,2,FALSE)</f>
        <v>2</v>
      </c>
      <c r="U459" t="str">
        <f>VLOOKUP(AJ459*10+AI459,阵型随机表!U:V,2,FALSE)</f>
        <v>伊西多</v>
      </c>
      <c r="V459">
        <f>VLOOKUP(S459,映射表!T:U,2,FALSE)</f>
        <v>92</v>
      </c>
      <c r="W459">
        <v>1</v>
      </c>
      <c r="X459" s="5">
        <v>1</v>
      </c>
      <c r="Y459" s="5">
        <v>1</v>
      </c>
      <c r="Z459" s="5">
        <v>1</v>
      </c>
      <c r="AA459" s="5">
        <v>1</v>
      </c>
      <c r="AB459" s="5">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106741</v>
      </c>
      <c r="AG459">
        <f t="shared" si="230"/>
        <v>2</v>
      </c>
      <c r="AH459">
        <v>4</v>
      </c>
      <c r="AI459">
        <v>6</v>
      </c>
      <c r="AJ459">
        <f>LOOKUP(T459,阵型随机表!N:O,阵型随机表!Q:Q)</f>
        <v>1</v>
      </c>
      <c r="AO459">
        <f ca="1">IF(AG459=1,RANDBETWEEN(1,阵型随机表!$L$3),AO458)</f>
        <v>5</v>
      </c>
      <c r="AP459">
        <f ca="1">RANDBETWEEN(1,LOOKUP(T459,阵型随机表!N:O,阵型随机表!P:P))</f>
        <v>4</v>
      </c>
    </row>
    <row r="460" spans="1:42" x14ac:dyDescent="0.15">
      <c r="A460">
        <f t="shared" si="214"/>
        <v>5000092</v>
      </c>
      <c r="B460">
        <f t="shared" si="215"/>
        <v>5000458</v>
      </c>
      <c r="C460">
        <f t="shared" si="216"/>
        <v>5000458</v>
      </c>
      <c r="D460" t="str">
        <f t="shared" si="217"/>
        <v>5000092s3</v>
      </c>
      <c r="E460" t="str">
        <f t="shared" si="218"/>
        <v>5000458:92:1</v>
      </c>
      <c r="F460">
        <f t="shared" si="219"/>
        <v>458</v>
      </c>
      <c r="G460">
        <f t="shared" si="220"/>
        <v>5000458</v>
      </c>
      <c r="H460">
        <f t="shared" si="229"/>
        <v>458</v>
      </c>
      <c r="I460" t="str">
        <f>VLOOKUP(U460,怪物属性偏向!E:F,2,FALSE)</f>
        <v>碧翠丝</v>
      </c>
      <c r="J460">
        <f t="shared" si="221"/>
        <v>92</v>
      </c>
      <c r="K460">
        <f t="shared" si="222"/>
        <v>246322</v>
      </c>
      <c r="L460">
        <f t="shared" si="223"/>
        <v>246322</v>
      </c>
      <c r="M460">
        <f t="shared" si="224"/>
        <v>394115</v>
      </c>
      <c r="N460">
        <f t="shared" si="225"/>
        <v>106741</v>
      </c>
      <c r="O460">
        <f t="shared" si="226"/>
        <v>5000458</v>
      </c>
      <c r="P460" t="str">
        <f t="shared" si="227"/>
        <v>碧翠丝</v>
      </c>
      <c r="S460">
        <f t="shared" si="228"/>
        <v>92</v>
      </c>
      <c r="T460">
        <f>VLOOKUP(AH460*10+AG460,阵型随机表!H:I,2,FALSE)</f>
        <v>3</v>
      </c>
      <c r="U460" t="str">
        <f>VLOOKUP(AJ460*10+AI460,阵型随机表!U:V,2,FALSE)</f>
        <v>碧翠丝</v>
      </c>
      <c r="V460">
        <f>VLOOKUP(S460,映射表!T:U,2,FALSE)</f>
        <v>92</v>
      </c>
      <c r="W460">
        <v>1</v>
      </c>
      <c r="X460" s="5">
        <v>1</v>
      </c>
      <c r="Y460" s="5">
        <v>1</v>
      </c>
      <c r="Z460" s="5">
        <v>1</v>
      </c>
      <c r="AA460" s="5">
        <v>1</v>
      </c>
      <c r="AB460" s="5">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106741</v>
      </c>
      <c r="AG460">
        <f t="shared" si="230"/>
        <v>3</v>
      </c>
      <c r="AH460">
        <v>4</v>
      </c>
      <c r="AI460">
        <v>4</v>
      </c>
      <c r="AJ460">
        <f>LOOKUP(T460,阵型随机表!N:O,阵型随机表!Q:Q)</f>
        <v>1</v>
      </c>
      <c r="AO460">
        <f ca="1">IF(AG460=1,RANDBETWEEN(1,阵型随机表!$L$3),AO459)</f>
        <v>5</v>
      </c>
      <c r="AP460">
        <f ca="1">RANDBETWEEN(1,LOOKUP(T460,阵型随机表!N:O,阵型随机表!P:P))</f>
        <v>4</v>
      </c>
    </row>
    <row r="461" spans="1:42" x14ac:dyDescent="0.15">
      <c r="A461">
        <f t="shared" si="214"/>
        <v>5000092</v>
      </c>
      <c r="B461">
        <f t="shared" si="215"/>
        <v>5000459</v>
      </c>
      <c r="C461">
        <f t="shared" si="216"/>
        <v>5000459</v>
      </c>
      <c r="D461" t="str">
        <f t="shared" si="217"/>
        <v>5000092s5</v>
      </c>
      <c r="E461" t="str">
        <f t="shared" si="218"/>
        <v>5000459:92:1</v>
      </c>
      <c r="F461">
        <f t="shared" si="219"/>
        <v>459</v>
      </c>
      <c r="G461">
        <f t="shared" si="220"/>
        <v>5000459</v>
      </c>
      <c r="H461">
        <f t="shared" si="229"/>
        <v>459</v>
      </c>
      <c r="I461" t="str">
        <f>VLOOKUP(U461,怪物属性偏向!E:F,2,FALSE)</f>
        <v>国王</v>
      </c>
      <c r="J461">
        <f t="shared" si="221"/>
        <v>92</v>
      </c>
      <c r="K461">
        <f t="shared" si="222"/>
        <v>246322</v>
      </c>
      <c r="L461">
        <f t="shared" si="223"/>
        <v>246322</v>
      </c>
      <c r="M461">
        <f t="shared" si="224"/>
        <v>394115</v>
      </c>
      <c r="N461">
        <f t="shared" si="225"/>
        <v>106741</v>
      </c>
      <c r="O461">
        <f t="shared" si="226"/>
        <v>5000459</v>
      </c>
      <c r="P461" t="str">
        <f t="shared" si="227"/>
        <v>国王</v>
      </c>
      <c r="S461">
        <f t="shared" si="228"/>
        <v>92</v>
      </c>
      <c r="T461">
        <f>VLOOKUP(AH461*10+AG461,阵型随机表!H:I,2,FALSE)</f>
        <v>5</v>
      </c>
      <c r="U461" t="str">
        <f>VLOOKUP(AJ461*10+AI461,阵型随机表!U:V,2,FALSE)</f>
        <v>国王</v>
      </c>
      <c r="V461">
        <f>VLOOKUP(S461,映射表!T:U,2,FALSE)</f>
        <v>92</v>
      </c>
      <c r="W461">
        <v>1</v>
      </c>
      <c r="X461" s="5">
        <v>1</v>
      </c>
      <c r="Y461" s="5">
        <v>1</v>
      </c>
      <c r="Z461" s="5">
        <v>1</v>
      </c>
      <c r="AA461" s="5">
        <v>1</v>
      </c>
      <c r="AB461" s="5">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106741</v>
      </c>
      <c r="AG461">
        <f t="shared" si="230"/>
        <v>4</v>
      </c>
      <c r="AH461">
        <v>4</v>
      </c>
      <c r="AI461">
        <v>6</v>
      </c>
      <c r="AJ461">
        <f>LOOKUP(T461,阵型随机表!N:O,阵型随机表!Q:Q)</f>
        <v>2</v>
      </c>
      <c r="AO461">
        <f ca="1">IF(AG461=1,RANDBETWEEN(1,阵型随机表!$L$3),AO460)</f>
        <v>5</v>
      </c>
      <c r="AP461">
        <f ca="1">RANDBETWEEN(1,LOOKUP(T461,阵型随机表!N:O,阵型随机表!P:P))</f>
        <v>4</v>
      </c>
    </row>
    <row r="462" spans="1:42" x14ac:dyDescent="0.15">
      <c r="A462">
        <f t="shared" si="214"/>
        <v>5000092</v>
      </c>
      <c r="B462">
        <f t="shared" si="215"/>
        <v>5000460</v>
      </c>
      <c r="C462">
        <f t="shared" si="216"/>
        <v>5000460</v>
      </c>
      <c r="D462" t="str">
        <f t="shared" si="217"/>
        <v>5000092s8</v>
      </c>
      <c r="E462" t="str">
        <f t="shared" si="218"/>
        <v>5000460:92:1</v>
      </c>
      <c r="F462">
        <f t="shared" si="219"/>
        <v>460</v>
      </c>
      <c r="G462">
        <f t="shared" si="220"/>
        <v>5000460</v>
      </c>
      <c r="H462">
        <f t="shared" si="229"/>
        <v>460</v>
      </c>
      <c r="I462" t="str">
        <f>VLOOKUP(U462,怪物属性偏向!E:F,2,FALSE)</f>
        <v>吉拉</v>
      </c>
      <c r="J462">
        <f t="shared" si="221"/>
        <v>92</v>
      </c>
      <c r="K462">
        <f t="shared" si="222"/>
        <v>246322</v>
      </c>
      <c r="L462">
        <f t="shared" si="223"/>
        <v>246322</v>
      </c>
      <c r="M462">
        <f t="shared" si="224"/>
        <v>394115</v>
      </c>
      <c r="N462">
        <f t="shared" si="225"/>
        <v>106741</v>
      </c>
      <c r="O462">
        <f t="shared" si="226"/>
        <v>5000460</v>
      </c>
      <c r="P462" t="str">
        <f t="shared" si="227"/>
        <v>吉拉</v>
      </c>
      <c r="S462">
        <f t="shared" si="228"/>
        <v>92</v>
      </c>
      <c r="T462">
        <f>VLOOKUP(AH462*10+AG462,阵型随机表!H:I,2,FALSE)</f>
        <v>8</v>
      </c>
      <c r="U462" t="str">
        <f>VLOOKUP(AJ462*10+AI462,阵型随机表!U:V,2,FALSE)</f>
        <v>吉拉</v>
      </c>
      <c r="V462">
        <f>VLOOKUP(S462,映射表!T:U,2,FALSE)</f>
        <v>92</v>
      </c>
      <c r="W462">
        <v>1</v>
      </c>
      <c r="X462" s="5">
        <v>1</v>
      </c>
      <c r="Y462" s="5">
        <v>1</v>
      </c>
      <c r="Z462" s="5">
        <v>1</v>
      </c>
      <c r="AA462" s="5">
        <v>1</v>
      </c>
      <c r="AB462" s="5">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106741</v>
      </c>
      <c r="AG462">
        <f t="shared" si="230"/>
        <v>5</v>
      </c>
      <c r="AH462">
        <v>4</v>
      </c>
      <c r="AI462">
        <v>5</v>
      </c>
      <c r="AJ462">
        <f>LOOKUP(T462,阵型随机表!N:O,阵型随机表!Q:Q)</f>
        <v>3</v>
      </c>
      <c r="AO462">
        <f ca="1">IF(AG462=1,RANDBETWEEN(1,阵型随机表!$L$3),AO461)</f>
        <v>5</v>
      </c>
      <c r="AP462">
        <f ca="1">RANDBETWEEN(1,LOOKUP(T462,阵型随机表!N:O,阵型随机表!P:P))</f>
        <v>2</v>
      </c>
    </row>
    <row r="463" spans="1:42" x14ac:dyDescent="0.15">
      <c r="A463">
        <f t="shared" si="214"/>
        <v>5000093</v>
      </c>
      <c r="B463">
        <f t="shared" si="215"/>
        <v>5000461</v>
      </c>
      <c r="C463">
        <f t="shared" si="216"/>
        <v>5000461</v>
      </c>
      <c r="D463" t="str">
        <f t="shared" si="217"/>
        <v>5000093s2</v>
      </c>
      <c r="E463" t="str">
        <f t="shared" si="218"/>
        <v>5000461:93:1</v>
      </c>
      <c r="F463">
        <f t="shared" si="219"/>
        <v>461</v>
      </c>
      <c r="G463">
        <f t="shared" si="220"/>
        <v>5000461</v>
      </c>
      <c r="H463">
        <f t="shared" si="229"/>
        <v>461</v>
      </c>
      <c r="I463" t="str">
        <f>VLOOKUP(U463,怪物属性偏向!E:F,2,FALSE)</f>
        <v>修</v>
      </c>
      <c r="J463">
        <f t="shared" si="221"/>
        <v>93</v>
      </c>
      <c r="K463">
        <f t="shared" si="222"/>
        <v>266858</v>
      </c>
      <c r="L463">
        <f t="shared" si="223"/>
        <v>266858</v>
      </c>
      <c r="M463">
        <f t="shared" si="224"/>
        <v>426972</v>
      </c>
      <c r="N463">
        <f t="shared" si="225"/>
        <v>115982</v>
      </c>
      <c r="O463">
        <f t="shared" si="226"/>
        <v>5000461</v>
      </c>
      <c r="P463" t="str">
        <f t="shared" si="227"/>
        <v>修</v>
      </c>
      <c r="S463">
        <f t="shared" si="228"/>
        <v>93</v>
      </c>
      <c r="T463">
        <f>VLOOKUP(AH463*10+AG463,阵型随机表!H:I,2,FALSE)</f>
        <v>2</v>
      </c>
      <c r="U463" t="str">
        <f>VLOOKUP(AJ463*10+AI463,阵型随机表!U:V,2,FALSE)</f>
        <v>修</v>
      </c>
      <c r="V463">
        <f>VLOOKUP(S463,映射表!T:U,2,FALSE)</f>
        <v>93</v>
      </c>
      <c r="W463">
        <v>1</v>
      </c>
      <c r="X463" s="5">
        <v>1</v>
      </c>
      <c r="Y463" s="5">
        <v>1</v>
      </c>
      <c r="Z463" s="5">
        <v>1</v>
      </c>
      <c r="AA463" s="5">
        <v>1</v>
      </c>
      <c r="AB463" s="5">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115982</v>
      </c>
      <c r="AG463">
        <f t="shared" si="230"/>
        <v>1</v>
      </c>
      <c r="AH463">
        <v>6</v>
      </c>
      <c r="AI463">
        <v>7</v>
      </c>
      <c r="AJ463">
        <f>LOOKUP(T463,阵型随机表!N:O,阵型随机表!Q:Q)</f>
        <v>1</v>
      </c>
      <c r="AO463">
        <f ca="1">IF(AG463=1,RANDBETWEEN(1,阵型随机表!$L$3),AO462)</f>
        <v>6</v>
      </c>
      <c r="AP463">
        <f ca="1">RANDBETWEEN(1,LOOKUP(T463,阵型随机表!N:O,阵型随机表!P:P))</f>
        <v>5</v>
      </c>
    </row>
    <row r="464" spans="1:42" x14ac:dyDescent="0.15">
      <c r="A464">
        <f t="shared" si="214"/>
        <v>5000093</v>
      </c>
      <c r="B464">
        <f t="shared" si="215"/>
        <v>5000462</v>
      </c>
      <c r="C464">
        <f t="shared" si="216"/>
        <v>5000462</v>
      </c>
      <c r="D464" t="str">
        <f t="shared" si="217"/>
        <v>5000093s4</v>
      </c>
      <c r="E464" t="str">
        <f t="shared" si="218"/>
        <v>5000462:93:1</v>
      </c>
      <c r="F464">
        <f t="shared" si="219"/>
        <v>462</v>
      </c>
      <c r="G464">
        <f t="shared" si="220"/>
        <v>5000462</v>
      </c>
      <c r="H464">
        <f t="shared" si="229"/>
        <v>462</v>
      </c>
      <c r="I464" t="str">
        <f>VLOOKUP(U464,怪物属性偏向!E:F,2,FALSE)</f>
        <v>尤尼丝</v>
      </c>
      <c r="J464">
        <f t="shared" si="221"/>
        <v>93</v>
      </c>
      <c r="K464">
        <f t="shared" si="222"/>
        <v>266858</v>
      </c>
      <c r="L464">
        <f t="shared" si="223"/>
        <v>266858</v>
      </c>
      <c r="M464">
        <f t="shared" si="224"/>
        <v>426972</v>
      </c>
      <c r="N464">
        <f t="shared" si="225"/>
        <v>115982</v>
      </c>
      <c r="O464">
        <f t="shared" si="226"/>
        <v>5000462</v>
      </c>
      <c r="P464" t="str">
        <f t="shared" si="227"/>
        <v>尤尼丝</v>
      </c>
      <c r="S464">
        <f t="shared" si="228"/>
        <v>93</v>
      </c>
      <c r="T464">
        <f>VLOOKUP(AH464*10+AG464,阵型随机表!H:I,2,FALSE)</f>
        <v>4</v>
      </c>
      <c r="U464" t="str">
        <f>VLOOKUP(AJ464*10+AI464,阵型随机表!U:V,2,FALSE)</f>
        <v>尤尼丝</v>
      </c>
      <c r="V464">
        <f>VLOOKUP(S464,映射表!T:U,2,FALSE)</f>
        <v>93</v>
      </c>
      <c r="W464">
        <v>1</v>
      </c>
      <c r="X464" s="5">
        <v>1</v>
      </c>
      <c r="Y464" s="5">
        <v>1</v>
      </c>
      <c r="Z464" s="5">
        <v>1</v>
      </c>
      <c r="AA464" s="5">
        <v>1</v>
      </c>
      <c r="AB464" s="5">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115982</v>
      </c>
      <c r="AG464">
        <f t="shared" si="230"/>
        <v>2</v>
      </c>
      <c r="AH464">
        <v>6</v>
      </c>
      <c r="AI464">
        <v>4</v>
      </c>
      <c r="AJ464">
        <f>LOOKUP(T464,阵型随机表!N:O,阵型随机表!Q:Q)</f>
        <v>2</v>
      </c>
      <c r="AO464">
        <f ca="1">IF(AG464=1,RANDBETWEEN(1,阵型随机表!$L$3),AO463)</f>
        <v>6</v>
      </c>
      <c r="AP464">
        <f ca="1">RANDBETWEEN(1,LOOKUP(T464,阵型随机表!N:O,阵型随机表!P:P))</f>
        <v>1</v>
      </c>
    </row>
    <row r="465" spans="1:42" x14ac:dyDescent="0.15">
      <c r="A465">
        <f t="shared" si="214"/>
        <v>5000093</v>
      </c>
      <c r="B465">
        <f t="shared" si="215"/>
        <v>5000463</v>
      </c>
      <c r="C465">
        <f t="shared" si="216"/>
        <v>5000463</v>
      </c>
      <c r="D465" t="str">
        <f t="shared" si="217"/>
        <v>5000093s6</v>
      </c>
      <c r="E465" t="str">
        <f t="shared" si="218"/>
        <v>5000463:93:1</v>
      </c>
      <c r="F465">
        <f t="shared" si="219"/>
        <v>463</v>
      </c>
      <c r="G465">
        <f t="shared" si="220"/>
        <v>5000463</v>
      </c>
      <c r="H465">
        <f t="shared" si="229"/>
        <v>463</v>
      </c>
      <c r="I465" t="str">
        <f>VLOOKUP(U465,怪物属性偏向!E:F,2,FALSE)</f>
        <v>国王</v>
      </c>
      <c r="J465">
        <f t="shared" si="221"/>
        <v>93</v>
      </c>
      <c r="K465">
        <f t="shared" si="222"/>
        <v>266858</v>
      </c>
      <c r="L465">
        <f t="shared" si="223"/>
        <v>266858</v>
      </c>
      <c r="M465">
        <f t="shared" si="224"/>
        <v>426972</v>
      </c>
      <c r="N465">
        <f t="shared" si="225"/>
        <v>115982</v>
      </c>
      <c r="O465">
        <f t="shared" si="226"/>
        <v>5000463</v>
      </c>
      <c r="P465" t="str">
        <f t="shared" si="227"/>
        <v>国王</v>
      </c>
      <c r="S465">
        <f t="shared" si="228"/>
        <v>93</v>
      </c>
      <c r="T465">
        <f>VLOOKUP(AH465*10+AG465,阵型随机表!H:I,2,FALSE)</f>
        <v>6</v>
      </c>
      <c r="U465" t="str">
        <f>VLOOKUP(AJ465*10+AI465,阵型随机表!U:V,2,FALSE)</f>
        <v>国王</v>
      </c>
      <c r="V465">
        <f>VLOOKUP(S465,映射表!T:U,2,FALSE)</f>
        <v>93</v>
      </c>
      <c r="W465">
        <v>1</v>
      </c>
      <c r="X465" s="5">
        <v>1</v>
      </c>
      <c r="Y465" s="5">
        <v>1</v>
      </c>
      <c r="Z465" s="5">
        <v>1</v>
      </c>
      <c r="AA465" s="5">
        <v>1</v>
      </c>
      <c r="AB465" s="5">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115982</v>
      </c>
      <c r="AG465">
        <f t="shared" si="230"/>
        <v>3</v>
      </c>
      <c r="AH465">
        <v>6</v>
      </c>
      <c r="AI465">
        <v>6</v>
      </c>
      <c r="AJ465">
        <f>LOOKUP(T465,阵型随机表!N:O,阵型随机表!Q:Q)</f>
        <v>2</v>
      </c>
      <c r="AO465">
        <f ca="1">IF(AG465=1,RANDBETWEEN(1,阵型随机表!$L$3),AO464)</f>
        <v>6</v>
      </c>
      <c r="AP465">
        <f ca="1">RANDBETWEEN(1,LOOKUP(T465,阵型随机表!N:O,阵型随机表!P:P))</f>
        <v>4</v>
      </c>
    </row>
    <row r="466" spans="1:42" x14ac:dyDescent="0.15">
      <c r="A466">
        <f t="shared" si="214"/>
        <v>5000093</v>
      </c>
      <c r="B466">
        <f t="shared" si="215"/>
        <v>5000464</v>
      </c>
      <c r="C466">
        <f t="shared" si="216"/>
        <v>5000464</v>
      </c>
      <c r="D466" t="str">
        <f t="shared" si="217"/>
        <v>5000093s7</v>
      </c>
      <c r="E466" t="str">
        <f t="shared" si="218"/>
        <v>5000464:93:1</v>
      </c>
      <c r="F466">
        <f t="shared" si="219"/>
        <v>464</v>
      </c>
      <c r="G466">
        <f t="shared" si="220"/>
        <v>5000464</v>
      </c>
      <c r="H466">
        <f t="shared" si="229"/>
        <v>464</v>
      </c>
      <c r="I466" t="str">
        <f>VLOOKUP(U466,怪物属性偏向!E:F,2,FALSE)</f>
        <v>爱茉莉</v>
      </c>
      <c r="J466">
        <f t="shared" si="221"/>
        <v>93</v>
      </c>
      <c r="K466">
        <f t="shared" si="222"/>
        <v>266858</v>
      </c>
      <c r="L466">
        <f t="shared" si="223"/>
        <v>266858</v>
      </c>
      <c r="M466">
        <f t="shared" si="224"/>
        <v>426972</v>
      </c>
      <c r="N466">
        <f t="shared" si="225"/>
        <v>115982</v>
      </c>
      <c r="O466">
        <f t="shared" si="226"/>
        <v>5000464</v>
      </c>
      <c r="P466" t="str">
        <f t="shared" si="227"/>
        <v>爱茉莉</v>
      </c>
      <c r="S466">
        <f t="shared" si="228"/>
        <v>93</v>
      </c>
      <c r="T466">
        <f>VLOOKUP(AH466*10+AG466,阵型随机表!H:I,2,FALSE)</f>
        <v>7</v>
      </c>
      <c r="U466" t="str">
        <f>VLOOKUP(AJ466*10+AI466,阵型随机表!U:V,2,FALSE)</f>
        <v>爱茉莉</v>
      </c>
      <c r="V466">
        <f>VLOOKUP(S466,映射表!T:U,2,FALSE)</f>
        <v>93</v>
      </c>
      <c r="W466">
        <v>1</v>
      </c>
      <c r="X466" s="5">
        <v>1</v>
      </c>
      <c r="Y466" s="5">
        <v>1</v>
      </c>
      <c r="Z466" s="5">
        <v>1</v>
      </c>
      <c r="AA466" s="5">
        <v>1</v>
      </c>
      <c r="AB466" s="5">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115982</v>
      </c>
      <c r="AG466">
        <f t="shared" si="230"/>
        <v>4</v>
      </c>
      <c r="AH466">
        <v>6</v>
      </c>
      <c r="AI466">
        <v>6</v>
      </c>
      <c r="AJ466">
        <f>LOOKUP(T466,阵型随机表!N:O,阵型随机表!Q:Q)</f>
        <v>3</v>
      </c>
      <c r="AO466">
        <f ca="1">IF(AG466=1,RANDBETWEEN(1,阵型随机表!$L$3),AO465)</f>
        <v>6</v>
      </c>
      <c r="AP466">
        <f ca="1">RANDBETWEEN(1,LOOKUP(T466,阵型随机表!N:O,阵型随机表!P:P))</f>
        <v>1</v>
      </c>
    </row>
    <row r="467" spans="1:42" x14ac:dyDescent="0.15">
      <c r="A467">
        <f t="shared" si="214"/>
        <v>5000093</v>
      </c>
      <c r="B467">
        <f t="shared" si="215"/>
        <v>5000465</v>
      </c>
      <c r="C467">
        <f t="shared" si="216"/>
        <v>5000465</v>
      </c>
      <c r="D467" t="str">
        <f t="shared" si="217"/>
        <v>5000093s9</v>
      </c>
      <c r="E467" t="str">
        <f t="shared" si="218"/>
        <v>5000465:93:1</v>
      </c>
      <c r="F467">
        <f t="shared" si="219"/>
        <v>465</v>
      </c>
      <c r="G467">
        <f t="shared" si="220"/>
        <v>5000465</v>
      </c>
      <c r="H467">
        <f t="shared" si="229"/>
        <v>465</v>
      </c>
      <c r="I467" t="str">
        <f>VLOOKUP(U467,怪物属性偏向!E:F,2,FALSE)</f>
        <v>啾啾</v>
      </c>
      <c r="J467">
        <f t="shared" si="221"/>
        <v>93</v>
      </c>
      <c r="K467">
        <f t="shared" si="222"/>
        <v>266858</v>
      </c>
      <c r="L467">
        <f t="shared" si="223"/>
        <v>266858</v>
      </c>
      <c r="M467">
        <f t="shared" si="224"/>
        <v>426972</v>
      </c>
      <c r="N467">
        <f t="shared" si="225"/>
        <v>115982</v>
      </c>
      <c r="O467">
        <f t="shared" si="226"/>
        <v>5000465</v>
      </c>
      <c r="P467" t="str">
        <f t="shared" si="227"/>
        <v>啾啾</v>
      </c>
      <c r="S467">
        <f t="shared" si="228"/>
        <v>93</v>
      </c>
      <c r="T467">
        <f>VLOOKUP(AH467*10+AG467,阵型随机表!H:I,2,FALSE)</f>
        <v>9</v>
      </c>
      <c r="U467" t="str">
        <f>VLOOKUP(AJ467*10+AI467,阵型随机表!U:V,2,FALSE)</f>
        <v>啾啾</v>
      </c>
      <c r="V467">
        <f>VLOOKUP(S467,映射表!T:U,2,FALSE)</f>
        <v>93</v>
      </c>
      <c r="W467">
        <v>1</v>
      </c>
      <c r="X467" s="5">
        <v>1</v>
      </c>
      <c r="Y467" s="5">
        <v>1</v>
      </c>
      <c r="Z467" s="5">
        <v>1</v>
      </c>
      <c r="AA467" s="5">
        <v>1</v>
      </c>
      <c r="AB467" s="5">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115982</v>
      </c>
      <c r="AG467">
        <f t="shared" si="230"/>
        <v>5</v>
      </c>
      <c r="AH467">
        <v>6</v>
      </c>
      <c r="AI467">
        <v>1</v>
      </c>
      <c r="AJ467">
        <f>LOOKUP(T467,阵型随机表!N:O,阵型随机表!Q:Q)</f>
        <v>3</v>
      </c>
      <c r="AO467">
        <f ca="1">IF(AG467=1,RANDBETWEEN(1,阵型随机表!$L$3),AO466)</f>
        <v>6</v>
      </c>
      <c r="AP467">
        <f ca="1">RANDBETWEEN(1,LOOKUP(T467,阵型随机表!N:O,阵型随机表!P:P))</f>
        <v>7</v>
      </c>
    </row>
    <row r="468" spans="1:42" x14ac:dyDescent="0.15">
      <c r="A468">
        <f t="shared" si="214"/>
        <v>5000094</v>
      </c>
      <c r="B468">
        <f t="shared" si="215"/>
        <v>5000466</v>
      </c>
      <c r="C468">
        <f t="shared" si="216"/>
        <v>5000466</v>
      </c>
      <c r="D468" t="str">
        <f t="shared" si="217"/>
        <v>5000094s2</v>
      </c>
      <c r="E468" t="str">
        <f t="shared" si="218"/>
        <v>5000466:94:1</v>
      </c>
      <c r="F468">
        <f t="shared" si="219"/>
        <v>466</v>
      </c>
      <c r="G468">
        <f t="shared" si="220"/>
        <v>5000466</v>
      </c>
      <c r="H468">
        <f t="shared" si="229"/>
        <v>466</v>
      </c>
      <c r="I468" t="str">
        <f>VLOOKUP(U468,怪物属性偏向!E:F,2,FALSE)</f>
        <v>伊西多</v>
      </c>
      <c r="J468">
        <f t="shared" si="221"/>
        <v>94</v>
      </c>
      <c r="K468">
        <f t="shared" si="222"/>
        <v>287394</v>
      </c>
      <c r="L468">
        <f t="shared" si="223"/>
        <v>287394</v>
      </c>
      <c r="M468">
        <f t="shared" si="224"/>
        <v>459830</v>
      </c>
      <c r="N468">
        <f t="shared" si="225"/>
        <v>125223</v>
      </c>
      <c r="O468">
        <f t="shared" si="226"/>
        <v>5000466</v>
      </c>
      <c r="P468" t="str">
        <f t="shared" si="227"/>
        <v>伊西多</v>
      </c>
      <c r="S468">
        <f t="shared" si="228"/>
        <v>94</v>
      </c>
      <c r="T468">
        <f>VLOOKUP(AH468*10+AG468,阵型随机表!H:I,2,FALSE)</f>
        <v>2</v>
      </c>
      <c r="U468" t="str">
        <f>VLOOKUP(AJ468*10+AI468,阵型随机表!U:V,2,FALSE)</f>
        <v>伊西多</v>
      </c>
      <c r="V468">
        <f>VLOOKUP(S468,映射表!T:U,2,FALSE)</f>
        <v>94</v>
      </c>
      <c r="W468">
        <v>1</v>
      </c>
      <c r="X468" s="5">
        <v>1</v>
      </c>
      <c r="Y468" s="5">
        <v>1</v>
      </c>
      <c r="Z468" s="5">
        <v>1</v>
      </c>
      <c r="AA468" s="5">
        <v>1</v>
      </c>
      <c r="AB468" s="5">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125223</v>
      </c>
      <c r="AG468">
        <f t="shared" si="230"/>
        <v>1</v>
      </c>
      <c r="AH468">
        <v>2</v>
      </c>
      <c r="AI468">
        <v>6</v>
      </c>
      <c r="AJ468">
        <f>LOOKUP(T468,阵型随机表!N:O,阵型随机表!Q:Q)</f>
        <v>1</v>
      </c>
      <c r="AO468">
        <f ca="1">IF(AG468=1,RANDBETWEEN(1,阵型随机表!$L$3),AO467)</f>
        <v>2</v>
      </c>
      <c r="AP468">
        <f ca="1">RANDBETWEEN(1,LOOKUP(T468,阵型随机表!N:O,阵型随机表!P:P))</f>
        <v>1</v>
      </c>
    </row>
    <row r="469" spans="1:42" x14ac:dyDescent="0.15">
      <c r="A469">
        <f t="shared" si="214"/>
        <v>5000094</v>
      </c>
      <c r="B469">
        <f t="shared" si="215"/>
        <v>5000467</v>
      </c>
      <c r="C469">
        <f t="shared" si="216"/>
        <v>5000467</v>
      </c>
      <c r="D469" t="str">
        <f t="shared" si="217"/>
        <v>5000094s4</v>
      </c>
      <c r="E469" t="str">
        <f t="shared" si="218"/>
        <v>5000467:94:1</v>
      </c>
      <c r="F469">
        <f t="shared" si="219"/>
        <v>467</v>
      </c>
      <c r="G469">
        <f t="shared" si="220"/>
        <v>5000467</v>
      </c>
      <c r="H469">
        <f t="shared" si="229"/>
        <v>467</v>
      </c>
      <c r="I469" t="str">
        <f>VLOOKUP(U469,怪物属性偏向!E:F,2,FALSE)</f>
        <v>艾德蒙</v>
      </c>
      <c r="J469">
        <f t="shared" si="221"/>
        <v>94</v>
      </c>
      <c r="K469">
        <f t="shared" si="222"/>
        <v>287394</v>
      </c>
      <c r="L469">
        <f t="shared" si="223"/>
        <v>287394</v>
      </c>
      <c r="M469">
        <f t="shared" si="224"/>
        <v>459830</v>
      </c>
      <c r="N469">
        <f t="shared" si="225"/>
        <v>125223</v>
      </c>
      <c r="O469">
        <f t="shared" si="226"/>
        <v>5000467</v>
      </c>
      <c r="P469" t="str">
        <f t="shared" si="227"/>
        <v>艾德蒙</v>
      </c>
      <c r="S469">
        <f t="shared" si="228"/>
        <v>94</v>
      </c>
      <c r="T469">
        <f>VLOOKUP(AH469*10+AG469,阵型随机表!H:I,2,FALSE)</f>
        <v>4</v>
      </c>
      <c r="U469" t="str">
        <f>VLOOKUP(AJ469*10+AI469,阵型随机表!U:V,2,FALSE)</f>
        <v>艾德蒙</v>
      </c>
      <c r="V469">
        <f>VLOOKUP(S469,映射表!T:U,2,FALSE)</f>
        <v>94</v>
      </c>
      <c r="W469">
        <v>1</v>
      </c>
      <c r="X469" s="5">
        <v>1</v>
      </c>
      <c r="Y469" s="5">
        <v>1</v>
      </c>
      <c r="Z469" s="5">
        <v>1</v>
      </c>
      <c r="AA469" s="5">
        <v>1</v>
      </c>
      <c r="AB469" s="5">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125223</v>
      </c>
      <c r="AG469">
        <f t="shared" si="230"/>
        <v>2</v>
      </c>
      <c r="AH469">
        <v>2</v>
      </c>
      <c r="AI469">
        <v>5</v>
      </c>
      <c r="AJ469">
        <f>LOOKUP(T469,阵型随机表!N:O,阵型随机表!Q:Q)</f>
        <v>2</v>
      </c>
      <c r="AO469">
        <f ca="1">IF(AG469=1,RANDBETWEEN(1,阵型随机表!$L$3),AO468)</f>
        <v>2</v>
      </c>
      <c r="AP469">
        <f ca="1">RANDBETWEEN(1,LOOKUP(T469,阵型随机表!N:O,阵型随机表!P:P))</f>
        <v>4</v>
      </c>
    </row>
    <row r="470" spans="1:42" x14ac:dyDescent="0.15">
      <c r="A470">
        <f t="shared" si="214"/>
        <v>5000094</v>
      </c>
      <c r="B470">
        <f t="shared" si="215"/>
        <v>5000468</v>
      </c>
      <c r="C470">
        <f t="shared" si="216"/>
        <v>5000468</v>
      </c>
      <c r="D470" t="str">
        <f t="shared" si="217"/>
        <v>5000094s5</v>
      </c>
      <c r="E470" t="str">
        <f t="shared" si="218"/>
        <v>5000468:94:1</v>
      </c>
      <c r="F470">
        <f t="shared" si="219"/>
        <v>468</v>
      </c>
      <c r="G470">
        <f t="shared" si="220"/>
        <v>5000468</v>
      </c>
      <c r="H470">
        <f t="shared" si="229"/>
        <v>468</v>
      </c>
      <c r="I470" t="str">
        <f>VLOOKUP(U470,怪物属性偏向!E:F,2,FALSE)</f>
        <v>洛克</v>
      </c>
      <c r="J470">
        <f t="shared" si="221"/>
        <v>94</v>
      </c>
      <c r="K470">
        <f t="shared" si="222"/>
        <v>287394</v>
      </c>
      <c r="L470">
        <f t="shared" si="223"/>
        <v>287394</v>
      </c>
      <c r="M470">
        <f t="shared" si="224"/>
        <v>459830</v>
      </c>
      <c r="N470">
        <f t="shared" si="225"/>
        <v>125223</v>
      </c>
      <c r="O470">
        <f t="shared" si="226"/>
        <v>5000468</v>
      </c>
      <c r="P470" t="str">
        <f t="shared" si="227"/>
        <v>洛克</v>
      </c>
      <c r="S470">
        <f t="shared" si="228"/>
        <v>94</v>
      </c>
      <c r="T470">
        <f>VLOOKUP(AH470*10+AG470,阵型随机表!H:I,2,FALSE)</f>
        <v>5</v>
      </c>
      <c r="U470" t="str">
        <f>VLOOKUP(AJ470*10+AI470,阵型随机表!U:V,2,FALSE)</f>
        <v>洛克</v>
      </c>
      <c r="V470">
        <f>VLOOKUP(S470,映射表!T:U,2,FALSE)</f>
        <v>94</v>
      </c>
      <c r="W470">
        <v>1</v>
      </c>
      <c r="X470" s="5">
        <v>1</v>
      </c>
      <c r="Y470" s="5">
        <v>1</v>
      </c>
      <c r="Z470" s="5">
        <v>1</v>
      </c>
      <c r="AA470" s="5">
        <v>1</v>
      </c>
      <c r="AB470" s="5">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125223</v>
      </c>
      <c r="AG470">
        <f t="shared" si="230"/>
        <v>3</v>
      </c>
      <c r="AH470">
        <v>2</v>
      </c>
      <c r="AI470">
        <v>3</v>
      </c>
      <c r="AJ470">
        <f>LOOKUP(T470,阵型随机表!N:O,阵型随机表!Q:Q)</f>
        <v>2</v>
      </c>
      <c r="AO470">
        <f ca="1">IF(AG470=1,RANDBETWEEN(1,阵型随机表!$L$3),AO469)</f>
        <v>2</v>
      </c>
      <c r="AP470">
        <f ca="1">RANDBETWEEN(1,LOOKUP(T470,阵型随机表!N:O,阵型随机表!P:P))</f>
        <v>5</v>
      </c>
    </row>
    <row r="471" spans="1:42" x14ac:dyDescent="0.15">
      <c r="A471">
        <f t="shared" si="214"/>
        <v>5000094</v>
      </c>
      <c r="B471">
        <f t="shared" si="215"/>
        <v>5000469</v>
      </c>
      <c r="C471">
        <f t="shared" si="216"/>
        <v>5000469</v>
      </c>
      <c r="D471" t="str">
        <f t="shared" si="217"/>
        <v>5000094s6</v>
      </c>
      <c r="E471" t="str">
        <f t="shared" si="218"/>
        <v>5000469:94:1</v>
      </c>
      <c r="F471">
        <f t="shared" si="219"/>
        <v>469</v>
      </c>
      <c r="G471">
        <f t="shared" si="220"/>
        <v>5000469</v>
      </c>
      <c r="H471">
        <f t="shared" si="229"/>
        <v>469</v>
      </c>
      <c r="I471" t="str">
        <f>VLOOKUP(U471,怪物属性偏向!E:F,2,FALSE)</f>
        <v>艾琳</v>
      </c>
      <c r="J471">
        <f t="shared" si="221"/>
        <v>94</v>
      </c>
      <c r="K471">
        <f t="shared" si="222"/>
        <v>287394</v>
      </c>
      <c r="L471">
        <f t="shared" si="223"/>
        <v>287394</v>
      </c>
      <c r="M471">
        <f t="shared" si="224"/>
        <v>459830</v>
      </c>
      <c r="N471">
        <f t="shared" si="225"/>
        <v>125223</v>
      </c>
      <c r="O471">
        <f t="shared" si="226"/>
        <v>5000469</v>
      </c>
      <c r="P471" t="str">
        <f t="shared" si="227"/>
        <v>艾琳</v>
      </c>
      <c r="S471">
        <f t="shared" si="228"/>
        <v>94</v>
      </c>
      <c r="T471">
        <f>VLOOKUP(AH471*10+AG471,阵型随机表!H:I,2,FALSE)</f>
        <v>6</v>
      </c>
      <c r="U471" t="str">
        <f>VLOOKUP(AJ471*10+AI471,阵型随机表!U:V,2,FALSE)</f>
        <v>艾琳</v>
      </c>
      <c r="V471">
        <f>VLOOKUP(S471,映射表!T:U,2,FALSE)</f>
        <v>94</v>
      </c>
      <c r="W471">
        <v>1</v>
      </c>
      <c r="X471" s="5">
        <v>1</v>
      </c>
      <c r="Y471" s="5">
        <v>1</v>
      </c>
      <c r="Z471" s="5">
        <v>1</v>
      </c>
      <c r="AA471" s="5">
        <v>1</v>
      </c>
      <c r="AB471" s="5">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125223</v>
      </c>
      <c r="AG471">
        <f t="shared" si="230"/>
        <v>4</v>
      </c>
      <c r="AH471">
        <v>2</v>
      </c>
      <c r="AI471">
        <v>1</v>
      </c>
      <c r="AJ471">
        <f>LOOKUP(T471,阵型随机表!N:O,阵型随机表!Q:Q)</f>
        <v>2</v>
      </c>
      <c r="AO471">
        <f ca="1">IF(AG471=1,RANDBETWEEN(1,阵型随机表!$L$3),AO470)</f>
        <v>2</v>
      </c>
      <c r="AP471">
        <f ca="1">RANDBETWEEN(1,LOOKUP(T471,阵型随机表!N:O,阵型随机表!P:P))</f>
        <v>3</v>
      </c>
    </row>
    <row r="472" spans="1:42" x14ac:dyDescent="0.15">
      <c r="A472">
        <f t="shared" si="214"/>
        <v>5000094</v>
      </c>
      <c r="B472">
        <f t="shared" si="215"/>
        <v>5000470</v>
      </c>
      <c r="C472">
        <f t="shared" si="216"/>
        <v>5000470</v>
      </c>
      <c r="D472" t="str">
        <f t="shared" si="217"/>
        <v>5000094s8</v>
      </c>
      <c r="E472" t="str">
        <f t="shared" si="218"/>
        <v>5000470:94:1</v>
      </c>
      <c r="F472">
        <f t="shared" si="219"/>
        <v>470</v>
      </c>
      <c r="G472">
        <f t="shared" si="220"/>
        <v>5000470</v>
      </c>
      <c r="H472">
        <f t="shared" si="229"/>
        <v>470</v>
      </c>
      <c r="I472" t="str">
        <f>VLOOKUP(U472,怪物属性偏向!E:F,2,FALSE)</f>
        <v>贝蒂</v>
      </c>
      <c r="J472">
        <f t="shared" si="221"/>
        <v>94</v>
      </c>
      <c r="K472">
        <f t="shared" si="222"/>
        <v>287394</v>
      </c>
      <c r="L472">
        <f t="shared" si="223"/>
        <v>287394</v>
      </c>
      <c r="M472">
        <f t="shared" si="224"/>
        <v>459830</v>
      </c>
      <c r="N472">
        <f t="shared" si="225"/>
        <v>125223</v>
      </c>
      <c r="O472">
        <f t="shared" si="226"/>
        <v>5000470</v>
      </c>
      <c r="P472" t="str">
        <f t="shared" si="227"/>
        <v>贝蒂</v>
      </c>
      <c r="S472">
        <f t="shared" si="228"/>
        <v>94</v>
      </c>
      <c r="T472">
        <f>VLOOKUP(AH472*10+AG472,阵型随机表!H:I,2,FALSE)</f>
        <v>8</v>
      </c>
      <c r="U472" t="str">
        <f>VLOOKUP(AJ472*10+AI472,阵型随机表!U:V,2,FALSE)</f>
        <v>贝蒂</v>
      </c>
      <c r="V472">
        <f>VLOOKUP(S472,映射表!T:U,2,FALSE)</f>
        <v>94</v>
      </c>
      <c r="W472">
        <v>1</v>
      </c>
      <c r="X472" s="5">
        <v>1</v>
      </c>
      <c r="Y472" s="5">
        <v>1</v>
      </c>
      <c r="Z472" s="5">
        <v>1</v>
      </c>
      <c r="AA472" s="5">
        <v>1</v>
      </c>
      <c r="AB472" s="5">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125223</v>
      </c>
      <c r="AG472">
        <f t="shared" si="230"/>
        <v>5</v>
      </c>
      <c r="AH472">
        <v>2</v>
      </c>
      <c r="AI472">
        <v>2</v>
      </c>
      <c r="AJ472">
        <f>LOOKUP(T472,阵型随机表!N:O,阵型随机表!Q:Q)</f>
        <v>3</v>
      </c>
      <c r="AO472">
        <f ca="1">IF(AG472=1,RANDBETWEEN(1,阵型随机表!$L$3),AO471)</f>
        <v>2</v>
      </c>
      <c r="AP472">
        <f ca="1">RANDBETWEEN(1,LOOKUP(T472,阵型随机表!N:O,阵型随机表!P:P))</f>
        <v>1</v>
      </c>
    </row>
    <row r="473" spans="1:42" x14ac:dyDescent="0.15">
      <c r="A473">
        <f t="shared" si="214"/>
        <v>5000095</v>
      </c>
      <c r="B473">
        <f t="shared" si="215"/>
        <v>5000471</v>
      </c>
      <c r="C473">
        <f t="shared" si="216"/>
        <v>5000471</v>
      </c>
      <c r="D473" t="str">
        <f t="shared" si="217"/>
        <v>5000095s2</v>
      </c>
      <c r="E473" t="str">
        <f t="shared" si="218"/>
        <v>5000471:95:1</v>
      </c>
      <c r="F473">
        <f t="shared" si="219"/>
        <v>471</v>
      </c>
      <c r="G473">
        <f t="shared" si="220"/>
        <v>5000471</v>
      </c>
      <c r="H473">
        <f t="shared" si="229"/>
        <v>471</v>
      </c>
      <c r="I473" t="str">
        <f>VLOOKUP(U473,怪物属性偏向!E:F,2,FALSE)</f>
        <v>柯拉</v>
      </c>
      <c r="J473">
        <f t="shared" si="221"/>
        <v>95</v>
      </c>
      <c r="K473">
        <f t="shared" si="222"/>
        <v>307930</v>
      </c>
      <c r="L473">
        <f t="shared" si="223"/>
        <v>307930</v>
      </c>
      <c r="M473">
        <f t="shared" si="224"/>
        <v>492688</v>
      </c>
      <c r="N473">
        <f t="shared" si="225"/>
        <v>134464</v>
      </c>
      <c r="O473">
        <f t="shared" si="226"/>
        <v>5000471</v>
      </c>
      <c r="P473" t="str">
        <f t="shared" si="227"/>
        <v>柯拉</v>
      </c>
      <c r="S473">
        <f t="shared" si="228"/>
        <v>95</v>
      </c>
      <c r="T473">
        <f>VLOOKUP(AH473*10+AG473,阵型随机表!H:I,2,FALSE)</f>
        <v>2</v>
      </c>
      <c r="U473" t="str">
        <f>VLOOKUP(AJ473*10+AI473,阵型随机表!U:V,2,FALSE)</f>
        <v>柯拉</v>
      </c>
      <c r="V473">
        <f>VLOOKUP(S473,映射表!T:U,2,FALSE)</f>
        <v>95</v>
      </c>
      <c r="W473">
        <v>1</v>
      </c>
      <c r="X473" s="5">
        <v>1</v>
      </c>
      <c r="Y473" s="5">
        <v>1</v>
      </c>
      <c r="Z473" s="5">
        <v>1</v>
      </c>
      <c r="AA473" s="5">
        <v>1</v>
      </c>
      <c r="AB473" s="5">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134464</v>
      </c>
      <c r="AG473">
        <f t="shared" si="230"/>
        <v>1</v>
      </c>
      <c r="AH473">
        <v>5</v>
      </c>
      <c r="AI473">
        <v>2</v>
      </c>
      <c r="AJ473">
        <f>LOOKUP(T473,阵型随机表!N:O,阵型随机表!Q:Q)</f>
        <v>1</v>
      </c>
      <c r="AO473">
        <f ca="1">IF(AG473=1,RANDBETWEEN(1,阵型随机表!$L$3),AO472)</f>
        <v>5</v>
      </c>
      <c r="AP473">
        <f ca="1">RANDBETWEEN(1,LOOKUP(T473,阵型随机表!N:O,阵型随机表!P:P))</f>
        <v>4</v>
      </c>
    </row>
    <row r="474" spans="1:42" x14ac:dyDescent="0.15">
      <c r="A474">
        <f t="shared" ref="A474:A502" si="231">5000000+S474</f>
        <v>5000095</v>
      </c>
      <c r="B474">
        <f t="shared" ref="B474:B501" si="232">IF(C474="",B475,C474)</f>
        <v>5000472</v>
      </c>
      <c r="C474">
        <f t="shared" ref="C474:C502" si="233">IF(W474=1,G474,IF(A474=A473,C473,""))</f>
        <v>5000472</v>
      </c>
      <c r="D474" t="str">
        <f t="shared" ref="D474:D502" si="234">A474&amp;"s"&amp;T474</f>
        <v>5000095s5</v>
      </c>
      <c r="E474" t="str">
        <f t="shared" ref="E474:E502" si="235">G474&amp;":"&amp;V474&amp;":"&amp;"1"</f>
        <v>5000472:95:1</v>
      </c>
      <c r="F474">
        <f t="shared" ref="F474:F502" si="236">H474</f>
        <v>472</v>
      </c>
      <c r="G474">
        <f t="shared" ref="G474:G502" si="237">5000000+F474</f>
        <v>5000472</v>
      </c>
      <c r="H474">
        <f t="shared" si="229"/>
        <v>472</v>
      </c>
      <c r="I474" t="str">
        <f>VLOOKUP(U474,怪物属性偏向!E:F,2,FALSE)</f>
        <v>艾琳</v>
      </c>
      <c r="J474">
        <f t="shared" ref="J474:J502" si="238">V474</f>
        <v>95</v>
      </c>
      <c r="K474">
        <f t="shared" ref="K474:K502" si="239">AC474</f>
        <v>307930</v>
      </c>
      <c r="L474">
        <f t="shared" ref="L474:L502" si="240">AD474</f>
        <v>307930</v>
      </c>
      <c r="M474">
        <f t="shared" ref="M474:M502" si="241">AE474</f>
        <v>492688</v>
      </c>
      <c r="N474">
        <f t="shared" ref="N474:N502" si="242">AF474</f>
        <v>134464</v>
      </c>
      <c r="O474">
        <f t="shared" ref="O474:O502" si="243">G474</f>
        <v>5000472</v>
      </c>
      <c r="P474" t="str">
        <f t="shared" ref="P474:P502" si="244">U474</f>
        <v>艾琳</v>
      </c>
      <c r="S474">
        <f t="shared" ref="S474:S502" si="245">IF(AG474=1,S473+1,S473)</f>
        <v>95</v>
      </c>
      <c r="T474">
        <f>VLOOKUP(AH474*10+AG474,阵型随机表!H:I,2,FALSE)</f>
        <v>5</v>
      </c>
      <c r="U474" t="str">
        <f>VLOOKUP(AJ474*10+AI474,阵型随机表!U:V,2,FALSE)</f>
        <v>艾琳</v>
      </c>
      <c r="V474">
        <f>VLOOKUP(S474,映射表!T:U,2,FALSE)</f>
        <v>95</v>
      </c>
      <c r="W474">
        <v>1</v>
      </c>
      <c r="X474" s="5">
        <v>1</v>
      </c>
      <c r="Y474" s="5">
        <v>1</v>
      </c>
      <c r="Z474" s="5">
        <v>1</v>
      </c>
      <c r="AA474" s="5">
        <v>1</v>
      </c>
      <c r="AB474" s="5">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134464</v>
      </c>
      <c r="AG474">
        <f t="shared" si="230"/>
        <v>2</v>
      </c>
      <c r="AH474">
        <v>5</v>
      </c>
      <c r="AI474">
        <v>1</v>
      </c>
      <c r="AJ474">
        <f>LOOKUP(T474,阵型随机表!N:O,阵型随机表!Q:Q)</f>
        <v>2</v>
      </c>
      <c r="AO474">
        <f ca="1">IF(AG474=1,RANDBETWEEN(1,阵型随机表!$L$3),AO473)</f>
        <v>5</v>
      </c>
      <c r="AP474">
        <f ca="1">RANDBETWEEN(1,LOOKUP(T474,阵型随机表!N:O,阵型随机表!P:P))</f>
        <v>4</v>
      </c>
    </row>
    <row r="475" spans="1:42" x14ac:dyDescent="0.15">
      <c r="A475">
        <f t="shared" si="231"/>
        <v>5000095</v>
      </c>
      <c r="B475">
        <f t="shared" si="232"/>
        <v>5000473</v>
      </c>
      <c r="C475">
        <f t="shared" si="233"/>
        <v>5000473</v>
      </c>
      <c r="D475" t="str">
        <f t="shared" si="234"/>
        <v>5000095s7</v>
      </c>
      <c r="E475" t="str">
        <f t="shared" si="235"/>
        <v>5000473:95:1</v>
      </c>
      <c r="F475">
        <f t="shared" si="236"/>
        <v>473</v>
      </c>
      <c r="G475">
        <f t="shared" si="237"/>
        <v>5000473</v>
      </c>
      <c r="H475">
        <f t="shared" si="229"/>
        <v>473</v>
      </c>
      <c r="I475" t="str">
        <f>VLOOKUP(U475,怪物属性偏向!E:F,2,FALSE)</f>
        <v>伊芙</v>
      </c>
      <c r="J475">
        <f t="shared" si="238"/>
        <v>95</v>
      </c>
      <c r="K475">
        <f t="shared" si="239"/>
        <v>307930</v>
      </c>
      <c r="L475">
        <f t="shared" si="240"/>
        <v>307930</v>
      </c>
      <c r="M475">
        <f t="shared" si="241"/>
        <v>492688</v>
      </c>
      <c r="N475">
        <f t="shared" si="242"/>
        <v>134464</v>
      </c>
      <c r="O475">
        <f t="shared" si="243"/>
        <v>5000473</v>
      </c>
      <c r="P475" t="str">
        <f t="shared" si="244"/>
        <v>伊芙</v>
      </c>
      <c r="S475">
        <f t="shared" si="245"/>
        <v>95</v>
      </c>
      <c r="T475">
        <f>VLOOKUP(AH475*10+AG475,阵型随机表!H:I,2,FALSE)</f>
        <v>7</v>
      </c>
      <c r="U475" t="str">
        <f>VLOOKUP(AJ475*10+AI475,阵型随机表!U:V,2,FALSE)</f>
        <v>伊芙</v>
      </c>
      <c r="V475">
        <f>VLOOKUP(S475,映射表!T:U,2,FALSE)</f>
        <v>95</v>
      </c>
      <c r="W475">
        <v>1</v>
      </c>
      <c r="X475" s="5">
        <v>1</v>
      </c>
      <c r="Y475" s="5">
        <v>1</v>
      </c>
      <c r="Z475" s="5">
        <v>1</v>
      </c>
      <c r="AA475" s="5">
        <v>1</v>
      </c>
      <c r="AB475" s="5">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134464</v>
      </c>
      <c r="AG475">
        <f t="shared" si="230"/>
        <v>3</v>
      </c>
      <c r="AH475">
        <v>5</v>
      </c>
      <c r="AI475">
        <v>3</v>
      </c>
      <c r="AJ475">
        <f>LOOKUP(T475,阵型随机表!N:O,阵型随机表!Q:Q)</f>
        <v>3</v>
      </c>
      <c r="AO475">
        <f ca="1">IF(AG475=1,RANDBETWEEN(1,阵型随机表!$L$3),AO474)</f>
        <v>5</v>
      </c>
      <c r="AP475">
        <f ca="1">RANDBETWEEN(1,LOOKUP(T475,阵型随机表!N:O,阵型随机表!P:P))</f>
        <v>3</v>
      </c>
    </row>
    <row r="476" spans="1:42" x14ac:dyDescent="0.15">
      <c r="A476">
        <f t="shared" si="231"/>
        <v>5000095</v>
      </c>
      <c r="B476">
        <f t="shared" si="232"/>
        <v>5000474</v>
      </c>
      <c r="C476">
        <f t="shared" si="233"/>
        <v>5000474</v>
      </c>
      <c r="D476" t="str">
        <f t="shared" si="234"/>
        <v>5000095s8</v>
      </c>
      <c r="E476" t="str">
        <f t="shared" si="235"/>
        <v>5000474:95:1</v>
      </c>
      <c r="F476">
        <f t="shared" si="236"/>
        <v>474</v>
      </c>
      <c r="G476">
        <f t="shared" si="237"/>
        <v>5000474</v>
      </c>
      <c r="H476">
        <f t="shared" si="229"/>
        <v>474</v>
      </c>
      <c r="I476" t="str">
        <f>VLOOKUP(U476,怪物属性偏向!E:F,2,FALSE)</f>
        <v>吉拉</v>
      </c>
      <c r="J476">
        <f t="shared" si="238"/>
        <v>95</v>
      </c>
      <c r="K476">
        <f t="shared" si="239"/>
        <v>307930</v>
      </c>
      <c r="L476">
        <f t="shared" si="240"/>
        <v>307930</v>
      </c>
      <c r="M476">
        <f t="shared" si="241"/>
        <v>492688</v>
      </c>
      <c r="N476">
        <f t="shared" si="242"/>
        <v>134464</v>
      </c>
      <c r="O476">
        <f t="shared" si="243"/>
        <v>5000474</v>
      </c>
      <c r="P476" t="str">
        <f t="shared" si="244"/>
        <v>吉拉</v>
      </c>
      <c r="S476">
        <f t="shared" si="245"/>
        <v>95</v>
      </c>
      <c r="T476">
        <f>VLOOKUP(AH476*10+AG476,阵型随机表!H:I,2,FALSE)</f>
        <v>8</v>
      </c>
      <c r="U476" t="str">
        <f>VLOOKUP(AJ476*10+AI476,阵型随机表!U:V,2,FALSE)</f>
        <v>吉拉</v>
      </c>
      <c r="V476">
        <f>VLOOKUP(S476,映射表!T:U,2,FALSE)</f>
        <v>95</v>
      </c>
      <c r="W476">
        <v>1</v>
      </c>
      <c r="X476" s="5">
        <v>1</v>
      </c>
      <c r="Y476" s="5">
        <v>1</v>
      </c>
      <c r="Z476" s="5">
        <v>1</v>
      </c>
      <c r="AA476" s="5">
        <v>1</v>
      </c>
      <c r="AB476" s="5">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134464</v>
      </c>
      <c r="AG476">
        <f t="shared" si="230"/>
        <v>4</v>
      </c>
      <c r="AH476">
        <v>5</v>
      </c>
      <c r="AI476">
        <v>5</v>
      </c>
      <c r="AJ476">
        <f>LOOKUP(T476,阵型随机表!N:O,阵型随机表!Q:Q)</f>
        <v>3</v>
      </c>
      <c r="AO476">
        <f ca="1">IF(AG476=1,RANDBETWEEN(1,阵型随机表!$L$3),AO475)</f>
        <v>5</v>
      </c>
      <c r="AP476">
        <f ca="1">RANDBETWEEN(1,LOOKUP(T476,阵型随机表!N:O,阵型随机表!P:P))</f>
        <v>6</v>
      </c>
    </row>
    <row r="477" spans="1:42" x14ac:dyDescent="0.15">
      <c r="A477">
        <f t="shared" si="231"/>
        <v>5000095</v>
      </c>
      <c r="B477">
        <f t="shared" si="232"/>
        <v>5000475</v>
      </c>
      <c r="C477">
        <f t="shared" si="233"/>
        <v>5000475</v>
      </c>
      <c r="D477" t="str">
        <f t="shared" si="234"/>
        <v>5000095s9</v>
      </c>
      <c r="E477" t="str">
        <f t="shared" si="235"/>
        <v>5000475:95:1</v>
      </c>
      <c r="F477">
        <f t="shared" si="236"/>
        <v>475</v>
      </c>
      <c r="G477">
        <f t="shared" si="237"/>
        <v>5000475</v>
      </c>
      <c r="H477">
        <f t="shared" si="229"/>
        <v>475</v>
      </c>
      <c r="I477" t="str">
        <f>VLOOKUP(U477,怪物属性偏向!E:F,2,FALSE)</f>
        <v>贝蒂</v>
      </c>
      <c r="J477">
        <f t="shared" si="238"/>
        <v>95</v>
      </c>
      <c r="K477">
        <f t="shared" si="239"/>
        <v>307930</v>
      </c>
      <c r="L477">
        <f t="shared" si="240"/>
        <v>307930</v>
      </c>
      <c r="M477">
        <f t="shared" si="241"/>
        <v>492688</v>
      </c>
      <c r="N477">
        <f t="shared" si="242"/>
        <v>134464</v>
      </c>
      <c r="O477">
        <f t="shared" si="243"/>
        <v>5000475</v>
      </c>
      <c r="P477" t="str">
        <f t="shared" si="244"/>
        <v>贝蒂</v>
      </c>
      <c r="S477">
        <f t="shared" si="245"/>
        <v>95</v>
      </c>
      <c r="T477">
        <f>VLOOKUP(AH477*10+AG477,阵型随机表!H:I,2,FALSE)</f>
        <v>9</v>
      </c>
      <c r="U477" t="str">
        <f>VLOOKUP(AJ477*10+AI477,阵型随机表!U:V,2,FALSE)</f>
        <v>贝蒂</v>
      </c>
      <c r="V477">
        <f>VLOOKUP(S477,映射表!T:U,2,FALSE)</f>
        <v>95</v>
      </c>
      <c r="W477">
        <v>1</v>
      </c>
      <c r="X477" s="5">
        <v>1</v>
      </c>
      <c r="Y477" s="5">
        <v>1</v>
      </c>
      <c r="Z477" s="5">
        <v>1</v>
      </c>
      <c r="AA477" s="5">
        <v>1</v>
      </c>
      <c r="AB477" s="5">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134464</v>
      </c>
      <c r="AG477">
        <f t="shared" si="230"/>
        <v>5</v>
      </c>
      <c r="AH477">
        <v>5</v>
      </c>
      <c r="AI477">
        <v>2</v>
      </c>
      <c r="AJ477">
        <f>LOOKUP(T477,阵型随机表!N:O,阵型随机表!Q:Q)</f>
        <v>3</v>
      </c>
      <c r="AO477">
        <f ca="1">IF(AG477=1,RANDBETWEEN(1,阵型随机表!$L$3),AO476)</f>
        <v>5</v>
      </c>
      <c r="AP477">
        <f ca="1">RANDBETWEEN(1,LOOKUP(T477,阵型随机表!N:O,阵型随机表!P:P))</f>
        <v>4</v>
      </c>
    </row>
    <row r="478" spans="1:42" x14ac:dyDescent="0.15">
      <c r="A478">
        <f t="shared" si="231"/>
        <v>5000096</v>
      </c>
      <c r="B478">
        <f t="shared" si="232"/>
        <v>5000476</v>
      </c>
      <c r="C478">
        <f t="shared" si="233"/>
        <v>5000476</v>
      </c>
      <c r="D478" t="str">
        <f t="shared" si="234"/>
        <v>5000096s1</v>
      </c>
      <c r="E478" t="str">
        <f t="shared" si="235"/>
        <v>5000476:96:1</v>
      </c>
      <c r="F478">
        <f t="shared" si="236"/>
        <v>476</v>
      </c>
      <c r="G478">
        <f t="shared" si="237"/>
        <v>5000476</v>
      </c>
      <c r="H478">
        <f t="shared" si="229"/>
        <v>476</v>
      </c>
      <c r="I478" t="str">
        <f>VLOOKUP(U478,怪物属性偏向!E:F,2,FALSE)</f>
        <v>尼尔斯</v>
      </c>
      <c r="J478">
        <f t="shared" si="238"/>
        <v>96</v>
      </c>
      <c r="K478">
        <f t="shared" si="239"/>
        <v>328466</v>
      </c>
      <c r="L478">
        <f t="shared" si="240"/>
        <v>328466</v>
      </c>
      <c r="M478">
        <f t="shared" si="241"/>
        <v>525545</v>
      </c>
      <c r="N478">
        <f t="shared" si="242"/>
        <v>143705</v>
      </c>
      <c r="O478">
        <f t="shared" si="243"/>
        <v>5000476</v>
      </c>
      <c r="P478" t="str">
        <f t="shared" si="244"/>
        <v>尼尔斯</v>
      </c>
      <c r="S478">
        <f t="shared" si="245"/>
        <v>96</v>
      </c>
      <c r="T478">
        <f>VLOOKUP(AH478*10+AG478,阵型随机表!H:I,2,FALSE)</f>
        <v>1</v>
      </c>
      <c r="U478" t="str">
        <f>VLOOKUP(AJ478*10+AI478,阵型随机表!U:V,2,FALSE)</f>
        <v>尼尔斯</v>
      </c>
      <c r="V478">
        <f>VLOOKUP(S478,映射表!T:U,2,FALSE)</f>
        <v>96</v>
      </c>
      <c r="W478">
        <v>1</v>
      </c>
      <c r="X478" s="5">
        <v>1</v>
      </c>
      <c r="Y478" s="5">
        <v>1</v>
      </c>
      <c r="Z478" s="5">
        <v>1</v>
      </c>
      <c r="AA478" s="5">
        <v>1</v>
      </c>
      <c r="AB478" s="5">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143705</v>
      </c>
      <c r="AG478">
        <f t="shared" si="230"/>
        <v>1</v>
      </c>
      <c r="AH478">
        <v>4</v>
      </c>
      <c r="AI478">
        <v>3</v>
      </c>
      <c r="AJ478">
        <f>LOOKUP(T478,阵型随机表!N:O,阵型随机表!Q:Q)</f>
        <v>1</v>
      </c>
      <c r="AO478">
        <f ca="1">IF(AG478=1,RANDBETWEEN(1,阵型随机表!$L$3),AO477)</f>
        <v>1</v>
      </c>
      <c r="AP478">
        <f ca="1">RANDBETWEEN(1,LOOKUP(T478,阵型随机表!N:O,阵型随机表!P:P))</f>
        <v>4</v>
      </c>
    </row>
    <row r="479" spans="1:42" x14ac:dyDescent="0.15">
      <c r="A479">
        <f t="shared" si="231"/>
        <v>5000096</v>
      </c>
      <c r="B479">
        <f t="shared" si="232"/>
        <v>5000477</v>
      </c>
      <c r="C479">
        <f t="shared" si="233"/>
        <v>5000477</v>
      </c>
      <c r="D479" t="str">
        <f t="shared" si="234"/>
        <v>5000096s2</v>
      </c>
      <c r="E479" t="str">
        <f t="shared" si="235"/>
        <v>5000477:96:1</v>
      </c>
      <c r="F479">
        <f t="shared" si="236"/>
        <v>477</v>
      </c>
      <c r="G479">
        <f t="shared" si="237"/>
        <v>5000477</v>
      </c>
      <c r="H479">
        <f t="shared" si="229"/>
        <v>477</v>
      </c>
      <c r="I479" t="str">
        <f>VLOOKUP(U479,怪物属性偏向!E:F,2,FALSE)</f>
        <v>柯拉</v>
      </c>
      <c r="J479">
        <f t="shared" si="238"/>
        <v>96</v>
      </c>
      <c r="K479">
        <f t="shared" si="239"/>
        <v>328466</v>
      </c>
      <c r="L479">
        <f t="shared" si="240"/>
        <v>328466</v>
      </c>
      <c r="M479">
        <f t="shared" si="241"/>
        <v>525545</v>
      </c>
      <c r="N479">
        <f t="shared" si="242"/>
        <v>143705</v>
      </c>
      <c r="O479">
        <f t="shared" si="243"/>
        <v>5000477</v>
      </c>
      <c r="P479" t="str">
        <f t="shared" si="244"/>
        <v>柯拉</v>
      </c>
      <c r="S479">
        <f t="shared" si="245"/>
        <v>96</v>
      </c>
      <c r="T479">
        <f>VLOOKUP(AH479*10+AG479,阵型随机表!H:I,2,FALSE)</f>
        <v>2</v>
      </c>
      <c r="U479" t="str">
        <f>VLOOKUP(AJ479*10+AI479,阵型随机表!U:V,2,FALSE)</f>
        <v>柯拉</v>
      </c>
      <c r="V479">
        <f>VLOOKUP(S479,映射表!T:U,2,FALSE)</f>
        <v>96</v>
      </c>
      <c r="W479">
        <v>1</v>
      </c>
      <c r="X479" s="5">
        <v>1</v>
      </c>
      <c r="Y479" s="5">
        <v>1</v>
      </c>
      <c r="Z479" s="5">
        <v>1</v>
      </c>
      <c r="AA479" s="5">
        <v>1</v>
      </c>
      <c r="AB479" s="5">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143705</v>
      </c>
      <c r="AG479">
        <f t="shared" si="230"/>
        <v>2</v>
      </c>
      <c r="AH479">
        <v>4</v>
      </c>
      <c r="AI479">
        <v>2</v>
      </c>
      <c r="AJ479">
        <f>LOOKUP(T479,阵型随机表!N:O,阵型随机表!Q:Q)</f>
        <v>1</v>
      </c>
      <c r="AO479">
        <f ca="1">IF(AG479=1,RANDBETWEEN(1,阵型随机表!$L$3),AO478)</f>
        <v>1</v>
      </c>
      <c r="AP479">
        <f ca="1">RANDBETWEEN(1,LOOKUP(T479,阵型随机表!N:O,阵型随机表!P:P))</f>
        <v>6</v>
      </c>
    </row>
    <row r="480" spans="1:42" x14ac:dyDescent="0.15">
      <c r="A480">
        <f t="shared" si="231"/>
        <v>5000096</v>
      </c>
      <c r="B480">
        <f t="shared" si="232"/>
        <v>5000478</v>
      </c>
      <c r="C480">
        <f t="shared" si="233"/>
        <v>5000478</v>
      </c>
      <c r="D480" t="str">
        <f t="shared" si="234"/>
        <v>5000096s3</v>
      </c>
      <c r="E480" t="str">
        <f t="shared" si="235"/>
        <v>5000478:96:1</v>
      </c>
      <c r="F480">
        <f t="shared" si="236"/>
        <v>478</v>
      </c>
      <c r="G480">
        <f t="shared" si="237"/>
        <v>5000478</v>
      </c>
      <c r="H480">
        <f t="shared" ref="H480:H502" si="246">H479+1</f>
        <v>478</v>
      </c>
      <c r="I480" t="str">
        <f>VLOOKUP(U480,怪物属性偏向!E:F,2,FALSE)</f>
        <v>莉莉丝</v>
      </c>
      <c r="J480">
        <f t="shared" si="238"/>
        <v>96</v>
      </c>
      <c r="K480">
        <f t="shared" si="239"/>
        <v>328466</v>
      </c>
      <c r="L480">
        <f t="shared" si="240"/>
        <v>328466</v>
      </c>
      <c r="M480">
        <f t="shared" si="241"/>
        <v>525545</v>
      </c>
      <c r="N480">
        <f t="shared" si="242"/>
        <v>143705</v>
      </c>
      <c r="O480">
        <f t="shared" si="243"/>
        <v>5000478</v>
      </c>
      <c r="P480" t="str">
        <f t="shared" si="244"/>
        <v>莉莉丝</v>
      </c>
      <c r="S480">
        <f t="shared" si="245"/>
        <v>96</v>
      </c>
      <c r="T480">
        <f>VLOOKUP(AH480*10+AG480,阵型随机表!H:I,2,FALSE)</f>
        <v>3</v>
      </c>
      <c r="U480" t="str">
        <f>VLOOKUP(AJ480*10+AI480,阵型随机表!U:V,2,FALSE)</f>
        <v>莉莉丝</v>
      </c>
      <c r="V480">
        <f>VLOOKUP(S480,映射表!T:U,2,FALSE)</f>
        <v>96</v>
      </c>
      <c r="W480">
        <v>1</v>
      </c>
      <c r="X480" s="5">
        <v>1</v>
      </c>
      <c r="Y480" s="5">
        <v>1</v>
      </c>
      <c r="Z480" s="5">
        <v>1</v>
      </c>
      <c r="AA480" s="5">
        <v>1</v>
      </c>
      <c r="AB480" s="5">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143705</v>
      </c>
      <c r="AG480">
        <f t="shared" si="230"/>
        <v>3</v>
      </c>
      <c r="AH480">
        <v>4</v>
      </c>
      <c r="AI480">
        <v>1</v>
      </c>
      <c r="AJ480">
        <f>LOOKUP(T480,阵型随机表!N:O,阵型随机表!Q:Q)</f>
        <v>1</v>
      </c>
      <c r="AO480">
        <f ca="1">IF(AG480=1,RANDBETWEEN(1,阵型随机表!$L$3),AO479)</f>
        <v>1</v>
      </c>
      <c r="AP480">
        <f ca="1">RANDBETWEEN(1,LOOKUP(T480,阵型随机表!N:O,阵型随机表!P:P))</f>
        <v>2</v>
      </c>
    </row>
    <row r="481" spans="1:42" x14ac:dyDescent="0.15">
      <c r="A481">
        <f t="shared" si="231"/>
        <v>5000096</v>
      </c>
      <c r="B481">
        <f t="shared" si="232"/>
        <v>5000479</v>
      </c>
      <c r="C481">
        <f t="shared" si="233"/>
        <v>5000479</v>
      </c>
      <c r="D481" t="str">
        <f t="shared" si="234"/>
        <v>5000096s5</v>
      </c>
      <c r="E481" t="str">
        <f t="shared" si="235"/>
        <v>5000479:96:1</v>
      </c>
      <c r="F481">
        <f t="shared" si="236"/>
        <v>479</v>
      </c>
      <c r="G481">
        <f t="shared" si="237"/>
        <v>5000479</v>
      </c>
      <c r="H481">
        <f t="shared" si="246"/>
        <v>479</v>
      </c>
      <c r="I481" t="str">
        <f>VLOOKUP(U481,怪物属性偏向!E:F,2,FALSE)</f>
        <v>洛克</v>
      </c>
      <c r="J481">
        <f t="shared" si="238"/>
        <v>96</v>
      </c>
      <c r="K481">
        <f t="shared" si="239"/>
        <v>328466</v>
      </c>
      <c r="L481">
        <f t="shared" si="240"/>
        <v>328466</v>
      </c>
      <c r="M481">
        <f t="shared" si="241"/>
        <v>525545</v>
      </c>
      <c r="N481">
        <f t="shared" si="242"/>
        <v>143705</v>
      </c>
      <c r="O481">
        <f t="shared" si="243"/>
        <v>5000479</v>
      </c>
      <c r="P481" t="str">
        <f t="shared" si="244"/>
        <v>洛克</v>
      </c>
      <c r="S481">
        <f t="shared" si="245"/>
        <v>96</v>
      </c>
      <c r="T481">
        <f>VLOOKUP(AH481*10+AG481,阵型随机表!H:I,2,FALSE)</f>
        <v>5</v>
      </c>
      <c r="U481" t="str">
        <f>VLOOKUP(AJ481*10+AI481,阵型随机表!U:V,2,FALSE)</f>
        <v>洛克</v>
      </c>
      <c r="V481">
        <f>VLOOKUP(S481,映射表!T:U,2,FALSE)</f>
        <v>96</v>
      </c>
      <c r="W481">
        <v>1</v>
      </c>
      <c r="X481" s="5">
        <v>1</v>
      </c>
      <c r="Y481" s="5">
        <v>1</v>
      </c>
      <c r="Z481" s="5">
        <v>1</v>
      </c>
      <c r="AA481" s="5">
        <v>1</v>
      </c>
      <c r="AB481" s="5">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143705</v>
      </c>
      <c r="AG481">
        <f t="shared" si="230"/>
        <v>4</v>
      </c>
      <c r="AH481">
        <v>4</v>
      </c>
      <c r="AI481">
        <v>3</v>
      </c>
      <c r="AJ481">
        <f>LOOKUP(T481,阵型随机表!N:O,阵型随机表!Q:Q)</f>
        <v>2</v>
      </c>
      <c r="AO481">
        <f ca="1">IF(AG481=1,RANDBETWEEN(1,阵型随机表!$L$3),AO480)</f>
        <v>1</v>
      </c>
      <c r="AP481">
        <f ca="1">RANDBETWEEN(1,LOOKUP(T481,阵型随机表!N:O,阵型随机表!P:P))</f>
        <v>3</v>
      </c>
    </row>
    <row r="482" spans="1:42" x14ac:dyDescent="0.15">
      <c r="A482">
        <f t="shared" si="231"/>
        <v>5000096</v>
      </c>
      <c r="B482">
        <f t="shared" si="232"/>
        <v>5000480</v>
      </c>
      <c r="C482">
        <f t="shared" si="233"/>
        <v>5000480</v>
      </c>
      <c r="D482" t="str">
        <f t="shared" si="234"/>
        <v>5000096s8</v>
      </c>
      <c r="E482" t="str">
        <f t="shared" si="235"/>
        <v>5000480:96:1</v>
      </c>
      <c r="F482">
        <f t="shared" si="236"/>
        <v>480</v>
      </c>
      <c r="G482">
        <f t="shared" si="237"/>
        <v>5000480</v>
      </c>
      <c r="H482">
        <f t="shared" si="246"/>
        <v>480</v>
      </c>
      <c r="I482" t="str">
        <f>VLOOKUP(U482,怪物属性偏向!E:F,2,FALSE)</f>
        <v>娜塔莎</v>
      </c>
      <c r="J482">
        <f t="shared" si="238"/>
        <v>96</v>
      </c>
      <c r="K482">
        <f t="shared" si="239"/>
        <v>328466</v>
      </c>
      <c r="L482">
        <f t="shared" si="240"/>
        <v>328466</v>
      </c>
      <c r="M482">
        <f t="shared" si="241"/>
        <v>525545</v>
      </c>
      <c r="N482">
        <f t="shared" si="242"/>
        <v>143705</v>
      </c>
      <c r="O482">
        <f t="shared" si="243"/>
        <v>5000480</v>
      </c>
      <c r="P482" t="str">
        <f t="shared" si="244"/>
        <v>娜塔莎</v>
      </c>
      <c r="S482">
        <f t="shared" si="245"/>
        <v>96</v>
      </c>
      <c r="T482">
        <f>VLOOKUP(AH482*10+AG482,阵型随机表!H:I,2,FALSE)</f>
        <v>8</v>
      </c>
      <c r="U482" t="str">
        <f>VLOOKUP(AJ482*10+AI482,阵型随机表!U:V,2,FALSE)</f>
        <v>娜塔莎</v>
      </c>
      <c r="V482">
        <f>VLOOKUP(S482,映射表!T:U,2,FALSE)</f>
        <v>96</v>
      </c>
      <c r="W482">
        <v>1</v>
      </c>
      <c r="X482" s="5">
        <v>1</v>
      </c>
      <c r="Y482" s="5">
        <v>1</v>
      </c>
      <c r="Z482" s="5">
        <v>1</v>
      </c>
      <c r="AA482" s="5">
        <v>1</v>
      </c>
      <c r="AB482" s="5">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143705</v>
      </c>
      <c r="AG482">
        <f t="shared" si="230"/>
        <v>5</v>
      </c>
      <c r="AH482">
        <v>4</v>
      </c>
      <c r="AI482">
        <v>7</v>
      </c>
      <c r="AJ482">
        <f>LOOKUP(T482,阵型随机表!N:O,阵型随机表!Q:Q)</f>
        <v>3</v>
      </c>
      <c r="AO482">
        <f ca="1">IF(AG482=1,RANDBETWEEN(1,阵型随机表!$L$3),AO481)</f>
        <v>1</v>
      </c>
      <c r="AP482">
        <f ca="1">RANDBETWEEN(1,LOOKUP(T482,阵型随机表!N:O,阵型随机表!P:P))</f>
        <v>6</v>
      </c>
    </row>
    <row r="483" spans="1:42" x14ac:dyDescent="0.15">
      <c r="A483">
        <f t="shared" si="231"/>
        <v>5000097</v>
      </c>
      <c r="B483">
        <f t="shared" si="232"/>
        <v>5000481</v>
      </c>
      <c r="C483">
        <f t="shared" si="233"/>
        <v>5000481</v>
      </c>
      <c r="D483" t="str">
        <f t="shared" si="234"/>
        <v>5000097s1</v>
      </c>
      <c r="E483" t="str">
        <f t="shared" si="235"/>
        <v>5000481:97:1</v>
      </c>
      <c r="F483">
        <f t="shared" si="236"/>
        <v>481</v>
      </c>
      <c r="G483">
        <f t="shared" si="237"/>
        <v>5000481</v>
      </c>
      <c r="H483">
        <f t="shared" si="246"/>
        <v>481</v>
      </c>
      <c r="I483" t="str">
        <f>VLOOKUP(U483,怪物属性偏向!E:F,2,FALSE)</f>
        <v>修</v>
      </c>
      <c r="J483">
        <f t="shared" si="238"/>
        <v>97</v>
      </c>
      <c r="K483">
        <f t="shared" si="239"/>
        <v>349002</v>
      </c>
      <c r="L483">
        <f t="shared" si="240"/>
        <v>349002</v>
      </c>
      <c r="M483">
        <f t="shared" si="241"/>
        <v>558403</v>
      </c>
      <c r="N483">
        <f t="shared" si="242"/>
        <v>152946</v>
      </c>
      <c r="O483">
        <f t="shared" si="243"/>
        <v>5000481</v>
      </c>
      <c r="P483" t="str">
        <f t="shared" si="244"/>
        <v>修</v>
      </c>
      <c r="S483">
        <f t="shared" si="245"/>
        <v>97</v>
      </c>
      <c r="T483">
        <f>VLOOKUP(AH483*10+AG483,阵型随机表!H:I,2,FALSE)</f>
        <v>1</v>
      </c>
      <c r="U483" t="str">
        <f>VLOOKUP(AJ483*10+AI483,阵型随机表!U:V,2,FALSE)</f>
        <v>修</v>
      </c>
      <c r="V483">
        <f>VLOOKUP(S483,映射表!T:U,2,FALSE)</f>
        <v>97</v>
      </c>
      <c r="W483">
        <v>1</v>
      </c>
      <c r="X483" s="5">
        <v>1</v>
      </c>
      <c r="Y483" s="5">
        <v>1</v>
      </c>
      <c r="Z483" s="5">
        <v>1</v>
      </c>
      <c r="AA483" s="5">
        <v>1</v>
      </c>
      <c r="AB483" s="5">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152946</v>
      </c>
      <c r="AG483">
        <f t="shared" si="230"/>
        <v>1</v>
      </c>
      <c r="AH483">
        <v>4</v>
      </c>
      <c r="AI483">
        <v>7</v>
      </c>
      <c r="AJ483">
        <f>LOOKUP(T483,阵型随机表!N:O,阵型随机表!Q:Q)</f>
        <v>1</v>
      </c>
      <c r="AO483">
        <f ca="1">IF(AG483=1,RANDBETWEEN(1,阵型随机表!$L$3),AO482)</f>
        <v>3</v>
      </c>
      <c r="AP483">
        <f ca="1">RANDBETWEEN(1,LOOKUP(T483,阵型随机表!N:O,阵型随机表!P:P))</f>
        <v>1</v>
      </c>
    </row>
    <row r="484" spans="1:42" x14ac:dyDescent="0.15">
      <c r="A484">
        <f t="shared" si="231"/>
        <v>5000097</v>
      </c>
      <c r="B484">
        <f t="shared" si="232"/>
        <v>5000482</v>
      </c>
      <c r="C484">
        <f t="shared" si="233"/>
        <v>5000482</v>
      </c>
      <c r="D484" t="str">
        <f t="shared" si="234"/>
        <v>5000097s2</v>
      </c>
      <c r="E484" t="str">
        <f t="shared" si="235"/>
        <v>5000482:97:1</v>
      </c>
      <c r="F484">
        <f t="shared" si="236"/>
        <v>482</v>
      </c>
      <c r="G484">
        <f t="shared" si="237"/>
        <v>5000482</v>
      </c>
      <c r="H484">
        <f t="shared" si="246"/>
        <v>482</v>
      </c>
      <c r="I484" t="str">
        <f>VLOOKUP(U484,怪物属性偏向!E:F,2,FALSE)</f>
        <v>珍妮芙</v>
      </c>
      <c r="J484">
        <f t="shared" si="238"/>
        <v>97</v>
      </c>
      <c r="K484">
        <f t="shared" si="239"/>
        <v>349002</v>
      </c>
      <c r="L484">
        <f t="shared" si="240"/>
        <v>349002</v>
      </c>
      <c r="M484">
        <f t="shared" si="241"/>
        <v>558403</v>
      </c>
      <c r="N484">
        <f t="shared" si="242"/>
        <v>152946</v>
      </c>
      <c r="O484">
        <f t="shared" si="243"/>
        <v>5000482</v>
      </c>
      <c r="P484" t="str">
        <f t="shared" si="244"/>
        <v>珍妮芙</v>
      </c>
      <c r="S484">
        <f t="shared" si="245"/>
        <v>97</v>
      </c>
      <c r="T484">
        <f>VLOOKUP(AH484*10+AG484,阵型随机表!H:I,2,FALSE)</f>
        <v>2</v>
      </c>
      <c r="U484" t="str">
        <f>VLOOKUP(AJ484*10+AI484,阵型随机表!U:V,2,FALSE)</f>
        <v>珍妮芙</v>
      </c>
      <c r="V484">
        <f>VLOOKUP(S484,映射表!T:U,2,FALSE)</f>
        <v>97</v>
      </c>
      <c r="W484">
        <v>1</v>
      </c>
      <c r="X484" s="5">
        <v>1</v>
      </c>
      <c r="Y484" s="5">
        <v>1</v>
      </c>
      <c r="Z484" s="5">
        <v>1</v>
      </c>
      <c r="AA484" s="5">
        <v>1</v>
      </c>
      <c r="AB484" s="5">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152946</v>
      </c>
      <c r="AG484">
        <f t="shared" si="230"/>
        <v>2</v>
      </c>
      <c r="AH484">
        <v>4</v>
      </c>
      <c r="AI484">
        <v>5</v>
      </c>
      <c r="AJ484">
        <f>LOOKUP(T484,阵型随机表!N:O,阵型随机表!Q:Q)</f>
        <v>1</v>
      </c>
      <c r="AO484">
        <f ca="1">IF(AG484=1,RANDBETWEEN(1,阵型随机表!$L$3),AO483)</f>
        <v>3</v>
      </c>
      <c r="AP484">
        <f ca="1">RANDBETWEEN(1,LOOKUP(T484,阵型随机表!N:O,阵型随机表!P:P))</f>
        <v>5</v>
      </c>
    </row>
    <row r="485" spans="1:42" x14ac:dyDescent="0.15">
      <c r="A485">
        <f t="shared" si="231"/>
        <v>5000097</v>
      </c>
      <c r="B485">
        <f t="shared" si="232"/>
        <v>5000483</v>
      </c>
      <c r="C485">
        <f t="shared" si="233"/>
        <v>5000483</v>
      </c>
      <c r="D485" t="str">
        <f t="shared" si="234"/>
        <v>5000097s3</v>
      </c>
      <c r="E485" t="str">
        <f t="shared" si="235"/>
        <v>5000483:97:1</v>
      </c>
      <c r="F485">
        <f t="shared" si="236"/>
        <v>483</v>
      </c>
      <c r="G485">
        <f t="shared" si="237"/>
        <v>5000483</v>
      </c>
      <c r="H485">
        <f t="shared" si="246"/>
        <v>483</v>
      </c>
      <c r="I485" t="str">
        <f>VLOOKUP(U485,怪物属性偏向!E:F,2,FALSE)</f>
        <v>尼尔斯</v>
      </c>
      <c r="J485">
        <f t="shared" si="238"/>
        <v>97</v>
      </c>
      <c r="K485">
        <f t="shared" si="239"/>
        <v>349002</v>
      </c>
      <c r="L485">
        <f t="shared" si="240"/>
        <v>349002</v>
      </c>
      <c r="M485">
        <f t="shared" si="241"/>
        <v>558403</v>
      </c>
      <c r="N485">
        <f t="shared" si="242"/>
        <v>152946</v>
      </c>
      <c r="O485">
        <f t="shared" si="243"/>
        <v>5000483</v>
      </c>
      <c r="P485" t="str">
        <f t="shared" si="244"/>
        <v>尼尔斯</v>
      </c>
      <c r="S485">
        <f t="shared" si="245"/>
        <v>97</v>
      </c>
      <c r="T485">
        <f>VLOOKUP(AH485*10+AG485,阵型随机表!H:I,2,FALSE)</f>
        <v>3</v>
      </c>
      <c r="U485" t="str">
        <f>VLOOKUP(AJ485*10+AI485,阵型随机表!U:V,2,FALSE)</f>
        <v>尼尔斯</v>
      </c>
      <c r="V485">
        <f>VLOOKUP(S485,映射表!T:U,2,FALSE)</f>
        <v>97</v>
      </c>
      <c r="W485">
        <v>1</v>
      </c>
      <c r="X485" s="5">
        <v>1</v>
      </c>
      <c r="Y485" s="5">
        <v>1</v>
      </c>
      <c r="Z485" s="5">
        <v>1</v>
      </c>
      <c r="AA485" s="5">
        <v>1</v>
      </c>
      <c r="AB485" s="5">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152946</v>
      </c>
      <c r="AG485">
        <f t="shared" si="230"/>
        <v>3</v>
      </c>
      <c r="AH485">
        <v>4</v>
      </c>
      <c r="AI485">
        <v>3</v>
      </c>
      <c r="AJ485">
        <f>LOOKUP(T485,阵型随机表!N:O,阵型随机表!Q:Q)</f>
        <v>1</v>
      </c>
      <c r="AO485">
        <f ca="1">IF(AG485=1,RANDBETWEEN(1,阵型随机表!$L$3),AO484)</f>
        <v>3</v>
      </c>
      <c r="AP485">
        <f ca="1">RANDBETWEEN(1,LOOKUP(T485,阵型随机表!N:O,阵型随机表!P:P))</f>
        <v>2</v>
      </c>
    </row>
    <row r="486" spans="1:42" x14ac:dyDescent="0.15">
      <c r="A486">
        <f t="shared" si="231"/>
        <v>5000097</v>
      </c>
      <c r="B486">
        <f t="shared" si="232"/>
        <v>5000484</v>
      </c>
      <c r="C486">
        <f t="shared" si="233"/>
        <v>5000484</v>
      </c>
      <c r="D486" t="str">
        <f t="shared" si="234"/>
        <v>5000097s5</v>
      </c>
      <c r="E486" t="str">
        <f t="shared" si="235"/>
        <v>5000484:97:1</v>
      </c>
      <c r="F486">
        <f t="shared" si="236"/>
        <v>484</v>
      </c>
      <c r="G486">
        <f t="shared" si="237"/>
        <v>5000484</v>
      </c>
      <c r="H486">
        <f t="shared" si="246"/>
        <v>484</v>
      </c>
      <c r="I486" t="str">
        <f>VLOOKUP(U486,怪物属性偏向!E:F,2,FALSE)</f>
        <v>洛克</v>
      </c>
      <c r="J486">
        <f t="shared" si="238"/>
        <v>97</v>
      </c>
      <c r="K486">
        <f t="shared" si="239"/>
        <v>349002</v>
      </c>
      <c r="L486">
        <f t="shared" si="240"/>
        <v>349002</v>
      </c>
      <c r="M486">
        <f t="shared" si="241"/>
        <v>558403</v>
      </c>
      <c r="N486">
        <f t="shared" si="242"/>
        <v>152946</v>
      </c>
      <c r="O486">
        <f t="shared" si="243"/>
        <v>5000484</v>
      </c>
      <c r="P486" t="str">
        <f t="shared" si="244"/>
        <v>洛克</v>
      </c>
      <c r="S486">
        <f t="shared" si="245"/>
        <v>97</v>
      </c>
      <c r="T486">
        <f>VLOOKUP(AH486*10+AG486,阵型随机表!H:I,2,FALSE)</f>
        <v>5</v>
      </c>
      <c r="U486" t="str">
        <f>VLOOKUP(AJ486*10+AI486,阵型随机表!U:V,2,FALSE)</f>
        <v>洛克</v>
      </c>
      <c r="V486">
        <f>VLOOKUP(S486,映射表!T:U,2,FALSE)</f>
        <v>97</v>
      </c>
      <c r="W486">
        <v>1</v>
      </c>
      <c r="X486" s="5">
        <v>1</v>
      </c>
      <c r="Y486" s="5">
        <v>1</v>
      </c>
      <c r="Z486" s="5">
        <v>1</v>
      </c>
      <c r="AA486" s="5">
        <v>1</v>
      </c>
      <c r="AB486" s="5">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152946</v>
      </c>
      <c r="AG486">
        <f t="shared" si="230"/>
        <v>4</v>
      </c>
      <c r="AH486">
        <v>4</v>
      </c>
      <c r="AI486">
        <v>3</v>
      </c>
      <c r="AJ486">
        <f>LOOKUP(T486,阵型随机表!N:O,阵型随机表!Q:Q)</f>
        <v>2</v>
      </c>
      <c r="AO486">
        <f ca="1">IF(AG486=1,RANDBETWEEN(1,阵型随机表!$L$3),AO485)</f>
        <v>3</v>
      </c>
      <c r="AP486">
        <f ca="1">RANDBETWEEN(1,LOOKUP(T486,阵型随机表!N:O,阵型随机表!P:P))</f>
        <v>3</v>
      </c>
    </row>
    <row r="487" spans="1:42" x14ac:dyDescent="0.15">
      <c r="A487">
        <f t="shared" si="231"/>
        <v>5000097</v>
      </c>
      <c r="B487">
        <f t="shared" si="232"/>
        <v>5000485</v>
      </c>
      <c r="C487">
        <f t="shared" si="233"/>
        <v>5000485</v>
      </c>
      <c r="D487" t="str">
        <f t="shared" si="234"/>
        <v>5000097s8</v>
      </c>
      <c r="E487" t="str">
        <f t="shared" si="235"/>
        <v>5000485:97:1</v>
      </c>
      <c r="F487">
        <f t="shared" si="236"/>
        <v>485</v>
      </c>
      <c r="G487">
        <f t="shared" si="237"/>
        <v>5000485</v>
      </c>
      <c r="H487">
        <f t="shared" si="246"/>
        <v>485</v>
      </c>
      <c r="I487" t="str">
        <f>VLOOKUP(U487,怪物属性偏向!E:F,2,FALSE)</f>
        <v>麦克白</v>
      </c>
      <c r="J487">
        <f t="shared" si="238"/>
        <v>97</v>
      </c>
      <c r="K487">
        <f t="shared" si="239"/>
        <v>349002</v>
      </c>
      <c r="L487">
        <f t="shared" si="240"/>
        <v>349002</v>
      </c>
      <c r="M487">
        <f t="shared" si="241"/>
        <v>558403</v>
      </c>
      <c r="N487">
        <f t="shared" si="242"/>
        <v>152946</v>
      </c>
      <c r="O487">
        <f t="shared" si="243"/>
        <v>5000485</v>
      </c>
      <c r="P487" t="str">
        <f t="shared" si="244"/>
        <v>麦克白</v>
      </c>
      <c r="S487">
        <f t="shared" si="245"/>
        <v>97</v>
      </c>
      <c r="T487">
        <f>VLOOKUP(AH487*10+AG487,阵型随机表!H:I,2,FALSE)</f>
        <v>8</v>
      </c>
      <c r="U487" t="str">
        <f>VLOOKUP(AJ487*10+AI487,阵型随机表!U:V,2,FALSE)</f>
        <v>麦克白</v>
      </c>
      <c r="V487">
        <f>VLOOKUP(S487,映射表!T:U,2,FALSE)</f>
        <v>97</v>
      </c>
      <c r="W487">
        <v>1</v>
      </c>
      <c r="X487" s="5">
        <v>1</v>
      </c>
      <c r="Y487" s="5">
        <v>1</v>
      </c>
      <c r="Z487" s="5">
        <v>1</v>
      </c>
      <c r="AA487" s="5">
        <v>1</v>
      </c>
      <c r="AB487" s="5">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152946</v>
      </c>
      <c r="AG487">
        <f t="shared" si="230"/>
        <v>5</v>
      </c>
      <c r="AH487">
        <v>4</v>
      </c>
      <c r="AI487">
        <v>4</v>
      </c>
      <c r="AJ487">
        <f>LOOKUP(T487,阵型随机表!N:O,阵型随机表!Q:Q)</f>
        <v>3</v>
      </c>
      <c r="AO487">
        <f ca="1">IF(AG487=1,RANDBETWEEN(1,阵型随机表!$L$3),AO486)</f>
        <v>3</v>
      </c>
      <c r="AP487">
        <f ca="1">RANDBETWEEN(1,LOOKUP(T487,阵型随机表!N:O,阵型随机表!P:P))</f>
        <v>1</v>
      </c>
    </row>
    <row r="488" spans="1:42" x14ac:dyDescent="0.15">
      <c r="A488">
        <f t="shared" si="231"/>
        <v>5000098</v>
      </c>
      <c r="B488">
        <f t="shared" si="232"/>
        <v>5000486</v>
      </c>
      <c r="C488">
        <f t="shared" si="233"/>
        <v>5000486</v>
      </c>
      <c r="D488" t="str">
        <f t="shared" si="234"/>
        <v>5000098s2</v>
      </c>
      <c r="E488" t="str">
        <f t="shared" si="235"/>
        <v>5000486:98:1</v>
      </c>
      <c r="F488">
        <f t="shared" si="236"/>
        <v>486</v>
      </c>
      <c r="G488">
        <f t="shared" si="237"/>
        <v>5000486</v>
      </c>
      <c r="H488">
        <f t="shared" si="246"/>
        <v>486</v>
      </c>
      <c r="I488" t="str">
        <f>VLOOKUP(U488,怪物属性偏向!E:F,2,FALSE)</f>
        <v>珍妮芙</v>
      </c>
      <c r="J488">
        <f t="shared" si="238"/>
        <v>98</v>
      </c>
      <c r="K488">
        <f t="shared" si="239"/>
        <v>369538</v>
      </c>
      <c r="L488">
        <f t="shared" si="240"/>
        <v>369538</v>
      </c>
      <c r="M488">
        <f t="shared" si="241"/>
        <v>591260</v>
      </c>
      <c r="N488">
        <f t="shared" si="242"/>
        <v>162187</v>
      </c>
      <c r="O488">
        <f t="shared" si="243"/>
        <v>5000486</v>
      </c>
      <c r="P488" t="str">
        <f t="shared" si="244"/>
        <v>珍妮芙</v>
      </c>
      <c r="S488">
        <f t="shared" si="245"/>
        <v>98</v>
      </c>
      <c r="T488">
        <f>VLOOKUP(AH488*10+AG488,阵型随机表!H:I,2,FALSE)</f>
        <v>2</v>
      </c>
      <c r="U488" t="str">
        <f>VLOOKUP(AJ488*10+AI488,阵型随机表!U:V,2,FALSE)</f>
        <v>珍妮芙</v>
      </c>
      <c r="V488">
        <f>VLOOKUP(S488,映射表!T:U,2,FALSE)</f>
        <v>98</v>
      </c>
      <c r="W488">
        <v>1</v>
      </c>
      <c r="X488" s="5">
        <v>1</v>
      </c>
      <c r="Y488" s="5">
        <v>1</v>
      </c>
      <c r="Z488" s="5">
        <v>1</v>
      </c>
      <c r="AA488" s="5">
        <v>1</v>
      </c>
      <c r="AB488" s="5">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162187</v>
      </c>
      <c r="AG488">
        <f t="shared" si="230"/>
        <v>1</v>
      </c>
      <c r="AH488">
        <v>2</v>
      </c>
      <c r="AI488">
        <v>5</v>
      </c>
      <c r="AJ488">
        <f>LOOKUP(T488,阵型随机表!N:O,阵型随机表!Q:Q)</f>
        <v>1</v>
      </c>
      <c r="AO488">
        <f ca="1">IF(AG488=1,RANDBETWEEN(1,阵型随机表!$L$3),AO487)</f>
        <v>1</v>
      </c>
      <c r="AP488">
        <f ca="1">RANDBETWEEN(1,LOOKUP(T488,阵型随机表!N:O,阵型随机表!P:P))</f>
        <v>1</v>
      </c>
    </row>
    <row r="489" spans="1:42" x14ac:dyDescent="0.15">
      <c r="A489">
        <f t="shared" si="231"/>
        <v>5000098</v>
      </c>
      <c r="B489">
        <f t="shared" si="232"/>
        <v>5000487</v>
      </c>
      <c r="C489">
        <f t="shared" si="233"/>
        <v>5000487</v>
      </c>
      <c r="D489" t="str">
        <f t="shared" si="234"/>
        <v>5000098s4</v>
      </c>
      <c r="E489" t="str">
        <f t="shared" si="235"/>
        <v>5000487:98:1</v>
      </c>
      <c r="F489">
        <f t="shared" si="236"/>
        <v>487</v>
      </c>
      <c r="G489">
        <f t="shared" si="237"/>
        <v>5000487</v>
      </c>
      <c r="H489">
        <f t="shared" si="246"/>
        <v>487</v>
      </c>
      <c r="I489" t="str">
        <f>VLOOKUP(U489,怪物属性偏向!E:F,2,FALSE)</f>
        <v>霍尔</v>
      </c>
      <c r="J489">
        <f t="shared" si="238"/>
        <v>98</v>
      </c>
      <c r="K489">
        <f t="shared" si="239"/>
        <v>369538</v>
      </c>
      <c r="L489">
        <f t="shared" si="240"/>
        <v>369538</v>
      </c>
      <c r="M489">
        <f t="shared" si="241"/>
        <v>591260</v>
      </c>
      <c r="N489">
        <f t="shared" si="242"/>
        <v>162187</v>
      </c>
      <c r="O489">
        <f t="shared" si="243"/>
        <v>5000487</v>
      </c>
      <c r="P489" t="str">
        <f t="shared" si="244"/>
        <v>霍尔</v>
      </c>
      <c r="S489">
        <f t="shared" si="245"/>
        <v>98</v>
      </c>
      <c r="T489">
        <f>VLOOKUP(AH489*10+AG489,阵型随机表!H:I,2,FALSE)</f>
        <v>4</v>
      </c>
      <c r="U489" t="str">
        <f>VLOOKUP(AJ489*10+AI489,阵型随机表!U:V,2,FALSE)</f>
        <v>霍尔</v>
      </c>
      <c r="V489">
        <f>VLOOKUP(S489,映射表!T:U,2,FALSE)</f>
        <v>98</v>
      </c>
      <c r="W489">
        <v>1</v>
      </c>
      <c r="X489" s="5">
        <v>1</v>
      </c>
      <c r="Y489" s="5">
        <v>1</v>
      </c>
      <c r="Z489" s="5">
        <v>1</v>
      </c>
      <c r="AA489" s="5">
        <v>1</v>
      </c>
      <c r="AB489" s="5">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162187</v>
      </c>
      <c r="AG489">
        <f t="shared" si="230"/>
        <v>2</v>
      </c>
      <c r="AH489">
        <v>2</v>
      </c>
      <c r="AI489">
        <v>7</v>
      </c>
      <c r="AJ489">
        <f>LOOKUP(T489,阵型随机表!N:O,阵型随机表!Q:Q)</f>
        <v>2</v>
      </c>
      <c r="AO489">
        <f ca="1">IF(AG489=1,RANDBETWEEN(1,阵型随机表!$L$3),AO488)</f>
        <v>1</v>
      </c>
      <c r="AP489">
        <f ca="1">RANDBETWEEN(1,LOOKUP(T489,阵型随机表!N:O,阵型随机表!P:P))</f>
        <v>5</v>
      </c>
    </row>
    <row r="490" spans="1:42" x14ac:dyDescent="0.15">
      <c r="A490">
        <f t="shared" si="231"/>
        <v>5000098</v>
      </c>
      <c r="B490">
        <f t="shared" si="232"/>
        <v>5000488</v>
      </c>
      <c r="C490">
        <f t="shared" si="233"/>
        <v>5000488</v>
      </c>
      <c r="D490" t="str">
        <f t="shared" si="234"/>
        <v>5000098s5</v>
      </c>
      <c r="E490" t="str">
        <f t="shared" si="235"/>
        <v>5000488:98:1</v>
      </c>
      <c r="F490">
        <f t="shared" si="236"/>
        <v>488</v>
      </c>
      <c r="G490">
        <f t="shared" si="237"/>
        <v>5000488</v>
      </c>
      <c r="H490">
        <f t="shared" si="246"/>
        <v>488</v>
      </c>
      <c r="I490" t="str">
        <f>VLOOKUP(U490,怪物属性偏向!E:F,2,FALSE)</f>
        <v>国王</v>
      </c>
      <c r="J490">
        <f t="shared" si="238"/>
        <v>98</v>
      </c>
      <c r="K490">
        <f t="shared" si="239"/>
        <v>369538</v>
      </c>
      <c r="L490">
        <f t="shared" si="240"/>
        <v>369538</v>
      </c>
      <c r="M490">
        <f t="shared" si="241"/>
        <v>591260</v>
      </c>
      <c r="N490">
        <f t="shared" si="242"/>
        <v>162187</v>
      </c>
      <c r="O490">
        <f t="shared" si="243"/>
        <v>5000488</v>
      </c>
      <c r="P490" t="str">
        <f t="shared" si="244"/>
        <v>国王</v>
      </c>
      <c r="S490">
        <f t="shared" si="245"/>
        <v>98</v>
      </c>
      <c r="T490">
        <f>VLOOKUP(AH490*10+AG490,阵型随机表!H:I,2,FALSE)</f>
        <v>5</v>
      </c>
      <c r="U490" t="str">
        <f>VLOOKUP(AJ490*10+AI490,阵型随机表!U:V,2,FALSE)</f>
        <v>国王</v>
      </c>
      <c r="V490">
        <f>VLOOKUP(S490,映射表!T:U,2,FALSE)</f>
        <v>98</v>
      </c>
      <c r="W490">
        <v>1</v>
      </c>
      <c r="X490" s="5">
        <v>1</v>
      </c>
      <c r="Y490" s="5">
        <v>1</v>
      </c>
      <c r="Z490" s="5">
        <v>1</v>
      </c>
      <c r="AA490" s="5">
        <v>1</v>
      </c>
      <c r="AB490" s="5">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162187</v>
      </c>
      <c r="AG490">
        <f t="shared" si="230"/>
        <v>3</v>
      </c>
      <c r="AH490">
        <v>2</v>
      </c>
      <c r="AI490">
        <v>6</v>
      </c>
      <c r="AJ490">
        <f>LOOKUP(T490,阵型随机表!N:O,阵型随机表!Q:Q)</f>
        <v>2</v>
      </c>
      <c r="AO490">
        <f ca="1">IF(AG490=1,RANDBETWEEN(1,阵型随机表!$L$3),AO489)</f>
        <v>1</v>
      </c>
      <c r="AP490">
        <f ca="1">RANDBETWEEN(1,LOOKUP(T490,阵型随机表!N:O,阵型随机表!P:P))</f>
        <v>3</v>
      </c>
    </row>
    <row r="491" spans="1:42" x14ac:dyDescent="0.15">
      <c r="A491">
        <f t="shared" si="231"/>
        <v>5000098</v>
      </c>
      <c r="B491">
        <f t="shared" si="232"/>
        <v>5000489</v>
      </c>
      <c r="C491">
        <f t="shared" si="233"/>
        <v>5000489</v>
      </c>
      <c r="D491" t="str">
        <f t="shared" si="234"/>
        <v>5000098s6</v>
      </c>
      <c r="E491" t="str">
        <f t="shared" si="235"/>
        <v>5000489:98:1</v>
      </c>
      <c r="F491">
        <f t="shared" si="236"/>
        <v>489</v>
      </c>
      <c r="G491">
        <f t="shared" si="237"/>
        <v>5000489</v>
      </c>
      <c r="H491">
        <f t="shared" si="246"/>
        <v>489</v>
      </c>
      <c r="I491" t="str">
        <f>VLOOKUP(U491,怪物属性偏向!E:F,2,FALSE)</f>
        <v>国王</v>
      </c>
      <c r="J491">
        <f t="shared" si="238"/>
        <v>98</v>
      </c>
      <c r="K491">
        <f t="shared" si="239"/>
        <v>369538</v>
      </c>
      <c r="L491">
        <f t="shared" si="240"/>
        <v>369538</v>
      </c>
      <c r="M491">
        <f t="shared" si="241"/>
        <v>591260</v>
      </c>
      <c r="N491">
        <f t="shared" si="242"/>
        <v>162187</v>
      </c>
      <c r="O491">
        <f t="shared" si="243"/>
        <v>5000489</v>
      </c>
      <c r="P491" t="str">
        <f t="shared" si="244"/>
        <v>国王</v>
      </c>
      <c r="S491">
        <f t="shared" si="245"/>
        <v>98</v>
      </c>
      <c r="T491">
        <f>VLOOKUP(AH491*10+AG491,阵型随机表!H:I,2,FALSE)</f>
        <v>6</v>
      </c>
      <c r="U491" t="str">
        <f>VLOOKUP(AJ491*10+AI491,阵型随机表!U:V,2,FALSE)</f>
        <v>国王</v>
      </c>
      <c r="V491">
        <f>VLOOKUP(S491,映射表!T:U,2,FALSE)</f>
        <v>98</v>
      </c>
      <c r="W491">
        <v>1</v>
      </c>
      <c r="X491" s="5">
        <v>1</v>
      </c>
      <c r="Y491" s="5">
        <v>1</v>
      </c>
      <c r="Z491" s="5">
        <v>1</v>
      </c>
      <c r="AA491" s="5">
        <v>1</v>
      </c>
      <c r="AB491" s="5">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162187</v>
      </c>
      <c r="AG491">
        <f t="shared" si="230"/>
        <v>4</v>
      </c>
      <c r="AH491">
        <v>2</v>
      </c>
      <c r="AI491">
        <v>6</v>
      </c>
      <c r="AJ491">
        <f>LOOKUP(T491,阵型随机表!N:O,阵型随机表!Q:Q)</f>
        <v>2</v>
      </c>
      <c r="AO491">
        <f ca="1">IF(AG491=1,RANDBETWEEN(1,阵型随机表!$L$3),AO490)</f>
        <v>1</v>
      </c>
      <c r="AP491">
        <f ca="1">RANDBETWEEN(1,LOOKUP(T491,阵型随机表!N:O,阵型随机表!P:P))</f>
        <v>4</v>
      </c>
    </row>
    <row r="492" spans="1:42" x14ac:dyDescent="0.15">
      <c r="A492">
        <f t="shared" si="231"/>
        <v>5000098</v>
      </c>
      <c r="B492">
        <f t="shared" si="232"/>
        <v>5000490</v>
      </c>
      <c r="C492">
        <f t="shared" si="233"/>
        <v>5000490</v>
      </c>
      <c r="D492" t="str">
        <f t="shared" si="234"/>
        <v>5000098s8</v>
      </c>
      <c r="E492" t="str">
        <f t="shared" si="235"/>
        <v>5000490:98:1</v>
      </c>
      <c r="F492">
        <f t="shared" si="236"/>
        <v>490</v>
      </c>
      <c r="G492">
        <f t="shared" si="237"/>
        <v>5000490</v>
      </c>
      <c r="H492">
        <f t="shared" si="246"/>
        <v>490</v>
      </c>
      <c r="I492" t="str">
        <f>VLOOKUP(U492,怪物属性偏向!E:F,2,FALSE)</f>
        <v>麦克白</v>
      </c>
      <c r="J492">
        <f t="shared" si="238"/>
        <v>98</v>
      </c>
      <c r="K492">
        <f t="shared" si="239"/>
        <v>369538</v>
      </c>
      <c r="L492">
        <f t="shared" si="240"/>
        <v>369538</v>
      </c>
      <c r="M492">
        <f t="shared" si="241"/>
        <v>591260</v>
      </c>
      <c r="N492">
        <f t="shared" si="242"/>
        <v>162187</v>
      </c>
      <c r="O492">
        <f t="shared" si="243"/>
        <v>5000490</v>
      </c>
      <c r="P492" t="str">
        <f t="shared" si="244"/>
        <v>麦克白</v>
      </c>
      <c r="S492">
        <f t="shared" si="245"/>
        <v>98</v>
      </c>
      <c r="T492">
        <f>VLOOKUP(AH492*10+AG492,阵型随机表!H:I,2,FALSE)</f>
        <v>8</v>
      </c>
      <c r="U492" t="str">
        <f>VLOOKUP(AJ492*10+AI492,阵型随机表!U:V,2,FALSE)</f>
        <v>麦克白</v>
      </c>
      <c r="V492">
        <f>VLOOKUP(S492,映射表!T:U,2,FALSE)</f>
        <v>98</v>
      </c>
      <c r="W492">
        <v>1</v>
      </c>
      <c r="X492" s="5">
        <v>1</v>
      </c>
      <c r="Y492" s="5">
        <v>1</v>
      </c>
      <c r="Z492" s="5">
        <v>1</v>
      </c>
      <c r="AA492" s="5">
        <v>1</v>
      </c>
      <c r="AB492" s="5">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162187</v>
      </c>
      <c r="AG492">
        <f t="shared" si="230"/>
        <v>5</v>
      </c>
      <c r="AH492">
        <v>2</v>
      </c>
      <c r="AI492">
        <v>4</v>
      </c>
      <c r="AJ492">
        <f>LOOKUP(T492,阵型随机表!N:O,阵型随机表!Q:Q)</f>
        <v>3</v>
      </c>
      <c r="AO492">
        <f ca="1">IF(AG492=1,RANDBETWEEN(1,阵型随机表!$L$3),AO491)</f>
        <v>1</v>
      </c>
      <c r="AP492">
        <f ca="1">RANDBETWEEN(1,LOOKUP(T492,阵型随机表!N:O,阵型随机表!P:P))</f>
        <v>2</v>
      </c>
    </row>
    <row r="493" spans="1:42" x14ac:dyDescent="0.15">
      <c r="A493">
        <f t="shared" si="231"/>
        <v>5000099</v>
      </c>
      <c r="B493">
        <f t="shared" si="232"/>
        <v>5000491</v>
      </c>
      <c r="C493">
        <f t="shared" si="233"/>
        <v>5000491</v>
      </c>
      <c r="D493" t="str">
        <f t="shared" si="234"/>
        <v>5000099s1</v>
      </c>
      <c r="E493" t="str">
        <f t="shared" si="235"/>
        <v>5000491:99:1</v>
      </c>
      <c r="F493">
        <f t="shared" si="236"/>
        <v>491</v>
      </c>
      <c r="G493">
        <f t="shared" si="237"/>
        <v>5000491</v>
      </c>
      <c r="H493">
        <f t="shared" si="246"/>
        <v>491</v>
      </c>
      <c r="I493" t="str">
        <f>VLOOKUP(U493,怪物属性偏向!E:F,2,FALSE)</f>
        <v>莉莉丝</v>
      </c>
      <c r="J493">
        <f t="shared" si="238"/>
        <v>99</v>
      </c>
      <c r="K493">
        <f t="shared" si="239"/>
        <v>390074</v>
      </c>
      <c r="L493">
        <f t="shared" si="240"/>
        <v>390074</v>
      </c>
      <c r="M493">
        <f t="shared" si="241"/>
        <v>624118</v>
      </c>
      <c r="N493">
        <f t="shared" si="242"/>
        <v>171428</v>
      </c>
      <c r="O493">
        <f t="shared" si="243"/>
        <v>5000491</v>
      </c>
      <c r="P493" t="str">
        <f t="shared" si="244"/>
        <v>莉莉丝</v>
      </c>
      <c r="S493">
        <f t="shared" si="245"/>
        <v>99</v>
      </c>
      <c r="T493">
        <f>VLOOKUP(AH493*10+AG493,阵型随机表!H:I,2,FALSE)</f>
        <v>1</v>
      </c>
      <c r="U493" t="str">
        <f>VLOOKUP(AJ493*10+AI493,阵型随机表!U:V,2,FALSE)</f>
        <v>莉莉丝</v>
      </c>
      <c r="V493">
        <f>VLOOKUP(S493,映射表!T:U,2,FALSE)</f>
        <v>99</v>
      </c>
      <c r="W493">
        <v>1</v>
      </c>
      <c r="X493" s="5">
        <v>1</v>
      </c>
      <c r="Y493" s="5">
        <v>1</v>
      </c>
      <c r="Z493" s="5">
        <v>1</v>
      </c>
      <c r="AA493" s="5">
        <v>1</v>
      </c>
      <c r="AB493" s="5">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171428</v>
      </c>
      <c r="AG493">
        <f t="shared" si="230"/>
        <v>1</v>
      </c>
      <c r="AH493">
        <v>4</v>
      </c>
      <c r="AI493">
        <v>1</v>
      </c>
      <c r="AJ493">
        <f>LOOKUP(T493,阵型随机表!N:O,阵型随机表!Q:Q)</f>
        <v>1</v>
      </c>
      <c r="AO493">
        <f ca="1">IF(AG493=1,RANDBETWEEN(1,阵型随机表!$L$3),AO492)</f>
        <v>6</v>
      </c>
      <c r="AP493">
        <f ca="1">RANDBETWEEN(1,LOOKUP(T493,阵型随机表!N:O,阵型随机表!P:P))</f>
        <v>5</v>
      </c>
    </row>
    <row r="494" spans="1:42" x14ac:dyDescent="0.15">
      <c r="A494">
        <f t="shared" si="231"/>
        <v>5000099</v>
      </c>
      <c r="B494">
        <f t="shared" si="232"/>
        <v>5000492</v>
      </c>
      <c r="C494">
        <f t="shared" si="233"/>
        <v>5000492</v>
      </c>
      <c r="D494" t="str">
        <f t="shared" si="234"/>
        <v>5000099s2</v>
      </c>
      <c r="E494" t="str">
        <f t="shared" si="235"/>
        <v>5000492:99:1</v>
      </c>
      <c r="F494">
        <f t="shared" si="236"/>
        <v>492</v>
      </c>
      <c r="G494">
        <f t="shared" si="237"/>
        <v>5000492</v>
      </c>
      <c r="H494">
        <f t="shared" si="246"/>
        <v>492</v>
      </c>
      <c r="I494" t="str">
        <f>VLOOKUP(U494,怪物属性偏向!E:F,2,FALSE)</f>
        <v>珍妮芙</v>
      </c>
      <c r="J494">
        <f t="shared" si="238"/>
        <v>99</v>
      </c>
      <c r="K494">
        <f t="shared" si="239"/>
        <v>390074</v>
      </c>
      <c r="L494">
        <f t="shared" si="240"/>
        <v>390074</v>
      </c>
      <c r="M494">
        <f t="shared" si="241"/>
        <v>624118</v>
      </c>
      <c r="N494">
        <f t="shared" si="242"/>
        <v>171428</v>
      </c>
      <c r="O494">
        <f t="shared" si="243"/>
        <v>5000492</v>
      </c>
      <c r="P494" t="str">
        <f t="shared" si="244"/>
        <v>珍妮芙</v>
      </c>
      <c r="S494">
        <f t="shared" si="245"/>
        <v>99</v>
      </c>
      <c r="T494">
        <f>VLOOKUP(AH494*10+AG494,阵型随机表!H:I,2,FALSE)</f>
        <v>2</v>
      </c>
      <c r="U494" t="str">
        <f>VLOOKUP(AJ494*10+AI494,阵型随机表!U:V,2,FALSE)</f>
        <v>珍妮芙</v>
      </c>
      <c r="V494">
        <f>VLOOKUP(S494,映射表!T:U,2,FALSE)</f>
        <v>99</v>
      </c>
      <c r="W494">
        <v>1</v>
      </c>
      <c r="X494" s="5">
        <v>1</v>
      </c>
      <c r="Y494" s="5">
        <v>1</v>
      </c>
      <c r="Z494" s="5">
        <v>1</v>
      </c>
      <c r="AA494" s="5">
        <v>1</v>
      </c>
      <c r="AB494" s="5">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171428</v>
      </c>
      <c r="AG494">
        <f t="shared" si="230"/>
        <v>2</v>
      </c>
      <c r="AH494">
        <v>4</v>
      </c>
      <c r="AI494">
        <v>5</v>
      </c>
      <c r="AJ494">
        <f>LOOKUP(T494,阵型随机表!N:O,阵型随机表!Q:Q)</f>
        <v>1</v>
      </c>
      <c r="AO494">
        <f ca="1">IF(AG494=1,RANDBETWEEN(1,阵型随机表!$L$3),AO493)</f>
        <v>6</v>
      </c>
      <c r="AP494">
        <f ca="1">RANDBETWEEN(1,LOOKUP(T494,阵型随机表!N:O,阵型随机表!P:P))</f>
        <v>4</v>
      </c>
    </row>
    <row r="495" spans="1:42" x14ac:dyDescent="0.15">
      <c r="A495">
        <f t="shared" si="231"/>
        <v>5000099</v>
      </c>
      <c r="B495">
        <f t="shared" si="232"/>
        <v>5000493</v>
      </c>
      <c r="C495">
        <f t="shared" si="233"/>
        <v>5000493</v>
      </c>
      <c r="D495" t="str">
        <f t="shared" si="234"/>
        <v>5000099s3</v>
      </c>
      <c r="E495" t="str">
        <f t="shared" si="235"/>
        <v>5000493:99:1</v>
      </c>
      <c r="F495">
        <f t="shared" si="236"/>
        <v>493</v>
      </c>
      <c r="G495">
        <f t="shared" si="237"/>
        <v>5000493</v>
      </c>
      <c r="H495">
        <f t="shared" si="246"/>
        <v>493</v>
      </c>
      <c r="I495" t="str">
        <f>VLOOKUP(U495,怪物属性偏向!E:F,2,FALSE)</f>
        <v>修</v>
      </c>
      <c r="J495">
        <f t="shared" si="238"/>
        <v>99</v>
      </c>
      <c r="K495">
        <f t="shared" si="239"/>
        <v>390074</v>
      </c>
      <c r="L495">
        <f t="shared" si="240"/>
        <v>390074</v>
      </c>
      <c r="M495">
        <f t="shared" si="241"/>
        <v>624118</v>
      </c>
      <c r="N495">
        <f t="shared" si="242"/>
        <v>171428</v>
      </c>
      <c r="O495">
        <f t="shared" si="243"/>
        <v>5000493</v>
      </c>
      <c r="P495" t="str">
        <f t="shared" si="244"/>
        <v>修</v>
      </c>
      <c r="S495">
        <f t="shared" si="245"/>
        <v>99</v>
      </c>
      <c r="T495">
        <f>VLOOKUP(AH495*10+AG495,阵型随机表!H:I,2,FALSE)</f>
        <v>3</v>
      </c>
      <c r="U495" t="str">
        <f>VLOOKUP(AJ495*10+AI495,阵型随机表!U:V,2,FALSE)</f>
        <v>修</v>
      </c>
      <c r="V495">
        <f>VLOOKUP(S495,映射表!T:U,2,FALSE)</f>
        <v>99</v>
      </c>
      <c r="W495">
        <v>1</v>
      </c>
      <c r="X495" s="5">
        <v>1</v>
      </c>
      <c r="Y495" s="5">
        <v>1</v>
      </c>
      <c r="Z495" s="5">
        <v>1</v>
      </c>
      <c r="AA495" s="5">
        <v>1</v>
      </c>
      <c r="AB495" s="5">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171428</v>
      </c>
      <c r="AG495">
        <f t="shared" si="230"/>
        <v>3</v>
      </c>
      <c r="AH495">
        <v>4</v>
      </c>
      <c r="AI495">
        <v>7</v>
      </c>
      <c r="AJ495">
        <f>LOOKUP(T495,阵型随机表!N:O,阵型随机表!Q:Q)</f>
        <v>1</v>
      </c>
      <c r="AO495">
        <f ca="1">IF(AG495=1,RANDBETWEEN(1,阵型随机表!$L$3),AO494)</f>
        <v>6</v>
      </c>
      <c r="AP495">
        <f ca="1">RANDBETWEEN(1,LOOKUP(T495,阵型随机表!N:O,阵型随机表!P:P))</f>
        <v>7</v>
      </c>
    </row>
    <row r="496" spans="1:42" x14ac:dyDescent="0.15">
      <c r="A496">
        <f t="shared" si="231"/>
        <v>5000099</v>
      </c>
      <c r="B496">
        <f t="shared" si="232"/>
        <v>5000494</v>
      </c>
      <c r="C496">
        <f t="shared" si="233"/>
        <v>5000494</v>
      </c>
      <c r="D496" t="str">
        <f t="shared" si="234"/>
        <v>5000099s5</v>
      </c>
      <c r="E496" t="str">
        <f t="shared" si="235"/>
        <v>5000494:99:1</v>
      </c>
      <c r="F496">
        <f t="shared" si="236"/>
        <v>494</v>
      </c>
      <c r="G496">
        <f t="shared" si="237"/>
        <v>5000494</v>
      </c>
      <c r="H496">
        <f t="shared" si="246"/>
        <v>494</v>
      </c>
      <c r="I496" t="str">
        <f>VLOOKUP(U496,怪物属性偏向!E:F,2,FALSE)</f>
        <v>艾琳</v>
      </c>
      <c r="J496">
        <f t="shared" si="238"/>
        <v>99</v>
      </c>
      <c r="K496">
        <f t="shared" si="239"/>
        <v>390074</v>
      </c>
      <c r="L496">
        <f t="shared" si="240"/>
        <v>390074</v>
      </c>
      <c r="M496">
        <f t="shared" si="241"/>
        <v>624118</v>
      </c>
      <c r="N496">
        <f t="shared" si="242"/>
        <v>171428</v>
      </c>
      <c r="O496">
        <f t="shared" si="243"/>
        <v>5000494</v>
      </c>
      <c r="P496" t="str">
        <f t="shared" si="244"/>
        <v>艾琳</v>
      </c>
      <c r="S496">
        <f t="shared" si="245"/>
        <v>99</v>
      </c>
      <c r="T496">
        <f>VLOOKUP(AH496*10+AG496,阵型随机表!H:I,2,FALSE)</f>
        <v>5</v>
      </c>
      <c r="U496" t="str">
        <f>VLOOKUP(AJ496*10+AI496,阵型随机表!U:V,2,FALSE)</f>
        <v>艾琳</v>
      </c>
      <c r="V496">
        <f>VLOOKUP(S496,映射表!T:U,2,FALSE)</f>
        <v>99</v>
      </c>
      <c r="W496">
        <v>1</v>
      </c>
      <c r="X496" s="5">
        <v>1</v>
      </c>
      <c r="Y496" s="5">
        <v>1</v>
      </c>
      <c r="Z496" s="5">
        <v>1</v>
      </c>
      <c r="AA496" s="5">
        <v>1</v>
      </c>
      <c r="AB496" s="5">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171428</v>
      </c>
      <c r="AG496">
        <f t="shared" si="230"/>
        <v>4</v>
      </c>
      <c r="AH496">
        <v>4</v>
      </c>
      <c r="AI496">
        <v>1</v>
      </c>
      <c r="AJ496">
        <f>LOOKUP(T496,阵型随机表!N:O,阵型随机表!Q:Q)</f>
        <v>2</v>
      </c>
      <c r="AO496">
        <f ca="1">IF(AG496=1,RANDBETWEEN(1,阵型随机表!$L$3),AO495)</f>
        <v>6</v>
      </c>
      <c r="AP496">
        <f ca="1">RANDBETWEEN(1,LOOKUP(T496,阵型随机表!N:O,阵型随机表!P:P))</f>
        <v>1</v>
      </c>
    </row>
    <row r="497" spans="1:42" x14ac:dyDescent="0.15">
      <c r="A497">
        <f t="shared" si="231"/>
        <v>5000099</v>
      </c>
      <c r="B497">
        <f t="shared" si="232"/>
        <v>5000495</v>
      </c>
      <c r="C497">
        <f t="shared" si="233"/>
        <v>5000495</v>
      </c>
      <c r="D497" t="str">
        <f t="shared" si="234"/>
        <v>5000099s8</v>
      </c>
      <c r="E497" t="str">
        <f t="shared" si="235"/>
        <v>5000495:99:1</v>
      </c>
      <c r="F497">
        <f t="shared" si="236"/>
        <v>495</v>
      </c>
      <c r="G497">
        <f t="shared" si="237"/>
        <v>5000495</v>
      </c>
      <c r="H497">
        <f t="shared" si="246"/>
        <v>495</v>
      </c>
      <c r="I497" t="str">
        <f>VLOOKUP(U497,怪物属性偏向!E:F,2,FALSE)</f>
        <v>伊芙</v>
      </c>
      <c r="J497">
        <f t="shared" si="238"/>
        <v>99</v>
      </c>
      <c r="K497">
        <f t="shared" si="239"/>
        <v>390074</v>
      </c>
      <c r="L497">
        <f t="shared" si="240"/>
        <v>390074</v>
      </c>
      <c r="M497">
        <f t="shared" si="241"/>
        <v>624118</v>
      </c>
      <c r="N497">
        <f t="shared" si="242"/>
        <v>171428</v>
      </c>
      <c r="O497">
        <f t="shared" si="243"/>
        <v>5000495</v>
      </c>
      <c r="P497" t="str">
        <f t="shared" si="244"/>
        <v>伊芙</v>
      </c>
      <c r="S497">
        <f t="shared" si="245"/>
        <v>99</v>
      </c>
      <c r="T497">
        <f>VLOOKUP(AH497*10+AG497,阵型随机表!H:I,2,FALSE)</f>
        <v>8</v>
      </c>
      <c r="U497" t="str">
        <f>VLOOKUP(AJ497*10+AI497,阵型随机表!U:V,2,FALSE)</f>
        <v>伊芙</v>
      </c>
      <c r="V497">
        <f>VLOOKUP(S497,映射表!T:U,2,FALSE)</f>
        <v>99</v>
      </c>
      <c r="W497">
        <v>1</v>
      </c>
      <c r="X497" s="5">
        <v>1</v>
      </c>
      <c r="Y497" s="5">
        <v>1</v>
      </c>
      <c r="Z497" s="5">
        <v>1</v>
      </c>
      <c r="AA497" s="5">
        <v>1</v>
      </c>
      <c r="AB497" s="5">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171428</v>
      </c>
      <c r="AG497">
        <f t="shared" si="230"/>
        <v>5</v>
      </c>
      <c r="AH497">
        <v>4</v>
      </c>
      <c r="AI497">
        <v>3</v>
      </c>
      <c r="AJ497">
        <f>LOOKUP(T497,阵型随机表!N:O,阵型随机表!Q:Q)</f>
        <v>3</v>
      </c>
      <c r="AO497">
        <f ca="1">IF(AG497=1,RANDBETWEEN(1,阵型随机表!$L$3),AO496)</f>
        <v>6</v>
      </c>
      <c r="AP497">
        <f ca="1">RANDBETWEEN(1,LOOKUP(T497,阵型随机表!N:O,阵型随机表!P:P))</f>
        <v>2</v>
      </c>
    </row>
    <row r="498" spans="1:42" x14ac:dyDescent="0.15">
      <c r="A498">
        <f t="shared" si="231"/>
        <v>5000100</v>
      </c>
      <c r="B498">
        <f t="shared" si="232"/>
        <v>5000496</v>
      </c>
      <c r="C498">
        <f t="shared" si="233"/>
        <v>5000496</v>
      </c>
      <c r="D498" t="str">
        <f t="shared" si="234"/>
        <v>5000100s2</v>
      </c>
      <c r="E498" t="str">
        <f t="shared" si="235"/>
        <v>5000496:100:1</v>
      </c>
      <c r="F498">
        <f t="shared" si="236"/>
        <v>496</v>
      </c>
      <c r="G498">
        <f t="shared" si="237"/>
        <v>5000496</v>
      </c>
      <c r="H498">
        <f t="shared" si="246"/>
        <v>496</v>
      </c>
      <c r="I498" t="str">
        <f>VLOOKUP(U498,怪物属性偏向!E:F,2,FALSE)</f>
        <v>柯拉</v>
      </c>
      <c r="J498">
        <f t="shared" si="238"/>
        <v>100</v>
      </c>
      <c r="K498">
        <f t="shared" si="239"/>
        <v>410610</v>
      </c>
      <c r="L498">
        <f t="shared" si="240"/>
        <v>410610</v>
      </c>
      <c r="M498">
        <f t="shared" si="241"/>
        <v>656976</v>
      </c>
      <c r="N498">
        <f t="shared" si="242"/>
        <v>180669</v>
      </c>
      <c r="O498">
        <f t="shared" si="243"/>
        <v>5000496</v>
      </c>
      <c r="P498" t="str">
        <f t="shared" si="244"/>
        <v>柯拉</v>
      </c>
      <c r="S498">
        <f t="shared" si="245"/>
        <v>100</v>
      </c>
      <c r="T498">
        <f>VLOOKUP(AH498*10+AG498,阵型随机表!H:I,2,FALSE)</f>
        <v>2</v>
      </c>
      <c r="U498" t="str">
        <f>VLOOKUP(AJ498*10+AI498,阵型随机表!U:V,2,FALSE)</f>
        <v>柯拉</v>
      </c>
      <c r="V498">
        <f>VLOOKUP(S498,映射表!T:U,2,FALSE)</f>
        <v>100</v>
      </c>
      <c r="W498">
        <v>1</v>
      </c>
      <c r="X498" s="5">
        <v>1</v>
      </c>
      <c r="Y498" s="5">
        <v>1</v>
      </c>
      <c r="Z498" s="5">
        <v>1</v>
      </c>
      <c r="AA498" s="5">
        <v>1</v>
      </c>
      <c r="AB498" s="5">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180669</v>
      </c>
      <c r="AG498">
        <f t="shared" si="230"/>
        <v>1</v>
      </c>
      <c r="AH498">
        <v>5</v>
      </c>
      <c r="AI498">
        <v>2</v>
      </c>
      <c r="AJ498">
        <f>LOOKUP(T498,阵型随机表!N:O,阵型随机表!Q:Q)</f>
        <v>1</v>
      </c>
      <c r="AO498">
        <f ca="1">IF(AG498=1,RANDBETWEEN(1,阵型随机表!$L$3),AO497)</f>
        <v>5</v>
      </c>
      <c r="AP498">
        <f ca="1">RANDBETWEEN(1,LOOKUP(T498,阵型随机表!N:O,阵型随机表!P:P))</f>
        <v>3</v>
      </c>
    </row>
    <row r="499" spans="1:42" x14ac:dyDescent="0.15">
      <c r="A499">
        <f t="shared" si="231"/>
        <v>5000100</v>
      </c>
      <c r="B499">
        <f t="shared" si="232"/>
        <v>5000497</v>
      </c>
      <c r="C499">
        <f t="shared" si="233"/>
        <v>5000497</v>
      </c>
      <c r="D499" t="str">
        <f t="shared" si="234"/>
        <v>5000100s5</v>
      </c>
      <c r="E499" t="str">
        <f t="shared" si="235"/>
        <v>5000497:100:1</v>
      </c>
      <c r="F499">
        <f t="shared" si="236"/>
        <v>497</v>
      </c>
      <c r="G499">
        <f t="shared" si="237"/>
        <v>5000497</v>
      </c>
      <c r="H499">
        <f t="shared" si="246"/>
        <v>497</v>
      </c>
      <c r="I499" t="str">
        <f>VLOOKUP(U499,怪物属性偏向!E:F,2,FALSE)</f>
        <v>尤朵拉</v>
      </c>
      <c r="J499">
        <f t="shared" si="238"/>
        <v>100</v>
      </c>
      <c r="K499">
        <f t="shared" si="239"/>
        <v>410610</v>
      </c>
      <c r="L499">
        <f t="shared" si="240"/>
        <v>410610</v>
      </c>
      <c r="M499">
        <f t="shared" si="241"/>
        <v>656976</v>
      </c>
      <c r="N499">
        <f t="shared" si="242"/>
        <v>180669</v>
      </c>
      <c r="O499">
        <f t="shared" si="243"/>
        <v>5000497</v>
      </c>
      <c r="P499" t="str">
        <f t="shared" si="244"/>
        <v>尤朵拉</v>
      </c>
      <c r="S499">
        <f t="shared" si="245"/>
        <v>100</v>
      </c>
      <c r="T499">
        <f>VLOOKUP(AH499*10+AG499,阵型随机表!H:I,2,FALSE)</f>
        <v>5</v>
      </c>
      <c r="U499" t="str">
        <f>VLOOKUP(AJ499*10+AI499,阵型随机表!U:V,2,FALSE)</f>
        <v>尤朵拉</v>
      </c>
      <c r="V499">
        <f>VLOOKUP(S499,映射表!T:U,2,FALSE)</f>
        <v>100</v>
      </c>
      <c r="W499">
        <v>1</v>
      </c>
      <c r="X499" s="5">
        <v>1</v>
      </c>
      <c r="Y499" s="5">
        <v>1</v>
      </c>
      <c r="Z499" s="5">
        <v>1</v>
      </c>
      <c r="AA499" s="5">
        <v>1</v>
      </c>
      <c r="AB499" s="5">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180669</v>
      </c>
      <c r="AG499">
        <f t="shared" si="230"/>
        <v>2</v>
      </c>
      <c r="AH499">
        <v>5</v>
      </c>
      <c r="AI499">
        <v>2</v>
      </c>
      <c r="AJ499">
        <f>LOOKUP(T499,阵型随机表!N:O,阵型随机表!Q:Q)</f>
        <v>2</v>
      </c>
      <c r="AO499">
        <f ca="1">IF(AG499=1,RANDBETWEEN(1,阵型随机表!$L$3),AO498)</f>
        <v>5</v>
      </c>
      <c r="AP499">
        <f ca="1">RANDBETWEEN(1,LOOKUP(T499,阵型随机表!N:O,阵型随机表!P:P))</f>
        <v>4</v>
      </c>
    </row>
    <row r="500" spans="1:42" x14ac:dyDescent="0.15">
      <c r="A500">
        <f t="shared" si="231"/>
        <v>5000100</v>
      </c>
      <c r="B500">
        <f t="shared" si="232"/>
        <v>5000498</v>
      </c>
      <c r="C500">
        <f t="shared" si="233"/>
        <v>5000498</v>
      </c>
      <c r="D500" t="str">
        <f t="shared" si="234"/>
        <v>5000100s7</v>
      </c>
      <c r="E500" t="str">
        <f t="shared" si="235"/>
        <v>5000498:100:1</v>
      </c>
      <c r="F500">
        <f t="shared" si="236"/>
        <v>498</v>
      </c>
      <c r="G500">
        <f t="shared" si="237"/>
        <v>5000498</v>
      </c>
      <c r="H500">
        <f t="shared" si="246"/>
        <v>498</v>
      </c>
      <c r="I500" t="str">
        <f>VLOOKUP(U500,怪物属性偏向!E:F,2,FALSE)</f>
        <v>啾啾</v>
      </c>
      <c r="J500">
        <f t="shared" si="238"/>
        <v>100</v>
      </c>
      <c r="K500">
        <f t="shared" si="239"/>
        <v>410610</v>
      </c>
      <c r="L500">
        <f t="shared" si="240"/>
        <v>410610</v>
      </c>
      <c r="M500">
        <f t="shared" si="241"/>
        <v>656976</v>
      </c>
      <c r="N500">
        <f t="shared" si="242"/>
        <v>180669</v>
      </c>
      <c r="O500">
        <f t="shared" si="243"/>
        <v>5000498</v>
      </c>
      <c r="P500" t="str">
        <f t="shared" si="244"/>
        <v>啾啾</v>
      </c>
      <c r="S500">
        <f t="shared" si="245"/>
        <v>100</v>
      </c>
      <c r="T500">
        <f>VLOOKUP(AH500*10+AG500,阵型随机表!H:I,2,FALSE)</f>
        <v>7</v>
      </c>
      <c r="U500" t="str">
        <f>VLOOKUP(AJ500*10+AI500,阵型随机表!U:V,2,FALSE)</f>
        <v>啾啾</v>
      </c>
      <c r="V500">
        <f>VLOOKUP(S500,映射表!T:U,2,FALSE)</f>
        <v>100</v>
      </c>
      <c r="W500">
        <v>1</v>
      </c>
      <c r="X500" s="5">
        <v>1</v>
      </c>
      <c r="Y500" s="5">
        <v>1</v>
      </c>
      <c r="Z500" s="5">
        <v>1</v>
      </c>
      <c r="AA500" s="5">
        <v>1</v>
      </c>
      <c r="AB500" s="5">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180669</v>
      </c>
      <c r="AG500">
        <f t="shared" si="230"/>
        <v>3</v>
      </c>
      <c r="AH500">
        <v>5</v>
      </c>
      <c r="AI500">
        <v>1</v>
      </c>
      <c r="AJ500">
        <f>LOOKUP(T500,阵型随机表!N:O,阵型随机表!Q:Q)</f>
        <v>3</v>
      </c>
      <c r="AO500">
        <f ca="1">IF(AG500=1,RANDBETWEEN(1,阵型随机表!$L$3),AO499)</f>
        <v>5</v>
      </c>
      <c r="AP500">
        <f ca="1">RANDBETWEEN(1,LOOKUP(T500,阵型随机表!N:O,阵型随机表!P:P))</f>
        <v>2</v>
      </c>
    </row>
    <row r="501" spans="1:42" x14ac:dyDescent="0.15">
      <c r="A501">
        <f t="shared" si="231"/>
        <v>5000100</v>
      </c>
      <c r="B501">
        <f t="shared" si="232"/>
        <v>5000499</v>
      </c>
      <c r="C501">
        <f t="shared" si="233"/>
        <v>5000499</v>
      </c>
      <c r="D501" t="str">
        <f t="shared" si="234"/>
        <v>5000100s8</v>
      </c>
      <c r="E501" t="str">
        <f t="shared" si="235"/>
        <v>5000499:100:1</v>
      </c>
      <c r="F501">
        <f t="shared" si="236"/>
        <v>499</v>
      </c>
      <c r="G501">
        <f t="shared" si="237"/>
        <v>5000499</v>
      </c>
      <c r="H501">
        <f t="shared" si="246"/>
        <v>499</v>
      </c>
      <c r="I501" t="str">
        <f>VLOOKUP(U501,怪物属性偏向!E:F,2,FALSE)</f>
        <v>爱茉莉</v>
      </c>
      <c r="J501">
        <f t="shared" si="238"/>
        <v>100</v>
      </c>
      <c r="K501">
        <f t="shared" si="239"/>
        <v>410610</v>
      </c>
      <c r="L501">
        <f t="shared" si="240"/>
        <v>410610</v>
      </c>
      <c r="M501">
        <f t="shared" si="241"/>
        <v>656976</v>
      </c>
      <c r="N501">
        <f t="shared" si="242"/>
        <v>180669</v>
      </c>
      <c r="O501">
        <f t="shared" si="243"/>
        <v>5000499</v>
      </c>
      <c r="P501" t="str">
        <f t="shared" si="244"/>
        <v>爱茉莉</v>
      </c>
      <c r="S501">
        <f t="shared" si="245"/>
        <v>100</v>
      </c>
      <c r="T501">
        <f>VLOOKUP(AH501*10+AG501,阵型随机表!H:I,2,FALSE)</f>
        <v>8</v>
      </c>
      <c r="U501" t="str">
        <f>VLOOKUP(AJ501*10+AI501,阵型随机表!U:V,2,FALSE)</f>
        <v>爱茉莉</v>
      </c>
      <c r="V501">
        <f>VLOOKUP(S501,映射表!T:U,2,FALSE)</f>
        <v>100</v>
      </c>
      <c r="W501">
        <v>1</v>
      </c>
      <c r="X501" s="5">
        <v>1</v>
      </c>
      <c r="Y501" s="5">
        <v>1</v>
      </c>
      <c r="Z501" s="5">
        <v>1</v>
      </c>
      <c r="AA501" s="5">
        <v>1</v>
      </c>
      <c r="AB501" s="5">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180669</v>
      </c>
      <c r="AG501">
        <f t="shared" si="230"/>
        <v>4</v>
      </c>
      <c r="AH501">
        <v>5</v>
      </c>
      <c r="AI501">
        <v>6</v>
      </c>
      <c r="AJ501">
        <f>LOOKUP(T501,阵型随机表!N:O,阵型随机表!Q:Q)</f>
        <v>3</v>
      </c>
      <c r="AO501">
        <f ca="1">IF(AG501=1,RANDBETWEEN(1,阵型随机表!$L$3),AO500)</f>
        <v>5</v>
      </c>
      <c r="AP501">
        <f ca="1">RANDBETWEEN(1,LOOKUP(T501,阵型随机表!N:O,阵型随机表!P:P))</f>
        <v>2</v>
      </c>
    </row>
    <row r="502" spans="1:42" x14ac:dyDescent="0.15">
      <c r="A502">
        <f t="shared" si="231"/>
        <v>5000100</v>
      </c>
      <c r="B502">
        <f>IF(C502="",#REF!,C502)</f>
        <v>5000500</v>
      </c>
      <c r="C502">
        <f t="shared" si="233"/>
        <v>5000500</v>
      </c>
      <c r="D502" t="str">
        <f t="shared" si="234"/>
        <v>5000100s9</v>
      </c>
      <c r="E502" t="str">
        <f t="shared" si="235"/>
        <v>5000500:100:1</v>
      </c>
      <c r="F502">
        <f t="shared" si="236"/>
        <v>500</v>
      </c>
      <c r="G502">
        <f t="shared" si="237"/>
        <v>5000500</v>
      </c>
      <c r="H502">
        <f t="shared" si="246"/>
        <v>500</v>
      </c>
      <c r="I502" t="str">
        <f>VLOOKUP(U502,怪物属性偏向!E:F,2,FALSE)</f>
        <v>啾啾</v>
      </c>
      <c r="J502">
        <f t="shared" si="238"/>
        <v>100</v>
      </c>
      <c r="K502">
        <f t="shared" si="239"/>
        <v>410610</v>
      </c>
      <c r="L502">
        <f t="shared" si="240"/>
        <v>410610</v>
      </c>
      <c r="M502">
        <f t="shared" si="241"/>
        <v>656976</v>
      </c>
      <c r="N502">
        <f t="shared" si="242"/>
        <v>180669</v>
      </c>
      <c r="O502">
        <f t="shared" si="243"/>
        <v>5000500</v>
      </c>
      <c r="P502" t="str">
        <f t="shared" si="244"/>
        <v>啾啾</v>
      </c>
      <c r="S502">
        <f t="shared" si="245"/>
        <v>100</v>
      </c>
      <c r="T502">
        <f>VLOOKUP(AH502*10+AG502,阵型随机表!H:I,2,FALSE)</f>
        <v>9</v>
      </c>
      <c r="U502" t="str">
        <f>VLOOKUP(AJ502*10+AI502,阵型随机表!U:V,2,FALSE)</f>
        <v>啾啾</v>
      </c>
      <c r="V502">
        <f>VLOOKUP(S502,映射表!T:U,2,FALSE)</f>
        <v>100</v>
      </c>
      <c r="W502">
        <v>1</v>
      </c>
      <c r="X502" s="5">
        <v>1</v>
      </c>
      <c r="Y502" s="5">
        <v>1</v>
      </c>
      <c r="Z502" s="5">
        <v>1</v>
      </c>
      <c r="AA502" s="5">
        <v>1</v>
      </c>
      <c r="AB502" s="5">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180669</v>
      </c>
      <c r="AG502">
        <f t="shared" si="230"/>
        <v>5</v>
      </c>
      <c r="AH502">
        <v>5</v>
      </c>
      <c r="AI502">
        <v>1</v>
      </c>
      <c r="AJ502">
        <f>LOOKUP(T502,阵型随机表!N:O,阵型随机表!Q:Q)</f>
        <v>3</v>
      </c>
      <c r="AO502">
        <f ca="1">IF(AG502=1,RANDBETWEEN(1,阵型随机表!$L$3),AO501)</f>
        <v>5</v>
      </c>
      <c r="AP502">
        <f ca="1">RANDBETWEEN(1,LOOKUP(T502,阵型随机表!N:O,阵型随机表!P:P))</f>
        <v>2</v>
      </c>
    </row>
  </sheetData>
  <phoneticPr fontId="3" type="noConversion"/>
  <conditionalFormatting sqref="X1:AB3 Y4:Y31 AB4:AB31 X4:X502 Z4:AA502 X503:AB1048576">
    <cfRule type="expression" dxfId="36" priority="43">
      <formula>MOD(ROW()+1,2)</formula>
    </cfRule>
    <cfRule type="expression" dxfId="35" priority="44">
      <formula>MOD(ROW(),2)</formula>
    </cfRule>
  </conditionalFormatting>
  <conditionalFormatting sqref="Y34:Y35 AB34:AB35">
    <cfRule type="expression" dxfId="34" priority="35">
      <formula>MOD(ROW()+1,2)</formula>
    </cfRule>
    <cfRule type="expression" dxfId="33" priority="36">
      <formula>MOD(ROW(),2)</formula>
    </cfRule>
  </conditionalFormatting>
  <conditionalFormatting sqref="Y32:Y33 AB32:AB33">
    <cfRule type="expression" dxfId="32" priority="33">
      <formula>MOD(ROW()+1,2)</formula>
    </cfRule>
    <cfRule type="expression" dxfId="31" priority="34">
      <formula>MOD(ROW(),2)</formula>
    </cfRule>
  </conditionalFormatting>
  <conditionalFormatting sqref="Y38:Y39 AB38:AB39">
    <cfRule type="expression" dxfId="30" priority="31">
      <formula>MOD(ROW()+1,2)</formula>
    </cfRule>
    <cfRule type="expression" dxfId="29" priority="32">
      <formula>MOD(ROW(),2)</formula>
    </cfRule>
  </conditionalFormatting>
  <conditionalFormatting sqref="Y36:Y37 AB36:AB37">
    <cfRule type="expression" dxfId="28" priority="29">
      <formula>MOD(ROW()+1,2)</formula>
    </cfRule>
    <cfRule type="expression" dxfId="27" priority="30">
      <formula>MOD(ROW(),2)</formula>
    </cfRule>
  </conditionalFormatting>
  <conditionalFormatting sqref="Y42:Y43 AB42:AB43">
    <cfRule type="expression" dxfId="26" priority="27">
      <formula>MOD(ROW()+1,2)</formula>
    </cfRule>
    <cfRule type="expression" dxfId="25" priority="28">
      <formula>MOD(ROW(),2)</formula>
    </cfRule>
  </conditionalFormatting>
  <conditionalFormatting sqref="Y40:Y41 AB40:AB41">
    <cfRule type="expression" dxfId="24" priority="25">
      <formula>MOD(ROW()+1,2)</formula>
    </cfRule>
    <cfRule type="expression" dxfId="23" priority="26">
      <formula>MOD(ROW(),2)</formula>
    </cfRule>
  </conditionalFormatting>
  <conditionalFormatting sqref="Y46 Y48 AB48 AB46">
    <cfRule type="expression" dxfId="22" priority="23">
      <formula>MOD(ROW()+1,2)</formula>
    </cfRule>
    <cfRule type="expression" dxfId="21" priority="24">
      <formula>MOD(ROW(),2)</formula>
    </cfRule>
  </conditionalFormatting>
  <conditionalFormatting sqref="Y44:Y45 AB44:AB45">
    <cfRule type="expression" dxfId="20" priority="21">
      <formula>MOD(ROW()+1,2)</formula>
    </cfRule>
    <cfRule type="expression" dxfId="19" priority="22">
      <formula>MOD(ROW(),2)</formula>
    </cfRule>
  </conditionalFormatting>
  <conditionalFormatting sqref="Y47 AB47">
    <cfRule type="expression" dxfId="18" priority="19">
      <formula>MOD(ROW()+1,2)</formula>
    </cfRule>
    <cfRule type="expression" dxfId="17" priority="20">
      <formula>MOD(ROW(),2)</formula>
    </cfRule>
  </conditionalFormatting>
  <conditionalFormatting sqref="Y51 Y53 AB53 AB51">
    <cfRule type="expression" dxfId="16" priority="17">
      <formula>MOD(ROW()+1,2)</formula>
    </cfRule>
    <cfRule type="expression" dxfId="15" priority="18">
      <formula>MOD(ROW(),2)</formula>
    </cfRule>
  </conditionalFormatting>
  <conditionalFormatting sqref="Y50 AB50">
    <cfRule type="expression" dxfId="14" priority="15">
      <formula>MOD(ROW()+1,2)</formula>
    </cfRule>
    <cfRule type="expression" dxfId="13" priority="16">
      <formula>MOD(ROW(),2)</formula>
    </cfRule>
  </conditionalFormatting>
  <conditionalFormatting sqref="Y52 AB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AB130 AB128 AB126 AB124 AB122 AB120 AB118 AB116 AB114 AB112 AB110 AB108 AB106 AB104 AB102 AB100 AB98 AB96 AB94 AB92 AB90 AB88 AB86 AB84 AB82 AB80 AB78 AB76 AB74 AB72 AB70 AB68 AB66 AB64 AB62 AB60 AB58 AB55">
    <cfRule type="expression" dxfId="10" priority="11">
      <formula>MOD(ROW()+1,2)</formula>
    </cfRule>
    <cfRule type="expression" dxfId="9" priority="12">
      <formula>MOD(ROW(),2)</formula>
    </cfRule>
  </conditionalFormatting>
  <conditionalFormatting sqref="Y54 AB54">
    <cfRule type="expression" dxfId="8" priority="9">
      <formula>MOD(ROW()+1,2)</formula>
    </cfRule>
    <cfRule type="expression" dxfId="7" priority="10">
      <formula>MOD(ROW(),2)</formula>
    </cfRule>
  </conditionalFormatting>
  <conditionalFormatting sqref="Y56 AB56">
    <cfRule type="expression" dxfId="6" priority="7">
      <formula>MOD(ROW()+1,2)</formula>
    </cfRule>
    <cfRule type="expression" dxfId="5" priority="8">
      <formula>MOD(ROW(),2)</formula>
    </cfRule>
  </conditionalFormatting>
  <conditionalFormatting sqref="Y49 AB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AB129 AB127 AB125 AB123 AB121 AB119 AB117 AB115 AB113 AB111 AB109 AB107 AB105 AB103 AB101 AB99 AB97 AB95 AB93 AB91 AB89 AB87 AB85 AB83 AB81 AB79 AB77 AB75 AB73 AB71 AB69 AB67 AB65 AB63 AB61 AB59 AB57 Y131:Y502 AB131:AB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workbookViewId="0">
      <selection activeCell="C5" sqref="C5:E103"/>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5000001</v>
      </c>
      <c r="B4" t="s">
        <v>363</v>
      </c>
      <c r="C4" s="9">
        <v>1</v>
      </c>
      <c r="D4" s="7" t="s">
        <v>190</v>
      </c>
      <c r="E4" s="7" t="s">
        <v>191</v>
      </c>
      <c r="F4" s="6">
        <f>VLOOKUP(A4,炎界远征配置!A:C,2,FALSE)</f>
        <v>5000001</v>
      </c>
      <c r="G4" t="str">
        <f>_xlfn.IFNA(VLOOKUP($A4&amp;G$1,炎界远征配置!$D:$E,2,FALSE),"")</f>
        <v/>
      </c>
      <c r="H4" t="str">
        <f>_xlfn.IFNA(VLOOKUP($A4&amp;H$1,炎界远征配置!$D:$E,2,FALSE),"")</f>
        <v>5000001:10:1</v>
      </c>
      <c r="I4" t="str">
        <f>_xlfn.IFNA(VLOOKUP($A4&amp;I$1,炎界远征配置!$D:$E,2,FALSE),"")</f>
        <v/>
      </c>
      <c r="J4" t="str">
        <f>_xlfn.IFNA(VLOOKUP($A4&amp;J$1,炎界远征配置!$D:$E,2,FALSE),"")</f>
        <v>5000002:10:1</v>
      </c>
      <c r="K4" t="str">
        <f>_xlfn.IFNA(VLOOKUP($A4&amp;K$1,炎界远征配置!$D:$E,2,FALSE),"")</f>
        <v/>
      </c>
      <c r="L4" t="str">
        <f>_xlfn.IFNA(VLOOKUP($A4&amp;L$1,炎界远征配置!$D:$E,2,FALSE),"")</f>
        <v>5000003:10:1</v>
      </c>
      <c r="M4" t="str">
        <f>_xlfn.IFNA(VLOOKUP($A4&amp;M$1,炎界远征配置!$D:$E,2,FALSE),"")</f>
        <v>5000004:10:1</v>
      </c>
      <c r="N4" t="str">
        <f>_xlfn.IFNA(VLOOKUP($A4&amp;N$1,炎界远征配置!$D:$E,2,FALSE),"")</f>
        <v/>
      </c>
      <c r="O4" t="str">
        <f>_xlfn.IFNA(VLOOKUP($A4&amp;O$1,炎界远征配置!$D:$E,2,FALSE),"")</f>
        <v>5000005:10:1</v>
      </c>
      <c r="P4" t="str">
        <f>_xlfn.IFNA(VLOOKUP($A4&amp;P$1,炎界远征配置!$D:$E,2,FALSE),"")</f>
        <v/>
      </c>
      <c r="Q4" t="str">
        <f>_xlfn.IFNA(VLOOKUP($A4&amp;Q$1,炎界远征配置!$D:$E,2,FALSE),"")</f>
        <v/>
      </c>
      <c r="R4" t="str">
        <f>_xlfn.IFNA(VLOOKUP($A4&amp;R$1,炎界远征配置!$D:$E,2,FALSE),"")</f>
        <v/>
      </c>
      <c r="S4" t="str">
        <f>_xlfn.IFNA(VLOOKUP($A4&amp;S$1,炎界远征配置!$D:$E,2,FALSE),"")</f>
        <v/>
      </c>
      <c r="T4" t="str">
        <f>_xlfn.IFNA(VLOOKUP($A4&amp;T$1,炎界远征配置!$D:$E,2,FALSE),"")</f>
        <v/>
      </c>
      <c r="U4" t="str">
        <f>_xlfn.IFNA(VLOOKUP($A4&amp;U$1,炎界远征配置!$D:$E,2,FALSE),"")</f>
        <v/>
      </c>
    </row>
    <row r="5" spans="1:21" x14ac:dyDescent="0.15">
      <c r="A5">
        <f>A4+1</f>
        <v>5000002</v>
      </c>
      <c r="B5" t="s">
        <v>364</v>
      </c>
      <c r="C5" s="9">
        <f>C4</f>
        <v>1</v>
      </c>
      <c r="D5" s="9" t="str">
        <f>D4</f>
        <v>fstage05</v>
      </c>
      <c r="E5" s="9" t="str">
        <f>E4</f>
        <v>04.plist</v>
      </c>
      <c r="F5" s="6">
        <f>VLOOKUP(A5,炎界远征配置!A:C,2,FALSE)</f>
        <v>5000011</v>
      </c>
      <c r="G5" t="str">
        <f>_xlfn.IFNA(VLOOKUP($A5&amp;G$1,炎界远征配置!$D:$E,2,FALSE),"")</f>
        <v/>
      </c>
      <c r="H5" t="str">
        <f>_xlfn.IFNA(VLOOKUP($A5&amp;H$1,炎界远征配置!$D:$E,2,FALSE),"")</f>
        <v>5000006:10:1</v>
      </c>
      <c r="I5" t="str">
        <f>_xlfn.IFNA(VLOOKUP($A5&amp;I$1,炎界远征配置!$D:$E,2,FALSE),"")</f>
        <v/>
      </c>
      <c r="J5" t="str">
        <f>_xlfn.IFNA(VLOOKUP($A5&amp;J$1,炎界远征配置!$D:$E,2,FALSE),"")</f>
        <v>5000007:10:1</v>
      </c>
      <c r="K5" t="str">
        <f>_xlfn.IFNA(VLOOKUP($A5&amp;K$1,炎界远征配置!$D:$E,2,FALSE),"")</f>
        <v>5000008:10:1</v>
      </c>
      <c r="L5" t="str">
        <f>_xlfn.IFNA(VLOOKUP($A5&amp;L$1,炎界远征配置!$D:$E,2,FALSE),"")</f>
        <v>5000009:10:1</v>
      </c>
      <c r="M5" t="str">
        <f>_xlfn.IFNA(VLOOKUP($A5&amp;M$1,炎界远征配置!$D:$E,2,FALSE),"")</f>
        <v/>
      </c>
      <c r="N5" t="str">
        <f>_xlfn.IFNA(VLOOKUP($A5&amp;N$1,炎界远征配置!$D:$E,2,FALSE),"")</f>
        <v>5000010:10:1</v>
      </c>
      <c r="O5" t="str">
        <f>_xlfn.IFNA(VLOOKUP($A5&amp;O$1,炎界远征配置!$D:$E,2,FALSE),"")</f>
        <v/>
      </c>
      <c r="P5" t="str">
        <f>_xlfn.IFNA(VLOOKUP($A5&amp;P$1,炎界远征配置!$D:$E,2,FALSE),"")</f>
        <v/>
      </c>
      <c r="Q5" t="str">
        <f>_xlfn.IFNA(VLOOKUP($A5&amp;Q$1,炎界远征配置!$D:$E,2,FALSE),"")</f>
        <v/>
      </c>
      <c r="R5" t="str">
        <f>_xlfn.IFNA(VLOOKUP($A5&amp;R$1,炎界远征配置!$D:$E,2,FALSE),"")</f>
        <v/>
      </c>
      <c r="S5" t="str">
        <f>_xlfn.IFNA(VLOOKUP($A5&amp;S$1,炎界远征配置!$D:$E,2,FALSE),"")</f>
        <v/>
      </c>
      <c r="T5" t="str">
        <f>_xlfn.IFNA(VLOOKUP($A5&amp;T$1,炎界远征配置!$D:$E,2,FALSE),"")</f>
        <v/>
      </c>
      <c r="U5" t="str">
        <f>_xlfn.IFNA(VLOOKUP($A5&amp;U$1,炎界远征配置!$D:$E,2,FALSE),"")</f>
        <v/>
      </c>
    </row>
    <row r="6" spans="1:21" x14ac:dyDescent="0.15">
      <c r="A6">
        <f t="shared" ref="A6:A69" si="0">A5+1</f>
        <v>5000003</v>
      </c>
      <c r="B6" t="s">
        <v>365</v>
      </c>
      <c r="C6" s="9">
        <f t="shared" ref="C6:C69" si="1">C5</f>
        <v>1</v>
      </c>
      <c r="D6" s="9" t="str">
        <f t="shared" ref="D6:D69" si="2">D5</f>
        <v>fstage05</v>
      </c>
      <c r="E6" s="9" t="str">
        <f t="shared" ref="E6:E69" si="3">E5</f>
        <v>04.plist</v>
      </c>
      <c r="F6" s="6">
        <f>VLOOKUP(A6,炎界远征配置!A:C,2,FALSE)</f>
        <v>5000011</v>
      </c>
      <c r="G6" t="str">
        <f>_xlfn.IFNA(VLOOKUP($A6&amp;G$1,炎界远征配置!$D:$E,2,FALSE),"")</f>
        <v>5000011:10:1</v>
      </c>
      <c r="H6" t="str">
        <f>_xlfn.IFNA(VLOOKUP($A6&amp;H$1,炎界远征配置!$D:$E,2,FALSE),"")</f>
        <v>5000012:10:1</v>
      </c>
      <c r="I6" t="str">
        <f>_xlfn.IFNA(VLOOKUP($A6&amp;I$1,炎界远征配置!$D:$E,2,FALSE),"")</f>
        <v>5000013:10:1</v>
      </c>
      <c r="J6" t="str">
        <f>_xlfn.IFNA(VLOOKUP($A6&amp;J$1,炎界远征配置!$D:$E,2,FALSE),"")</f>
        <v/>
      </c>
      <c r="K6" t="str">
        <f>_xlfn.IFNA(VLOOKUP($A6&amp;K$1,炎界远征配置!$D:$E,2,FALSE),"")</f>
        <v>5000014:10:1</v>
      </c>
      <c r="L6" t="str">
        <f>_xlfn.IFNA(VLOOKUP($A6&amp;L$1,炎界远征配置!$D:$E,2,FALSE),"")</f>
        <v/>
      </c>
      <c r="M6" t="str">
        <f>_xlfn.IFNA(VLOOKUP($A6&amp;M$1,炎界远征配置!$D:$E,2,FALSE),"")</f>
        <v/>
      </c>
      <c r="N6" t="str">
        <f>_xlfn.IFNA(VLOOKUP($A6&amp;N$1,炎界远征配置!$D:$E,2,FALSE),"")</f>
        <v>5000015:10:1</v>
      </c>
      <c r="O6" t="str">
        <f>_xlfn.IFNA(VLOOKUP($A6&amp;O$1,炎界远征配置!$D:$E,2,FALSE),"")</f>
        <v/>
      </c>
      <c r="P6" t="str">
        <f>_xlfn.IFNA(VLOOKUP($A6&amp;P$1,炎界远征配置!$D:$E,2,FALSE),"")</f>
        <v/>
      </c>
      <c r="Q6" t="str">
        <f>_xlfn.IFNA(VLOOKUP($A6&amp;Q$1,炎界远征配置!$D:$E,2,FALSE),"")</f>
        <v/>
      </c>
      <c r="R6" t="str">
        <f>_xlfn.IFNA(VLOOKUP($A6&amp;R$1,炎界远征配置!$D:$E,2,FALSE),"")</f>
        <v/>
      </c>
      <c r="S6" t="str">
        <f>_xlfn.IFNA(VLOOKUP($A6&amp;S$1,炎界远征配置!$D:$E,2,FALSE),"")</f>
        <v/>
      </c>
      <c r="T6" t="str">
        <f>_xlfn.IFNA(VLOOKUP($A6&amp;T$1,炎界远征配置!$D:$E,2,FALSE),"")</f>
        <v/>
      </c>
      <c r="U6" t="str">
        <f>_xlfn.IFNA(VLOOKUP($A6&amp;U$1,炎界远征配置!$D:$E,2,FALSE),"")</f>
        <v/>
      </c>
    </row>
    <row r="7" spans="1:21" x14ac:dyDescent="0.15">
      <c r="A7">
        <f t="shared" si="0"/>
        <v>5000004</v>
      </c>
      <c r="B7" t="s">
        <v>366</v>
      </c>
      <c r="C7" s="9">
        <f t="shared" si="1"/>
        <v>1</v>
      </c>
      <c r="D7" s="9" t="str">
        <f t="shared" si="2"/>
        <v>fstage05</v>
      </c>
      <c r="E7" s="9" t="str">
        <f t="shared" si="3"/>
        <v>04.plist</v>
      </c>
      <c r="F7" s="6">
        <f>VLOOKUP(A7,炎界远征配置!A:C,2,FALSE)</f>
        <v>5000020</v>
      </c>
      <c r="G7" t="str">
        <f>_xlfn.IFNA(VLOOKUP($A7&amp;G$1,炎界远征配置!$D:$E,2,FALSE),"")</f>
        <v/>
      </c>
      <c r="H7" t="str">
        <f>_xlfn.IFNA(VLOOKUP($A7&amp;H$1,炎界远征配置!$D:$E,2,FALSE),"")</f>
        <v>5000016:10:1</v>
      </c>
      <c r="I7" t="str">
        <f>_xlfn.IFNA(VLOOKUP($A7&amp;I$1,炎界远征配置!$D:$E,2,FALSE),"")</f>
        <v/>
      </c>
      <c r="J7" t="str">
        <f>_xlfn.IFNA(VLOOKUP($A7&amp;J$1,炎界远征配置!$D:$E,2,FALSE),"")</f>
        <v>5000017:10:1</v>
      </c>
      <c r="K7" t="str">
        <f>_xlfn.IFNA(VLOOKUP($A7&amp;K$1,炎界远征配置!$D:$E,2,FALSE),"")</f>
        <v>5000018:10:1</v>
      </c>
      <c r="L7" t="str">
        <f>_xlfn.IFNA(VLOOKUP($A7&amp;L$1,炎界远征配置!$D:$E,2,FALSE),"")</f>
        <v>5000019:10:1</v>
      </c>
      <c r="M7" t="str">
        <f>_xlfn.IFNA(VLOOKUP($A7&amp;M$1,炎界远征配置!$D:$E,2,FALSE),"")</f>
        <v/>
      </c>
      <c r="N7" t="str">
        <f>_xlfn.IFNA(VLOOKUP($A7&amp;N$1,炎界远征配置!$D:$E,2,FALSE),"")</f>
        <v>5000020:10:1</v>
      </c>
      <c r="O7" t="str">
        <f>_xlfn.IFNA(VLOOKUP($A7&amp;O$1,炎界远征配置!$D:$E,2,FALSE),"")</f>
        <v/>
      </c>
      <c r="P7" t="str">
        <f>_xlfn.IFNA(VLOOKUP($A7&amp;P$1,炎界远征配置!$D:$E,2,FALSE),"")</f>
        <v/>
      </c>
      <c r="Q7" t="str">
        <f>_xlfn.IFNA(VLOOKUP($A7&amp;Q$1,炎界远征配置!$D:$E,2,FALSE),"")</f>
        <v/>
      </c>
      <c r="R7" t="str">
        <f>_xlfn.IFNA(VLOOKUP($A7&amp;R$1,炎界远征配置!$D:$E,2,FALSE),"")</f>
        <v/>
      </c>
      <c r="S7" t="str">
        <f>_xlfn.IFNA(VLOOKUP($A7&amp;S$1,炎界远征配置!$D:$E,2,FALSE),"")</f>
        <v/>
      </c>
      <c r="T7" t="str">
        <f>_xlfn.IFNA(VLOOKUP($A7&amp;T$1,炎界远征配置!$D:$E,2,FALSE),"")</f>
        <v/>
      </c>
      <c r="U7" t="str">
        <f>_xlfn.IFNA(VLOOKUP($A7&amp;U$1,炎界远征配置!$D:$E,2,FALSE),"")</f>
        <v/>
      </c>
    </row>
    <row r="8" spans="1:21" x14ac:dyDescent="0.15">
      <c r="A8">
        <f t="shared" si="0"/>
        <v>5000005</v>
      </c>
      <c r="B8" t="s">
        <v>367</v>
      </c>
      <c r="C8" s="9">
        <f t="shared" si="1"/>
        <v>1</v>
      </c>
      <c r="D8" s="9" t="str">
        <f t="shared" si="2"/>
        <v>fstage05</v>
      </c>
      <c r="E8" s="9" t="str">
        <f t="shared" si="3"/>
        <v>04.plist</v>
      </c>
      <c r="F8" s="6">
        <f>VLOOKUP(A8,炎界远征配置!A:C,2,FALSE)</f>
        <v>5000024</v>
      </c>
      <c r="G8" t="str">
        <f>_xlfn.IFNA(VLOOKUP($A8&amp;G$1,炎界远征配置!$D:$E,2,FALSE),"")</f>
        <v/>
      </c>
      <c r="H8" t="str">
        <f>_xlfn.IFNA(VLOOKUP($A8&amp;H$1,炎界远征配置!$D:$E,2,FALSE),"")</f>
        <v>5000021:10:1</v>
      </c>
      <c r="I8" t="str">
        <f>_xlfn.IFNA(VLOOKUP($A8&amp;I$1,炎界远征配置!$D:$E,2,FALSE),"")</f>
        <v/>
      </c>
      <c r="J8" t="str">
        <f>_xlfn.IFNA(VLOOKUP($A8&amp;J$1,炎界远征配置!$D:$E,2,FALSE),"")</f>
        <v>5000022:10:1</v>
      </c>
      <c r="K8" t="str">
        <f>_xlfn.IFNA(VLOOKUP($A8&amp;K$1,炎界远征配置!$D:$E,2,FALSE),"")</f>
        <v>5000023:10:1</v>
      </c>
      <c r="L8" t="str">
        <f>_xlfn.IFNA(VLOOKUP($A8&amp;L$1,炎界远征配置!$D:$E,2,FALSE),"")</f>
        <v>5000024:10:1</v>
      </c>
      <c r="M8" t="str">
        <f>_xlfn.IFNA(VLOOKUP($A8&amp;M$1,炎界远征配置!$D:$E,2,FALSE),"")</f>
        <v/>
      </c>
      <c r="N8" t="str">
        <f>_xlfn.IFNA(VLOOKUP($A8&amp;N$1,炎界远征配置!$D:$E,2,FALSE),"")</f>
        <v>5000025:10:1</v>
      </c>
      <c r="O8" t="str">
        <f>_xlfn.IFNA(VLOOKUP($A8&amp;O$1,炎界远征配置!$D:$E,2,FALSE),"")</f>
        <v/>
      </c>
      <c r="P8" t="str">
        <f>_xlfn.IFNA(VLOOKUP($A8&amp;P$1,炎界远征配置!$D:$E,2,FALSE),"")</f>
        <v/>
      </c>
      <c r="Q8" t="str">
        <f>_xlfn.IFNA(VLOOKUP($A8&amp;Q$1,炎界远征配置!$D:$E,2,FALSE),"")</f>
        <v/>
      </c>
      <c r="R8" t="str">
        <f>_xlfn.IFNA(VLOOKUP($A8&amp;R$1,炎界远征配置!$D:$E,2,FALSE),"")</f>
        <v/>
      </c>
      <c r="S8" t="str">
        <f>_xlfn.IFNA(VLOOKUP($A8&amp;S$1,炎界远征配置!$D:$E,2,FALSE),"")</f>
        <v/>
      </c>
      <c r="T8" t="str">
        <f>_xlfn.IFNA(VLOOKUP($A8&amp;T$1,炎界远征配置!$D:$E,2,FALSE),"")</f>
        <v/>
      </c>
      <c r="U8" t="str">
        <f>_xlfn.IFNA(VLOOKUP($A8&amp;U$1,炎界远征配置!$D:$E,2,FALSE),"")</f>
        <v/>
      </c>
    </row>
    <row r="9" spans="1:21" x14ac:dyDescent="0.15">
      <c r="A9">
        <f t="shared" si="0"/>
        <v>5000006</v>
      </c>
      <c r="B9" t="s">
        <v>368</v>
      </c>
      <c r="C9" s="9">
        <f t="shared" si="1"/>
        <v>1</v>
      </c>
      <c r="D9" s="9" t="str">
        <f t="shared" si="2"/>
        <v>fstage05</v>
      </c>
      <c r="E9" s="9" t="str">
        <f t="shared" si="3"/>
        <v>04.plist</v>
      </c>
      <c r="F9" s="6">
        <f>VLOOKUP(A9,炎界远征配置!A:C,2,FALSE)</f>
        <v>5000029</v>
      </c>
      <c r="G9" t="str">
        <f>_xlfn.IFNA(VLOOKUP($A9&amp;G$1,炎界远征配置!$D:$E,2,FALSE),"")</f>
        <v>5000026:10:1</v>
      </c>
      <c r="H9" t="str">
        <f>_xlfn.IFNA(VLOOKUP($A9&amp;H$1,炎界远征配置!$D:$E,2,FALSE),"")</f>
        <v/>
      </c>
      <c r="I9" t="str">
        <f>_xlfn.IFNA(VLOOKUP($A9&amp;I$1,炎界远征配置!$D:$E,2,FALSE),"")</f>
        <v>5000027:10:1</v>
      </c>
      <c r="J9" t="str">
        <f>_xlfn.IFNA(VLOOKUP($A9&amp;J$1,炎界远征配置!$D:$E,2,FALSE),"")</f>
        <v>5000028:10:1</v>
      </c>
      <c r="K9" t="str">
        <f>_xlfn.IFNA(VLOOKUP($A9&amp;K$1,炎界远征配置!$D:$E,2,FALSE),"")</f>
        <v/>
      </c>
      <c r="L9" t="str">
        <f>_xlfn.IFNA(VLOOKUP($A9&amp;L$1,炎界远征配置!$D:$E,2,FALSE),"")</f>
        <v>5000029:10:1</v>
      </c>
      <c r="M9" t="str">
        <f>_xlfn.IFNA(VLOOKUP($A9&amp;M$1,炎界远征配置!$D:$E,2,FALSE),"")</f>
        <v/>
      </c>
      <c r="N9" t="str">
        <f>_xlfn.IFNA(VLOOKUP($A9&amp;N$1,炎界远征配置!$D:$E,2,FALSE),"")</f>
        <v>5000030:10:1</v>
      </c>
      <c r="O9" t="str">
        <f>_xlfn.IFNA(VLOOKUP($A9&amp;O$1,炎界远征配置!$D:$E,2,FALSE),"")</f>
        <v/>
      </c>
      <c r="P9" t="str">
        <f>_xlfn.IFNA(VLOOKUP($A9&amp;P$1,炎界远征配置!$D:$E,2,FALSE),"")</f>
        <v/>
      </c>
      <c r="Q9" t="str">
        <f>_xlfn.IFNA(VLOOKUP($A9&amp;Q$1,炎界远征配置!$D:$E,2,FALSE),"")</f>
        <v/>
      </c>
      <c r="R9" t="str">
        <f>_xlfn.IFNA(VLOOKUP($A9&amp;R$1,炎界远征配置!$D:$E,2,FALSE),"")</f>
        <v/>
      </c>
      <c r="S9" t="str">
        <f>_xlfn.IFNA(VLOOKUP($A9&amp;S$1,炎界远征配置!$D:$E,2,FALSE),"")</f>
        <v/>
      </c>
      <c r="T9" t="str">
        <f>_xlfn.IFNA(VLOOKUP($A9&amp;T$1,炎界远征配置!$D:$E,2,FALSE),"")</f>
        <v/>
      </c>
      <c r="U9" t="str">
        <f>_xlfn.IFNA(VLOOKUP($A9&amp;U$1,炎界远征配置!$D:$E,2,FALSE),"")</f>
        <v/>
      </c>
    </row>
    <row r="10" spans="1:21" x14ac:dyDescent="0.15">
      <c r="A10">
        <f t="shared" si="0"/>
        <v>5000007</v>
      </c>
      <c r="B10" t="s">
        <v>369</v>
      </c>
      <c r="C10" s="9">
        <f t="shared" si="1"/>
        <v>1</v>
      </c>
      <c r="D10" s="9" t="str">
        <f t="shared" si="2"/>
        <v>fstage05</v>
      </c>
      <c r="E10" s="9" t="str">
        <f t="shared" si="3"/>
        <v>04.plist</v>
      </c>
      <c r="F10" s="6">
        <f>VLOOKUP(A10,炎界远征配置!A:C,2,FALSE)</f>
        <v>5000033</v>
      </c>
      <c r="G10" t="str">
        <f>_xlfn.IFNA(VLOOKUP($A10&amp;G$1,炎界远征配置!$D:$E,2,FALSE),"")</f>
        <v>5000031:10:1</v>
      </c>
      <c r="H10" t="str">
        <f>_xlfn.IFNA(VLOOKUP($A10&amp;H$1,炎界远征配置!$D:$E,2,FALSE),"")</f>
        <v>5000032:10:1</v>
      </c>
      <c r="I10" t="str">
        <f>_xlfn.IFNA(VLOOKUP($A10&amp;I$1,炎界远征配置!$D:$E,2,FALSE),"")</f>
        <v>5000033:10:1</v>
      </c>
      <c r="J10" t="str">
        <f>_xlfn.IFNA(VLOOKUP($A10&amp;J$1,炎界远征配置!$D:$E,2,FALSE),"")</f>
        <v/>
      </c>
      <c r="K10" t="str">
        <f>_xlfn.IFNA(VLOOKUP($A10&amp;K$1,炎界远征配置!$D:$E,2,FALSE),"")</f>
        <v>5000034:10:1</v>
      </c>
      <c r="L10" t="str">
        <f>_xlfn.IFNA(VLOOKUP($A10&amp;L$1,炎界远征配置!$D:$E,2,FALSE),"")</f>
        <v/>
      </c>
      <c r="M10" t="str">
        <f>_xlfn.IFNA(VLOOKUP($A10&amp;M$1,炎界远征配置!$D:$E,2,FALSE),"")</f>
        <v/>
      </c>
      <c r="N10" t="str">
        <f>_xlfn.IFNA(VLOOKUP($A10&amp;N$1,炎界远征配置!$D:$E,2,FALSE),"")</f>
        <v>5000035:10:1</v>
      </c>
      <c r="O10" t="str">
        <f>_xlfn.IFNA(VLOOKUP($A10&amp;O$1,炎界远征配置!$D:$E,2,FALSE),"")</f>
        <v/>
      </c>
      <c r="P10" t="str">
        <f>_xlfn.IFNA(VLOOKUP($A10&amp;P$1,炎界远征配置!$D:$E,2,FALSE),"")</f>
        <v/>
      </c>
      <c r="Q10" t="str">
        <f>_xlfn.IFNA(VLOOKUP($A10&amp;Q$1,炎界远征配置!$D:$E,2,FALSE),"")</f>
        <v/>
      </c>
      <c r="R10" t="str">
        <f>_xlfn.IFNA(VLOOKUP($A10&amp;R$1,炎界远征配置!$D:$E,2,FALSE),"")</f>
        <v/>
      </c>
      <c r="S10" t="str">
        <f>_xlfn.IFNA(VLOOKUP($A10&amp;S$1,炎界远征配置!$D:$E,2,FALSE),"")</f>
        <v/>
      </c>
      <c r="T10" t="str">
        <f>_xlfn.IFNA(VLOOKUP($A10&amp;T$1,炎界远征配置!$D:$E,2,FALSE),"")</f>
        <v/>
      </c>
      <c r="U10" t="str">
        <f>_xlfn.IFNA(VLOOKUP($A10&amp;U$1,炎界远征配置!$D:$E,2,FALSE),"")</f>
        <v/>
      </c>
    </row>
    <row r="11" spans="1:21" x14ac:dyDescent="0.15">
      <c r="A11">
        <f t="shared" si="0"/>
        <v>5000008</v>
      </c>
      <c r="B11" t="s">
        <v>370</v>
      </c>
      <c r="C11" s="9">
        <f t="shared" si="1"/>
        <v>1</v>
      </c>
      <c r="D11" s="9" t="str">
        <f t="shared" si="2"/>
        <v>fstage05</v>
      </c>
      <c r="E11" s="9" t="str">
        <f t="shared" si="3"/>
        <v>04.plist</v>
      </c>
      <c r="F11" s="6">
        <f>VLOOKUP(A11,炎界远征配置!A:C,2,FALSE)</f>
        <v>5000037</v>
      </c>
      <c r="G11" t="str">
        <f>_xlfn.IFNA(VLOOKUP($A11&amp;G$1,炎界远征配置!$D:$E,2,FALSE),"")</f>
        <v>5000036:10:1</v>
      </c>
      <c r="H11" t="str">
        <f>_xlfn.IFNA(VLOOKUP($A11&amp;H$1,炎界远征配置!$D:$E,2,FALSE),"")</f>
        <v>5000037:10:1</v>
      </c>
      <c r="I11" t="str">
        <f>_xlfn.IFNA(VLOOKUP($A11&amp;I$1,炎界远征配置!$D:$E,2,FALSE),"")</f>
        <v>5000038:10:1</v>
      </c>
      <c r="J11" t="str">
        <f>_xlfn.IFNA(VLOOKUP($A11&amp;J$1,炎界远征配置!$D:$E,2,FALSE),"")</f>
        <v/>
      </c>
      <c r="K11" t="str">
        <f>_xlfn.IFNA(VLOOKUP($A11&amp;K$1,炎界远征配置!$D:$E,2,FALSE),"")</f>
        <v>5000039:10:1</v>
      </c>
      <c r="L11" t="str">
        <f>_xlfn.IFNA(VLOOKUP($A11&amp;L$1,炎界远征配置!$D:$E,2,FALSE),"")</f>
        <v/>
      </c>
      <c r="M11" t="str">
        <f>_xlfn.IFNA(VLOOKUP($A11&amp;M$1,炎界远征配置!$D:$E,2,FALSE),"")</f>
        <v/>
      </c>
      <c r="N11" t="str">
        <f>_xlfn.IFNA(VLOOKUP($A11&amp;N$1,炎界远征配置!$D:$E,2,FALSE),"")</f>
        <v>5000040:10:1</v>
      </c>
      <c r="O11" t="str">
        <f>_xlfn.IFNA(VLOOKUP($A11&amp;O$1,炎界远征配置!$D:$E,2,FALSE),"")</f>
        <v/>
      </c>
      <c r="P11" t="str">
        <f>_xlfn.IFNA(VLOOKUP($A11&amp;P$1,炎界远征配置!$D:$E,2,FALSE),"")</f>
        <v/>
      </c>
      <c r="Q11" t="str">
        <f>_xlfn.IFNA(VLOOKUP($A11&amp;Q$1,炎界远征配置!$D:$E,2,FALSE),"")</f>
        <v/>
      </c>
      <c r="R11" t="str">
        <f>_xlfn.IFNA(VLOOKUP($A11&amp;R$1,炎界远征配置!$D:$E,2,FALSE),"")</f>
        <v/>
      </c>
      <c r="S11" t="str">
        <f>_xlfn.IFNA(VLOOKUP($A11&amp;S$1,炎界远征配置!$D:$E,2,FALSE),"")</f>
        <v/>
      </c>
      <c r="T11" t="str">
        <f>_xlfn.IFNA(VLOOKUP($A11&amp;T$1,炎界远征配置!$D:$E,2,FALSE),"")</f>
        <v/>
      </c>
      <c r="U11" t="str">
        <f>_xlfn.IFNA(VLOOKUP($A11&amp;U$1,炎界远征配置!$D:$E,2,FALSE),"")</f>
        <v/>
      </c>
    </row>
    <row r="12" spans="1:21" x14ac:dyDescent="0.15">
      <c r="A12">
        <f t="shared" si="0"/>
        <v>5000009</v>
      </c>
      <c r="B12" t="s">
        <v>371</v>
      </c>
      <c r="C12" s="9">
        <f t="shared" si="1"/>
        <v>1</v>
      </c>
      <c r="D12" s="9" t="str">
        <f t="shared" si="2"/>
        <v>fstage05</v>
      </c>
      <c r="E12" s="9" t="str">
        <f t="shared" si="3"/>
        <v>04.plist</v>
      </c>
      <c r="F12" s="6">
        <f>VLOOKUP(A12,炎界远征配置!A:C,2,FALSE)</f>
        <v>5000046</v>
      </c>
      <c r="G12" t="str">
        <f>_xlfn.IFNA(VLOOKUP($A12&amp;G$1,炎界远征配置!$D:$E,2,FALSE),"")</f>
        <v>5000041:10:1</v>
      </c>
      <c r="H12" t="str">
        <f>_xlfn.IFNA(VLOOKUP($A12&amp;H$1,炎界远征配置!$D:$E,2,FALSE),"")</f>
        <v/>
      </c>
      <c r="I12" t="str">
        <f>_xlfn.IFNA(VLOOKUP($A12&amp;I$1,炎界远征配置!$D:$E,2,FALSE),"")</f>
        <v>5000042:10:1</v>
      </c>
      <c r="J12" t="str">
        <f>_xlfn.IFNA(VLOOKUP($A12&amp;J$1,炎界远征配置!$D:$E,2,FALSE),"")</f>
        <v>5000043:10:1</v>
      </c>
      <c r="K12" t="str">
        <f>_xlfn.IFNA(VLOOKUP($A12&amp;K$1,炎界远征配置!$D:$E,2,FALSE),"")</f>
        <v/>
      </c>
      <c r="L12" t="str">
        <f>_xlfn.IFNA(VLOOKUP($A12&amp;L$1,炎界远征配置!$D:$E,2,FALSE),"")</f>
        <v>5000044:10:1</v>
      </c>
      <c r="M12" t="str">
        <f>_xlfn.IFNA(VLOOKUP($A12&amp;M$1,炎界远征配置!$D:$E,2,FALSE),"")</f>
        <v/>
      </c>
      <c r="N12" t="str">
        <f>_xlfn.IFNA(VLOOKUP($A12&amp;N$1,炎界远征配置!$D:$E,2,FALSE),"")</f>
        <v>5000045:10:1</v>
      </c>
      <c r="O12" t="str">
        <f>_xlfn.IFNA(VLOOKUP($A12&amp;O$1,炎界远征配置!$D:$E,2,FALSE),"")</f>
        <v/>
      </c>
      <c r="P12" t="str">
        <f>_xlfn.IFNA(VLOOKUP($A12&amp;P$1,炎界远征配置!$D:$E,2,FALSE),"")</f>
        <v/>
      </c>
      <c r="Q12" t="str">
        <f>_xlfn.IFNA(VLOOKUP($A12&amp;Q$1,炎界远征配置!$D:$E,2,FALSE),"")</f>
        <v/>
      </c>
      <c r="R12" t="str">
        <f>_xlfn.IFNA(VLOOKUP($A12&amp;R$1,炎界远征配置!$D:$E,2,FALSE),"")</f>
        <v/>
      </c>
      <c r="S12" t="str">
        <f>_xlfn.IFNA(VLOOKUP($A12&amp;S$1,炎界远征配置!$D:$E,2,FALSE),"")</f>
        <v/>
      </c>
      <c r="T12" t="str">
        <f>_xlfn.IFNA(VLOOKUP($A12&amp;T$1,炎界远征配置!$D:$E,2,FALSE),"")</f>
        <v/>
      </c>
      <c r="U12" t="str">
        <f>_xlfn.IFNA(VLOOKUP($A12&amp;U$1,炎界远征配置!$D:$E,2,FALSE),"")</f>
        <v/>
      </c>
    </row>
    <row r="13" spans="1:21" x14ac:dyDescent="0.15">
      <c r="A13">
        <f t="shared" si="0"/>
        <v>5000010</v>
      </c>
      <c r="B13" t="s">
        <v>372</v>
      </c>
      <c r="C13" s="9">
        <f t="shared" si="1"/>
        <v>1</v>
      </c>
      <c r="D13" s="9" t="str">
        <f t="shared" si="2"/>
        <v>fstage05</v>
      </c>
      <c r="E13" s="9" t="str">
        <f t="shared" si="3"/>
        <v>04.plist</v>
      </c>
      <c r="F13" s="6">
        <f>VLOOKUP(A13,炎界远征配置!A:C,2,FALSE)</f>
        <v>5000046</v>
      </c>
      <c r="G13" t="str">
        <f>_xlfn.IFNA(VLOOKUP($A13&amp;G$1,炎界远征配置!$D:$E,2,FALSE),"")</f>
        <v>5000046:10:1</v>
      </c>
      <c r="H13" t="str">
        <f>_xlfn.IFNA(VLOOKUP($A13&amp;H$1,炎界远征配置!$D:$E,2,FALSE),"")</f>
        <v/>
      </c>
      <c r="I13" t="str">
        <f>_xlfn.IFNA(VLOOKUP($A13&amp;I$1,炎界远征配置!$D:$E,2,FALSE),"")</f>
        <v>5000047:10:1</v>
      </c>
      <c r="J13" t="str">
        <f>_xlfn.IFNA(VLOOKUP($A13&amp;J$1,炎界远征配置!$D:$E,2,FALSE),"")</f>
        <v/>
      </c>
      <c r="K13" t="str">
        <f>_xlfn.IFNA(VLOOKUP($A13&amp;K$1,炎界远征配置!$D:$E,2,FALSE),"")</f>
        <v>5000048:10:1</v>
      </c>
      <c r="L13" t="str">
        <f>_xlfn.IFNA(VLOOKUP($A13&amp;L$1,炎界远征配置!$D:$E,2,FALSE),"")</f>
        <v/>
      </c>
      <c r="M13" t="str">
        <f>_xlfn.IFNA(VLOOKUP($A13&amp;M$1,炎界远征配置!$D:$E,2,FALSE),"")</f>
        <v>5000049:10:1</v>
      </c>
      <c r="N13" t="str">
        <f>_xlfn.IFNA(VLOOKUP($A13&amp;N$1,炎界远征配置!$D:$E,2,FALSE),"")</f>
        <v/>
      </c>
      <c r="O13" t="str">
        <f>_xlfn.IFNA(VLOOKUP($A13&amp;O$1,炎界远征配置!$D:$E,2,FALSE),"")</f>
        <v>5000050:10:1</v>
      </c>
      <c r="P13" t="str">
        <f>_xlfn.IFNA(VLOOKUP($A13&amp;P$1,炎界远征配置!$D:$E,2,FALSE),"")</f>
        <v/>
      </c>
      <c r="Q13" t="str">
        <f>_xlfn.IFNA(VLOOKUP($A13&amp;Q$1,炎界远征配置!$D:$E,2,FALSE),"")</f>
        <v/>
      </c>
      <c r="R13" t="str">
        <f>_xlfn.IFNA(VLOOKUP($A13&amp;R$1,炎界远征配置!$D:$E,2,FALSE),"")</f>
        <v/>
      </c>
      <c r="S13" t="str">
        <f>_xlfn.IFNA(VLOOKUP($A13&amp;S$1,炎界远征配置!$D:$E,2,FALSE),"")</f>
        <v/>
      </c>
      <c r="T13" t="str">
        <f>_xlfn.IFNA(VLOOKUP($A13&amp;T$1,炎界远征配置!$D:$E,2,FALSE),"")</f>
        <v/>
      </c>
      <c r="U13" t="str">
        <f>_xlfn.IFNA(VLOOKUP($A13&amp;U$1,炎界远征配置!$D:$E,2,FALSE),"")</f>
        <v/>
      </c>
    </row>
    <row r="14" spans="1:21" x14ac:dyDescent="0.15">
      <c r="A14">
        <f t="shared" si="0"/>
        <v>5000011</v>
      </c>
      <c r="B14" t="s">
        <v>373</v>
      </c>
      <c r="C14" s="9">
        <f t="shared" si="1"/>
        <v>1</v>
      </c>
      <c r="D14" s="9" t="str">
        <f t="shared" si="2"/>
        <v>fstage05</v>
      </c>
      <c r="E14" s="9" t="str">
        <f t="shared" si="3"/>
        <v>04.plist</v>
      </c>
      <c r="F14" s="6">
        <f>VLOOKUP(A14,炎界远征配置!A:C,2,FALSE)</f>
        <v>5000055</v>
      </c>
      <c r="G14" t="str">
        <f>_xlfn.IFNA(VLOOKUP($A14&amp;G$1,炎界远征配置!$D:$E,2,FALSE),"")</f>
        <v/>
      </c>
      <c r="H14" t="str">
        <f>_xlfn.IFNA(VLOOKUP($A14&amp;H$1,炎界远征配置!$D:$E,2,FALSE),"")</f>
        <v>5000051:11:1</v>
      </c>
      <c r="I14" t="str">
        <f>_xlfn.IFNA(VLOOKUP($A14&amp;I$1,炎界远征配置!$D:$E,2,FALSE),"")</f>
        <v/>
      </c>
      <c r="J14" t="str">
        <f>_xlfn.IFNA(VLOOKUP($A14&amp;J$1,炎界远征配置!$D:$E,2,FALSE),"")</f>
        <v>5000052:11:1</v>
      </c>
      <c r="K14" t="str">
        <f>_xlfn.IFNA(VLOOKUP($A14&amp;K$1,炎界远征配置!$D:$E,2,FALSE),"")</f>
        <v>5000053:11:1</v>
      </c>
      <c r="L14" t="str">
        <f>_xlfn.IFNA(VLOOKUP($A14&amp;L$1,炎界远征配置!$D:$E,2,FALSE),"")</f>
        <v>5000054:11:1</v>
      </c>
      <c r="M14" t="str">
        <f>_xlfn.IFNA(VLOOKUP($A14&amp;M$1,炎界远征配置!$D:$E,2,FALSE),"")</f>
        <v/>
      </c>
      <c r="N14" t="str">
        <f>_xlfn.IFNA(VLOOKUP($A14&amp;N$1,炎界远征配置!$D:$E,2,FALSE),"")</f>
        <v>5000055:11:1</v>
      </c>
      <c r="O14" t="str">
        <f>_xlfn.IFNA(VLOOKUP($A14&amp;O$1,炎界远征配置!$D:$E,2,FALSE),"")</f>
        <v/>
      </c>
      <c r="P14" t="str">
        <f>_xlfn.IFNA(VLOOKUP($A14&amp;P$1,炎界远征配置!$D:$E,2,FALSE),"")</f>
        <v/>
      </c>
      <c r="Q14" t="str">
        <f>_xlfn.IFNA(VLOOKUP($A14&amp;Q$1,炎界远征配置!$D:$E,2,FALSE),"")</f>
        <v/>
      </c>
      <c r="R14" t="str">
        <f>_xlfn.IFNA(VLOOKUP($A14&amp;R$1,炎界远征配置!$D:$E,2,FALSE),"")</f>
        <v/>
      </c>
      <c r="S14" t="str">
        <f>_xlfn.IFNA(VLOOKUP($A14&amp;S$1,炎界远征配置!$D:$E,2,FALSE),"")</f>
        <v/>
      </c>
      <c r="T14" t="str">
        <f>_xlfn.IFNA(VLOOKUP($A14&amp;T$1,炎界远征配置!$D:$E,2,FALSE),"")</f>
        <v/>
      </c>
      <c r="U14" t="str">
        <f>_xlfn.IFNA(VLOOKUP($A14&amp;U$1,炎界远征配置!$D:$E,2,FALSE),"")</f>
        <v/>
      </c>
    </row>
    <row r="15" spans="1:21" x14ac:dyDescent="0.15">
      <c r="A15">
        <f t="shared" si="0"/>
        <v>5000012</v>
      </c>
      <c r="B15" t="s">
        <v>374</v>
      </c>
      <c r="C15" s="9">
        <f t="shared" si="1"/>
        <v>1</v>
      </c>
      <c r="D15" s="9" t="str">
        <f t="shared" si="2"/>
        <v>fstage05</v>
      </c>
      <c r="E15" s="9" t="str">
        <f t="shared" si="3"/>
        <v>04.plist</v>
      </c>
      <c r="F15" s="6">
        <f>VLOOKUP(A15,炎界远征配置!A:C,2,FALSE)</f>
        <v>5000057</v>
      </c>
      <c r="G15" t="str">
        <f>_xlfn.IFNA(VLOOKUP($A15&amp;G$1,炎界远征配置!$D:$E,2,FALSE),"")</f>
        <v/>
      </c>
      <c r="H15" t="str">
        <f>_xlfn.IFNA(VLOOKUP($A15&amp;H$1,炎界远征配置!$D:$E,2,FALSE),"")</f>
        <v>5000056:12:1</v>
      </c>
      <c r="I15" t="str">
        <f>_xlfn.IFNA(VLOOKUP($A15&amp;I$1,炎界远征配置!$D:$E,2,FALSE),"")</f>
        <v/>
      </c>
      <c r="J15" t="str">
        <f>_xlfn.IFNA(VLOOKUP($A15&amp;J$1,炎界远征配置!$D:$E,2,FALSE),"")</f>
        <v>5000057:12:1</v>
      </c>
      <c r="K15" t="str">
        <f>_xlfn.IFNA(VLOOKUP($A15&amp;K$1,炎界远征配置!$D:$E,2,FALSE),"")</f>
        <v>5000058:12:1</v>
      </c>
      <c r="L15" t="str">
        <f>_xlfn.IFNA(VLOOKUP($A15&amp;L$1,炎界远征配置!$D:$E,2,FALSE),"")</f>
        <v>5000059:12:1</v>
      </c>
      <c r="M15" t="str">
        <f>_xlfn.IFNA(VLOOKUP($A15&amp;M$1,炎界远征配置!$D:$E,2,FALSE),"")</f>
        <v/>
      </c>
      <c r="N15" t="str">
        <f>_xlfn.IFNA(VLOOKUP($A15&amp;N$1,炎界远征配置!$D:$E,2,FALSE),"")</f>
        <v>5000060:12:1</v>
      </c>
      <c r="O15" t="str">
        <f>_xlfn.IFNA(VLOOKUP($A15&amp;O$1,炎界远征配置!$D:$E,2,FALSE),"")</f>
        <v/>
      </c>
      <c r="P15" t="str">
        <f>_xlfn.IFNA(VLOOKUP($A15&amp;P$1,炎界远征配置!$D:$E,2,FALSE),"")</f>
        <v/>
      </c>
      <c r="Q15" t="str">
        <f>_xlfn.IFNA(VLOOKUP($A15&amp;Q$1,炎界远征配置!$D:$E,2,FALSE),"")</f>
        <v/>
      </c>
      <c r="R15" t="str">
        <f>_xlfn.IFNA(VLOOKUP($A15&amp;R$1,炎界远征配置!$D:$E,2,FALSE),"")</f>
        <v/>
      </c>
      <c r="S15" t="str">
        <f>_xlfn.IFNA(VLOOKUP($A15&amp;S$1,炎界远征配置!$D:$E,2,FALSE),"")</f>
        <v/>
      </c>
      <c r="T15" t="str">
        <f>_xlfn.IFNA(VLOOKUP($A15&amp;T$1,炎界远征配置!$D:$E,2,FALSE),"")</f>
        <v/>
      </c>
      <c r="U15" t="str">
        <f>_xlfn.IFNA(VLOOKUP($A15&amp;U$1,炎界远征配置!$D:$E,2,FALSE),"")</f>
        <v/>
      </c>
    </row>
    <row r="16" spans="1:21" x14ac:dyDescent="0.15">
      <c r="A16">
        <f t="shared" si="0"/>
        <v>5000013</v>
      </c>
      <c r="B16" t="s">
        <v>375</v>
      </c>
      <c r="C16" s="9">
        <f t="shared" si="1"/>
        <v>1</v>
      </c>
      <c r="D16" s="9" t="str">
        <f t="shared" si="2"/>
        <v>fstage05</v>
      </c>
      <c r="E16" s="9" t="str">
        <f t="shared" si="3"/>
        <v>04.plist</v>
      </c>
      <c r="F16" s="6">
        <f>VLOOKUP(A16,炎界远征配置!A:C,2,FALSE)</f>
        <v>5000061</v>
      </c>
      <c r="G16" t="str">
        <f>_xlfn.IFNA(VLOOKUP($A16&amp;G$1,炎界远征配置!$D:$E,2,FALSE),"")</f>
        <v/>
      </c>
      <c r="H16" t="str">
        <f>_xlfn.IFNA(VLOOKUP($A16&amp;H$1,炎界远征配置!$D:$E,2,FALSE),"")</f>
        <v>5000061:13:1</v>
      </c>
      <c r="I16" t="str">
        <f>_xlfn.IFNA(VLOOKUP($A16&amp;I$1,炎界远征配置!$D:$E,2,FALSE),"")</f>
        <v/>
      </c>
      <c r="J16" t="str">
        <f>_xlfn.IFNA(VLOOKUP($A16&amp;J$1,炎界远征配置!$D:$E,2,FALSE),"")</f>
        <v/>
      </c>
      <c r="K16" t="str">
        <f>_xlfn.IFNA(VLOOKUP($A16&amp;K$1,炎界远征配置!$D:$E,2,FALSE),"")</f>
        <v>5000062:13:1</v>
      </c>
      <c r="L16" t="str">
        <f>_xlfn.IFNA(VLOOKUP($A16&amp;L$1,炎界远征配置!$D:$E,2,FALSE),"")</f>
        <v/>
      </c>
      <c r="M16" t="str">
        <f>_xlfn.IFNA(VLOOKUP($A16&amp;M$1,炎界远征配置!$D:$E,2,FALSE),"")</f>
        <v>5000063:13:1</v>
      </c>
      <c r="N16" t="str">
        <f>_xlfn.IFNA(VLOOKUP($A16&amp;N$1,炎界远征配置!$D:$E,2,FALSE),"")</f>
        <v>5000064:13:1</v>
      </c>
      <c r="O16" t="str">
        <f>_xlfn.IFNA(VLOOKUP($A16&amp;O$1,炎界远征配置!$D:$E,2,FALSE),"")</f>
        <v>5000065:13:1</v>
      </c>
      <c r="P16" t="str">
        <f>_xlfn.IFNA(VLOOKUP($A16&amp;P$1,炎界远征配置!$D:$E,2,FALSE),"")</f>
        <v/>
      </c>
      <c r="Q16" t="str">
        <f>_xlfn.IFNA(VLOOKUP($A16&amp;Q$1,炎界远征配置!$D:$E,2,FALSE),"")</f>
        <v/>
      </c>
      <c r="R16" t="str">
        <f>_xlfn.IFNA(VLOOKUP($A16&amp;R$1,炎界远征配置!$D:$E,2,FALSE),"")</f>
        <v/>
      </c>
      <c r="S16" t="str">
        <f>_xlfn.IFNA(VLOOKUP($A16&amp;S$1,炎界远征配置!$D:$E,2,FALSE),"")</f>
        <v/>
      </c>
      <c r="T16" t="str">
        <f>_xlfn.IFNA(VLOOKUP($A16&amp;T$1,炎界远征配置!$D:$E,2,FALSE),"")</f>
        <v/>
      </c>
      <c r="U16" t="str">
        <f>_xlfn.IFNA(VLOOKUP($A16&amp;U$1,炎界远征配置!$D:$E,2,FALSE),"")</f>
        <v/>
      </c>
    </row>
    <row r="17" spans="1:21" x14ac:dyDescent="0.15">
      <c r="A17">
        <f t="shared" si="0"/>
        <v>5000014</v>
      </c>
      <c r="B17" t="s">
        <v>376</v>
      </c>
      <c r="C17" s="9">
        <f t="shared" si="1"/>
        <v>1</v>
      </c>
      <c r="D17" s="9" t="str">
        <f t="shared" si="2"/>
        <v>fstage05</v>
      </c>
      <c r="E17" s="9" t="str">
        <f t="shared" si="3"/>
        <v>04.plist</v>
      </c>
      <c r="F17" s="6">
        <f>VLOOKUP(A17,炎界远征配置!A:C,2,FALSE)</f>
        <v>5000067</v>
      </c>
      <c r="G17" t="str">
        <f>_xlfn.IFNA(VLOOKUP($A17&amp;G$1,炎界远征配置!$D:$E,2,FALSE),"")</f>
        <v>5000066:14:1</v>
      </c>
      <c r="H17" t="str">
        <f>_xlfn.IFNA(VLOOKUP($A17&amp;H$1,炎界远征配置!$D:$E,2,FALSE),"")</f>
        <v/>
      </c>
      <c r="I17" t="str">
        <f>_xlfn.IFNA(VLOOKUP($A17&amp;I$1,炎界远征配置!$D:$E,2,FALSE),"")</f>
        <v>5000067:14:1</v>
      </c>
      <c r="J17" t="str">
        <f>_xlfn.IFNA(VLOOKUP($A17&amp;J$1,炎界远征配置!$D:$E,2,FALSE),"")</f>
        <v>5000068:14:1</v>
      </c>
      <c r="K17" t="str">
        <f>_xlfn.IFNA(VLOOKUP($A17&amp;K$1,炎界远征配置!$D:$E,2,FALSE),"")</f>
        <v/>
      </c>
      <c r="L17" t="str">
        <f>_xlfn.IFNA(VLOOKUP($A17&amp;L$1,炎界远征配置!$D:$E,2,FALSE),"")</f>
        <v>5000069:14:1</v>
      </c>
      <c r="M17" t="str">
        <f>_xlfn.IFNA(VLOOKUP($A17&amp;M$1,炎界远征配置!$D:$E,2,FALSE),"")</f>
        <v/>
      </c>
      <c r="N17" t="str">
        <f>_xlfn.IFNA(VLOOKUP($A17&amp;N$1,炎界远征配置!$D:$E,2,FALSE),"")</f>
        <v>5000070:14:1</v>
      </c>
      <c r="O17" t="str">
        <f>_xlfn.IFNA(VLOOKUP($A17&amp;O$1,炎界远征配置!$D:$E,2,FALSE),"")</f>
        <v/>
      </c>
      <c r="P17" t="str">
        <f>_xlfn.IFNA(VLOOKUP($A17&amp;P$1,炎界远征配置!$D:$E,2,FALSE),"")</f>
        <v/>
      </c>
      <c r="Q17" t="str">
        <f>_xlfn.IFNA(VLOOKUP($A17&amp;Q$1,炎界远征配置!$D:$E,2,FALSE),"")</f>
        <v/>
      </c>
      <c r="R17" t="str">
        <f>_xlfn.IFNA(VLOOKUP($A17&amp;R$1,炎界远征配置!$D:$E,2,FALSE),"")</f>
        <v/>
      </c>
      <c r="S17" t="str">
        <f>_xlfn.IFNA(VLOOKUP($A17&amp;S$1,炎界远征配置!$D:$E,2,FALSE),"")</f>
        <v/>
      </c>
      <c r="T17" t="str">
        <f>_xlfn.IFNA(VLOOKUP($A17&amp;T$1,炎界远征配置!$D:$E,2,FALSE),"")</f>
        <v/>
      </c>
      <c r="U17" t="str">
        <f>_xlfn.IFNA(VLOOKUP($A17&amp;U$1,炎界远征配置!$D:$E,2,FALSE),"")</f>
        <v/>
      </c>
    </row>
    <row r="18" spans="1:21" x14ac:dyDescent="0.15">
      <c r="A18">
        <f t="shared" si="0"/>
        <v>5000015</v>
      </c>
      <c r="B18" t="s">
        <v>377</v>
      </c>
      <c r="C18" s="9">
        <f t="shared" si="1"/>
        <v>1</v>
      </c>
      <c r="D18" s="9" t="str">
        <f t="shared" si="2"/>
        <v>fstage05</v>
      </c>
      <c r="E18" s="9" t="str">
        <f t="shared" si="3"/>
        <v>04.plist</v>
      </c>
      <c r="F18" s="6">
        <f>VLOOKUP(A18,炎界远征配置!A:C,2,FALSE)</f>
        <v>5000071</v>
      </c>
      <c r="G18" t="str">
        <f>_xlfn.IFNA(VLOOKUP($A18&amp;G$1,炎界远征配置!$D:$E,2,FALSE),"")</f>
        <v>5000071:15:1</v>
      </c>
      <c r="H18" t="str">
        <f>_xlfn.IFNA(VLOOKUP($A18&amp;H$1,炎界远征配置!$D:$E,2,FALSE),"")</f>
        <v/>
      </c>
      <c r="I18" t="str">
        <f>_xlfn.IFNA(VLOOKUP($A18&amp;I$1,炎界远征配置!$D:$E,2,FALSE),"")</f>
        <v>5000072:15:1</v>
      </c>
      <c r="J18" t="str">
        <f>_xlfn.IFNA(VLOOKUP($A18&amp;J$1,炎界远征配置!$D:$E,2,FALSE),"")</f>
        <v/>
      </c>
      <c r="K18" t="str">
        <f>_xlfn.IFNA(VLOOKUP($A18&amp;K$1,炎界远征配置!$D:$E,2,FALSE),"")</f>
        <v>5000073:15:1</v>
      </c>
      <c r="L18" t="str">
        <f>_xlfn.IFNA(VLOOKUP($A18&amp;L$1,炎界远征配置!$D:$E,2,FALSE),"")</f>
        <v/>
      </c>
      <c r="M18" t="str">
        <f>_xlfn.IFNA(VLOOKUP($A18&amp;M$1,炎界远征配置!$D:$E,2,FALSE),"")</f>
        <v>5000074:15:1</v>
      </c>
      <c r="N18" t="str">
        <f>_xlfn.IFNA(VLOOKUP($A18&amp;N$1,炎界远征配置!$D:$E,2,FALSE),"")</f>
        <v/>
      </c>
      <c r="O18" t="str">
        <f>_xlfn.IFNA(VLOOKUP($A18&amp;O$1,炎界远征配置!$D:$E,2,FALSE),"")</f>
        <v>5000075:15:1</v>
      </c>
      <c r="P18" t="str">
        <f>_xlfn.IFNA(VLOOKUP($A18&amp;P$1,炎界远征配置!$D:$E,2,FALSE),"")</f>
        <v/>
      </c>
      <c r="Q18" t="str">
        <f>_xlfn.IFNA(VLOOKUP($A18&amp;Q$1,炎界远征配置!$D:$E,2,FALSE),"")</f>
        <v/>
      </c>
      <c r="R18" t="str">
        <f>_xlfn.IFNA(VLOOKUP($A18&amp;R$1,炎界远征配置!$D:$E,2,FALSE),"")</f>
        <v/>
      </c>
      <c r="S18" t="str">
        <f>_xlfn.IFNA(VLOOKUP($A18&amp;S$1,炎界远征配置!$D:$E,2,FALSE),"")</f>
        <v/>
      </c>
      <c r="T18" t="str">
        <f>_xlfn.IFNA(VLOOKUP($A18&amp;T$1,炎界远征配置!$D:$E,2,FALSE),"")</f>
        <v/>
      </c>
      <c r="U18" t="str">
        <f>_xlfn.IFNA(VLOOKUP($A18&amp;U$1,炎界远征配置!$D:$E,2,FALSE),"")</f>
        <v/>
      </c>
    </row>
    <row r="19" spans="1:21" x14ac:dyDescent="0.15">
      <c r="A19">
        <f t="shared" si="0"/>
        <v>5000016</v>
      </c>
      <c r="B19" t="s">
        <v>378</v>
      </c>
      <c r="C19" s="9">
        <f t="shared" si="1"/>
        <v>1</v>
      </c>
      <c r="D19" s="9" t="str">
        <f t="shared" si="2"/>
        <v>fstage05</v>
      </c>
      <c r="E19" s="9" t="str">
        <f t="shared" si="3"/>
        <v>04.plist</v>
      </c>
      <c r="F19" s="6">
        <f>VLOOKUP(A19,炎界远征配置!A:C,2,FALSE)</f>
        <v>5000077</v>
      </c>
      <c r="G19" t="str">
        <f>_xlfn.IFNA(VLOOKUP($A19&amp;G$1,炎界远征配置!$D:$E,2,FALSE),"")</f>
        <v/>
      </c>
      <c r="H19" t="str">
        <f>_xlfn.IFNA(VLOOKUP($A19&amp;H$1,炎界远征配置!$D:$E,2,FALSE),"")</f>
        <v>5000076:16:1</v>
      </c>
      <c r="I19" t="str">
        <f>_xlfn.IFNA(VLOOKUP($A19&amp;I$1,炎界远征配置!$D:$E,2,FALSE),"")</f>
        <v/>
      </c>
      <c r="J19" t="str">
        <f>_xlfn.IFNA(VLOOKUP($A19&amp;J$1,炎界远征配置!$D:$E,2,FALSE),"")</f>
        <v>5000077:16:1</v>
      </c>
      <c r="K19" t="str">
        <f>_xlfn.IFNA(VLOOKUP($A19&amp;K$1,炎界远征配置!$D:$E,2,FALSE),"")</f>
        <v/>
      </c>
      <c r="L19" t="str">
        <f>_xlfn.IFNA(VLOOKUP($A19&amp;L$1,炎界远征配置!$D:$E,2,FALSE),"")</f>
        <v>5000078:16:1</v>
      </c>
      <c r="M19" t="str">
        <f>_xlfn.IFNA(VLOOKUP($A19&amp;M$1,炎界远征配置!$D:$E,2,FALSE),"")</f>
        <v>5000079:16:1</v>
      </c>
      <c r="N19" t="str">
        <f>_xlfn.IFNA(VLOOKUP($A19&amp;N$1,炎界远征配置!$D:$E,2,FALSE),"")</f>
        <v/>
      </c>
      <c r="O19" t="str">
        <f>_xlfn.IFNA(VLOOKUP($A19&amp;O$1,炎界远征配置!$D:$E,2,FALSE),"")</f>
        <v>5000080:16:1</v>
      </c>
      <c r="P19" t="str">
        <f>_xlfn.IFNA(VLOOKUP($A19&amp;P$1,炎界远征配置!$D:$E,2,FALSE),"")</f>
        <v/>
      </c>
      <c r="Q19" t="str">
        <f>_xlfn.IFNA(VLOOKUP($A19&amp;Q$1,炎界远征配置!$D:$E,2,FALSE),"")</f>
        <v/>
      </c>
      <c r="R19" t="str">
        <f>_xlfn.IFNA(VLOOKUP($A19&amp;R$1,炎界远征配置!$D:$E,2,FALSE),"")</f>
        <v/>
      </c>
      <c r="S19" t="str">
        <f>_xlfn.IFNA(VLOOKUP($A19&amp;S$1,炎界远征配置!$D:$E,2,FALSE),"")</f>
        <v/>
      </c>
      <c r="T19" t="str">
        <f>_xlfn.IFNA(VLOOKUP($A19&amp;T$1,炎界远征配置!$D:$E,2,FALSE),"")</f>
        <v/>
      </c>
      <c r="U19" t="str">
        <f>_xlfn.IFNA(VLOOKUP($A19&amp;U$1,炎界远征配置!$D:$E,2,FALSE),"")</f>
        <v/>
      </c>
    </row>
    <row r="20" spans="1:21" x14ac:dyDescent="0.15">
      <c r="A20">
        <f t="shared" si="0"/>
        <v>5000017</v>
      </c>
      <c r="B20" t="s">
        <v>379</v>
      </c>
      <c r="C20" s="9">
        <f t="shared" si="1"/>
        <v>1</v>
      </c>
      <c r="D20" s="9" t="str">
        <f t="shared" si="2"/>
        <v>fstage05</v>
      </c>
      <c r="E20" s="9" t="str">
        <f t="shared" si="3"/>
        <v>04.plist</v>
      </c>
      <c r="F20" s="6">
        <f>VLOOKUP(A20,炎界远征配置!A:C,2,FALSE)</f>
        <v>5000081</v>
      </c>
      <c r="G20" t="str">
        <f>_xlfn.IFNA(VLOOKUP($A20&amp;G$1,炎界远征配置!$D:$E,2,FALSE),"")</f>
        <v>5000081:17:1</v>
      </c>
      <c r="H20" t="str">
        <f>_xlfn.IFNA(VLOOKUP($A20&amp;H$1,炎界远征配置!$D:$E,2,FALSE),"")</f>
        <v/>
      </c>
      <c r="I20" t="str">
        <f>_xlfn.IFNA(VLOOKUP($A20&amp;I$1,炎界远征配置!$D:$E,2,FALSE),"")</f>
        <v>5000082:17:1</v>
      </c>
      <c r="J20" t="str">
        <f>_xlfn.IFNA(VLOOKUP($A20&amp;J$1,炎界远征配置!$D:$E,2,FALSE),"")</f>
        <v/>
      </c>
      <c r="K20" t="str">
        <f>_xlfn.IFNA(VLOOKUP($A20&amp;K$1,炎界远征配置!$D:$E,2,FALSE),"")</f>
        <v>5000083:17:1</v>
      </c>
      <c r="L20" t="str">
        <f>_xlfn.IFNA(VLOOKUP($A20&amp;L$1,炎界远征配置!$D:$E,2,FALSE),"")</f>
        <v/>
      </c>
      <c r="M20" t="str">
        <f>_xlfn.IFNA(VLOOKUP($A20&amp;M$1,炎界远征配置!$D:$E,2,FALSE),"")</f>
        <v>5000084:17:1</v>
      </c>
      <c r="N20" t="str">
        <f>_xlfn.IFNA(VLOOKUP($A20&amp;N$1,炎界远征配置!$D:$E,2,FALSE),"")</f>
        <v/>
      </c>
      <c r="O20" t="str">
        <f>_xlfn.IFNA(VLOOKUP($A20&amp;O$1,炎界远征配置!$D:$E,2,FALSE),"")</f>
        <v>5000085:17:1</v>
      </c>
      <c r="P20" t="str">
        <f>_xlfn.IFNA(VLOOKUP($A20&amp;P$1,炎界远征配置!$D:$E,2,FALSE),"")</f>
        <v/>
      </c>
      <c r="Q20" t="str">
        <f>_xlfn.IFNA(VLOOKUP($A20&amp;Q$1,炎界远征配置!$D:$E,2,FALSE),"")</f>
        <v/>
      </c>
      <c r="R20" t="str">
        <f>_xlfn.IFNA(VLOOKUP($A20&amp;R$1,炎界远征配置!$D:$E,2,FALSE),"")</f>
        <v/>
      </c>
      <c r="S20" t="str">
        <f>_xlfn.IFNA(VLOOKUP($A20&amp;S$1,炎界远征配置!$D:$E,2,FALSE),"")</f>
        <v/>
      </c>
      <c r="T20" t="str">
        <f>_xlfn.IFNA(VLOOKUP($A20&amp;T$1,炎界远征配置!$D:$E,2,FALSE),"")</f>
        <v/>
      </c>
      <c r="U20" t="str">
        <f>_xlfn.IFNA(VLOOKUP($A20&amp;U$1,炎界远征配置!$D:$E,2,FALSE),"")</f>
        <v/>
      </c>
    </row>
    <row r="21" spans="1:21" x14ac:dyDescent="0.15">
      <c r="A21">
        <f t="shared" si="0"/>
        <v>5000018</v>
      </c>
      <c r="B21" t="s">
        <v>380</v>
      </c>
      <c r="C21" s="9">
        <f t="shared" si="1"/>
        <v>1</v>
      </c>
      <c r="D21" s="9" t="str">
        <f t="shared" si="2"/>
        <v>fstage05</v>
      </c>
      <c r="E21" s="9" t="str">
        <f t="shared" si="3"/>
        <v>04.plist</v>
      </c>
      <c r="F21" s="6">
        <f>VLOOKUP(A21,炎界远征配置!A:C,2,FALSE)</f>
        <v>5000087</v>
      </c>
      <c r="G21" t="str">
        <f>_xlfn.IFNA(VLOOKUP($A21&amp;G$1,炎界远征配置!$D:$E,2,FALSE),"")</f>
        <v/>
      </c>
      <c r="H21" t="str">
        <f>_xlfn.IFNA(VLOOKUP($A21&amp;H$1,炎界远征配置!$D:$E,2,FALSE),"")</f>
        <v>5000086:18:1</v>
      </c>
      <c r="I21" t="str">
        <f>_xlfn.IFNA(VLOOKUP($A21&amp;I$1,炎界远征配置!$D:$E,2,FALSE),"")</f>
        <v/>
      </c>
      <c r="J21" t="str">
        <f>_xlfn.IFNA(VLOOKUP($A21&amp;J$1,炎界远征配置!$D:$E,2,FALSE),"")</f>
        <v/>
      </c>
      <c r="K21" t="str">
        <f>_xlfn.IFNA(VLOOKUP($A21&amp;K$1,炎界远征配置!$D:$E,2,FALSE),"")</f>
        <v>5000087:18:1</v>
      </c>
      <c r="L21" t="str">
        <f>_xlfn.IFNA(VLOOKUP($A21&amp;L$1,炎界远征配置!$D:$E,2,FALSE),"")</f>
        <v/>
      </c>
      <c r="M21" t="str">
        <f>_xlfn.IFNA(VLOOKUP($A21&amp;M$1,炎界远征配置!$D:$E,2,FALSE),"")</f>
        <v>5000088:18:1</v>
      </c>
      <c r="N21" t="str">
        <f>_xlfn.IFNA(VLOOKUP($A21&amp;N$1,炎界远征配置!$D:$E,2,FALSE),"")</f>
        <v>5000089:18:1</v>
      </c>
      <c r="O21" t="str">
        <f>_xlfn.IFNA(VLOOKUP($A21&amp;O$1,炎界远征配置!$D:$E,2,FALSE),"")</f>
        <v>5000090:18:1</v>
      </c>
      <c r="P21" t="str">
        <f>_xlfn.IFNA(VLOOKUP($A21&amp;P$1,炎界远征配置!$D:$E,2,FALSE),"")</f>
        <v/>
      </c>
      <c r="Q21" t="str">
        <f>_xlfn.IFNA(VLOOKUP($A21&amp;Q$1,炎界远征配置!$D:$E,2,FALSE),"")</f>
        <v/>
      </c>
      <c r="R21" t="str">
        <f>_xlfn.IFNA(VLOOKUP($A21&amp;R$1,炎界远征配置!$D:$E,2,FALSE),"")</f>
        <v/>
      </c>
      <c r="S21" t="str">
        <f>_xlfn.IFNA(VLOOKUP($A21&amp;S$1,炎界远征配置!$D:$E,2,FALSE),"")</f>
        <v/>
      </c>
      <c r="T21" t="str">
        <f>_xlfn.IFNA(VLOOKUP($A21&amp;T$1,炎界远征配置!$D:$E,2,FALSE),"")</f>
        <v/>
      </c>
      <c r="U21" t="str">
        <f>_xlfn.IFNA(VLOOKUP($A21&amp;U$1,炎界远征配置!$D:$E,2,FALSE),"")</f>
        <v/>
      </c>
    </row>
    <row r="22" spans="1:21" x14ac:dyDescent="0.15">
      <c r="A22">
        <f t="shared" si="0"/>
        <v>5000019</v>
      </c>
      <c r="B22" t="s">
        <v>381</v>
      </c>
      <c r="C22" s="9">
        <f t="shared" si="1"/>
        <v>1</v>
      </c>
      <c r="D22" s="9" t="str">
        <f t="shared" si="2"/>
        <v>fstage05</v>
      </c>
      <c r="E22" s="9" t="str">
        <f t="shared" si="3"/>
        <v>04.plist</v>
      </c>
      <c r="F22" s="6">
        <f>VLOOKUP(A22,炎界远征配置!A:C,2,FALSE)</f>
        <v>5000091</v>
      </c>
      <c r="G22" t="str">
        <f>_xlfn.IFNA(VLOOKUP($A22&amp;G$1,炎界远征配置!$D:$E,2,FALSE),"")</f>
        <v>5000091:19:1</v>
      </c>
      <c r="H22" t="str">
        <f>_xlfn.IFNA(VLOOKUP($A22&amp;H$1,炎界远征配置!$D:$E,2,FALSE),"")</f>
        <v/>
      </c>
      <c r="I22" t="str">
        <f>_xlfn.IFNA(VLOOKUP($A22&amp;I$1,炎界远征配置!$D:$E,2,FALSE),"")</f>
        <v>5000092:19:1</v>
      </c>
      <c r="J22" t="str">
        <f>_xlfn.IFNA(VLOOKUP($A22&amp;J$1,炎界远征配置!$D:$E,2,FALSE),"")</f>
        <v/>
      </c>
      <c r="K22" t="str">
        <f>_xlfn.IFNA(VLOOKUP($A22&amp;K$1,炎界远征配置!$D:$E,2,FALSE),"")</f>
        <v>5000093:19:1</v>
      </c>
      <c r="L22" t="str">
        <f>_xlfn.IFNA(VLOOKUP($A22&amp;L$1,炎界远征配置!$D:$E,2,FALSE),"")</f>
        <v/>
      </c>
      <c r="M22" t="str">
        <f>_xlfn.IFNA(VLOOKUP($A22&amp;M$1,炎界远征配置!$D:$E,2,FALSE),"")</f>
        <v>5000094:19:1</v>
      </c>
      <c r="N22" t="str">
        <f>_xlfn.IFNA(VLOOKUP($A22&amp;N$1,炎界远征配置!$D:$E,2,FALSE),"")</f>
        <v/>
      </c>
      <c r="O22" t="str">
        <f>_xlfn.IFNA(VLOOKUP($A22&amp;O$1,炎界远征配置!$D:$E,2,FALSE),"")</f>
        <v>5000095:19:1</v>
      </c>
      <c r="P22" t="str">
        <f>_xlfn.IFNA(VLOOKUP($A22&amp;P$1,炎界远征配置!$D:$E,2,FALSE),"")</f>
        <v/>
      </c>
      <c r="Q22" t="str">
        <f>_xlfn.IFNA(VLOOKUP($A22&amp;Q$1,炎界远征配置!$D:$E,2,FALSE),"")</f>
        <v/>
      </c>
      <c r="R22" t="str">
        <f>_xlfn.IFNA(VLOOKUP($A22&amp;R$1,炎界远征配置!$D:$E,2,FALSE),"")</f>
        <v/>
      </c>
      <c r="S22" t="str">
        <f>_xlfn.IFNA(VLOOKUP($A22&amp;S$1,炎界远征配置!$D:$E,2,FALSE),"")</f>
        <v/>
      </c>
      <c r="T22" t="str">
        <f>_xlfn.IFNA(VLOOKUP($A22&amp;T$1,炎界远征配置!$D:$E,2,FALSE),"")</f>
        <v/>
      </c>
      <c r="U22" t="str">
        <f>_xlfn.IFNA(VLOOKUP($A22&amp;U$1,炎界远征配置!$D:$E,2,FALSE),"")</f>
        <v/>
      </c>
    </row>
    <row r="23" spans="1:21" x14ac:dyDescent="0.15">
      <c r="A23">
        <f t="shared" si="0"/>
        <v>5000020</v>
      </c>
      <c r="B23" t="s">
        <v>382</v>
      </c>
      <c r="C23" s="9">
        <f t="shared" si="1"/>
        <v>1</v>
      </c>
      <c r="D23" s="9" t="str">
        <f t="shared" si="2"/>
        <v>fstage05</v>
      </c>
      <c r="E23" s="9" t="str">
        <f t="shared" si="3"/>
        <v>04.plist</v>
      </c>
      <c r="F23" s="6">
        <f>VLOOKUP(A23,炎界远征配置!A:C,2,FALSE)</f>
        <v>5000097</v>
      </c>
      <c r="G23" t="str">
        <f>_xlfn.IFNA(VLOOKUP($A23&amp;G$1,炎界远征配置!$D:$E,2,FALSE),"")</f>
        <v>5000096:20:1</v>
      </c>
      <c r="H23" t="str">
        <f>_xlfn.IFNA(VLOOKUP($A23&amp;H$1,炎界远征配置!$D:$E,2,FALSE),"")</f>
        <v/>
      </c>
      <c r="I23" t="str">
        <f>_xlfn.IFNA(VLOOKUP($A23&amp;I$1,炎界远征配置!$D:$E,2,FALSE),"")</f>
        <v>5000097:20:1</v>
      </c>
      <c r="J23" t="str">
        <f>_xlfn.IFNA(VLOOKUP($A23&amp;J$1,炎界远征配置!$D:$E,2,FALSE),"")</f>
        <v>5000098:20:1</v>
      </c>
      <c r="K23" t="str">
        <f>_xlfn.IFNA(VLOOKUP($A23&amp;K$1,炎界远征配置!$D:$E,2,FALSE),"")</f>
        <v/>
      </c>
      <c r="L23" t="str">
        <f>_xlfn.IFNA(VLOOKUP($A23&amp;L$1,炎界远征配置!$D:$E,2,FALSE),"")</f>
        <v>5000099:20:1</v>
      </c>
      <c r="M23" t="str">
        <f>_xlfn.IFNA(VLOOKUP($A23&amp;M$1,炎界远征配置!$D:$E,2,FALSE),"")</f>
        <v/>
      </c>
      <c r="N23" t="str">
        <f>_xlfn.IFNA(VLOOKUP($A23&amp;N$1,炎界远征配置!$D:$E,2,FALSE),"")</f>
        <v>5000100:20:1</v>
      </c>
      <c r="O23" t="str">
        <f>_xlfn.IFNA(VLOOKUP($A23&amp;O$1,炎界远征配置!$D:$E,2,FALSE),"")</f>
        <v/>
      </c>
      <c r="P23" t="str">
        <f>_xlfn.IFNA(VLOOKUP($A23&amp;P$1,炎界远征配置!$D:$E,2,FALSE),"")</f>
        <v/>
      </c>
      <c r="Q23" t="str">
        <f>_xlfn.IFNA(VLOOKUP($A23&amp;Q$1,炎界远征配置!$D:$E,2,FALSE),"")</f>
        <v/>
      </c>
      <c r="R23" t="str">
        <f>_xlfn.IFNA(VLOOKUP($A23&amp;R$1,炎界远征配置!$D:$E,2,FALSE),"")</f>
        <v/>
      </c>
      <c r="S23" t="str">
        <f>_xlfn.IFNA(VLOOKUP($A23&amp;S$1,炎界远征配置!$D:$E,2,FALSE),"")</f>
        <v/>
      </c>
      <c r="T23" t="str">
        <f>_xlfn.IFNA(VLOOKUP($A23&amp;T$1,炎界远征配置!$D:$E,2,FALSE),"")</f>
        <v/>
      </c>
      <c r="U23" t="str">
        <f>_xlfn.IFNA(VLOOKUP($A23&amp;U$1,炎界远征配置!$D:$E,2,FALSE),"")</f>
        <v/>
      </c>
    </row>
    <row r="24" spans="1:21" x14ac:dyDescent="0.15">
      <c r="A24">
        <f t="shared" si="0"/>
        <v>5000021</v>
      </c>
      <c r="B24" t="s">
        <v>383</v>
      </c>
      <c r="C24" s="9">
        <f t="shared" si="1"/>
        <v>1</v>
      </c>
      <c r="D24" s="9" t="str">
        <f t="shared" si="2"/>
        <v>fstage05</v>
      </c>
      <c r="E24" s="9" t="str">
        <f t="shared" si="3"/>
        <v>04.plist</v>
      </c>
      <c r="F24" s="6">
        <f>VLOOKUP(A24,炎界远征配置!A:C,2,FALSE)</f>
        <v>5000101</v>
      </c>
      <c r="G24" t="str">
        <f>_xlfn.IFNA(VLOOKUP($A24&amp;G$1,炎界远征配置!$D:$E,2,FALSE),"")</f>
        <v/>
      </c>
      <c r="H24" t="str">
        <f>_xlfn.IFNA(VLOOKUP($A24&amp;H$1,炎界远征配置!$D:$E,2,FALSE),"")</f>
        <v>5000101:21:1</v>
      </c>
      <c r="I24" t="str">
        <f>_xlfn.IFNA(VLOOKUP($A24&amp;I$1,炎界远征配置!$D:$E,2,FALSE),"")</f>
        <v/>
      </c>
      <c r="J24" t="str">
        <f>_xlfn.IFNA(VLOOKUP($A24&amp;J$1,炎界远征配置!$D:$E,2,FALSE),"")</f>
        <v>5000102:21:1</v>
      </c>
      <c r="K24" t="str">
        <f>_xlfn.IFNA(VLOOKUP($A24&amp;K$1,炎界远征配置!$D:$E,2,FALSE),"")</f>
        <v/>
      </c>
      <c r="L24" t="str">
        <f>_xlfn.IFNA(VLOOKUP($A24&amp;L$1,炎界远征配置!$D:$E,2,FALSE),"")</f>
        <v>5000103:21:1</v>
      </c>
      <c r="M24" t="str">
        <f>_xlfn.IFNA(VLOOKUP($A24&amp;M$1,炎界远征配置!$D:$E,2,FALSE),"")</f>
        <v>5000104:21:1</v>
      </c>
      <c r="N24" t="str">
        <f>_xlfn.IFNA(VLOOKUP($A24&amp;N$1,炎界远征配置!$D:$E,2,FALSE),"")</f>
        <v/>
      </c>
      <c r="O24" t="str">
        <f>_xlfn.IFNA(VLOOKUP($A24&amp;O$1,炎界远征配置!$D:$E,2,FALSE),"")</f>
        <v>5000105:21:1</v>
      </c>
      <c r="P24" t="str">
        <f>_xlfn.IFNA(VLOOKUP($A24&amp;P$1,炎界远征配置!$D:$E,2,FALSE),"")</f>
        <v/>
      </c>
      <c r="Q24" t="str">
        <f>_xlfn.IFNA(VLOOKUP($A24&amp;Q$1,炎界远征配置!$D:$E,2,FALSE),"")</f>
        <v/>
      </c>
      <c r="R24" t="str">
        <f>_xlfn.IFNA(VLOOKUP($A24&amp;R$1,炎界远征配置!$D:$E,2,FALSE),"")</f>
        <v/>
      </c>
      <c r="S24" t="str">
        <f>_xlfn.IFNA(VLOOKUP($A24&amp;S$1,炎界远征配置!$D:$E,2,FALSE),"")</f>
        <v/>
      </c>
      <c r="T24" t="str">
        <f>_xlfn.IFNA(VLOOKUP($A24&amp;T$1,炎界远征配置!$D:$E,2,FALSE),"")</f>
        <v/>
      </c>
      <c r="U24" t="str">
        <f>_xlfn.IFNA(VLOOKUP($A24&amp;U$1,炎界远征配置!$D:$E,2,FALSE),"")</f>
        <v/>
      </c>
    </row>
    <row r="25" spans="1:21" x14ac:dyDescent="0.15">
      <c r="A25">
        <f t="shared" si="0"/>
        <v>5000022</v>
      </c>
      <c r="B25" t="s">
        <v>384</v>
      </c>
      <c r="C25" s="9">
        <f t="shared" si="1"/>
        <v>1</v>
      </c>
      <c r="D25" s="9" t="str">
        <f t="shared" si="2"/>
        <v>fstage05</v>
      </c>
      <c r="E25" s="9" t="str">
        <f t="shared" si="3"/>
        <v>04.plist</v>
      </c>
      <c r="F25" s="6">
        <f>VLOOKUP(A25,炎界远征配置!A:C,2,FALSE)</f>
        <v>5000107</v>
      </c>
      <c r="G25" t="str">
        <f>_xlfn.IFNA(VLOOKUP($A25&amp;G$1,炎界远征配置!$D:$E,2,FALSE),"")</f>
        <v>5000106:22:1</v>
      </c>
      <c r="H25" t="str">
        <f>_xlfn.IFNA(VLOOKUP($A25&amp;H$1,炎界远征配置!$D:$E,2,FALSE),"")</f>
        <v/>
      </c>
      <c r="I25" t="str">
        <f>_xlfn.IFNA(VLOOKUP($A25&amp;I$1,炎界远征配置!$D:$E,2,FALSE),"")</f>
        <v>5000107:22:1</v>
      </c>
      <c r="J25" t="str">
        <f>_xlfn.IFNA(VLOOKUP($A25&amp;J$1,炎界远征配置!$D:$E,2,FALSE),"")</f>
        <v>5000108:22:1</v>
      </c>
      <c r="K25" t="str">
        <f>_xlfn.IFNA(VLOOKUP($A25&amp;K$1,炎界远征配置!$D:$E,2,FALSE),"")</f>
        <v/>
      </c>
      <c r="L25" t="str">
        <f>_xlfn.IFNA(VLOOKUP($A25&amp;L$1,炎界远征配置!$D:$E,2,FALSE),"")</f>
        <v>5000109:22:1</v>
      </c>
      <c r="M25" t="str">
        <f>_xlfn.IFNA(VLOOKUP($A25&amp;M$1,炎界远征配置!$D:$E,2,FALSE),"")</f>
        <v/>
      </c>
      <c r="N25" t="str">
        <f>_xlfn.IFNA(VLOOKUP($A25&amp;N$1,炎界远征配置!$D:$E,2,FALSE),"")</f>
        <v>5000110:22:1</v>
      </c>
      <c r="O25" t="str">
        <f>_xlfn.IFNA(VLOOKUP($A25&amp;O$1,炎界远征配置!$D:$E,2,FALSE),"")</f>
        <v/>
      </c>
      <c r="P25" t="str">
        <f>_xlfn.IFNA(VLOOKUP($A25&amp;P$1,炎界远征配置!$D:$E,2,FALSE),"")</f>
        <v/>
      </c>
      <c r="Q25" t="str">
        <f>_xlfn.IFNA(VLOOKUP($A25&amp;Q$1,炎界远征配置!$D:$E,2,FALSE),"")</f>
        <v/>
      </c>
      <c r="R25" t="str">
        <f>_xlfn.IFNA(VLOOKUP($A25&amp;R$1,炎界远征配置!$D:$E,2,FALSE),"")</f>
        <v/>
      </c>
      <c r="S25" t="str">
        <f>_xlfn.IFNA(VLOOKUP($A25&amp;S$1,炎界远征配置!$D:$E,2,FALSE),"")</f>
        <v/>
      </c>
      <c r="T25" t="str">
        <f>_xlfn.IFNA(VLOOKUP($A25&amp;T$1,炎界远征配置!$D:$E,2,FALSE),"")</f>
        <v/>
      </c>
      <c r="U25" t="str">
        <f>_xlfn.IFNA(VLOOKUP($A25&amp;U$1,炎界远征配置!$D:$E,2,FALSE),"")</f>
        <v/>
      </c>
    </row>
    <row r="26" spans="1:21" x14ac:dyDescent="0.15">
      <c r="A26">
        <f t="shared" si="0"/>
        <v>5000023</v>
      </c>
      <c r="B26" t="s">
        <v>385</v>
      </c>
      <c r="C26" s="9">
        <f t="shared" si="1"/>
        <v>1</v>
      </c>
      <c r="D26" s="9" t="str">
        <f t="shared" si="2"/>
        <v>fstage05</v>
      </c>
      <c r="E26" s="9" t="str">
        <f t="shared" si="3"/>
        <v>04.plist</v>
      </c>
      <c r="F26" s="6">
        <f>VLOOKUP(A26,炎界远征配置!A:C,2,FALSE)</f>
        <v>5000111</v>
      </c>
      <c r="G26" t="str">
        <f>_xlfn.IFNA(VLOOKUP($A26&amp;G$1,炎界远征配置!$D:$E,2,FALSE),"")</f>
        <v>5000111:23:1</v>
      </c>
      <c r="H26" t="str">
        <f>_xlfn.IFNA(VLOOKUP($A26&amp;H$1,炎界远征配置!$D:$E,2,FALSE),"")</f>
        <v>5000112:23:1</v>
      </c>
      <c r="I26" t="str">
        <f>_xlfn.IFNA(VLOOKUP($A26&amp;I$1,炎界远征配置!$D:$E,2,FALSE),"")</f>
        <v>5000113:23:1</v>
      </c>
      <c r="J26" t="str">
        <f>_xlfn.IFNA(VLOOKUP($A26&amp;J$1,炎界远征配置!$D:$E,2,FALSE),"")</f>
        <v/>
      </c>
      <c r="K26" t="str">
        <f>_xlfn.IFNA(VLOOKUP($A26&amp;K$1,炎界远征配置!$D:$E,2,FALSE),"")</f>
        <v>5000114:23:1</v>
      </c>
      <c r="L26" t="str">
        <f>_xlfn.IFNA(VLOOKUP($A26&amp;L$1,炎界远征配置!$D:$E,2,FALSE),"")</f>
        <v/>
      </c>
      <c r="M26" t="str">
        <f>_xlfn.IFNA(VLOOKUP($A26&amp;M$1,炎界远征配置!$D:$E,2,FALSE),"")</f>
        <v/>
      </c>
      <c r="N26" t="str">
        <f>_xlfn.IFNA(VLOOKUP($A26&amp;N$1,炎界远征配置!$D:$E,2,FALSE),"")</f>
        <v>5000115:23:1</v>
      </c>
      <c r="O26" t="str">
        <f>_xlfn.IFNA(VLOOKUP($A26&amp;O$1,炎界远征配置!$D:$E,2,FALSE),"")</f>
        <v/>
      </c>
      <c r="P26" t="str">
        <f>_xlfn.IFNA(VLOOKUP($A26&amp;P$1,炎界远征配置!$D:$E,2,FALSE),"")</f>
        <v/>
      </c>
      <c r="Q26" t="str">
        <f>_xlfn.IFNA(VLOOKUP($A26&amp;Q$1,炎界远征配置!$D:$E,2,FALSE),"")</f>
        <v/>
      </c>
      <c r="R26" t="str">
        <f>_xlfn.IFNA(VLOOKUP($A26&amp;R$1,炎界远征配置!$D:$E,2,FALSE),"")</f>
        <v/>
      </c>
      <c r="S26" t="str">
        <f>_xlfn.IFNA(VLOOKUP($A26&amp;S$1,炎界远征配置!$D:$E,2,FALSE),"")</f>
        <v/>
      </c>
      <c r="T26" t="str">
        <f>_xlfn.IFNA(VLOOKUP($A26&amp;T$1,炎界远征配置!$D:$E,2,FALSE),"")</f>
        <v/>
      </c>
      <c r="U26" t="str">
        <f>_xlfn.IFNA(VLOOKUP($A26&amp;U$1,炎界远征配置!$D:$E,2,FALSE),"")</f>
        <v/>
      </c>
    </row>
    <row r="27" spans="1:21" x14ac:dyDescent="0.15">
      <c r="A27">
        <f t="shared" si="0"/>
        <v>5000024</v>
      </c>
      <c r="B27" t="s">
        <v>386</v>
      </c>
      <c r="C27" s="9">
        <f t="shared" si="1"/>
        <v>1</v>
      </c>
      <c r="D27" s="9" t="str">
        <f t="shared" si="2"/>
        <v>fstage05</v>
      </c>
      <c r="E27" s="9" t="str">
        <f t="shared" si="3"/>
        <v>04.plist</v>
      </c>
      <c r="F27" s="6">
        <f>VLOOKUP(A27,炎界远征配置!A:C,2,FALSE)</f>
        <v>5000117</v>
      </c>
      <c r="G27" t="str">
        <f>_xlfn.IFNA(VLOOKUP($A27&amp;G$1,炎界远征配置!$D:$E,2,FALSE),"")</f>
        <v>5000116:24:1</v>
      </c>
      <c r="H27" t="str">
        <f>_xlfn.IFNA(VLOOKUP($A27&amp;H$1,炎界远征配置!$D:$E,2,FALSE),"")</f>
        <v/>
      </c>
      <c r="I27" t="str">
        <f>_xlfn.IFNA(VLOOKUP($A27&amp;I$1,炎界远征配置!$D:$E,2,FALSE),"")</f>
        <v>5000117:24:1</v>
      </c>
      <c r="J27" t="str">
        <f>_xlfn.IFNA(VLOOKUP($A27&amp;J$1,炎界远征配置!$D:$E,2,FALSE),"")</f>
        <v>5000118:24:1</v>
      </c>
      <c r="K27" t="str">
        <f>_xlfn.IFNA(VLOOKUP($A27&amp;K$1,炎界远征配置!$D:$E,2,FALSE),"")</f>
        <v/>
      </c>
      <c r="L27" t="str">
        <f>_xlfn.IFNA(VLOOKUP($A27&amp;L$1,炎界远征配置!$D:$E,2,FALSE),"")</f>
        <v>5000119:24:1</v>
      </c>
      <c r="M27" t="str">
        <f>_xlfn.IFNA(VLOOKUP($A27&amp;M$1,炎界远征配置!$D:$E,2,FALSE),"")</f>
        <v/>
      </c>
      <c r="N27" t="str">
        <f>_xlfn.IFNA(VLOOKUP($A27&amp;N$1,炎界远征配置!$D:$E,2,FALSE),"")</f>
        <v>5000120:24:1</v>
      </c>
      <c r="O27" t="str">
        <f>_xlfn.IFNA(VLOOKUP($A27&amp;O$1,炎界远征配置!$D:$E,2,FALSE),"")</f>
        <v/>
      </c>
      <c r="P27" t="str">
        <f>_xlfn.IFNA(VLOOKUP($A27&amp;P$1,炎界远征配置!$D:$E,2,FALSE),"")</f>
        <v/>
      </c>
      <c r="Q27" t="str">
        <f>_xlfn.IFNA(VLOOKUP($A27&amp;Q$1,炎界远征配置!$D:$E,2,FALSE),"")</f>
        <v/>
      </c>
      <c r="R27" t="str">
        <f>_xlfn.IFNA(VLOOKUP($A27&amp;R$1,炎界远征配置!$D:$E,2,FALSE),"")</f>
        <v/>
      </c>
      <c r="S27" t="str">
        <f>_xlfn.IFNA(VLOOKUP($A27&amp;S$1,炎界远征配置!$D:$E,2,FALSE),"")</f>
        <v/>
      </c>
      <c r="T27" t="str">
        <f>_xlfn.IFNA(VLOOKUP($A27&amp;T$1,炎界远征配置!$D:$E,2,FALSE),"")</f>
        <v/>
      </c>
      <c r="U27" t="str">
        <f>_xlfn.IFNA(VLOOKUP($A27&amp;U$1,炎界远征配置!$D:$E,2,FALSE),"")</f>
        <v/>
      </c>
    </row>
    <row r="28" spans="1:21" x14ac:dyDescent="0.15">
      <c r="A28">
        <f t="shared" si="0"/>
        <v>5000025</v>
      </c>
      <c r="B28" t="s">
        <v>387</v>
      </c>
      <c r="C28" s="9">
        <f t="shared" si="1"/>
        <v>1</v>
      </c>
      <c r="D28" s="9" t="str">
        <f t="shared" si="2"/>
        <v>fstage05</v>
      </c>
      <c r="E28" s="9" t="str">
        <f t="shared" si="3"/>
        <v>04.plist</v>
      </c>
      <c r="F28" s="6">
        <f>VLOOKUP(A28,炎界远征配置!A:C,2,FALSE)</f>
        <v>5000121</v>
      </c>
      <c r="G28" t="str">
        <f>_xlfn.IFNA(VLOOKUP($A28&amp;G$1,炎界远征配置!$D:$E,2,FALSE),"")</f>
        <v>5000121:25:1</v>
      </c>
      <c r="H28" t="str">
        <f>_xlfn.IFNA(VLOOKUP($A28&amp;H$1,炎界远征配置!$D:$E,2,FALSE),"")</f>
        <v/>
      </c>
      <c r="I28" t="str">
        <f>_xlfn.IFNA(VLOOKUP($A28&amp;I$1,炎界远征配置!$D:$E,2,FALSE),"")</f>
        <v>5000122:25:1</v>
      </c>
      <c r="J28" t="str">
        <f>_xlfn.IFNA(VLOOKUP($A28&amp;J$1,炎界远征配置!$D:$E,2,FALSE),"")</f>
        <v>5000123:25:1</v>
      </c>
      <c r="K28" t="str">
        <f>_xlfn.IFNA(VLOOKUP($A28&amp;K$1,炎界远征配置!$D:$E,2,FALSE),"")</f>
        <v/>
      </c>
      <c r="L28" t="str">
        <f>_xlfn.IFNA(VLOOKUP($A28&amp;L$1,炎界远征配置!$D:$E,2,FALSE),"")</f>
        <v>5000124:25:1</v>
      </c>
      <c r="M28" t="str">
        <f>_xlfn.IFNA(VLOOKUP($A28&amp;M$1,炎界远征配置!$D:$E,2,FALSE),"")</f>
        <v/>
      </c>
      <c r="N28" t="str">
        <f>_xlfn.IFNA(VLOOKUP($A28&amp;N$1,炎界远征配置!$D:$E,2,FALSE),"")</f>
        <v>5000125:25:1</v>
      </c>
      <c r="O28" t="str">
        <f>_xlfn.IFNA(VLOOKUP($A28&amp;O$1,炎界远征配置!$D:$E,2,FALSE),"")</f>
        <v/>
      </c>
      <c r="P28" t="str">
        <f>_xlfn.IFNA(VLOOKUP($A28&amp;P$1,炎界远征配置!$D:$E,2,FALSE),"")</f>
        <v/>
      </c>
      <c r="Q28" t="str">
        <f>_xlfn.IFNA(VLOOKUP($A28&amp;Q$1,炎界远征配置!$D:$E,2,FALSE),"")</f>
        <v/>
      </c>
      <c r="R28" t="str">
        <f>_xlfn.IFNA(VLOOKUP($A28&amp;R$1,炎界远征配置!$D:$E,2,FALSE),"")</f>
        <v/>
      </c>
      <c r="S28" t="str">
        <f>_xlfn.IFNA(VLOOKUP($A28&amp;S$1,炎界远征配置!$D:$E,2,FALSE),"")</f>
        <v/>
      </c>
      <c r="T28" t="str">
        <f>_xlfn.IFNA(VLOOKUP($A28&amp;T$1,炎界远征配置!$D:$E,2,FALSE),"")</f>
        <v/>
      </c>
      <c r="U28" t="str">
        <f>_xlfn.IFNA(VLOOKUP($A28&amp;U$1,炎界远征配置!$D:$E,2,FALSE),"")</f>
        <v/>
      </c>
    </row>
    <row r="29" spans="1:21" x14ac:dyDescent="0.15">
      <c r="A29">
        <f t="shared" si="0"/>
        <v>5000026</v>
      </c>
      <c r="B29" t="s">
        <v>388</v>
      </c>
      <c r="C29" s="9">
        <f t="shared" si="1"/>
        <v>1</v>
      </c>
      <c r="D29" s="9" t="str">
        <f t="shared" si="2"/>
        <v>fstage05</v>
      </c>
      <c r="E29" s="9" t="str">
        <f t="shared" si="3"/>
        <v>04.plist</v>
      </c>
      <c r="F29" s="6">
        <f>VLOOKUP(A29,炎界远征配置!A:C,2,FALSE)</f>
        <v>5000127</v>
      </c>
      <c r="G29" t="str">
        <f>_xlfn.IFNA(VLOOKUP($A29&amp;G$1,炎界远征配置!$D:$E,2,FALSE),"")</f>
        <v>5000126:26:1</v>
      </c>
      <c r="H29" t="str">
        <f>_xlfn.IFNA(VLOOKUP($A29&amp;H$1,炎界远征配置!$D:$E,2,FALSE),"")</f>
        <v/>
      </c>
      <c r="I29" t="str">
        <f>_xlfn.IFNA(VLOOKUP($A29&amp;I$1,炎界远征配置!$D:$E,2,FALSE),"")</f>
        <v>5000127:26:1</v>
      </c>
      <c r="J29" t="str">
        <f>_xlfn.IFNA(VLOOKUP($A29&amp;J$1,炎界远征配置!$D:$E,2,FALSE),"")</f>
        <v>5000128:26:1</v>
      </c>
      <c r="K29" t="str">
        <f>_xlfn.IFNA(VLOOKUP($A29&amp;K$1,炎界远征配置!$D:$E,2,FALSE),"")</f>
        <v/>
      </c>
      <c r="L29" t="str">
        <f>_xlfn.IFNA(VLOOKUP($A29&amp;L$1,炎界远征配置!$D:$E,2,FALSE),"")</f>
        <v>5000129:26:1</v>
      </c>
      <c r="M29" t="str">
        <f>_xlfn.IFNA(VLOOKUP($A29&amp;M$1,炎界远征配置!$D:$E,2,FALSE),"")</f>
        <v/>
      </c>
      <c r="N29" t="str">
        <f>_xlfn.IFNA(VLOOKUP($A29&amp;N$1,炎界远征配置!$D:$E,2,FALSE),"")</f>
        <v>5000130:26:1</v>
      </c>
      <c r="O29" t="str">
        <f>_xlfn.IFNA(VLOOKUP($A29&amp;O$1,炎界远征配置!$D:$E,2,FALSE),"")</f>
        <v/>
      </c>
      <c r="P29" t="str">
        <f>_xlfn.IFNA(VLOOKUP($A29&amp;P$1,炎界远征配置!$D:$E,2,FALSE),"")</f>
        <v/>
      </c>
      <c r="Q29" t="str">
        <f>_xlfn.IFNA(VLOOKUP($A29&amp;Q$1,炎界远征配置!$D:$E,2,FALSE),"")</f>
        <v/>
      </c>
      <c r="R29" t="str">
        <f>_xlfn.IFNA(VLOOKUP($A29&amp;R$1,炎界远征配置!$D:$E,2,FALSE),"")</f>
        <v/>
      </c>
      <c r="S29" t="str">
        <f>_xlfn.IFNA(VLOOKUP($A29&amp;S$1,炎界远征配置!$D:$E,2,FALSE),"")</f>
        <v/>
      </c>
      <c r="T29" t="str">
        <f>_xlfn.IFNA(VLOOKUP($A29&amp;T$1,炎界远征配置!$D:$E,2,FALSE),"")</f>
        <v/>
      </c>
      <c r="U29" t="str">
        <f>_xlfn.IFNA(VLOOKUP($A29&amp;U$1,炎界远征配置!$D:$E,2,FALSE),"")</f>
        <v/>
      </c>
    </row>
    <row r="30" spans="1:21" x14ac:dyDescent="0.15">
      <c r="A30">
        <f t="shared" si="0"/>
        <v>5000027</v>
      </c>
      <c r="B30" t="s">
        <v>389</v>
      </c>
      <c r="C30" s="9">
        <f t="shared" si="1"/>
        <v>1</v>
      </c>
      <c r="D30" s="9" t="str">
        <f t="shared" si="2"/>
        <v>fstage05</v>
      </c>
      <c r="E30" s="9" t="str">
        <f t="shared" si="3"/>
        <v>04.plist</v>
      </c>
      <c r="F30" s="6">
        <f>VLOOKUP(A30,炎界远征配置!A:C,2,FALSE)</f>
        <v>5000131</v>
      </c>
      <c r="G30" t="str">
        <f>_xlfn.IFNA(VLOOKUP($A30&amp;G$1,炎界远征配置!$D:$E,2,FALSE),"")</f>
        <v/>
      </c>
      <c r="H30" t="str">
        <f>_xlfn.IFNA(VLOOKUP($A30&amp;H$1,炎界远征配置!$D:$E,2,FALSE),"")</f>
        <v>5000131:27:1</v>
      </c>
      <c r="I30" t="str">
        <f>_xlfn.IFNA(VLOOKUP($A30&amp;I$1,炎界远征配置!$D:$E,2,FALSE),"")</f>
        <v/>
      </c>
      <c r="J30" t="str">
        <f>_xlfn.IFNA(VLOOKUP($A30&amp;J$1,炎界远征配置!$D:$E,2,FALSE),"")</f>
        <v>5000132:27:1</v>
      </c>
      <c r="K30" t="str">
        <f>_xlfn.IFNA(VLOOKUP($A30&amp;K$1,炎界远征配置!$D:$E,2,FALSE),"")</f>
        <v>5000133:27:1</v>
      </c>
      <c r="L30" t="str">
        <f>_xlfn.IFNA(VLOOKUP($A30&amp;L$1,炎界远征配置!$D:$E,2,FALSE),"")</f>
        <v>5000134:27:1</v>
      </c>
      <c r="M30" t="str">
        <f>_xlfn.IFNA(VLOOKUP($A30&amp;M$1,炎界远征配置!$D:$E,2,FALSE),"")</f>
        <v/>
      </c>
      <c r="N30" t="str">
        <f>_xlfn.IFNA(VLOOKUP($A30&amp;N$1,炎界远征配置!$D:$E,2,FALSE),"")</f>
        <v>5000135:27:1</v>
      </c>
      <c r="O30" t="str">
        <f>_xlfn.IFNA(VLOOKUP($A30&amp;O$1,炎界远征配置!$D:$E,2,FALSE),"")</f>
        <v/>
      </c>
      <c r="P30" t="str">
        <f>_xlfn.IFNA(VLOOKUP($A30&amp;P$1,炎界远征配置!$D:$E,2,FALSE),"")</f>
        <v/>
      </c>
      <c r="Q30" t="str">
        <f>_xlfn.IFNA(VLOOKUP($A30&amp;Q$1,炎界远征配置!$D:$E,2,FALSE),"")</f>
        <v/>
      </c>
      <c r="R30" t="str">
        <f>_xlfn.IFNA(VLOOKUP($A30&amp;R$1,炎界远征配置!$D:$E,2,FALSE),"")</f>
        <v/>
      </c>
      <c r="S30" t="str">
        <f>_xlfn.IFNA(VLOOKUP($A30&amp;S$1,炎界远征配置!$D:$E,2,FALSE),"")</f>
        <v/>
      </c>
      <c r="T30" t="str">
        <f>_xlfn.IFNA(VLOOKUP($A30&amp;T$1,炎界远征配置!$D:$E,2,FALSE),"")</f>
        <v/>
      </c>
      <c r="U30" t="str">
        <f>_xlfn.IFNA(VLOOKUP($A30&amp;U$1,炎界远征配置!$D:$E,2,FALSE),"")</f>
        <v/>
      </c>
    </row>
    <row r="31" spans="1:21" x14ac:dyDescent="0.15">
      <c r="A31">
        <f t="shared" si="0"/>
        <v>5000028</v>
      </c>
      <c r="B31" t="s">
        <v>390</v>
      </c>
      <c r="C31" s="9">
        <f t="shared" si="1"/>
        <v>1</v>
      </c>
      <c r="D31" s="9" t="str">
        <f t="shared" si="2"/>
        <v>fstage05</v>
      </c>
      <c r="E31" s="9" t="str">
        <f t="shared" si="3"/>
        <v>04.plist</v>
      </c>
      <c r="F31" s="6">
        <f>VLOOKUP(A31,炎界远征配置!A:C,2,FALSE)</f>
        <v>5000136</v>
      </c>
      <c r="G31" t="str">
        <f>_xlfn.IFNA(VLOOKUP($A31&amp;G$1,炎界远征配置!$D:$E,2,FALSE),"")</f>
        <v>5000136:28:1</v>
      </c>
      <c r="H31" t="str">
        <f>_xlfn.IFNA(VLOOKUP($A31&amp;H$1,炎界远征配置!$D:$E,2,FALSE),"")</f>
        <v/>
      </c>
      <c r="I31" t="str">
        <f>_xlfn.IFNA(VLOOKUP($A31&amp;I$1,炎界远征配置!$D:$E,2,FALSE),"")</f>
        <v>5000137:28:1</v>
      </c>
      <c r="J31" t="str">
        <f>_xlfn.IFNA(VLOOKUP($A31&amp;J$1,炎界远征配置!$D:$E,2,FALSE),"")</f>
        <v>5000138:28:1</v>
      </c>
      <c r="K31" t="str">
        <f>_xlfn.IFNA(VLOOKUP($A31&amp;K$1,炎界远征配置!$D:$E,2,FALSE),"")</f>
        <v/>
      </c>
      <c r="L31" t="str">
        <f>_xlfn.IFNA(VLOOKUP($A31&amp;L$1,炎界远征配置!$D:$E,2,FALSE),"")</f>
        <v>5000139:28:1</v>
      </c>
      <c r="M31" t="str">
        <f>_xlfn.IFNA(VLOOKUP($A31&amp;M$1,炎界远征配置!$D:$E,2,FALSE),"")</f>
        <v/>
      </c>
      <c r="N31" t="str">
        <f>_xlfn.IFNA(VLOOKUP($A31&amp;N$1,炎界远征配置!$D:$E,2,FALSE),"")</f>
        <v>5000140:28:1</v>
      </c>
      <c r="O31" t="str">
        <f>_xlfn.IFNA(VLOOKUP($A31&amp;O$1,炎界远征配置!$D:$E,2,FALSE),"")</f>
        <v/>
      </c>
      <c r="P31" t="str">
        <f>_xlfn.IFNA(VLOOKUP($A31&amp;P$1,炎界远征配置!$D:$E,2,FALSE),"")</f>
        <v/>
      </c>
      <c r="Q31" t="str">
        <f>_xlfn.IFNA(VLOOKUP($A31&amp;Q$1,炎界远征配置!$D:$E,2,FALSE),"")</f>
        <v/>
      </c>
      <c r="R31" t="str">
        <f>_xlfn.IFNA(VLOOKUP($A31&amp;R$1,炎界远征配置!$D:$E,2,FALSE),"")</f>
        <v/>
      </c>
      <c r="S31" t="str">
        <f>_xlfn.IFNA(VLOOKUP($A31&amp;S$1,炎界远征配置!$D:$E,2,FALSE),"")</f>
        <v/>
      </c>
      <c r="T31" t="str">
        <f>_xlfn.IFNA(VLOOKUP($A31&amp;T$1,炎界远征配置!$D:$E,2,FALSE),"")</f>
        <v/>
      </c>
      <c r="U31" t="str">
        <f>_xlfn.IFNA(VLOOKUP($A31&amp;U$1,炎界远征配置!$D:$E,2,FALSE),"")</f>
        <v/>
      </c>
    </row>
    <row r="32" spans="1:21" x14ac:dyDescent="0.15">
      <c r="A32">
        <f t="shared" si="0"/>
        <v>5000029</v>
      </c>
      <c r="B32" t="s">
        <v>391</v>
      </c>
      <c r="C32" s="9">
        <f t="shared" si="1"/>
        <v>1</v>
      </c>
      <c r="D32" s="9" t="str">
        <f t="shared" si="2"/>
        <v>fstage05</v>
      </c>
      <c r="E32" s="9" t="str">
        <f t="shared" si="3"/>
        <v>04.plist</v>
      </c>
      <c r="F32" s="6">
        <f>VLOOKUP(A32,炎界远征配置!A:C,2,FALSE)</f>
        <v>5000141</v>
      </c>
      <c r="G32" t="str">
        <f>_xlfn.IFNA(VLOOKUP($A32&amp;G$1,炎界远征配置!$D:$E,2,FALSE),"")</f>
        <v/>
      </c>
      <c r="H32" t="str">
        <f>_xlfn.IFNA(VLOOKUP($A32&amp;H$1,炎界远征配置!$D:$E,2,FALSE),"")</f>
        <v>5000141:29:1</v>
      </c>
      <c r="I32" t="str">
        <f>_xlfn.IFNA(VLOOKUP($A32&amp;I$1,炎界远征配置!$D:$E,2,FALSE),"")</f>
        <v/>
      </c>
      <c r="J32" t="str">
        <f>_xlfn.IFNA(VLOOKUP($A32&amp;J$1,炎界远征配置!$D:$E,2,FALSE),"")</f>
        <v>5000142:29:1</v>
      </c>
      <c r="K32" t="str">
        <f>_xlfn.IFNA(VLOOKUP($A32&amp;K$1,炎界远征配置!$D:$E,2,FALSE),"")</f>
        <v/>
      </c>
      <c r="L32" t="str">
        <f>_xlfn.IFNA(VLOOKUP($A32&amp;L$1,炎界远征配置!$D:$E,2,FALSE),"")</f>
        <v>5000143:29:1</v>
      </c>
      <c r="M32" t="str">
        <f>_xlfn.IFNA(VLOOKUP($A32&amp;M$1,炎界远征配置!$D:$E,2,FALSE),"")</f>
        <v>5000144:29:1</v>
      </c>
      <c r="N32" t="str">
        <f>_xlfn.IFNA(VLOOKUP($A32&amp;N$1,炎界远征配置!$D:$E,2,FALSE),"")</f>
        <v/>
      </c>
      <c r="O32" t="str">
        <f>_xlfn.IFNA(VLOOKUP($A32&amp;O$1,炎界远征配置!$D:$E,2,FALSE),"")</f>
        <v>5000145:29:1</v>
      </c>
      <c r="P32" t="str">
        <f>_xlfn.IFNA(VLOOKUP($A32&amp;P$1,炎界远征配置!$D:$E,2,FALSE),"")</f>
        <v/>
      </c>
      <c r="Q32" t="str">
        <f>_xlfn.IFNA(VLOOKUP($A32&amp;Q$1,炎界远征配置!$D:$E,2,FALSE),"")</f>
        <v/>
      </c>
      <c r="R32" t="str">
        <f>_xlfn.IFNA(VLOOKUP($A32&amp;R$1,炎界远征配置!$D:$E,2,FALSE),"")</f>
        <v/>
      </c>
      <c r="S32" t="str">
        <f>_xlfn.IFNA(VLOOKUP($A32&amp;S$1,炎界远征配置!$D:$E,2,FALSE),"")</f>
        <v/>
      </c>
      <c r="T32" t="str">
        <f>_xlfn.IFNA(VLOOKUP($A32&amp;T$1,炎界远征配置!$D:$E,2,FALSE),"")</f>
        <v/>
      </c>
      <c r="U32" t="str">
        <f>_xlfn.IFNA(VLOOKUP($A32&amp;U$1,炎界远征配置!$D:$E,2,FALSE),"")</f>
        <v/>
      </c>
    </row>
    <row r="33" spans="1:21" x14ac:dyDescent="0.15">
      <c r="A33">
        <f t="shared" si="0"/>
        <v>5000030</v>
      </c>
      <c r="B33" t="s">
        <v>392</v>
      </c>
      <c r="C33" s="9">
        <f t="shared" si="1"/>
        <v>1</v>
      </c>
      <c r="D33" s="9" t="str">
        <f t="shared" si="2"/>
        <v>fstage05</v>
      </c>
      <c r="E33" s="9" t="str">
        <f t="shared" si="3"/>
        <v>04.plist</v>
      </c>
      <c r="F33" s="6">
        <f>VLOOKUP(A33,炎界远征配置!A:C,2,FALSE)</f>
        <v>5000146</v>
      </c>
      <c r="G33" t="str">
        <f>_xlfn.IFNA(VLOOKUP($A33&amp;G$1,炎界远征配置!$D:$E,2,FALSE),"")</f>
        <v>5000146:30:1</v>
      </c>
      <c r="H33" t="str">
        <f>_xlfn.IFNA(VLOOKUP($A33&amp;H$1,炎界远征配置!$D:$E,2,FALSE),"")</f>
        <v/>
      </c>
      <c r="I33" t="str">
        <f>_xlfn.IFNA(VLOOKUP($A33&amp;I$1,炎界远征配置!$D:$E,2,FALSE),"")</f>
        <v>5000147:30:1</v>
      </c>
      <c r="J33" t="str">
        <f>_xlfn.IFNA(VLOOKUP($A33&amp;J$1,炎界远征配置!$D:$E,2,FALSE),"")</f>
        <v>5000148:30:1</v>
      </c>
      <c r="K33" t="str">
        <f>_xlfn.IFNA(VLOOKUP($A33&amp;K$1,炎界远征配置!$D:$E,2,FALSE),"")</f>
        <v/>
      </c>
      <c r="L33" t="str">
        <f>_xlfn.IFNA(VLOOKUP($A33&amp;L$1,炎界远征配置!$D:$E,2,FALSE),"")</f>
        <v>5000149:30:1</v>
      </c>
      <c r="M33" t="str">
        <f>_xlfn.IFNA(VLOOKUP($A33&amp;M$1,炎界远征配置!$D:$E,2,FALSE),"")</f>
        <v/>
      </c>
      <c r="N33" t="str">
        <f>_xlfn.IFNA(VLOOKUP($A33&amp;N$1,炎界远征配置!$D:$E,2,FALSE),"")</f>
        <v>5000150:30:1</v>
      </c>
      <c r="O33" t="str">
        <f>_xlfn.IFNA(VLOOKUP($A33&amp;O$1,炎界远征配置!$D:$E,2,FALSE),"")</f>
        <v/>
      </c>
      <c r="P33" t="str">
        <f>_xlfn.IFNA(VLOOKUP($A33&amp;P$1,炎界远征配置!$D:$E,2,FALSE),"")</f>
        <v/>
      </c>
      <c r="Q33" t="str">
        <f>_xlfn.IFNA(VLOOKUP($A33&amp;Q$1,炎界远征配置!$D:$E,2,FALSE),"")</f>
        <v/>
      </c>
      <c r="R33" t="str">
        <f>_xlfn.IFNA(VLOOKUP($A33&amp;R$1,炎界远征配置!$D:$E,2,FALSE),"")</f>
        <v/>
      </c>
      <c r="S33" t="str">
        <f>_xlfn.IFNA(VLOOKUP($A33&amp;S$1,炎界远征配置!$D:$E,2,FALSE),"")</f>
        <v/>
      </c>
      <c r="T33" t="str">
        <f>_xlfn.IFNA(VLOOKUP($A33&amp;T$1,炎界远征配置!$D:$E,2,FALSE),"")</f>
        <v/>
      </c>
      <c r="U33" t="str">
        <f>_xlfn.IFNA(VLOOKUP($A33&amp;U$1,炎界远征配置!$D:$E,2,FALSE),"")</f>
        <v/>
      </c>
    </row>
    <row r="34" spans="1:21" x14ac:dyDescent="0.15">
      <c r="A34">
        <f t="shared" si="0"/>
        <v>5000031</v>
      </c>
      <c r="B34" t="s">
        <v>393</v>
      </c>
      <c r="C34" s="9">
        <f t="shared" si="1"/>
        <v>1</v>
      </c>
      <c r="D34" s="9" t="str">
        <f t="shared" si="2"/>
        <v>fstage05</v>
      </c>
      <c r="E34" s="9" t="str">
        <f t="shared" si="3"/>
        <v>04.plist</v>
      </c>
      <c r="F34" s="6">
        <f>VLOOKUP(A34,炎界远征配置!A:C,2,FALSE)</f>
        <v>5000151</v>
      </c>
      <c r="G34" t="str">
        <f>_xlfn.IFNA(VLOOKUP($A34&amp;G$1,炎界远征配置!$D:$E,2,FALSE),"")</f>
        <v>5000151:31:1</v>
      </c>
      <c r="H34" t="str">
        <f>_xlfn.IFNA(VLOOKUP($A34&amp;H$1,炎界远征配置!$D:$E,2,FALSE),"")</f>
        <v/>
      </c>
      <c r="I34" t="str">
        <f>_xlfn.IFNA(VLOOKUP($A34&amp;I$1,炎界远征配置!$D:$E,2,FALSE),"")</f>
        <v>5000152:31:1</v>
      </c>
      <c r="J34" t="str">
        <f>_xlfn.IFNA(VLOOKUP($A34&amp;J$1,炎界远征配置!$D:$E,2,FALSE),"")</f>
        <v/>
      </c>
      <c r="K34" t="str">
        <f>_xlfn.IFNA(VLOOKUP($A34&amp;K$1,炎界远征配置!$D:$E,2,FALSE),"")</f>
        <v>5000153:31:1</v>
      </c>
      <c r="L34" t="str">
        <f>_xlfn.IFNA(VLOOKUP($A34&amp;L$1,炎界远征配置!$D:$E,2,FALSE),"")</f>
        <v/>
      </c>
      <c r="M34" t="str">
        <f>_xlfn.IFNA(VLOOKUP($A34&amp;M$1,炎界远征配置!$D:$E,2,FALSE),"")</f>
        <v>5000154:31:1</v>
      </c>
      <c r="N34" t="str">
        <f>_xlfn.IFNA(VLOOKUP($A34&amp;N$1,炎界远征配置!$D:$E,2,FALSE),"")</f>
        <v/>
      </c>
      <c r="O34" t="str">
        <f>_xlfn.IFNA(VLOOKUP($A34&amp;O$1,炎界远征配置!$D:$E,2,FALSE),"")</f>
        <v>5000155:31:1</v>
      </c>
      <c r="P34" t="str">
        <f>_xlfn.IFNA(VLOOKUP($A34&amp;P$1,炎界远征配置!$D:$E,2,FALSE),"")</f>
        <v/>
      </c>
      <c r="Q34" t="str">
        <f>_xlfn.IFNA(VLOOKUP($A34&amp;Q$1,炎界远征配置!$D:$E,2,FALSE),"")</f>
        <v/>
      </c>
      <c r="R34" t="str">
        <f>_xlfn.IFNA(VLOOKUP($A34&amp;R$1,炎界远征配置!$D:$E,2,FALSE),"")</f>
        <v/>
      </c>
      <c r="S34" t="str">
        <f>_xlfn.IFNA(VLOOKUP($A34&amp;S$1,炎界远征配置!$D:$E,2,FALSE),"")</f>
        <v/>
      </c>
      <c r="T34" t="str">
        <f>_xlfn.IFNA(VLOOKUP($A34&amp;T$1,炎界远征配置!$D:$E,2,FALSE),"")</f>
        <v/>
      </c>
      <c r="U34" t="str">
        <f>_xlfn.IFNA(VLOOKUP($A34&amp;U$1,炎界远征配置!$D:$E,2,FALSE),"")</f>
        <v/>
      </c>
    </row>
    <row r="35" spans="1:21" x14ac:dyDescent="0.15">
      <c r="A35">
        <f t="shared" si="0"/>
        <v>5000032</v>
      </c>
      <c r="B35" t="s">
        <v>394</v>
      </c>
      <c r="C35" s="9">
        <f t="shared" si="1"/>
        <v>1</v>
      </c>
      <c r="D35" s="9" t="str">
        <f t="shared" si="2"/>
        <v>fstage05</v>
      </c>
      <c r="E35" s="9" t="str">
        <f t="shared" si="3"/>
        <v>04.plist</v>
      </c>
      <c r="F35" s="6">
        <f>VLOOKUP(A35,炎界远征配置!A:C,2,FALSE)</f>
        <v>5000156</v>
      </c>
      <c r="G35" t="str">
        <f>_xlfn.IFNA(VLOOKUP($A35&amp;G$1,炎界远征配置!$D:$E,2,FALSE),"")</f>
        <v/>
      </c>
      <c r="H35" t="str">
        <f>_xlfn.IFNA(VLOOKUP($A35&amp;H$1,炎界远征配置!$D:$E,2,FALSE),"")</f>
        <v>5000156:32:1</v>
      </c>
      <c r="I35" t="str">
        <f>_xlfn.IFNA(VLOOKUP($A35&amp;I$1,炎界远征配置!$D:$E,2,FALSE),"")</f>
        <v/>
      </c>
      <c r="J35" t="str">
        <f>_xlfn.IFNA(VLOOKUP($A35&amp;J$1,炎界远征配置!$D:$E,2,FALSE),"")</f>
        <v>5000157:32:1</v>
      </c>
      <c r="K35" t="str">
        <f>_xlfn.IFNA(VLOOKUP($A35&amp;K$1,炎界远征配置!$D:$E,2,FALSE),"")</f>
        <v/>
      </c>
      <c r="L35" t="str">
        <f>_xlfn.IFNA(VLOOKUP($A35&amp;L$1,炎界远征配置!$D:$E,2,FALSE),"")</f>
        <v>5000158:32:1</v>
      </c>
      <c r="M35" t="str">
        <f>_xlfn.IFNA(VLOOKUP($A35&amp;M$1,炎界远征配置!$D:$E,2,FALSE),"")</f>
        <v>5000159:32:1</v>
      </c>
      <c r="N35" t="str">
        <f>_xlfn.IFNA(VLOOKUP($A35&amp;N$1,炎界远征配置!$D:$E,2,FALSE),"")</f>
        <v/>
      </c>
      <c r="O35" t="str">
        <f>_xlfn.IFNA(VLOOKUP($A35&amp;O$1,炎界远征配置!$D:$E,2,FALSE),"")</f>
        <v>5000160:32:1</v>
      </c>
      <c r="P35" t="str">
        <f>_xlfn.IFNA(VLOOKUP($A35&amp;P$1,炎界远征配置!$D:$E,2,FALSE),"")</f>
        <v/>
      </c>
      <c r="Q35" t="str">
        <f>_xlfn.IFNA(VLOOKUP($A35&amp;Q$1,炎界远征配置!$D:$E,2,FALSE),"")</f>
        <v/>
      </c>
      <c r="R35" t="str">
        <f>_xlfn.IFNA(VLOOKUP($A35&amp;R$1,炎界远征配置!$D:$E,2,FALSE),"")</f>
        <v/>
      </c>
      <c r="S35" t="str">
        <f>_xlfn.IFNA(VLOOKUP($A35&amp;S$1,炎界远征配置!$D:$E,2,FALSE),"")</f>
        <v/>
      </c>
      <c r="T35" t="str">
        <f>_xlfn.IFNA(VLOOKUP($A35&amp;T$1,炎界远征配置!$D:$E,2,FALSE),"")</f>
        <v/>
      </c>
      <c r="U35" t="str">
        <f>_xlfn.IFNA(VLOOKUP($A35&amp;U$1,炎界远征配置!$D:$E,2,FALSE),"")</f>
        <v/>
      </c>
    </row>
    <row r="36" spans="1:21" x14ac:dyDescent="0.15">
      <c r="A36">
        <f t="shared" si="0"/>
        <v>5000033</v>
      </c>
      <c r="B36" t="s">
        <v>395</v>
      </c>
      <c r="C36" s="9">
        <f t="shared" si="1"/>
        <v>1</v>
      </c>
      <c r="D36" s="9" t="str">
        <f t="shared" si="2"/>
        <v>fstage05</v>
      </c>
      <c r="E36" s="9" t="str">
        <f t="shared" si="3"/>
        <v>04.plist</v>
      </c>
      <c r="F36" s="6">
        <f>VLOOKUP(A36,炎界远征配置!A:C,2,FALSE)</f>
        <v>5000161</v>
      </c>
      <c r="G36" t="str">
        <f>_xlfn.IFNA(VLOOKUP($A36&amp;G$1,炎界远征配置!$D:$E,2,FALSE),"")</f>
        <v>5000161:33:1</v>
      </c>
      <c r="H36" t="str">
        <f>_xlfn.IFNA(VLOOKUP($A36&amp;H$1,炎界远征配置!$D:$E,2,FALSE),"")</f>
        <v>5000162:33:1</v>
      </c>
      <c r="I36" t="str">
        <f>_xlfn.IFNA(VLOOKUP($A36&amp;I$1,炎界远征配置!$D:$E,2,FALSE),"")</f>
        <v>5000163:33:1</v>
      </c>
      <c r="J36" t="str">
        <f>_xlfn.IFNA(VLOOKUP($A36&amp;J$1,炎界远征配置!$D:$E,2,FALSE),"")</f>
        <v/>
      </c>
      <c r="K36" t="str">
        <f>_xlfn.IFNA(VLOOKUP($A36&amp;K$1,炎界远征配置!$D:$E,2,FALSE),"")</f>
        <v>5000164:33:1</v>
      </c>
      <c r="L36" t="str">
        <f>_xlfn.IFNA(VLOOKUP($A36&amp;L$1,炎界远征配置!$D:$E,2,FALSE),"")</f>
        <v/>
      </c>
      <c r="M36" t="str">
        <f>_xlfn.IFNA(VLOOKUP($A36&amp;M$1,炎界远征配置!$D:$E,2,FALSE),"")</f>
        <v/>
      </c>
      <c r="N36" t="str">
        <f>_xlfn.IFNA(VLOOKUP($A36&amp;N$1,炎界远征配置!$D:$E,2,FALSE),"")</f>
        <v>5000165:33:1</v>
      </c>
      <c r="O36" t="str">
        <f>_xlfn.IFNA(VLOOKUP($A36&amp;O$1,炎界远征配置!$D:$E,2,FALSE),"")</f>
        <v/>
      </c>
      <c r="P36" t="str">
        <f>_xlfn.IFNA(VLOOKUP($A36&amp;P$1,炎界远征配置!$D:$E,2,FALSE),"")</f>
        <v/>
      </c>
      <c r="Q36" t="str">
        <f>_xlfn.IFNA(VLOOKUP($A36&amp;Q$1,炎界远征配置!$D:$E,2,FALSE),"")</f>
        <v/>
      </c>
      <c r="R36" t="str">
        <f>_xlfn.IFNA(VLOOKUP($A36&amp;R$1,炎界远征配置!$D:$E,2,FALSE),"")</f>
        <v/>
      </c>
      <c r="S36" t="str">
        <f>_xlfn.IFNA(VLOOKUP($A36&amp;S$1,炎界远征配置!$D:$E,2,FALSE),"")</f>
        <v/>
      </c>
      <c r="T36" t="str">
        <f>_xlfn.IFNA(VLOOKUP($A36&amp;T$1,炎界远征配置!$D:$E,2,FALSE),"")</f>
        <v/>
      </c>
      <c r="U36" t="str">
        <f>_xlfn.IFNA(VLOOKUP($A36&amp;U$1,炎界远征配置!$D:$E,2,FALSE),"")</f>
        <v/>
      </c>
    </row>
    <row r="37" spans="1:21" x14ac:dyDescent="0.15">
      <c r="A37">
        <f t="shared" si="0"/>
        <v>5000034</v>
      </c>
      <c r="B37" t="s">
        <v>396</v>
      </c>
      <c r="C37" s="9">
        <f t="shared" si="1"/>
        <v>1</v>
      </c>
      <c r="D37" s="9" t="str">
        <f t="shared" si="2"/>
        <v>fstage05</v>
      </c>
      <c r="E37" s="9" t="str">
        <f t="shared" si="3"/>
        <v>04.plist</v>
      </c>
      <c r="F37" s="6">
        <f>VLOOKUP(A37,炎界远征配置!A:C,2,FALSE)</f>
        <v>5000166</v>
      </c>
      <c r="G37" t="str">
        <f>_xlfn.IFNA(VLOOKUP($A37&amp;G$1,炎界远征配置!$D:$E,2,FALSE),"")</f>
        <v>5000166:34:1</v>
      </c>
      <c r="H37" t="str">
        <f>_xlfn.IFNA(VLOOKUP($A37&amp;H$1,炎界远征配置!$D:$E,2,FALSE),"")</f>
        <v/>
      </c>
      <c r="I37" t="str">
        <f>_xlfn.IFNA(VLOOKUP($A37&amp;I$1,炎界远征配置!$D:$E,2,FALSE),"")</f>
        <v>5000167:34:1</v>
      </c>
      <c r="J37" t="str">
        <f>_xlfn.IFNA(VLOOKUP($A37&amp;J$1,炎界远征配置!$D:$E,2,FALSE),"")</f>
        <v>5000168:34:1</v>
      </c>
      <c r="K37" t="str">
        <f>_xlfn.IFNA(VLOOKUP($A37&amp;K$1,炎界远征配置!$D:$E,2,FALSE),"")</f>
        <v/>
      </c>
      <c r="L37" t="str">
        <f>_xlfn.IFNA(VLOOKUP($A37&amp;L$1,炎界远征配置!$D:$E,2,FALSE),"")</f>
        <v>5000169:34:1</v>
      </c>
      <c r="M37" t="str">
        <f>_xlfn.IFNA(VLOOKUP($A37&amp;M$1,炎界远征配置!$D:$E,2,FALSE),"")</f>
        <v/>
      </c>
      <c r="N37" t="str">
        <f>_xlfn.IFNA(VLOOKUP($A37&amp;N$1,炎界远征配置!$D:$E,2,FALSE),"")</f>
        <v>5000170:34:1</v>
      </c>
      <c r="O37" t="str">
        <f>_xlfn.IFNA(VLOOKUP($A37&amp;O$1,炎界远征配置!$D:$E,2,FALSE),"")</f>
        <v/>
      </c>
      <c r="P37" t="str">
        <f>_xlfn.IFNA(VLOOKUP($A37&amp;P$1,炎界远征配置!$D:$E,2,FALSE),"")</f>
        <v/>
      </c>
      <c r="Q37" t="str">
        <f>_xlfn.IFNA(VLOOKUP($A37&amp;Q$1,炎界远征配置!$D:$E,2,FALSE),"")</f>
        <v/>
      </c>
      <c r="R37" t="str">
        <f>_xlfn.IFNA(VLOOKUP($A37&amp;R$1,炎界远征配置!$D:$E,2,FALSE),"")</f>
        <v/>
      </c>
      <c r="S37" t="str">
        <f>_xlfn.IFNA(VLOOKUP($A37&amp;S$1,炎界远征配置!$D:$E,2,FALSE),"")</f>
        <v/>
      </c>
      <c r="T37" t="str">
        <f>_xlfn.IFNA(VLOOKUP($A37&amp;T$1,炎界远征配置!$D:$E,2,FALSE),"")</f>
        <v/>
      </c>
      <c r="U37" t="str">
        <f>_xlfn.IFNA(VLOOKUP($A37&amp;U$1,炎界远征配置!$D:$E,2,FALSE),"")</f>
        <v/>
      </c>
    </row>
    <row r="38" spans="1:21" x14ac:dyDescent="0.15">
      <c r="A38">
        <f t="shared" si="0"/>
        <v>5000035</v>
      </c>
      <c r="B38" t="s">
        <v>397</v>
      </c>
      <c r="C38" s="9">
        <f t="shared" si="1"/>
        <v>1</v>
      </c>
      <c r="D38" s="9" t="str">
        <f t="shared" si="2"/>
        <v>fstage05</v>
      </c>
      <c r="E38" s="9" t="str">
        <f t="shared" si="3"/>
        <v>04.plist</v>
      </c>
      <c r="F38" s="6">
        <f>VLOOKUP(A38,炎界远征配置!A:C,2,FALSE)</f>
        <v>5000171</v>
      </c>
      <c r="G38" t="str">
        <f>_xlfn.IFNA(VLOOKUP($A38&amp;G$1,炎界远征配置!$D:$E,2,FALSE),"")</f>
        <v>5000171:35:1</v>
      </c>
      <c r="H38" t="str">
        <f>_xlfn.IFNA(VLOOKUP($A38&amp;H$1,炎界远征配置!$D:$E,2,FALSE),"")</f>
        <v>5000172:35:1</v>
      </c>
      <c r="I38" t="str">
        <f>_xlfn.IFNA(VLOOKUP($A38&amp;I$1,炎界远征配置!$D:$E,2,FALSE),"")</f>
        <v>5000173:35:1</v>
      </c>
      <c r="J38" t="str">
        <f>_xlfn.IFNA(VLOOKUP($A38&amp;J$1,炎界远征配置!$D:$E,2,FALSE),"")</f>
        <v/>
      </c>
      <c r="K38" t="str">
        <f>_xlfn.IFNA(VLOOKUP($A38&amp;K$1,炎界远征配置!$D:$E,2,FALSE),"")</f>
        <v>5000174:35:1</v>
      </c>
      <c r="L38" t="str">
        <f>_xlfn.IFNA(VLOOKUP($A38&amp;L$1,炎界远征配置!$D:$E,2,FALSE),"")</f>
        <v/>
      </c>
      <c r="M38" t="str">
        <f>_xlfn.IFNA(VLOOKUP($A38&amp;M$1,炎界远征配置!$D:$E,2,FALSE),"")</f>
        <v/>
      </c>
      <c r="N38" t="str">
        <f>_xlfn.IFNA(VLOOKUP($A38&amp;N$1,炎界远征配置!$D:$E,2,FALSE),"")</f>
        <v>5000175:35:1</v>
      </c>
      <c r="O38" t="str">
        <f>_xlfn.IFNA(VLOOKUP($A38&amp;O$1,炎界远征配置!$D:$E,2,FALSE),"")</f>
        <v/>
      </c>
      <c r="P38" t="str">
        <f>_xlfn.IFNA(VLOOKUP($A38&amp;P$1,炎界远征配置!$D:$E,2,FALSE),"")</f>
        <v/>
      </c>
      <c r="Q38" t="str">
        <f>_xlfn.IFNA(VLOOKUP($A38&amp;Q$1,炎界远征配置!$D:$E,2,FALSE),"")</f>
        <v/>
      </c>
      <c r="R38" t="str">
        <f>_xlfn.IFNA(VLOOKUP($A38&amp;R$1,炎界远征配置!$D:$E,2,FALSE),"")</f>
        <v/>
      </c>
      <c r="S38" t="str">
        <f>_xlfn.IFNA(VLOOKUP($A38&amp;S$1,炎界远征配置!$D:$E,2,FALSE),"")</f>
        <v/>
      </c>
      <c r="T38" t="str">
        <f>_xlfn.IFNA(VLOOKUP($A38&amp;T$1,炎界远征配置!$D:$E,2,FALSE),"")</f>
        <v/>
      </c>
      <c r="U38" t="str">
        <f>_xlfn.IFNA(VLOOKUP($A38&amp;U$1,炎界远征配置!$D:$E,2,FALSE),"")</f>
        <v/>
      </c>
    </row>
    <row r="39" spans="1:21" x14ac:dyDescent="0.15">
      <c r="A39">
        <f t="shared" si="0"/>
        <v>5000036</v>
      </c>
      <c r="B39" t="s">
        <v>398</v>
      </c>
      <c r="C39" s="9">
        <f t="shared" si="1"/>
        <v>1</v>
      </c>
      <c r="D39" s="9" t="str">
        <f t="shared" si="2"/>
        <v>fstage05</v>
      </c>
      <c r="E39" s="9" t="str">
        <f t="shared" si="3"/>
        <v>04.plist</v>
      </c>
      <c r="F39" s="6">
        <f>VLOOKUP(A39,炎界远征配置!A:C,2,FALSE)</f>
        <v>5000176</v>
      </c>
      <c r="G39" t="str">
        <f>_xlfn.IFNA(VLOOKUP($A39&amp;G$1,炎界远征配置!$D:$E,2,FALSE),"")</f>
        <v/>
      </c>
      <c r="H39" t="str">
        <f>_xlfn.IFNA(VLOOKUP($A39&amp;H$1,炎界远征配置!$D:$E,2,FALSE),"")</f>
        <v>5000176:36:1</v>
      </c>
      <c r="I39" t="str">
        <f>_xlfn.IFNA(VLOOKUP($A39&amp;I$1,炎界远征配置!$D:$E,2,FALSE),"")</f>
        <v/>
      </c>
      <c r="J39" t="str">
        <f>_xlfn.IFNA(VLOOKUP($A39&amp;J$1,炎界远征配置!$D:$E,2,FALSE),"")</f>
        <v>5000177:36:1</v>
      </c>
      <c r="K39" t="str">
        <f>_xlfn.IFNA(VLOOKUP($A39&amp;K$1,炎界远征配置!$D:$E,2,FALSE),"")</f>
        <v>5000178:36:1</v>
      </c>
      <c r="L39" t="str">
        <f>_xlfn.IFNA(VLOOKUP($A39&amp;L$1,炎界远征配置!$D:$E,2,FALSE),"")</f>
        <v>5000179:36:1</v>
      </c>
      <c r="M39" t="str">
        <f>_xlfn.IFNA(VLOOKUP($A39&amp;M$1,炎界远征配置!$D:$E,2,FALSE),"")</f>
        <v/>
      </c>
      <c r="N39" t="str">
        <f>_xlfn.IFNA(VLOOKUP($A39&amp;N$1,炎界远征配置!$D:$E,2,FALSE),"")</f>
        <v>5000180:36:1</v>
      </c>
      <c r="O39" t="str">
        <f>_xlfn.IFNA(VLOOKUP($A39&amp;O$1,炎界远征配置!$D:$E,2,FALSE),"")</f>
        <v/>
      </c>
      <c r="P39" t="str">
        <f>_xlfn.IFNA(VLOOKUP($A39&amp;P$1,炎界远征配置!$D:$E,2,FALSE),"")</f>
        <v/>
      </c>
      <c r="Q39" t="str">
        <f>_xlfn.IFNA(VLOOKUP($A39&amp;Q$1,炎界远征配置!$D:$E,2,FALSE),"")</f>
        <v/>
      </c>
      <c r="R39" t="str">
        <f>_xlfn.IFNA(VLOOKUP($A39&amp;R$1,炎界远征配置!$D:$E,2,FALSE),"")</f>
        <v/>
      </c>
      <c r="S39" t="str">
        <f>_xlfn.IFNA(VLOOKUP($A39&amp;S$1,炎界远征配置!$D:$E,2,FALSE),"")</f>
        <v/>
      </c>
      <c r="T39" t="str">
        <f>_xlfn.IFNA(VLOOKUP($A39&amp;T$1,炎界远征配置!$D:$E,2,FALSE),"")</f>
        <v/>
      </c>
      <c r="U39" t="str">
        <f>_xlfn.IFNA(VLOOKUP($A39&amp;U$1,炎界远征配置!$D:$E,2,FALSE),"")</f>
        <v/>
      </c>
    </row>
    <row r="40" spans="1:21" x14ac:dyDescent="0.15">
      <c r="A40">
        <f t="shared" si="0"/>
        <v>5000037</v>
      </c>
      <c r="B40" t="s">
        <v>399</v>
      </c>
      <c r="C40" s="9">
        <f t="shared" si="1"/>
        <v>1</v>
      </c>
      <c r="D40" s="9" t="str">
        <f t="shared" si="2"/>
        <v>fstage05</v>
      </c>
      <c r="E40" s="9" t="str">
        <f t="shared" si="3"/>
        <v>04.plist</v>
      </c>
      <c r="F40" s="6">
        <f>VLOOKUP(A40,炎界远征配置!A:C,2,FALSE)</f>
        <v>5000181</v>
      </c>
      <c r="G40" t="str">
        <f>_xlfn.IFNA(VLOOKUP($A40&amp;G$1,炎界远征配置!$D:$E,2,FALSE),"")</f>
        <v>5000181:37:1</v>
      </c>
      <c r="H40" t="str">
        <f>_xlfn.IFNA(VLOOKUP($A40&amp;H$1,炎界远征配置!$D:$E,2,FALSE),"")</f>
        <v/>
      </c>
      <c r="I40" t="str">
        <f>_xlfn.IFNA(VLOOKUP($A40&amp;I$1,炎界远征配置!$D:$E,2,FALSE),"")</f>
        <v>5000182:37:1</v>
      </c>
      <c r="J40" t="str">
        <f>_xlfn.IFNA(VLOOKUP($A40&amp;J$1,炎界远征配置!$D:$E,2,FALSE),"")</f>
        <v/>
      </c>
      <c r="K40" t="str">
        <f>_xlfn.IFNA(VLOOKUP($A40&amp;K$1,炎界远征配置!$D:$E,2,FALSE),"")</f>
        <v>5000183:37:1</v>
      </c>
      <c r="L40" t="str">
        <f>_xlfn.IFNA(VLOOKUP($A40&amp;L$1,炎界远征配置!$D:$E,2,FALSE),"")</f>
        <v/>
      </c>
      <c r="M40" t="str">
        <f>_xlfn.IFNA(VLOOKUP($A40&amp;M$1,炎界远征配置!$D:$E,2,FALSE),"")</f>
        <v>5000184:37:1</v>
      </c>
      <c r="N40" t="str">
        <f>_xlfn.IFNA(VLOOKUP($A40&amp;N$1,炎界远征配置!$D:$E,2,FALSE),"")</f>
        <v/>
      </c>
      <c r="O40" t="str">
        <f>_xlfn.IFNA(VLOOKUP($A40&amp;O$1,炎界远征配置!$D:$E,2,FALSE),"")</f>
        <v>5000185:37:1</v>
      </c>
      <c r="P40" t="str">
        <f>_xlfn.IFNA(VLOOKUP($A40&amp;P$1,炎界远征配置!$D:$E,2,FALSE),"")</f>
        <v/>
      </c>
      <c r="Q40" t="str">
        <f>_xlfn.IFNA(VLOOKUP($A40&amp;Q$1,炎界远征配置!$D:$E,2,FALSE),"")</f>
        <v/>
      </c>
      <c r="R40" t="str">
        <f>_xlfn.IFNA(VLOOKUP($A40&amp;R$1,炎界远征配置!$D:$E,2,FALSE),"")</f>
        <v/>
      </c>
      <c r="S40" t="str">
        <f>_xlfn.IFNA(VLOOKUP($A40&amp;S$1,炎界远征配置!$D:$E,2,FALSE),"")</f>
        <v/>
      </c>
      <c r="T40" t="str">
        <f>_xlfn.IFNA(VLOOKUP($A40&amp;T$1,炎界远征配置!$D:$E,2,FALSE),"")</f>
        <v/>
      </c>
      <c r="U40" t="str">
        <f>_xlfn.IFNA(VLOOKUP($A40&amp;U$1,炎界远征配置!$D:$E,2,FALSE),"")</f>
        <v/>
      </c>
    </row>
    <row r="41" spans="1:21" x14ac:dyDescent="0.15">
      <c r="A41">
        <f t="shared" si="0"/>
        <v>5000038</v>
      </c>
      <c r="B41" t="s">
        <v>400</v>
      </c>
      <c r="C41" s="9">
        <f t="shared" si="1"/>
        <v>1</v>
      </c>
      <c r="D41" s="9" t="str">
        <f t="shared" si="2"/>
        <v>fstage05</v>
      </c>
      <c r="E41" s="9" t="str">
        <f t="shared" si="3"/>
        <v>04.plist</v>
      </c>
      <c r="F41" s="6">
        <f>VLOOKUP(A41,炎界远征配置!A:C,2,FALSE)</f>
        <v>5000186</v>
      </c>
      <c r="G41" t="str">
        <f>_xlfn.IFNA(VLOOKUP($A41&amp;G$1,炎界远征配置!$D:$E,2,FALSE),"")</f>
        <v>5000186:38:1</v>
      </c>
      <c r="H41" t="str">
        <f>_xlfn.IFNA(VLOOKUP($A41&amp;H$1,炎界远征配置!$D:$E,2,FALSE),"")</f>
        <v>5000187:38:1</v>
      </c>
      <c r="I41" t="str">
        <f>_xlfn.IFNA(VLOOKUP($A41&amp;I$1,炎界远征配置!$D:$E,2,FALSE),"")</f>
        <v>5000188:38:1</v>
      </c>
      <c r="J41" t="str">
        <f>_xlfn.IFNA(VLOOKUP($A41&amp;J$1,炎界远征配置!$D:$E,2,FALSE),"")</f>
        <v/>
      </c>
      <c r="K41" t="str">
        <f>_xlfn.IFNA(VLOOKUP($A41&amp;K$1,炎界远征配置!$D:$E,2,FALSE),"")</f>
        <v>5000189:38:1</v>
      </c>
      <c r="L41" t="str">
        <f>_xlfn.IFNA(VLOOKUP($A41&amp;L$1,炎界远征配置!$D:$E,2,FALSE),"")</f>
        <v/>
      </c>
      <c r="M41" t="str">
        <f>_xlfn.IFNA(VLOOKUP($A41&amp;M$1,炎界远征配置!$D:$E,2,FALSE),"")</f>
        <v/>
      </c>
      <c r="N41" t="str">
        <f>_xlfn.IFNA(VLOOKUP($A41&amp;N$1,炎界远征配置!$D:$E,2,FALSE),"")</f>
        <v>5000190:38:1</v>
      </c>
      <c r="O41" t="str">
        <f>_xlfn.IFNA(VLOOKUP($A41&amp;O$1,炎界远征配置!$D:$E,2,FALSE),"")</f>
        <v/>
      </c>
      <c r="P41" t="str">
        <f>_xlfn.IFNA(VLOOKUP($A41&amp;P$1,炎界远征配置!$D:$E,2,FALSE),"")</f>
        <v/>
      </c>
      <c r="Q41" t="str">
        <f>_xlfn.IFNA(VLOOKUP($A41&amp;Q$1,炎界远征配置!$D:$E,2,FALSE),"")</f>
        <v/>
      </c>
      <c r="R41" t="str">
        <f>_xlfn.IFNA(VLOOKUP($A41&amp;R$1,炎界远征配置!$D:$E,2,FALSE),"")</f>
        <v/>
      </c>
      <c r="S41" t="str">
        <f>_xlfn.IFNA(VLOOKUP($A41&amp;S$1,炎界远征配置!$D:$E,2,FALSE),"")</f>
        <v/>
      </c>
      <c r="T41" t="str">
        <f>_xlfn.IFNA(VLOOKUP($A41&amp;T$1,炎界远征配置!$D:$E,2,FALSE),"")</f>
        <v/>
      </c>
      <c r="U41" t="str">
        <f>_xlfn.IFNA(VLOOKUP($A41&amp;U$1,炎界远征配置!$D:$E,2,FALSE),"")</f>
        <v/>
      </c>
    </row>
    <row r="42" spans="1:21" x14ac:dyDescent="0.15">
      <c r="A42">
        <f t="shared" si="0"/>
        <v>5000039</v>
      </c>
      <c r="B42" t="s">
        <v>401</v>
      </c>
      <c r="C42" s="9">
        <f t="shared" si="1"/>
        <v>1</v>
      </c>
      <c r="D42" s="9" t="str">
        <f t="shared" si="2"/>
        <v>fstage05</v>
      </c>
      <c r="E42" s="9" t="str">
        <f t="shared" si="3"/>
        <v>04.plist</v>
      </c>
      <c r="F42" s="6">
        <f>VLOOKUP(A42,炎界远征配置!A:C,2,FALSE)</f>
        <v>5000191</v>
      </c>
      <c r="G42" t="str">
        <f>_xlfn.IFNA(VLOOKUP($A42&amp;G$1,炎界远征配置!$D:$E,2,FALSE),"")</f>
        <v/>
      </c>
      <c r="H42" t="str">
        <f>_xlfn.IFNA(VLOOKUP($A42&amp;H$1,炎界远征配置!$D:$E,2,FALSE),"")</f>
        <v>5000191:39:1</v>
      </c>
      <c r="I42" t="str">
        <f>_xlfn.IFNA(VLOOKUP($A42&amp;I$1,炎界远征配置!$D:$E,2,FALSE),"")</f>
        <v/>
      </c>
      <c r="J42" t="str">
        <f>_xlfn.IFNA(VLOOKUP($A42&amp;J$1,炎界远征配置!$D:$E,2,FALSE),"")</f>
        <v>5000192:39:1</v>
      </c>
      <c r="K42" t="str">
        <f>_xlfn.IFNA(VLOOKUP($A42&amp;K$1,炎界远征配置!$D:$E,2,FALSE),"")</f>
        <v>5000193:39:1</v>
      </c>
      <c r="L42" t="str">
        <f>_xlfn.IFNA(VLOOKUP($A42&amp;L$1,炎界远征配置!$D:$E,2,FALSE),"")</f>
        <v>5000194:39:1</v>
      </c>
      <c r="M42" t="str">
        <f>_xlfn.IFNA(VLOOKUP($A42&amp;M$1,炎界远征配置!$D:$E,2,FALSE),"")</f>
        <v/>
      </c>
      <c r="N42" t="str">
        <f>_xlfn.IFNA(VLOOKUP($A42&amp;N$1,炎界远征配置!$D:$E,2,FALSE),"")</f>
        <v>5000195:39:1</v>
      </c>
      <c r="O42" t="str">
        <f>_xlfn.IFNA(VLOOKUP($A42&amp;O$1,炎界远征配置!$D:$E,2,FALSE),"")</f>
        <v/>
      </c>
      <c r="P42" t="str">
        <f>_xlfn.IFNA(VLOOKUP($A42&amp;P$1,炎界远征配置!$D:$E,2,FALSE),"")</f>
        <v/>
      </c>
      <c r="Q42" t="str">
        <f>_xlfn.IFNA(VLOOKUP($A42&amp;Q$1,炎界远征配置!$D:$E,2,FALSE),"")</f>
        <v/>
      </c>
      <c r="R42" t="str">
        <f>_xlfn.IFNA(VLOOKUP($A42&amp;R$1,炎界远征配置!$D:$E,2,FALSE),"")</f>
        <v/>
      </c>
      <c r="S42" t="str">
        <f>_xlfn.IFNA(VLOOKUP($A42&amp;S$1,炎界远征配置!$D:$E,2,FALSE),"")</f>
        <v/>
      </c>
      <c r="T42" t="str">
        <f>_xlfn.IFNA(VLOOKUP($A42&amp;T$1,炎界远征配置!$D:$E,2,FALSE),"")</f>
        <v/>
      </c>
      <c r="U42" t="str">
        <f>_xlfn.IFNA(VLOOKUP($A42&amp;U$1,炎界远征配置!$D:$E,2,FALSE),"")</f>
        <v/>
      </c>
    </row>
    <row r="43" spans="1:21" x14ac:dyDescent="0.15">
      <c r="A43">
        <f t="shared" si="0"/>
        <v>5000040</v>
      </c>
      <c r="B43" t="s">
        <v>402</v>
      </c>
      <c r="C43" s="9">
        <f t="shared" si="1"/>
        <v>1</v>
      </c>
      <c r="D43" s="9" t="str">
        <f t="shared" si="2"/>
        <v>fstage05</v>
      </c>
      <c r="E43" s="9" t="str">
        <f t="shared" si="3"/>
        <v>04.plist</v>
      </c>
      <c r="F43" s="6">
        <f>VLOOKUP(A43,炎界远征配置!A:C,2,FALSE)</f>
        <v>5000196</v>
      </c>
      <c r="G43" t="str">
        <f>_xlfn.IFNA(VLOOKUP($A43&amp;G$1,炎界远征配置!$D:$E,2,FALSE),"")</f>
        <v/>
      </c>
      <c r="H43" t="str">
        <f>_xlfn.IFNA(VLOOKUP($A43&amp;H$1,炎界远征配置!$D:$E,2,FALSE),"")</f>
        <v>5000196:40:1</v>
      </c>
      <c r="I43" t="str">
        <f>_xlfn.IFNA(VLOOKUP($A43&amp;I$1,炎界远征配置!$D:$E,2,FALSE),"")</f>
        <v/>
      </c>
      <c r="J43" t="str">
        <f>_xlfn.IFNA(VLOOKUP($A43&amp;J$1,炎界远征配置!$D:$E,2,FALSE),"")</f>
        <v>5000197:40:1</v>
      </c>
      <c r="K43" t="str">
        <f>_xlfn.IFNA(VLOOKUP($A43&amp;K$1,炎界远征配置!$D:$E,2,FALSE),"")</f>
        <v/>
      </c>
      <c r="L43" t="str">
        <f>_xlfn.IFNA(VLOOKUP($A43&amp;L$1,炎界远征配置!$D:$E,2,FALSE),"")</f>
        <v>5000198:40:1</v>
      </c>
      <c r="M43" t="str">
        <f>_xlfn.IFNA(VLOOKUP($A43&amp;M$1,炎界远征配置!$D:$E,2,FALSE),"")</f>
        <v>5000199:40:1</v>
      </c>
      <c r="N43" t="str">
        <f>_xlfn.IFNA(VLOOKUP($A43&amp;N$1,炎界远征配置!$D:$E,2,FALSE),"")</f>
        <v/>
      </c>
      <c r="O43" t="str">
        <f>_xlfn.IFNA(VLOOKUP($A43&amp;O$1,炎界远征配置!$D:$E,2,FALSE),"")</f>
        <v>5000200:40:1</v>
      </c>
      <c r="P43" t="str">
        <f>_xlfn.IFNA(VLOOKUP($A43&amp;P$1,炎界远征配置!$D:$E,2,FALSE),"")</f>
        <v/>
      </c>
      <c r="Q43" t="str">
        <f>_xlfn.IFNA(VLOOKUP($A43&amp;Q$1,炎界远征配置!$D:$E,2,FALSE),"")</f>
        <v/>
      </c>
      <c r="R43" t="str">
        <f>_xlfn.IFNA(VLOOKUP($A43&amp;R$1,炎界远征配置!$D:$E,2,FALSE),"")</f>
        <v/>
      </c>
      <c r="S43" t="str">
        <f>_xlfn.IFNA(VLOOKUP($A43&amp;S$1,炎界远征配置!$D:$E,2,FALSE),"")</f>
        <v/>
      </c>
      <c r="T43" t="str">
        <f>_xlfn.IFNA(VLOOKUP($A43&amp;T$1,炎界远征配置!$D:$E,2,FALSE),"")</f>
        <v/>
      </c>
      <c r="U43" t="str">
        <f>_xlfn.IFNA(VLOOKUP($A43&amp;U$1,炎界远征配置!$D:$E,2,FALSE),"")</f>
        <v/>
      </c>
    </row>
    <row r="44" spans="1:21" x14ac:dyDescent="0.15">
      <c r="A44">
        <f t="shared" si="0"/>
        <v>5000041</v>
      </c>
      <c r="B44" t="s">
        <v>403</v>
      </c>
      <c r="C44" s="9">
        <f t="shared" si="1"/>
        <v>1</v>
      </c>
      <c r="D44" s="9" t="str">
        <f t="shared" si="2"/>
        <v>fstage05</v>
      </c>
      <c r="E44" s="9" t="str">
        <f t="shared" si="3"/>
        <v>04.plist</v>
      </c>
      <c r="F44" s="6">
        <f>VLOOKUP(A44,炎界远征配置!A:C,2,FALSE)</f>
        <v>5000201</v>
      </c>
      <c r="G44" t="str">
        <f>_xlfn.IFNA(VLOOKUP($A44&amp;G$1,炎界远征配置!$D:$E,2,FALSE),"")</f>
        <v/>
      </c>
      <c r="H44" t="str">
        <f>_xlfn.IFNA(VLOOKUP($A44&amp;H$1,炎界远征配置!$D:$E,2,FALSE),"")</f>
        <v>5000201:41:1</v>
      </c>
      <c r="I44" t="str">
        <f>_xlfn.IFNA(VLOOKUP($A44&amp;I$1,炎界远征配置!$D:$E,2,FALSE),"")</f>
        <v/>
      </c>
      <c r="J44" t="str">
        <f>_xlfn.IFNA(VLOOKUP($A44&amp;J$1,炎界远征配置!$D:$E,2,FALSE),"")</f>
        <v/>
      </c>
      <c r="K44" t="str">
        <f>_xlfn.IFNA(VLOOKUP($A44&amp;K$1,炎界远征配置!$D:$E,2,FALSE),"")</f>
        <v>5000202:41:1</v>
      </c>
      <c r="L44" t="str">
        <f>_xlfn.IFNA(VLOOKUP($A44&amp;L$1,炎界远征配置!$D:$E,2,FALSE),"")</f>
        <v/>
      </c>
      <c r="M44" t="str">
        <f>_xlfn.IFNA(VLOOKUP($A44&amp;M$1,炎界远征配置!$D:$E,2,FALSE),"")</f>
        <v>5000203:41:1</v>
      </c>
      <c r="N44" t="str">
        <f>_xlfn.IFNA(VLOOKUP($A44&amp;N$1,炎界远征配置!$D:$E,2,FALSE),"")</f>
        <v>5000204:41:1</v>
      </c>
      <c r="O44" t="str">
        <f>_xlfn.IFNA(VLOOKUP($A44&amp;O$1,炎界远征配置!$D:$E,2,FALSE),"")</f>
        <v>5000205:41:1</v>
      </c>
      <c r="P44" t="str">
        <f>_xlfn.IFNA(VLOOKUP($A44&amp;P$1,炎界远征配置!$D:$E,2,FALSE),"")</f>
        <v/>
      </c>
      <c r="Q44" t="str">
        <f>_xlfn.IFNA(VLOOKUP($A44&amp;Q$1,炎界远征配置!$D:$E,2,FALSE),"")</f>
        <v/>
      </c>
      <c r="R44" t="str">
        <f>_xlfn.IFNA(VLOOKUP($A44&amp;R$1,炎界远征配置!$D:$E,2,FALSE),"")</f>
        <v/>
      </c>
      <c r="S44" t="str">
        <f>_xlfn.IFNA(VLOOKUP($A44&amp;S$1,炎界远征配置!$D:$E,2,FALSE),"")</f>
        <v/>
      </c>
      <c r="T44" t="str">
        <f>_xlfn.IFNA(VLOOKUP($A44&amp;T$1,炎界远征配置!$D:$E,2,FALSE),"")</f>
        <v/>
      </c>
      <c r="U44" t="str">
        <f>_xlfn.IFNA(VLOOKUP($A44&amp;U$1,炎界远征配置!$D:$E,2,FALSE),"")</f>
        <v/>
      </c>
    </row>
    <row r="45" spans="1:21" x14ac:dyDescent="0.15">
      <c r="A45">
        <f t="shared" si="0"/>
        <v>5000042</v>
      </c>
      <c r="B45" t="s">
        <v>404</v>
      </c>
      <c r="C45" s="9">
        <f t="shared" si="1"/>
        <v>1</v>
      </c>
      <c r="D45" s="9" t="str">
        <f t="shared" si="2"/>
        <v>fstage05</v>
      </c>
      <c r="E45" s="9" t="str">
        <f t="shared" si="3"/>
        <v>04.plist</v>
      </c>
      <c r="F45" s="6">
        <f>VLOOKUP(A45,炎界远征配置!A:C,2,FALSE)</f>
        <v>5000206</v>
      </c>
      <c r="G45" t="str">
        <f>_xlfn.IFNA(VLOOKUP($A45&amp;G$1,炎界远征配置!$D:$E,2,FALSE),"")</f>
        <v>5000206:42:1</v>
      </c>
      <c r="H45" t="str">
        <f>_xlfn.IFNA(VLOOKUP($A45&amp;H$1,炎界远征配置!$D:$E,2,FALSE),"")</f>
        <v>5000207:42:1</v>
      </c>
      <c r="I45" t="str">
        <f>_xlfn.IFNA(VLOOKUP($A45&amp;I$1,炎界远征配置!$D:$E,2,FALSE),"")</f>
        <v>5000208:42:1</v>
      </c>
      <c r="J45" t="str">
        <f>_xlfn.IFNA(VLOOKUP($A45&amp;J$1,炎界远征配置!$D:$E,2,FALSE),"")</f>
        <v/>
      </c>
      <c r="K45" t="str">
        <f>_xlfn.IFNA(VLOOKUP($A45&amp;K$1,炎界远征配置!$D:$E,2,FALSE),"")</f>
        <v>5000209:42:1</v>
      </c>
      <c r="L45" t="str">
        <f>_xlfn.IFNA(VLOOKUP($A45&amp;L$1,炎界远征配置!$D:$E,2,FALSE),"")</f>
        <v/>
      </c>
      <c r="M45" t="str">
        <f>_xlfn.IFNA(VLOOKUP($A45&amp;M$1,炎界远征配置!$D:$E,2,FALSE),"")</f>
        <v/>
      </c>
      <c r="N45" t="str">
        <f>_xlfn.IFNA(VLOOKUP($A45&amp;N$1,炎界远征配置!$D:$E,2,FALSE),"")</f>
        <v>5000210:42:1</v>
      </c>
      <c r="O45" t="str">
        <f>_xlfn.IFNA(VLOOKUP($A45&amp;O$1,炎界远征配置!$D:$E,2,FALSE),"")</f>
        <v/>
      </c>
      <c r="P45" t="str">
        <f>_xlfn.IFNA(VLOOKUP($A45&amp;P$1,炎界远征配置!$D:$E,2,FALSE),"")</f>
        <v/>
      </c>
      <c r="Q45" t="str">
        <f>_xlfn.IFNA(VLOOKUP($A45&amp;Q$1,炎界远征配置!$D:$E,2,FALSE),"")</f>
        <v/>
      </c>
      <c r="R45" t="str">
        <f>_xlfn.IFNA(VLOOKUP($A45&amp;R$1,炎界远征配置!$D:$E,2,FALSE),"")</f>
        <v/>
      </c>
      <c r="S45" t="str">
        <f>_xlfn.IFNA(VLOOKUP($A45&amp;S$1,炎界远征配置!$D:$E,2,FALSE),"")</f>
        <v/>
      </c>
      <c r="T45" t="str">
        <f>_xlfn.IFNA(VLOOKUP($A45&amp;T$1,炎界远征配置!$D:$E,2,FALSE),"")</f>
        <v/>
      </c>
      <c r="U45" t="str">
        <f>_xlfn.IFNA(VLOOKUP($A45&amp;U$1,炎界远征配置!$D:$E,2,FALSE),"")</f>
        <v/>
      </c>
    </row>
    <row r="46" spans="1:21" x14ac:dyDescent="0.15">
      <c r="A46">
        <f t="shared" si="0"/>
        <v>5000043</v>
      </c>
      <c r="B46" t="s">
        <v>405</v>
      </c>
      <c r="C46" s="9">
        <f t="shared" si="1"/>
        <v>1</v>
      </c>
      <c r="D46" s="9" t="str">
        <f t="shared" si="2"/>
        <v>fstage05</v>
      </c>
      <c r="E46" s="9" t="str">
        <f t="shared" si="3"/>
        <v>04.plist</v>
      </c>
      <c r="F46" s="6">
        <f>VLOOKUP(A46,炎界远征配置!A:C,2,FALSE)</f>
        <v>5000211</v>
      </c>
      <c r="G46" t="str">
        <f>_xlfn.IFNA(VLOOKUP($A46&amp;G$1,炎界远征配置!$D:$E,2,FALSE),"")</f>
        <v/>
      </c>
      <c r="H46" t="str">
        <f>_xlfn.IFNA(VLOOKUP($A46&amp;H$1,炎界远征配置!$D:$E,2,FALSE),"")</f>
        <v>5000211:43:1</v>
      </c>
      <c r="I46" t="str">
        <f>_xlfn.IFNA(VLOOKUP($A46&amp;I$1,炎界远征配置!$D:$E,2,FALSE),"")</f>
        <v/>
      </c>
      <c r="J46" t="str">
        <f>_xlfn.IFNA(VLOOKUP($A46&amp;J$1,炎界远征配置!$D:$E,2,FALSE),"")</f>
        <v/>
      </c>
      <c r="K46" t="str">
        <f>_xlfn.IFNA(VLOOKUP($A46&amp;K$1,炎界远征配置!$D:$E,2,FALSE),"")</f>
        <v>5000212:43:1</v>
      </c>
      <c r="L46" t="str">
        <f>_xlfn.IFNA(VLOOKUP($A46&amp;L$1,炎界远征配置!$D:$E,2,FALSE),"")</f>
        <v/>
      </c>
      <c r="M46" t="str">
        <f>_xlfn.IFNA(VLOOKUP($A46&amp;M$1,炎界远征配置!$D:$E,2,FALSE),"")</f>
        <v>5000213:43:1</v>
      </c>
      <c r="N46" t="str">
        <f>_xlfn.IFNA(VLOOKUP($A46&amp;N$1,炎界远征配置!$D:$E,2,FALSE),"")</f>
        <v>5000214:43:1</v>
      </c>
      <c r="O46" t="str">
        <f>_xlfn.IFNA(VLOOKUP($A46&amp;O$1,炎界远征配置!$D:$E,2,FALSE),"")</f>
        <v>5000215:43:1</v>
      </c>
      <c r="P46" t="str">
        <f>_xlfn.IFNA(VLOOKUP($A46&amp;P$1,炎界远征配置!$D:$E,2,FALSE),"")</f>
        <v/>
      </c>
      <c r="Q46" t="str">
        <f>_xlfn.IFNA(VLOOKUP($A46&amp;Q$1,炎界远征配置!$D:$E,2,FALSE),"")</f>
        <v/>
      </c>
      <c r="R46" t="str">
        <f>_xlfn.IFNA(VLOOKUP($A46&amp;R$1,炎界远征配置!$D:$E,2,FALSE),"")</f>
        <v/>
      </c>
      <c r="S46" t="str">
        <f>_xlfn.IFNA(VLOOKUP($A46&amp;S$1,炎界远征配置!$D:$E,2,FALSE),"")</f>
        <v/>
      </c>
      <c r="T46" t="str">
        <f>_xlfn.IFNA(VLOOKUP($A46&amp;T$1,炎界远征配置!$D:$E,2,FALSE),"")</f>
        <v/>
      </c>
      <c r="U46" t="str">
        <f>_xlfn.IFNA(VLOOKUP($A46&amp;U$1,炎界远征配置!$D:$E,2,FALSE),"")</f>
        <v/>
      </c>
    </row>
    <row r="47" spans="1:21" x14ac:dyDescent="0.15">
      <c r="A47">
        <f t="shared" si="0"/>
        <v>5000044</v>
      </c>
      <c r="B47" t="s">
        <v>406</v>
      </c>
      <c r="C47" s="9">
        <f t="shared" si="1"/>
        <v>1</v>
      </c>
      <c r="D47" s="9" t="str">
        <f t="shared" si="2"/>
        <v>fstage05</v>
      </c>
      <c r="E47" s="9" t="str">
        <f t="shared" si="3"/>
        <v>04.plist</v>
      </c>
      <c r="F47" s="6">
        <f>VLOOKUP(A47,炎界远征配置!A:C,2,FALSE)</f>
        <v>5000216</v>
      </c>
      <c r="G47" t="str">
        <f>_xlfn.IFNA(VLOOKUP($A47&amp;G$1,炎界远征配置!$D:$E,2,FALSE),"")</f>
        <v/>
      </c>
      <c r="H47" t="str">
        <f>_xlfn.IFNA(VLOOKUP($A47&amp;H$1,炎界远征配置!$D:$E,2,FALSE),"")</f>
        <v>5000216:44:1</v>
      </c>
      <c r="I47" t="str">
        <f>_xlfn.IFNA(VLOOKUP($A47&amp;I$1,炎界远征配置!$D:$E,2,FALSE),"")</f>
        <v/>
      </c>
      <c r="J47" t="str">
        <f>_xlfn.IFNA(VLOOKUP($A47&amp;J$1,炎界远征配置!$D:$E,2,FALSE),"")</f>
        <v>5000217:44:1</v>
      </c>
      <c r="K47" t="str">
        <f>_xlfn.IFNA(VLOOKUP($A47&amp;K$1,炎界远征配置!$D:$E,2,FALSE),"")</f>
        <v>5000218:44:1</v>
      </c>
      <c r="L47" t="str">
        <f>_xlfn.IFNA(VLOOKUP($A47&amp;L$1,炎界远征配置!$D:$E,2,FALSE),"")</f>
        <v>5000219:44:1</v>
      </c>
      <c r="M47" t="str">
        <f>_xlfn.IFNA(VLOOKUP($A47&amp;M$1,炎界远征配置!$D:$E,2,FALSE),"")</f>
        <v/>
      </c>
      <c r="N47" t="str">
        <f>_xlfn.IFNA(VLOOKUP($A47&amp;N$1,炎界远征配置!$D:$E,2,FALSE),"")</f>
        <v>5000220:44:1</v>
      </c>
      <c r="O47" t="str">
        <f>_xlfn.IFNA(VLOOKUP($A47&amp;O$1,炎界远征配置!$D:$E,2,FALSE),"")</f>
        <v/>
      </c>
      <c r="P47" t="str">
        <f>_xlfn.IFNA(VLOOKUP($A47&amp;P$1,炎界远征配置!$D:$E,2,FALSE),"")</f>
        <v/>
      </c>
      <c r="Q47" t="str">
        <f>_xlfn.IFNA(VLOOKUP($A47&amp;Q$1,炎界远征配置!$D:$E,2,FALSE),"")</f>
        <v/>
      </c>
      <c r="R47" t="str">
        <f>_xlfn.IFNA(VLOOKUP($A47&amp;R$1,炎界远征配置!$D:$E,2,FALSE),"")</f>
        <v/>
      </c>
      <c r="S47" t="str">
        <f>_xlfn.IFNA(VLOOKUP($A47&amp;S$1,炎界远征配置!$D:$E,2,FALSE),"")</f>
        <v/>
      </c>
      <c r="T47" t="str">
        <f>_xlfn.IFNA(VLOOKUP($A47&amp;T$1,炎界远征配置!$D:$E,2,FALSE),"")</f>
        <v/>
      </c>
      <c r="U47" t="str">
        <f>_xlfn.IFNA(VLOOKUP($A47&amp;U$1,炎界远征配置!$D:$E,2,FALSE),"")</f>
        <v/>
      </c>
    </row>
    <row r="48" spans="1:21" x14ac:dyDescent="0.15">
      <c r="A48">
        <f t="shared" si="0"/>
        <v>5000045</v>
      </c>
      <c r="B48" t="s">
        <v>407</v>
      </c>
      <c r="C48" s="9">
        <f t="shared" si="1"/>
        <v>1</v>
      </c>
      <c r="D48" s="9" t="str">
        <f t="shared" si="2"/>
        <v>fstage05</v>
      </c>
      <c r="E48" s="9" t="str">
        <f t="shared" si="3"/>
        <v>04.plist</v>
      </c>
      <c r="F48" s="6">
        <f>VLOOKUP(A48,炎界远征配置!A:C,2,FALSE)</f>
        <v>5000221</v>
      </c>
      <c r="G48" t="str">
        <f>_xlfn.IFNA(VLOOKUP($A48&amp;G$1,炎界远征配置!$D:$E,2,FALSE),"")</f>
        <v/>
      </c>
      <c r="H48" t="str">
        <f>_xlfn.IFNA(VLOOKUP($A48&amp;H$1,炎界远征配置!$D:$E,2,FALSE),"")</f>
        <v>5000221:45:1</v>
      </c>
      <c r="I48" t="str">
        <f>_xlfn.IFNA(VLOOKUP($A48&amp;I$1,炎界远征配置!$D:$E,2,FALSE),"")</f>
        <v/>
      </c>
      <c r="J48" t="str">
        <f>_xlfn.IFNA(VLOOKUP($A48&amp;J$1,炎界远征配置!$D:$E,2,FALSE),"")</f>
        <v>5000222:45:1</v>
      </c>
      <c r="K48" t="str">
        <f>_xlfn.IFNA(VLOOKUP($A48&amp;K$1,炎界远征配置!$D:$E,2,FALSE),"")</f>
        <v/>
      </c>
      <c r="L48" t="str">
        <f>_xlfn.IFNA(VLOOKUP($A48&amp;L$1,炎界远征配置!$D:$E,2,FALSE),"")</f>
        <v>5000223:45:1</v>
      </c>
      <c r="M48" t="str">
        <f>_xlfn.IFNA(VLOOKUP($A48&amp;M$1,炎界远征配置!$D:$E,2,FALSE),"")</f>
        <v>5000224:45:1</v>
      </c>
      <c r="N48" t="str">
        <f>_xlfn.IFNA(VLOOKUP($A48&amp;N$1,炎界远征配置!$D:$E,2,FALSE),"")</f>
        <v/>
      </c>
      <c r="O48" t="str">
        <f>_xlfn.IFNA(VLOOKUP($A48&amp;O$1,炎界远征配置!$D:$E,2,FALSE),"")</f>
        <v>5000225:45:1</v>
      </c>
      <c r="P48" t="str">
        <f>_xlfn.IFNA(VLOOKUP($A48&amp;P$1,炎界远征配置!$D:$E,2,FALSE),"")</f>
        <v/>
      </c>
      <c r="Q48" t="str">
        <f>_xlfn.IFNA(VLOOKUP($A48&amp;Q$1,炎界远征配置!$D:$E,2,FALSE),"")</f>
        <v/>
      </c>
      <c r="R48" t="str">
        <f>_xlfn.IFNA(VLOOKUP($A48&amp;R$1,炎界远征配置!$D:$E,2,FALSE),"")</f>
        <v/>
      </c>
      <c r="S48" t="str">
        <f>_xlfn.IFNA(VLOOKUP($A48&amp;S$1,炎界远征配置!$D:$E,2,FALSE),"")</f>
        <v/>
      </c>
      <c r="T48" t="str">
        <f>_xlfn.IFNA(VLOOKUP($A48&amp;T$1,炎界远征配置!$D:$E,2,FALSE),"")</f>
        <v/>
      </c>
      <c r="U48" t="str">
        <f>_xlfn.IFNA(VLOOKUP($A48&amp;U$1,炎界远征配置!$D:$E,2,FALSE),"")</f>
        <v/>
      </c>
    </row>
    <row r="49" spans="1:21" x14ac:dyDescent="0.15">
      <c r="A49">
        <f t="shared" si="0"/>
        <v>5000046</v>
      </c>
      <c r="B49" t="s">
        <v>408</v>
      </c>
      <c r="C49" s="9">
        <f t="shared" si="1"/>
        <v>1</v>
      </c>
      <c r="D49" s="9" t="str">
        <f t="shared" si="2"/>
        <v>fstage05</v>
      </c>
      <c r="E49" s="9" t="str">
        <f t="shared" si="3"/>
        <v>04.plist</v>
      </c>
      <c r="F49" s="6">
        <f>VLOOKUP(A49,炎界远征配置!A:C,2,FALSE)</f>
        <v>5000226</v>
      </c>
      <c r="G49" t="str">
        <f>_xlfn.IFNA(VLOOKUP($A49&amp;G$1,炎界远征配置!$D:$E,2,FALSE),"")</f>
        <v>5000226:46:1</v>
      </c>
      <c r="H49" t="str">
        <f>_xlfn.IFNA(VLOOKUP($A49&amp;H$1,炎界远征配置!$D:$E,2,FALSE),"")</f>
        <v>5000227:46:1</v>
      </c>
      <c r="I49" t="str">
        <f>_xlfn.IFNA(VLOOKUP($A49&amp;I$1,炎界远征配置!$D:$E,2,FALSE),"")</f>
        <v>5000228:46:1</v>
      </c>
      <c r="J49" t="str">
        <f>_xlfn.IFNA(VLOOKUP($A49&amp;J$1,炎界远征配置!$D:$E,2,FALSE),"")</f>
        <v/>
      </c>
      <c r="K49" t="str">
        <f>_xlfn.IFNA(VLOOKUP($A49&amp;K$1,炎界远征配置!$D:$E,2,FALSE),"")</f>
        <v>5000229:46:1</v>
      </c>
      <c r="L49" t="str">
        <f>_xlfn.IFNA(VLOOKUP($A49&amp;L$1,炎界远征配置!$D:$E,2,FALSE),"")</f>
        <v/>
      </c>
      <c r="M49" t="str">
        <f>_xlfn.IFNA(VLOOKUP($A49&amp;M$1,炎界远征配置!$D:$E,2,FALSE),"")</f>
        <v/>
      </c>
      <c r="N49" t="str">
        <f>_xlfn.IFNA(VLOOKUP($A49&amp;N$1,炎界远征配置!$D:$E,2,FALSE),"")</f>
        <v>5000230:46:1</v>
      </c>
      <c r="O49" t="str">
        <f>_xlfn.IFNA(VLOOKUP($A49&amp;O$1,炎界远征配置!$D:$E,2,FALSE),"")</f>
        <v/>
      </c>
      <c r="P49" t="str">
        <f>_xlfn.IFNA(VLOOKUP($A49&amp;P$1,炎界远征配置!$D:$E,2,FALSE),"")</f>
        <v/>
      </c>
      <c r="Q49" t="str">
        <f>_xlfn.IFNA(VLOOKUP($A49&amp;Q$1,炎界远征配置!$D:$E,2,FALSE),"")</f>
        <v/>
      </c>
      <c r="R49" t="str">
        <f>_xlfn.IFNA(VLOOKUP($A49&amp;R$1,炎界远征配置!$D:$E,2,FALSE),"")</f>
        <v/>
      </c>
      <c r="S49" t="str">
        <f>_xlfn.IFNA(VLOOKUP($A49&amp;S$1,炎界远征配置!$D:$E,2,FALSE),"")</f>
        <v/>
      </c>
      <c r="T49" t="str">
        <f>_xlfn.IFNA(VLOOKUP($A49&amp;T$1,炎界远征配置!$D:$E,2,FALSE),"")</f>
        <v/>
      </c>
      <c r="U49" t="str">
        <f>_xlfn.IFNA(VLOOKUP($A49&amp;U$1,炎界远征配置!$D:$E,2,FALSE),"")</f>
        <v/>
      </c>
    </row>
    <row r="50" spans="1:21" x14ac:dyDescent="0.15">
      <c r="A50">
        <f t="shared" si="0"/>
        <v>5000047</v>
      </c>
      <c r="B50" t="s">
        <v>409</v>
      </c>
      <c r="C50" s="9">
        <f t="shared" si="1"/>
        <v>1</v>
      </c>
      <c r="D50" s="9" t="str">
        <f t="shared" si="2"/>
        <v>fstage05</v>
      </c>
      <c r="E50" s="9" t="str">
        <f t="shared" si="3"/>
        <v>04.plist</v>
      </c>
      <c r="F50" s="6">
        <f>VLOOKUP(A50,炎界远征配置!A:C,2,FALSE)</f>
        <v>5000231</v>
      </c>
      <c r="G50" t="str">
        <f>_xlfn.IFNA(VLOOKUP($A50&amp;G$1,炎界远征配置!$D:$E,2,FALSE),"")</f>
        <v>5000231:47:1</v>
      </c>
      <c r="H50" t="str">
        <f>_xlfn.IFNA(VLOOKUP($A50&amp;H$1,炎界远征配置!$D:$E,2,FALSE),"")</f>
        <v>5000232:47:1</v>
      </c>
      <c r="I50" t="str">
        <f>_xlfn.IFNA(VLOOKUP($A50&amp;I$1,炎界远征配置!$D:$E,2,FALSE),"")</f>
        <v>5000233:47:1</v>
      </c>
      <c r="J50" t="str">
        <f>_xlfn.IFNA(VLOOKUP($A50&amp;J$1,炎界远征配置!$D:$E,2,FALSE),"")</f>
        <v/>
      </c>
      <c r="K50" t="str">
        <f>_xlfn.IFNA(VLOOKUP($A50&amp;K$1,炎界远征配置!$D:$E,2,FALSE),"")</f>
        <v>5000234:47:1</v>
      </c>
      <c r="L50" t="str">
        <f>_xlfn.IFNA(VLOOKUP($A50&amp;L$1,炎界远征配置!$D:$E,2,FALSE),"")</f>
        <v/>
      </c>
      <c r="M50" t="str">
        <f>_xlfn.IFNA(VLOOKUP($A50&amp;M$1,炎界远征配置!$D:$E,2,FALSE),"")</f>
        <v/>
      </c>
      <c r="N50" t="str">
        <f>_xlfn.IFNA(VLOOKUP($A50&amp;N$1,炎界远征配置!$D:$E,2,FALSE),"")</f>
        <v>5000235:47:1</v>
      </c>
      <c r="O50" t="str">
        <f>_xlfn.IFNA(VLOOKUP($A50&amp;O$1,炎界远征配置!$D:$E,2,FALSE),"")</f>
        <v/>
      </c>
      <c r="P50" t="str">
        <f>_xlfn.IFNA(VLOOKUP($A50&amp;P$1,炎界远征配置!$D:$E,2,FALSE),"")</f>
        <v/>
      </c>
      <c r="Q50" t="str">
        <f>_xlfn.IFNA(VLOOKUP($A50&amp;Q$1,炎界远征配置!$D:$E,2,FALSE),"")</f>
        <v/>
      </c>
      <c r="R50" t="str">
        <f>_xlfn.IFNA(VLOOKUP($A50&amp;R$1,炎界远征配置!$D:$E,2,FALSE),"")</f>
        <v/>
      </c>
      <c r="S50" t="str">
        <f>_xlfn.IFNA(VLOOKUP($A50&amp;S$1,炎界远征配置!$D:$E,2,FALSE),"")</f>
        <v/>
      </c>
      <c r="T50" t="str">
        <f>_xlfn.IFNA(VLOOKUP($A50&amp;T$1,炎界远征配置!$D:$E,2,FALSE),"")</f>
        <v/>
      </c>
      <c r="U50" t="str">
        <f>_xlfn.IFNA(VLOOKUP($A50&amp;U$1,炎界远征配置!$D:$E,2,FALSE),"")</f>
        <v/>
      </c>
    </row>
    <row r="51" spans="1:21" x14ac:dyDescent="0.15">
      <c r="A51">
        <f t="shared" si="0"/>
        <v>5000048</v>
      </c>
      <c r="B51" t="s">
        <v>410</v>
      </c>
      <c r="C51" s="9">
        <f t="shared" si="1"/>
        <v>1</v>
      </c>
      <c r="D51" s="9" t="str">
        <f t="shared" si="2"/>
        <v>fstage05</v>
      </c>
      <c r="E51" s="9" t="str">
        <f t="shared" si="3"/>
        <v>04.plist</v>
      </c>
      <c r="F51" s="6">
        <f>VLOOKUP(A51,炎界远征配置!A:C,2,FALSE)</f>
        <v>5000236</v>
      </c>
      <c r="G51" t="str">
        <f>_xlfn.IFNA(VLOOKUP($A51&amp;G$1,炎界远征配置!$D:$E,2,FALSE),"")</f>
        <v>5000236:48:1</v>
      </c>
      <c r="H51" t="str">
        <f>_xlfn.IFNA(VLOOKUP($A51&amp;H$1,炎界远征配置!$D:$E,2,FALSE),"")</f>
        <v/>
      </c>
      <c r="I51" t="str">
        <f>_xlfn.IFNA(VLOOKUP($A51&amp;I$1,炎界远征配置!$D:$E,2,FALSE),"")</f>
        <v>5000237:48:1</v>
      </c>
      <c r="J51" t="str">
        <f>_xlfn.IFNA(VLOOKUP($A51&amp;J$1,炎界远征配置!$D:$E,2,FALSE),"")</f>
        <v>5000238:48:1</v>
      </c>
      <c r="K51" t="str">
        <f>_xlfn.IFNA(VLOOKUP($A51&amp;K$1,炎界远征配置!$D:$E,2,FALSE),"")</f>
        <v/>
      </c>
      <c r="L51" t="str">
        <f>_xlfn.IFNA(VLOOKUP($A51&amp;L$1,炎界远征配置!$D:$E,2,FALSE),"")</f>
        <v>5000239:48:1</v>
      </c>
      <c r="M51" t="str">
        <f>_xlfn.IFNA(VLOOKUP($A51&amp;M$1,炎界远征配置!$D:$E,2,FALSE),"")</f>
        <v/>
      </c>
      <c r="N51" t="str">
        <f>_xlfn.IFNA(VLOOKUP($A51&amp;N$1,炎界远征配置!$D:$E,2,FALSE),"")</f>
        <v>5000240:48:1</v>
      </c>
      <c r="O51" t="str">
        <f>_xlfn.IFNA(VLOOKUP($A51&amp;O$1,炎界远征配置!$D:$E,2,FALSE),"")</f>
        <v/>
      </c>
      <c r="P51" t="str">
        <f>_xlfn.IFNA(VLOOKUP($A51&amp;P$1,炎界远征配置!$D:$E,2,FALSE),"")</f>
        <v/>
      </c>
      <c r="Q51" t="str">
        <f>_xlfn.IFNA(VLOOKUP($A51&amp;Q$1,炎界远征配置!$D:$E,2,FALSE),"")</f>
        <v/>
      </c>
      <c r="R51" t="str">
        <f>_xlfn.IFNA(VLOOKUP($A51&amp;R$1,炎界远征配置!$D:$E,2,FALSE),"")</f>
        <v/>
      </c>
      <c r="S51" t="str">
        <f>_xlfn.IFNA(VLOOKUP($A51&amp;S$1,炎界远征配置!$D:$E,2,FALSE),"")</f>
        <v/>
      </c>
      <c r="T51" t="str">
        <f>_xlfn.IFNA(VLOOKUP($A51&amp;T$1,炎界远征配置!$D:$E,2,FALSE),"")</f>
        <v/>
      </c>
      <c r="U51" t="str">
        <f>_xlfn.IFNA(VLOOKUP($A51&amp;U$1,炎界远征配置!$D:$E,2,FALSE),"")</f>
        <v/>
      </c>
    </row>
    <row r="52" spans="1:21" x14ac:dyDescent="0.15">
      <c r="A52">
        <f t="shared" si="0"/>
        <v>5000049</v>
      </c>
      <c r="B52" t="s">
        <v>411</v>
      </c>
      <c r="C52" s="9">
        <f t="shared" si="1"/>
        <v>1</v>
      </c>
      <c r="D52" s="9" t="str">
        <f t="shared" si="2"/>
        <v>fstage05</v>
      </c>
      <c r="E52" s="9" t="str">
        <f t="shared" si="3"/>
        <v>04.plist</v>
      </c>
      <c r="F52" s="6">
        <f>VLOOKUP(A52,炎界远征配置!A:C,2,FALSE)</f>
        <v>5000241</v>
      </c>
      <c r="G52" t="str">
        <f>_xlfn.IFNA(VLOOKUP($A52&amp;G$1,炎界远征配置!$D:$E,2,FALSE),"")</f>
        <v>5000241:49:1</v>
      </c>
      <c r="H52" t="str">
        <f>_xlfn.IFNA(VLOOKUP($A52&amp;H$1,炎界远征配置!$D:$E,2,FALSE),"")</f>
        <v>5000242:49:1</v>
      </c>
      <c r="I52" t="str">
        <f>_xlfn.IFNA(VLOOKUP($A52&amp;I$1,炎界远征配置!$D:$E,2,FALSE),"")</f>
        <v>5000243:49:1</v>
      </c>
      <c r="J52" t="str">
        <f>_xlfn.IFNA(VLOOKUP($A52&amp;J$1,炎界远征配置!$D:$E,2,FALSE),"")</f>
        <v/>
      </c>
      <c r="K52" t="str">
        <f>_xlfn.IFNA(VLOOKUP($A52&amp;K$1,炎界远征配置!$D:$E,2,FALSE),"")</f>
        <v>5000244:49:1</v>
      </c>
      <c r="L52" t="str">
        <f>_xlfn.IFNA(VLOOKUP($A52&amp;L$1,炎界远征配置!$D:$E,2,FALSE),"")</f>
        <v/>
      </c>
      <c r="M52" t="str">
        <f>_xlfn.IFNA(VLOOKUP($A52&amp;M$1,炎界远征配置!$D:$E,2,FALSE),"")</f>
        <v/>
      </c>
      <c r="N52" t="str">
        <f>_xlfn.IFNA(VLOOKUP($A52&amp;N$1,炎界远征配置!$D:$E,2,FALSE),"")</f>
        <v>5000245:49:1</v>
      </c>
      <c r="O52" t="str">
        <f>_xlfn.IFNA(VLOOKUP($A52&amp;O$1,炎界远征配置!$D:$E,2,FALSE),"")</f>
        <v/>
      </c>
      <c r="P52" t="str">
        <f>_xlfn.IFNA(VLOOKUP($A52&amp;P$1,炎界远征配置!$D:$E,2,FALSE),"")</f>
        <v/>
      </c>
      <c r="Q52" t="str">
        <f>_xlfn.IFNA(VLOOKUP($A52&amp;Q$1,炎界远征配置!$D:$E,2,FALSE),"")</f>
        <v/>
      </c>
      <c r="R52" t="str">
        <f>_xlfn.IFNA(VLOOKUP($A52&amp;R$1,炎界远征配置!$D:$E,2,FALSE),"")</f>
        <v/>
      </c>
      <c r="S52" t="str">
        <f>_xlfn.IFNA(VLOOKUP($A52&amp;S$1,炎界远征配置!$D:$E,2,FALSE),"")</f>
        <v/>
      </c>
      <c r="T52" t="str">
        <f>_xlfn.IFNA(VLOOKUP($A52&amp;T$1,炎界远征配置!$D:$E,2,FALSE),"")</f>
        <v/>
      </c>
      <c r="U52" t="str">
        <f>_xlfn.IFNA(VLOOKUP($A52&amp;U$1,炎界远征配置!$D:$E,2,FALSE),"")</f>
        <v/>
      </c>
    </row>
    <row r="53" spans="1:21" x14ac:dyDescent="0.15">
      <c r="A53">
        <f t="shared" si="0"/>
        <v>5000050</v>
      </c>
      <c r="B53" t="s">
        <v>412</v>
      </c>
      <c r="C53" s="9">
        <f t="shared" si="1"/>
        <v>1</v>
      </c>
      <c r="D53" s="9" t="str">
        <f t="shared" si="2"/>
        <v>fstage05</v>
      </c>
      <c r="E53" s="9" t="str">
        <f t="shared" si="3"/>
        <v>04.plist</v>
      </c>
      <c r="F53" s="6">
        <f>VLOOKUP(A53,炎界远征配置!A:C,2,FALSE)</f>
        <v>5000246</v>
      </c>
      <c r="G53" t="str">
        <f>_xlfn.IFNA(VLOOKUP($A53&amp;G$1,炎界远征配置!$D:$E,2,FALSE),"")</f>
        <v>5000246:50:1</v>
      </c>
      <c r="H53" t="str">
        <f>_xlfn.IFNA(VLOOKUP($A53&amp;H$1,炎界远征配置!$D:$E,2,FALSE),"")</f>
        <v>5000247:50:1</v>
      </c>
      <c r="I53" t="str">
        <f>_xlfn.IFNA(VLOOKUP($A53&amp;I$1,炎界远征配置!$D:$E,2,FALSE),"")</f>
        <v>5000248:50:1</v>
      </c>
      <c r="J53" t="str">
        <f>_xlfn.IFNA(VLOOKUP($A53&amp;J$1,炎界远征配置!$D:$E,2,FALSE),"")</f>
        <v/>
      </c>
      <c r="K53" t="str">
        <f>_xlfn.IFNA(VLOOKUP($A53&amp;K$1,炎界远征配置!$D:$E,2,FALSE),"")</f>
        <v>5000249:50:1</v>
      </c>
      <c r="L53" t="str">
        <f>_xlfn.IFNA(VLOOKUP($A53&amp;L$1,炎界远征配置!$D:$E,2,FALSE),"")</f>
        <v/>
      </c>
      <c r="M53" t="str">
        <f>_xlfn.IFNA(VLOOKUP($A53&amp;M$1,炎界远征配置!$D:$E,2,FALSE),"")</f>
        <v/>
      </c>
      <c r="N53" t="str">
        <f>_xlfn.IFNA(VLOOKUP($A53&amp;N$1,炎界远征配置!$D:$E,2,FALSE),"")</f>
        <v>5000250:50:1</v>
      </c>
      <c r="O53" t="str">
        <f>_xlfn.IFNA(VLOOKUP($A53&amp;O$1,炎界远征配置!$D:$E,2,FALSE),"")</f>
        <v/>
      </c>
      <c r="P53" t="str">
        <f>_xlfn.IFNA(VLOOKUP($A53&amp;P$1,炎界远征配置!$D:$E,2,FALSE),"")</f>
        <v/>
      </c>
      <c r="Q53" t="str">
        <f>_xlfn.IFNA(VLOOKUP($A53&amp;Q$1,炎界远征配置!$D:$E,2,FALSE),"")</f>
        <v/>
      </c>
      <c r="R53" t="str">
        <f>_xlfn.IFNA(VLOOKUP($A53&amp;R$1,炎界远征配置!$D:$E,2,FALSE),"")</f>
        <v/>
      </c>
      <c r="S53" t="str">
        <f>_xlfn.IFNA(VLOOKUP($A53&amp;S$1,炎界远征配置!$D:$E,2,FALSE),"")</f>
        <v/>
      </c>
      <c r="T53" t="str">
        <f>_xlfn.IFNA(VLOOKUP($A53&amp;T$1,炎界远征配置!$D:$E,2,FALSE),"")</f>
        <v/>
      </c>
      <c r="U53" t="str">
        <f>_xlfn.IFNA(VLOOKUP($A53&amp;U$1,炎界远征配置!$D:$E,2,FALSE),"")</f>
        <v/>
      </c>
    </row>
    <row r="54" spans="1:21" x14ac:dyDescent="0.15">
      <c r="A54">
        <f t="shared" si="0"/>
        <v>5000051</v>
      </c>
      <c r="B54" t="s">
        <v>413</v>
      </c>
      <c r="C54" s="9">
        <f t="shared" si="1"/>
        <v>1</v>
      </c>
      <c r="D54" s="9" t="str">
        <f t="shared" si="2"/>
        <v>fstage05</v>
      </c>
      <c r="E54" s="9" t="str">
        <f t="shared" si="3"/>
        <v>04.plist</v>
      </c>
      <c r="F54" s="6">
        <f>VLOOKUP(A54,炎界远征配置!A:C,2,FALSE)</f>
        <v>5000251</v>
      </c>
      <c r="G54" t="str">
        <f>_xlfn.IFNA(VLOOKUP($A54&amp;G$1,炎界远征配置!$D:$E,2,FALSE),"")</f>
        <v/>
      </c>
      <c r="H54" t="str">
        <f>_xlfn.IFNA(VLOOKUP($A54&amp;H$1,炎界远征配置!$D:$E,2,FALSE),"")</f>
        <v>5000251:51:1</v>
      </c>
      <c r="I54" t="str">
        <f>_xlfn.IFNA(VLOOKUP($A54&amp;I$1,炎界远征配置!$D:$E,2,FALSE),"")</f>
        <v/>
      </c>
      <c r="J54" t="str">
        <f>_xlfn.IFNA(VLOOKUP($A54&amp;J$1,炎界远征配置!$D:$E,2,FALSE),"")</f>
        <v/>
      </c>
      <c r="K54" t="str">
        <f>_xlfn.IFNA(VLOOKUP($A54&amp;K$1,炎界远征配置!$D:$E,2,FALSE),"")</f>
        <v>5000252:51:1</v>
      </c>
      <c r="L54" t="str">
        <f>_xlfn.IFNA(VLOOKUP($A54&amp;L$1,炎界远征配置!$D:$E,2,FALSE),"")</f>
        <v/>
      </c>
      <c r="M54" t="str">
        <f>_xlfn.IFNA(VLOOKUP($A54&amp;M$1,炎界远征配置!$D:$E,2,FALSE),"")</f>
        <v>5000253:51:1</v>
      </c>
      <c r="N54" t="str">
        <f>_xlfn.IFNA(VLOOKUP($A54&amp;N$1,炎界远征配置!$D:$E,2,FALSE),"")</f>
        <v>5000254:51:1</v>
      </c>
      <c r="O54" t="str">
        <f>_xlfn.IFNA(VLOOKUP($A54&amp;O$1,炎界远征配置!$D:$E,2,FALSE),"")</f>
        <v>5000255:51:1</v>
      </c>
      <c r="P54" t="str">
        <f>_xlfn.IFNA(VLOOKUP($A54&amp;P$1,炎界远征配置!$D:$E,2,FALSE),"")</f>
        <v/>
      </c>
      <c r="Q54" t="str">
        <f>_xlfn.IFNA(VLOOKUP($A54&amp;Q$1,炎界远征配置!$D:$E,2,FALSE),"")</f>
        <v/>
      </c>
      <c r="R54" t="str">
        <f>_xlfn.IFNA(VLOOKUP($A54&amp;R$1,炎界远征配置!$D:$E,2,FALSE),"")</f>
        <v/>
      </c>
      <c r="S54" t="str">
        <f>_xlfn.IFNA(VLOOKUP($A54&amp;S$1,炎界远征配置!$D:$E,2,FALSE),"")</f>
        <v/>
      </c>
      <c r="T54" t="str">
        <f>_xlfn.IFNA(VLOOKUP($A54&amp;T$1,炎界远征配置!$D:$E,2,FALSE),"")</f>
        <v/>
      </c>
      <c r="U54" t="str">
        <f>_xlfn.IFNA(VLOOKUP($A54&amp;U$1,炎界远征配置!$D:$E,2,FALSE),"")</f>
        <v/>
      </c>
    </row>
    <row r="55" spans="1:21" x14ac:dyDescent="0.15">
      <c r="A55">
        <f t="shared" si="0"/>
        <v>5000052</v>
      </c>
      <c r="B55" t="s">
        <v>414</v>
      </c>
      <c r="C55" s="9">
        <f t="shared" si="1"/>
        <v>1</v>
      </c>
      <c r="D55" s="9" t="str">
        <f t="shared" si="2"/>
        <v>fstage05</v>
      </c>
      <c r="E55" s="9" t="str">
        <f t="shared" si="3"/>
        <v>04.plist</v>
      </c>
      <c r="F55" s="6">
        <f>VLOOKUP(A55,炎界远征配置!A:C,2,FALSE)</f>
        <v>5000256</v>
      </c>
      <c r="G55" t="str">
        <f>_xlfn.IFNA(VLOOKUP($A55&amp;G$1,炎界远征配置!$D:$E,2,FALSE),"")</f>
        <v/>
      </c>
      <c r="H55" t="str">
        <f>_xlfn.IFNA(VLOOKUP($A55&amp;H$1,炎界远征配置!$D:$E,2,FALSE),"")</f>
        <v>5000256:52:1</v>
      </c>
      <c r="I55" t="str">
        <f>_xlfn.IFNA(VLOOKUP($A55&amp;I$1,炎界远征配置!$D:$E,2,FALSE),"")</f>
        <v/>
      </c>
      <c r="J55" t="str">
        <f>_xlfn.IFNA(VLOOKUP($A55&amp;J$1,炎界远征配置!$D:$E,2,FALSE),"")</f>
        <v>5000257:52:1</v>
      </c>
      <c r="K55" t="str">
        <f>_xlfn.IFNA(VLOOKUP($A55&amp;K$1,炎界远征配置!$D:$E,2,FALSE),"")</f>
        <v/>
      </c>
      <c r="L55" t="str">
        <f>_xlfn.IFNA(VLOOKUP($A55&amp;L$1,炎界远征配置!$D:$E,2,FALSE),"")</f>
        <v>5000258:52:1</v>
      </c>
      <c r="M55" t="str">
        <f>_xlfn.IFNA(VLOOKUP($A55&amp;M$1,炎界远征配置!$D:$E,2,FALSE),"")</f>
        <v>5000259:52:1</v>
      </c>
      <c r="N55" t="str">
        <f>_xlfn.IFNA(VLOOKUP($A55&amp;N$1,炎界远征配置!$D:$E,2,FALSE),"")</f>
        <v/>
      </c>
      <c r="O55" t="str">
        <f>_xlfn.IFNA(VLOOKUP($A55&amp;O$1,炎界远征配置!$D:$E,2,FALSE),"")</f>
        <v>5000260:52:1</v>
      </c>
      <c r="P55" t="str">
        <f>_xlfn.IFNA(VLOOKUP($A55&amp;P$1,炎界远征配置!$D:$E,2,FALSE),"")</f>
        <v/>
      </c>
      <c r="Q55" t="str">
        <f>_xlfn.IFNA(VLOOKUP($A55&amp;Q$1,炎界远征配置!$D:$E,2,FALSE),"")</f>
        <v/>
      </c>
      <c r="R55" t="str">
        <f>_xlfn.IFNA(VLOOKUP($A55&amp;R$1,炎界远征配置!$D:$E,2,FALSE),"")</f>
        <v/>
      </c>
      <c r="S55" t="str">
        <f>_xlfn.IFNA(VLOOKUP($A55&amp;S$1,炎界远征配置!$D:$E,2,FALSE),"")</f>
        <v/>
      </c>
      <c r="T55" t="str">
        <f>_xlfn.IFNA(VLOOKUP($A55&amp;T$1,炎界远征配置!$D:$E,2,FALSE),"")</f>
        <v/>
      </c>
      <c r="U55" t="str">
        <f>_xlfn.IFNA(VLOOKUP($A55&amp;U$1,炎界远征配置!$D:$E,2,FALSE),"")</f>
        <v/>
      </c>
    </row>
    <row r="56" spans="1:21" x14ac:dyDescent="0.15">
      <c r="A56">
        <f t="shared" si="0"/>
        <v>5000053</v>
      </c>
      <c r="B56" t="s">
        <v>415</v>
      </c>
      <c r="C56" s="9">
        <f t="shared" si="1"/>
        <v>1</v>
      </c>
      <c r="D56" s="9" t="str">
        <f t="shared" si="2"/>
        <v>fstage05</v>
      </c>
      <c r="E56" s="9" t="str">
        <f t="shared" si="3"/>
        <v>04.plist</v>
      </c>
      <c r="F56" s="6">
        <f>VLOOKUP(A56,炎界远征配置!A:C,2,FALSE)</f>
        <v>5000261</v>
      </c>
      <c r="G56" t="str">
        <f>_xlfn.IFNA(VLOOKUP($A56&amp;G$1,炎界远征配置!$D:$E,2,FALSE),"")</f>
        <v/>
      </c>
      <c r="H56" t="str">
        <f>_xlfn.IFNA(VLOOKUP($A56&amp;H$1,炎界远征配置!$D:$E,2,FALSE),"")</f>
        <v>5000261:53:1</v>
      </c>
      <c r="I56" t="str">
        <f>_xlfn.IFNA(VLOOKUP($A56&amp;I$1,炎界远征配置!$D:$E,2,FALSE),"")</f>
        <v/>
      </c>
      <c r="J56" t="str">
        <f>_xlfn.IFNA(VLOOKUP($A56&amp;J$1,炎界远征配置!$D:$E,2,FALSE),"")</f>
        <v/>
      </c>
      <c r="K56" t="str">
        <f>_xlfn.IFNA(VLOOKUP($A56&amp;K$1,炎界远征配置!$D:$E,2,FALSE),"")</f>
        <v>5000262:53:1</v>
      </c>
      <c r="L56" t="str">
        <f>_xlfn.IFNA(VLOOKUP($A56&amp;L$1,炎界远征配置!$D:$E,2,FALSE),"")</f>
        <v/>
      </c>
      <c r="M56" t="str">
        <f>_xlfn.IFNA(VLOOKUP($A56&amp;M$1,炎界远征配置!$D:$E,2,FALSE),"")</f>
        <v>5000263:53:1</v>
      </c>
      <c r="N56" t="str">
        <f>_xlfn.IFNA(VLOOKUP($A56&amp;N$1,炎界远征配置!$D:$E,2,FALSE),"")</f>
        <v>5000264:53:1</v>
      </c>
      <c r="O56" t="str">
        <f>_xlfn.IFNA(VLOOKUP($A56&amp;O$1,炎界远征配置!$D:$E,2,FALSE),"")</f>
        <v>5000265:53:1</v>
      </c>
      <c r="P56" t="str">
        <f>_xlfn.IFNA(VLOOKUP($A56&amp;P$1,炎界远征配置!$D:$E,2,FALSE),"")</f>
        <v/>
      </c>
      <c r="Q56" t="str">
        <f>_xlfn.IFNA(VLOOKUP($A56&amp;Q$1,炎界远征配置!$D:$E,2,FALSE),"")</f>
        <v/>
      </c>
      <c r="R56" t="str">
        <f>_xlfn.IFNA(VLOOKUP($A56&amp;R$1,炎界远征配置!$D:$E,2,FALSE),"")</f>
        <v/>
      </c>
      <c r="S56" t="str">
        <f>_xlfn.IFNA(VLOOKUP($A56&amp;S$1,炎界远征配置!$D:$E,2,FALSE),"")</f>
        <v/>
      </c>
      <c r="T56" t="str">
        <f>_xlfn.IFNA(VLOOKUP($A56&amp;T$1,炎界远征配置!$D:$E,2,FALSE),"")</f>
        <v/>
      </c>
      <c r="U56" t="str">
        <f>_xlfn.IFNA(VLOOKUP($A56&amp;U$1,炎界远征配置!$D:$E,2,FALSE),"")</f>
        <v/>
      </c>
    </row>
    <row r="57" spans="1:21" x14ac:dyDescent="0.15">
      <c r="A57">
        <f t="shared" si="0"/>
        <v>5000054</v>
      </c>
      <c r="B57" t="s">
        <v>416</v>
      </c>
      <c r="C57" s="9">
        <f t="shared" si="1"/>
        <v>1</v>
      </c>
      <c r="D57" s="9" t="str">
        <f t="shared" si="2"/>
        <v>fstage05</v>
      </c>
      <c r="E57" s="9" t="str">
        <f t="shared" si="3"/>
        <v>04.plist</v>
      </c>
      <c r="F57" s="6">
        <f>VLOOKUP(A57,炎界远征配置!A:C,2,FALSE)</f>
        <v>5000266</v>
      </c>
      <c r="G57" t="str">
        <f>_xlfn.IFNA(VLOOKUP($A57&amp;G$1,炎界远征配置!$D:$E,2,FALSE),"")</f>
        <v>5000266:54:1</v>
      </c>
      <c r="H57" t="str">
        <f>_xlfn.IFNA(VLOOKUP($A57&amp;H$1,炎界远征配置!$D:$E,2,FALSE),"")</f>
        <v>5000267:54:1</v>
      </c>
      <c r="I57" t="str">
        <f>_xlfn.IFNA(VLOOKUP($A57&amp;I$1,炎界远征配置!$D:$E,2,FALSE),"")</f>
        <v>5000268:54:1</v>
      </c>
      <c r="J57" t="str">
        <f>_xlfn.IFNA(VLOOKUP($A57&amp;J$1,炎界远征配置!$D:$E,2,FALSE),"")</f>
        <v/>
      </c>
      <c r="K57" t="str">
        <f>_xlfn.IFNA(VLOOKUP($A57&amp;K$1,炎界远征配置!$D:$E,2,FALSE),"")</f>
        <v>5000269:54:1</v>
      </c>
      <c r="L57" t="str">
        <f>_xlfn.IFNA(VLOOKUP($A57&amp;L$1,炎界远征配置!$D:$E,2,FALSE),"")</f>
        <v/>
      </c>
      <c r="M57" t="str">
        <f>_xlfn.IFNA(VLOOKUP($A57&amp;M$1,炎界远征配置!$D:$E,2,FALSE),"")</f>
        <v/>
      </c>
      <c r="N57" t="str">
        <f>_xlfn.IFNA(VLOOKUP($A57&amp;N$1,炎界远征配置!$D:$E,2,FALSE),"")</f>
        <v>5000270:54:1</v>
      </c>
      <c r="O57" t="str">
        <f>_xlfn.IFNA(VLOOKUP($A57&amp;O$1,炎界远征配置!$D:$E,2,FALSE),"")</f>
        <v/>
      </c>
      <c r="P57" t="str">
        <f>_xlfn.IFNA(VLOOKUP($A57&amp;P$1,炎界远征配置!$D:$E,2,FALSE),"")</f>
        <v/>
      </c>
      <c r="Q57" t="str">
        <f>_xlfn.IFNA(VLOOKUP($A57&amp;Q$1,炎界远征配置!$D:$E,2,FALSE),"")</f>
        <v/>
      </c>
      <c r="R57" t="str">
        <f>_xlfn.IFNA(VLOOKUP($A57&amp;R$1,炎界远征配置!$D:$E,2,FALSE),"")</f>
        <v/>
      </c>
      <c r="S57" t="str">
        <f>_xlfn.IFNA(VLOOKUP($A57&amp;S$1,炎界远征配置!$D:$E,2,FALSE),"")</f>
        <v/>
      </c>
      <c r="T57" t="str">
        <f>_xlfn.IFNA(VLOOKUP($A57&amp;T$1,炎界远征配置!$D:$E,2,FALSE),"")</f>
        <v/>
      </c>
      <c r="U57" t="str">
        <f>_xlfn.IFNA(VLOOKUP($A57&amp;U$1,炎界远征配置!$D:$E,2,FALSE),"")</f>
        <v/>
      </c>
    </row>
    <row r="58" spans="1:21" x14ac:dyDescent="0.15">
      <c r="A58">
        <f t="shared" si="0"/>
        <v>5000055</v>
      </c>
      <c r="B58" t="s">
        <v>417</v>
      </c>
      <c r="C58" s="9">
        <f t="shared" si="1"/>
        <v>1</v>
      </c>
      <c r="D58" s="9" t="str">
        <f t="shared" si="2"/>
        <v>fstage05</v>
      </c>
      <c r="E58" s="9" t="str">
        <f t="shared" si="3"/>
        <v>04.plist</v>
      </c>
      <c r="F58" s="6">
        <f>VLOOKUP(A58,炎界远征配置!A:C,2,FALSE)</f>
        <v>5000271</v>
      </c>
      <c r="G58" t="str">
        <f>_xlfn.IFNA(VLOOKUP($A58&amp;G$1,炎界远征配置!$D:$E,2,FALSE),"")</f>
        <v/>
      </c>
      <c r="H58" t="str">
        <f>_xlfn.IFNA(VLOOKUP($A58&amp;H$1,炎界远征配置!$D:$E,2,FALSE),"")</f>
        <v>5000271:55:1</v>
      </c>
      <c r="I58" t="str">
        <f>_xlfn.IFNA(VLOOKUP($A58&amp;I$1,炎界远征配置!$D:$E,2,FALSE),"")</f>
        <v/>
      </c>
      <c r="J58" t="str">
        <f>_xlfn.IFNA(VLOOKUP($A58&amp;J$1,炎界远征配置!$D:$E,2,FALSE),"")</f>
        <v>5000272:55:1</v>
      </c>
      <c r="K58" t="str">
        <f>_xlfn.IFNA(VLOOKUP($A58&amp;K$1,炎界远征配置!$D:$E,2,FALSE),"")</f>
        <v/>
      </c>
      <c r="L58" t="str">
        <f>_xlfn.IFNA(VLOOKUP($A58&amp;L$1,炎界远征配置!$D:$E,2,FALSE),"")</f>
        <v>5000273:55:1</v>
      </c>
      <c r="M58" t="str">
        <f>_xlfn.IFNA(VLOOKUP($A58&amp;M$1,炎界远征配置!$D:$E,2,FALSE),"")</f>
        <v>5000274:55:1</v>
      </c>
      <c r="N58" t="str">
        <f>_xlfn.IFNA(VLOOKUP($A58&amp;N$1,炎界远征配置!$D:$E,2,FALSE),"")</f>
        <v/>
      </c>
      <c r="O58" t="str">
        <f>_xlfn.IFNA(VLOOKUP($A58&amp;O$1,炎界远征配置!$D:$E,2,FALSE),"")</f>
        <v>5000275:55:1</v>
      </c>
      <c r="P58" t="str">
        <f>_xlfn.IFNA(VLOOKUP($A58&amp;P$1,炎界远征配置!$D:$E,2,FALSE),"")</f>
        <v/>
      </c>
      <c r="Q58" t="str">
        <f>_xlfn.IFNA(VLOOKUP($A58&amp;Q$1,炎界远征配置!$D:$E,2,FALSE),"")</f>
        <v/>
      </c>
      <c r="R58" t="str">
        <f>_xlfn.IFNA(VLOOKUP($A58&amp;R$1,炎界远征配置!$D:$E,2,FALSE),"")</f>
        <v/>
      </c>
      <c r="S58" t="str">
        <f>_xlfn.IFNA(VLOOKUP($A58&amp;S$1,炎界远征配置!$D:$E,2,FALSE),"")</f>
        <v/>
      </c>
      <c r="T58" t="str">
        <f>_xlfn.IFNA(VLOOKUP($A58&amp;T$1,炎界远征配置!$D:$E,2,FALSE),"")</f>
        <v/>
      </c>
      <c r="U58" t="str">
        <f>_xlfn.IFNA(VLOOKUP($A58&amp;U$1,炎界远征配置!$D:$E,2,FALSE),"")</f>
        <v/>
      </c>
    </row>
    <row r="59" spans="1:21" x14ac:dyDescent="0.15">
      <c r="A59">
        <f t="shared" si="0"/>
        <v>5000056</v>
      </c>
      <c r="B59" t="s">
        <v>418</v>
      </c>
      <c r="C59" s="9">
        <f t="shared" si="1"/>
        <v>1</v>
      </c>
      <c r="D59" s="9" t="str">
        <f t="shared" si="2"/>
        <v>fstage05</v>
      </c>
      <c r="E59" s="9" t="str">
        <f t="shared" si="3"/>
        <v>04.plist</v>
      </c>
      <c r="F59" s="6">
        <f>VLOOKUP(A59,炎界远征配置!A:C,2,FALSE)</f>
        <v>5000276</v>
      </c>
      <c r="G59" t="str">
        <f>_xlfn.IFNA(VLOOKUP($A59&amp;G$1,炎界远征配置!$D:$E,2,FALSE),"")</f>
        <v/>
      </c>
      <c r="H59" t="str">
        <f>_xlfn.IFNA(VLOOKUP($A59&amp;H$1,炎界远征配置!$D:$E,2,FALSE),"")</f>
        <v>5000276:56:1</v>
      </c>
      <c r="I59" t="str">
        <f>_xlfn.IFNA(VLOOKUP($A59&amp;I$1,炎界远征配置!$D:$E,2,FALSE),"")</f>
        <v/>
      </c>
      <c r="J59" t="str">
        <f>_xlfn.IFNA(VLOOKUP($A59&amp;J$1,炎界远征配置!$D:$E,2,FALSE),"")</f>
        <v/>
      </c>
      <c r="K59" t="str">
        <f>_xlfn.IFNA(VLOOKUP($A59&amp;K$1,炎界远征配置!$D:$E,2,FALSE),"")</f>
        <v>5000277:56:1</v>
      </c>
      <c r="L59" t="str">
        <f>_xlfn.IFNA(VLOOKUP($A59&amp;L$1,炎界远征配置!$D:$E,2,FALSE),"")</f>
        <v/>
      </c>
      <c r="M59" t="str">
        <f>_xlfn.IFNA(VLOOKUP($A59&amp;M$1,炎界远征配置!$D:$E,2,FALSE),"")</f>
        <v>5000278:56:1</v>
      </c>
      <c r="N59" t="str">
        <f>_xlfn.IFNA(VLOOKUP($A59&amp;N$1,炎界远征配置!$D:$E,2,FALSE),"")</f>
        <v>5000279:56:1</v>
      </c>
      <c r="O59" t="str">
        <f>_xlfn.IFNA(VLOOKUP($A59&amp;O$1,炎界远征配置!$D:$E,2,FALSE),"")</f>
        <v>5000280:56:1</v>
      </c>
      <c r="P59" t="str">
        <f>_xlfn.IFNA(VLOOKUP($A59&amp;P$1,炎界远征配置!$D:$E,2,FALSE),"")</f>
        <v/>
      </c>
      <c r="Q59" t="str">
        <f>_xlfn.IFNA(VLOOKUP($A59&amp;Q$1,炎界远征配置!$D:$E,2,FALSE),"")</f>
        <v/>
      </c>
      <c r="R59" t="str">
        <f>_xlfn.IFNA(VLOOKUP($A59&amp;R$1,炎界远征配置!$D:$E,2,FALSE),"")</f>
        <v/>
      </c>
      <c r="S59" t="str">
        <f>_xlfn.IFNA(VLOOKUP($A59&amp;S$1,炎界远征配置!$D:$E,2,FALSE),"")</f>
        <v/>
      </c>
      <c r="T59" t="str">
        <f>_xlfn.IFNA(VLOOKUP($A59&amp;T$1,炎界远征配置!$D:$E,2,FALSE),"")</f>
        <v/>
      </c>
      <c r="U59" t="str">
        <f>_xlfn.IFNA(VLOOKUP($A59&amp;U$1,炎界远征配置!$D:$E,2,FALSE),"")</f>
        <v/>
      </c>
    </row>
    <row r="60" spans="1:21" x14ac:dyDescent="0.15">
      <c r="A60">
        <f t="shared" si="0"/>
        <v>5000057</v>
      </c>
      <c r="B60" t="s">
        <v>419</v>
      </c>
      <c r="C60" s="9">
        <f t="shared" si="1"/>
        <v>1</v>
      </c>
      <c r="D60" s="9" t="str">
        <f t="shared" si="2"/>
        <v>fstage05</v>
      </c>
      <c r="E60" s="9" t="str">
        <f t="shared" si="3"/>
        <v>04.plist</v>
      </c>
      <c r="F60" s="6">
        <f>VLOOKUP(A60,炎界远征配置!A:C,2,FALSE)</f>
        <v>5000281</v>
      </c>
      <c r="G60" t="str">
        <f>_xlfn.IFNA(VLOOKUP($A60&amp;G$1,炎界远征配置!$D:$E,2,FALSE),"")</f>
        <v/>
      </c>
      <c r="H60" t="str">
        <f>_xlfn.IFNA(VLOOKUP($A60&amp;H$1,炎界远征配置!$D:$E,2,FALSE),"")</f>
        <v>5000281:57:1</v>
      </c>
      <c r="I60" t="str">
        <f>_xlfn.IFNA(VLOOKUP($A60&amp;I$1,炎界远征配置!$D:$E,2,FALSE),"")</f>
        <v/>
      </c>
      <c r="J60" t="str">
        <f>_xlfn.IFNA(VLOOKUP($A60&amp;J$1,炎界远征配置!$D:$E,2,FALSE),"")</f>
        <v/>
      </c>
      <c r="K60" t="str">
        <f>_xlfn.IFNA(VLOOKUP($A60&amp;K$1,炎界远征配置!$D:$E,2,FALSE),"")</f>
        <v>5000282:57:1</v>
      </c>
      <c r="L60" t="str">
        <f>_xlfn.IFNA(VLOOKUP($A60&amp;L$1,炎界远征配置!$D:$E,2,FALSE),"")</f>
        <v/>
      </c>
      <c r="M60" t="str">
        <f>_xlfn.IFNA(VLOOKUP($A60&amp;M$1,炎界远征配置!$D:$E,2,FALSE),"")</f>
        <v>5000283:57:1</v>
      </c>
      <c r="N60" t="str">
        <f>_xlfn.IFNA(VLOOKUP($A60&amp;N$1,炎界远征配置!$D:$E,2,FALSE),"")</f>
        <v>5000284:57:1</v>
      </c>
      <c r="O60" t="str">
        <f>_xlfn.IFNA(VLOOKUP($A60&amp;O$1,炎界远征配置!$D:$E,2,FALSE),"")</f>
        <v>5000285:57:1</v>
      </c>
      <c r="P60" t="str">
        <f>_xlfn.IFNA(VLOOKUP($A60&amp;P$1,炎界远征配置!$D:$E,2,FALSE),"")</f>
        <v/>
      </c>
      <c r="Q60" t="str">
        <f>_xlfn.IFNA(VLOOKUP($A60&amp;Q$1,炎界远征配置!$D:$E,2,FALSE),"")</f>
        <v/>
      </c>
      <c r="R60" t="str">
        <f>_xlfn.IFNA(VLOOKUP($A60&amp;R$1,炎界远征配置!$D:$E,2,FALSE),"")</f>
        <v/>
      </c>
      <c r="S60" t="str">
        <f>_xlfn.IFNA(VLOOKUP($A60&amp;S$1,炎界远征配置!$D:$E,2,FALSE),"")</f>
        <v/>
      </c>
      <c r="T60" t="str">
        <f>_xlfn.IFNA(VLOOKUP($A60&amp;T$1,炎界远征配置!$D:$E,2,FALSE),"")</f>
        <v/>
      </c>
      <c r="U60" t="str">
        <f>_xlfn.IFNA(VLOOKUP($A60&amp;U$1,炎界远征配置!$D:$E,2,FALSE),"")</f>
        <v/>
      </c>
    </row>
    <row r="61" spans="1:21" x14ac:dyDescent="0.15">
      <c r="A61">
        <f t="shared" si="0"/>
        <v>5000058</v>
      </c>
      <c r="B61" t="s">
        <v>420</v>
      </c>
      <c r="C61" s="9">
        <f t="shared" si="1"/>
        <v>1</v>
      </c>
      <c r="D61" s="9" t="str">
        <f t="shared" si="2"/>
        <v>fstage05</v>
      </c>
      <c r="E61" s="9" t="str">
        <f t="shared" si="3"/>
        <v>04.plist</v>
      </c>
      <c r="F61" s="6">
        <f>VLOOKUP(A61,炎界远征配置!A:C,2,FALSE)</f>
        <v>5000286</v>
      </c>
      <c r="G61" t="str">
        <f>_xlfn.IFNA(VLOOKUP($A61&amp;G$1,炎界远征配置!$D:$E,2,FALSE),"")</f>
        <v/>
      </c>
      <c r="H61" t="str">
        <f>_xlfn.IFNA(VLOOKUP($A61&amp;H$1,炎界远征配置!$D:$E,2,FALSE),"")</f>
        <v>5000286:58:1</v>
      </c>
      <c r="I61" t="str">
        <f>_xlfn.IFNA(VLOOKUP($A61&amp;I$1,炎界远征配置!$D:$E,2,FALSE),"")</f>
        <v/>
      </c>
      <c r="J61" t="str">
        <f>_xlfn.IFNA(VLOOKUP($A61&amp;J$1,炎界远征配置!$D:$E,2,FALSE),"")</f>
        <v>5000287:58:1</v>
      </c>
      <c r="K61" t="str">
        <f>_xlfn.IFNA(VLOOKUP($A61&amp;K$1,炎界远征配置!$D:$E,2,FALSE),"")</f>
        <v/>
      </c>
      <c r="L61" t="str">
        <f>_xlfn.IFNA(VLOOKUP($A61&amp;L$1,炎界远征配置!$D:$E,2,FALSE),"")</f>
        <v>5000288:58:1</v>
      </c>
      <c r="M61" t="str">
        <f>_xlfn.IFNA(VLOOKUP($A61&amp;M$1,炎界远征配置!$D:$E,2,FALSE),"")</f>
        <v>5000289:58:1</v>
      </c>
      <c r="N61" t="str">
        <f>_xlfn.IFNA(VLOOKUP($A61&amp;N$1,炎界远征配置!$D:$E,2,FALSE),"")</f>
        <v/>
      </c>
      <c r="O61" t="str">
        <f>_xlfn.IFNA(VLOOKUP($A61&amp;O$1,炎界远征配置!$D:$E,2,FALSE),"")</f>
        <v>5000290:58:1</v>
      </c>
      <c r="P61" t="str">
        <f>_xlfn.IFNA(VLOOKUP($A61&amp;P$1,炎界远征配置!$D:$E,2,FALSE),"")</f>
        <v/>
      </c>
      <c r="Q61" t="str">
        <f>_xlfn.IFNA(VLOOKUP($A61&amp;Q$1,炎界远征配置!$D:$E,2,FALSE),"")</f>
        <v/>
      </c>
      <c r="R61" t="str">
        <f>_xlfn.IFNA(VLOOKUP($A61&amp;R$1,炎界远征配置!$D:$E,2,FALSE),"")</f>
        <v/>
      </c>
      <c r="S61" t="str">
        <f>_xlfn.IFNA(VLOOKUP($A61&amp;S$1,炎界远征配置!$D:$E,2,FALSE),"")</f>
        <v/>
      </c>
      <c r="T61" t="str">
        <f>_xlfn.IFNA(VLOOKUP($A61&amp;T$1,炎界远征配置!$D:$E,2,FALSE),"")</f>
        <v/>
      </c>
      <c r="U61" t="str">
        <f>_xlfn.IFNA(VLOOKUP($A61&amp;U$1,炎界远征配置!$D:$E,2,FALSE),"")</f>
        <v/>
      </c>
    </row>
    <row r="62" spans="1:21" x14ac:dyDescent="0.15">
      <c r="A62">
        <f t="shared" si="0"/>
        <v>5000059</v>
      </c>
      <c r="B62" t="s">
        <v>421</v>
      </c>
      <c r="C62" s="9">
        <f t="shared" si="1"/>
        <v>1</v>
      </c>
      <c r="D62" s="9" t="str">
        <f t="shared" si="2"/>
        <v>fstage05</v>
      </c>
      <c r="E62" s="9" t="str">
        <f t="shared" si="3"/>
        <v>04.plist</v>
      </c>
      <c r="F62" s="6">
        <f>VLOOKUP(A62,炎界远征配置!A:C,2,FALSE)</f>
        <v>5000291</v>
      </c>
      <c r="G62" t="str">
        <f>_xlfn.IFNA(VLOOKUP($A62&amp;G$1,炎界远征配置!$D:$E,2,FALSE),"")</f>
        <v/>
      </c>
      <c r="H62" t="str">
        <f>_xlfn.IFNA(VLOOKUP($A62&amp;H$1,炎界远征配置!$D:$E,2,FALSE),"")</f>
        <v>5000291:59:1</v>
      </c>
      <c r="I62" t="str">
        <f>_xlfn.IFNA(VLOOKUP($A62&amp;I$1,炎界远征配置!$D:$E,2,FALSE),"")</f>
        <v/>
      </c>
      <c r="J62" t="str">
        <f>_xlfn.IFNA(VLOOKUP($A62&amp;J$1,炎界远征配置!$D:$E,2,FALSE),"")</f>
        <v/>
      </c>
      <c r="K62" t="str">
        <f>_xlfn.IFNA(VLOOKUP($A62&amp;K$1,炎界远征配置!$D:$E,2,FALSE),"")</f>
        <v>5000292:59:1</v>
      </c>
      <c r="L62" t="str">
        <f>_xlfn.IFNA(VLOOKUP($A62&amp;L$1,炎界远征配置!$D:$E,2,FALSE),"")</f>
        <v/>
      </c>
      <c r="M62" t="str">
        <f>_xlfn.IFNA(VLOOKUP($A62&amp;M$1,炎界远征配置!$D:$E,2,FALSE),"")</f>
        <v>5000293:59:1</v>
      </c>
      <c r="N62" t="str">
        <f>_xlfn.IFNA(VLOOKUP($A62&amp;N$1,炎界远征配置!$D:$E,2,FALSE),"")</f>
        <v>5000294:59:1</v>
      </c>
      <c r="O62" t="str">
        <f>_xlfn.IFNA(VLOOKUP($A62&amp;O$1,炎界远征配置!$D:$E,2,FALSE),"")</f>
        <v>5000295:59:1</v>
      </c>
      <c r="P62" t="str">
        <f>_xlfn.IFNA(VLOOKUP($A62&amp;P$1,炎界远征配置!$D:$E,2,FALSE),"")</f>
        <v/>
      </c>
      <c r="Q62" t="str">
        <f>_xlfn.IFNA(VLOOKUP($A62&amp;Q$1,炎界远征配置!$D:$E,2,FALSE),"")</f>
        <v/>
      </c>
      <c r="R62" t="str">
        <f>_xlfn.IFNA(VLOOKUP($A62&amp;R$1,炎界远征配置!$D:$E,2,FALSE),"")</f>
        <v/>
      </c>
      <c r="S62" t="str">
        <f>_xlfn.IFNA(VLOOKUP($A62&amp;S$1,炎界远征配置!$D:$E,2,FALSE),"")</f>
        <v/>
      </c>
      <c r="T62" t="str">
        <f>_xlfn.IFNA(VLOOKUP($A62&amp;T$1,炎界远征配置!$D:$E,2,FALSE),"")</f>
        <v/>
      </c>
      <c r="U62" t="str">
        <f>_xlfn.IFNA(VLOOKUP($A62&amp;U$1,炎界远征配置!$D:$E,2,FALSE),"")</f>
        <v/>
      </c>
    </row>
    <row r="63" spans="1:21" x14ac:dyDescent="0.15">
      <c r="A63">
        <f t="shared" si="0"/>
        <v>5000060</v>
      </c>
      <c r="B63" t="s">
        <v>422</v>
      </c>
      <c r="C63" s="9">
        <f t="shared" si="1"/>
        <v>1</v>
      </c>
      <c r="D63" s="9" t="str">
        <f t="shared" si="2"/>
        <v>fstage05</v>
      </c>
      <c r="E63" s="9" t="str">
        <f t="shared" si="3"/>
        <v>04.plist</v>
      </c>
      <c r="F63" s="6">
        <f>VLOOKUP(A63,炎界远征配置!A:C,2,FALSE)</f>
        <v>5000296</v>
      </c>
      <c r="G63" t="str">
        <f>_xlfn.IFNA(VLOOKUP($A63&amp;G$1,炎界远征配置!$D:$E,2,FALSE),"")</f>
        <v/>
      </c>
      <c r="H63" t="str">
        <f>_xlfn.IFNA(VLOOKUP($A63&amp;H$1,炎界远征配置!$D:$E,2,FALSE),"")</f>
        <v>5000296:60:1</v>
      </c>
      <c r="I63" t="str">
        <f>_xlfn.IFNA(VLOOKUP($A63&amp;I$1,炎界远征配置!$D:$E,2,FALSE),"")</f>
        <v/>
      </c>
      <c r="J63" t="str">
        <f>_xlfn.IFNA(VLOOKUP($A63&amp;J$1,炎界远征配置!$D:$E,2,FALSE),"")</f>
        <v/>
      </c>
      <c r="K63" t="str">
        <f>_xlfn.IFNA(VLOOKUP($A63&amp;K$1,炎界远征配置!$D:$E,2,FALSE),"")</f>
        <v>5000297:60:1</v>
      </c>
      <c r="L63" t="str">
        <f>_xlfn.IFNA(VLOOKUP($A63&amp;L$1,炎界远征配置!$D:$E,2,FALSE),"")</f>
        <v/>
      </c>
      <c r="M63" t="str">
        <f>_xlfn.IFNA(VLOOKUP($A63&amp;M$1,炎界远征配置!$D:$E,2,FALSE),"")</f>
        <v>5000298:60:1</v>
      </c>
      <c r="N63" t="str">
        <f>_xlfn.IFNA(VLOOKUP($A63&amp;N$1,炎界远征配置!$D:$E,2,FALSE),"")</f>
        <v>5000299:60:1</v>
      </c>
      <c r="O63" t="str">
        <f>_xlfn.IFNA(VLOOKUP($A63&amp;O$1,炎界远征配置!$D:$E,2,FALSE),"")</f>
        <v>5000300:60:1</v>
      </c>
      <c r="P63" t="str">
        <f>_xlfn.IFNA(VLOOKUP($A63&amp;P$1,炎界远征配置!$D:$E,2,FALSE),"")</f>
        <v/>
      </c>
      <c r="Q63" t="str">
        <f>_xlfn.IFNA(VLOOKUP($A63&amp;Q$1,炎界远征配置!$D:$E,2,FALSE),"")</f>
        <v/>
      </c>
      <c r="R63" t="str">
        <f>_xlfn.IFNA(VLOOKUP($A63&amp;R$1,炎界远征配置!$D:$E,2,FALSE),"")</f>
        <v/>
      </c>
      <c r="S63" t="str">
        <f>_xlfn.IFNA(VLOOKUP($A63&amp;S$1,炎界远征配置!$D:$E,2,FALSE),"")</f>
        <v/>
      </c>
      <c r="T63" t="str">
        <f>_xlfn.IFNA(VLOOKUP($A63&amp;T$1,炎界远征配置!$D:$E,2,FALSE),"")</f>
        <v/>
      </c>
      <c r="U63" t="str">
        <f>_xlfn.IFNA(VLOOKUP($A63&amp;U$1,炎界远征配置!$D:$E,2,FALSE),"")</f>
        <v/>
      </c>
    </row>
    <row r="64" spans="1:21" x14ac:dyDescent="0.15">
      <c r="A64">
        <f t="shared" si="0"/>
        <v>5000061</v>
      </c>
      <c r="B64" t="s">
        <v>423</v>
      </c>
      <c r="C64" s="9">
        <f t="shared" si="1"/>
        <v>1</v>
      </c>
      <c r="D64" s="9" t="str">
        <f t="shared" si="2"/>
        <v>fstage05</v>
      </c>
      <c r="E64" s="9" t="str">
        <f t="shared" si="3"/>
        <v>04.plist</v>
      </c>
      <c r="F64" s="6">
        <f>VLOOKUP(A64,炎界远征配置!A:C,2,FALSE)</f>
        <v>5000301</v>
      </c>
      <c r="G64" t="str">
        <f>_xlfn.IFNA(VLOOKUP($A64&amp;G$1,炎界远征配置!$D:$E,2,FALSE),"")</f>
        <v>5000301:61:1</v>
      </c>
      <c r="H64" t="str">
        <f>_xlfn.IFNA(VLOOKUP($A64&amp;H$1,炎界远征配置!$D:$E,2,FALSE),"")</f>
        <v>5000302:61:1</v>
      </c>
      <c r="I64" t="str">
        <f>_xlfn.IFNA(VLOOKUP($A64&amp;I$1,炎界远征配置!$D:$E,2,FALSE),"")</f>
        <v>5000303:61:1</v>
      </c>
      <c r="J64" t="str">
        <f>_xlfn.IFNA(VLOOKUP($A64&amp;J$1,炎界远征配置!$D:$E,2,FALSE),"")</f>
        <v/>
      </c>
      <c r="K64" t="str">
        <f>_xlfn.IFNA(VLOOKUP($A64&amp;K$1,炎界远征配置!$D:$E,2,FALSE),"")</f>
        <v>5000304:61:1</v>
      </c>
      <c r="L64" t="str">
        <f>_xlfn.IFNA(VLOOKUP($A64&amp;L$1,炎界远征配置!$D:$E,2,FALSE),"")</f>
        <v/>
      </c>
      <c r="M64" t="str">
        <f>_xlfn.IFNA(VLOOKUP($A64&amp;M$1,炎界远征配置!$D:$E,2,FALSE),"")</f>
        <v/>
      </c>
      <c r="N64" t="str">
        <f>_xlfn.IFNA(VLOOKUP($A64&amp;N$1,炎界远征配置!$D:$E,2,FALSE),"")</f>
        <v>5000305:61:1</v>
      </c>
      <c r="O64" t="str">
        <f>_xlfn.IFNA(VLOOKUP($A64&amp;O$1,炎界远征配置!$D:$E,2,FALSE),"")</f>
        <v/>
      </c>
      <c r="P64" t="str">
        <f>_xlfn.IFNA(VLOOKUP($A64&amp;P$1,炎界远征配置!$D:$E,2,FALSE),"")</f>
        <v/>
      </c>
      <c r="Q64" t="str">
        <f>_xlfn.IFNA(VLOOKUP($A64&amp;Q$1,炎界远征配置!$D:$E,2,FALSE),"")</f>
        <v/>
      </c>
      <c r="R64" t="str">
        <f>_xlfn.IFNA(VLOOKUP($A64&amp;R$1,炎界远征配置!$D:$E,2,FALSE),"")</f>
        <v/>
      </c>
      <c r="S64" t="str">
        <f>_xlfn.IFNA(VLOOKUP($A64&amp;S$1,炎界远征配置!$D:$E,2,FALSE),"")</f>
        <v/>
      </c>
      <c r="T64" t="str">
        <f>_xlfn.IFNA(VLOOKUP($A64&amp;T$1,炎界远征配置!$D:$E,2,FALSE),"")</f>
        <v/>
      </c>
      <c r="U64" t="str">
        <f>_xlfn.IFNA(VLOOKUP($A64&amp;U$1,炎界远征配置!$D:$E,2,FALSE),"")</f>
        <v/>
      </c>
    </row>
    <row r="65" spans="1:21" x14ac:dyDescent="0.15">
      <c r="A65">
        <f t="shared" si="0"/>
        <v>5000062</v>
      </c>
      <c r="B65" t="s">
        <v>424</v>
      </c>
      <c r="C65" s="9">
        <f t="shared" si="1"/>
        <v>1</v>
      </c>
      <c r="D65" s="9" t="str">
        <f t="shared" si="2"/>
        <v>fstage05</v>
      </c>
      <c r="E65" s="9" t="str">
        <f t="shared" si="3"/>
        <v>04.plist</v>
      </c>
      <c r="F65" s="6">
        <f>VLOOKUP(A65,炎界远征配置!A:C,2,FALSE)</f>
        <v>5000306</v>
      </c>
      <c r="G65" t="str">
        <f>_xlfn.IFNA(VLOOKUP($A65&amp;G$1,炎界远征配置!$D:$E,2,FALSE),"")</f>
        <v/>
      </c>
      <c r="H65" t="str">
        <f>_xlfn.IFNA(VLOOKUP($A65&amp;H$1,炎界远征配置!$D:$E,2,FALSE),"")</f>
        <v>5000306:62:1</v>
      </c>
      <c r="I65" t="str">
        <f>_xlfn.IFNA(VLOOKUP($A65&amp;I$1,炎界远征配置!$D:$E,2,FALSE),"")</f>
        <v/>
      </c>
      <c r="J65" t="str">
        <f>_xlfn.IFNA(VLOOKUP($A65&amp;J$1,炎界远征配置!$D:$E,2,FALSE),"")</f>
        <v>5000307:62:1</v>
      </c>
      <c r="K65" t="str">
        <f>_xlfn.IFNA(VLOOKUP($A65&amp;K$1,炎界远征配置!$D:$E,2,FALSE),"")</f>
        <v/>
      </c>
      <c r="L65" t="str">
        <f>_xlfn.IFNA(VLOOKUP($A65&amp;L$1,炎界远征配置!$D:$E,2,FALSE),"")</f>
        <v>5000308:62:1</v>
      </c>
      <c r="M65" t="str">
        <f>_xlfn.IFNA(VLOOKUP($A65&amp;M$1,炎界远征配置!$D:$E,2,FALSE),"")</f>
        <v>5000309:62:1</v>
      </c>
      <c r="N65" t="str">
        <f>_xlfn.IFNA(VLOOKUP($A65&amp;N$1,炎界远征配置!$D:$E,2,FALSE),"")</f>
        <v/>
      </c>
      <c r="O65" t="str">
        <f>_xlfn.IFNA(VLOOKUP($A65&amp;O$1,炎界远征配置!$D:$E,2,FALSE),"")</f>
        <v>5000310:62:1</v>
      </c>
      <c r="P65" t="str">
        <f>_xlfn.IFNA(VLOOKUP($A65&amp;P$1,炎界远征配置!$D:$E,2,FALSE),"")</f>
        <v/>
      </c>
      <c r="Q65" t="str">
        <f>_xlfn.IFNA(VLOOKUP($A65&amp;Q$1,炎界远征配置!$D:$E,2,FALSE),"")</f>
        <v/>
      </c>
      <c r="R65" t="str">
        <f>_xlfn.IFNA(VLOOKUP($A65&amp;R$1,炎界远征配置!$D:$E,2,FALSE),"")</f>
        <v/>
      </c>
      <c r="S65" t="str">
        <f>_xlfn.IFNA(VLOOKUP($A65&amp;S$1,炎界远征配置!$D:$E,2,FALSE),"")</f>
        <v/>
      </c>
      <c r="T65" t="str">
        <f>_xlfn.IFNA(VLOOKUP($A65&amp;T$1,炎界远征配置!$D:$E,2,FALSE),"")</f>
        <v/>
      </c>
      <c r="U65" t="str">
        <f>_xlfn.IFNA(VLOOKUP($A65&amp;U$1,炎界远征配置!$D:$E,2,FALSE),"")</f>
        <v/>
      </c>
    </row>
    <row r="66" spans="1:21" x14ac:dyDescent="0.15">
      <c r="A66">
        <f t="shared" si="0"/>
        <v>5000063</v>
      </c>
      <c r="B66" t="s">
        <v>425</v>
      </c>
      <c r="C66" s="9">
        <f t="shared" si="1"/>
        <v>1</v>
      </c>
      <c r="D66" s="9" t="str">
        <f t="shared" si="2"/>
        <v>fstage05</v>
      </c>
      <c r="E66" s="9" t="str">
        <f t="shared" si="3"/>
        <v>04.plist</v>
      </c>
      <c r="F66" s="6">
        <f>VLOOKUP(A66,炎界远征配置!A:C,2,FALSE)</f>
        <v>5000311</v>
      </c>
      <c r="G66" t="str">
        <f>_xlfn.IFNA(VLOOKUP($A66&amp;G$1,炎界远征配置!$D:$E,2,FALSE),"")</f>
        <v/>
      </c>
      <c r="H66" t="str">
        <f>_xlfn.IFNA(VLOOKUP($A66&amp;H$1,炎界远征配置!$D:$E,2,FALSE),"")</f>
        <v>5000311:63:1</v>
      </c>
      <c r="I66" t="str">
        <f>_xlfn.IFNA(VLOOKUP($A66&amp;I$1,炎界远征配置!$D:$E,2,FALSE),"")</f>
        <v/>
      </c>
      <c r="J66" t="str">
        <f>_xlfn.IFNA(VLOOKUP($A66&amp;J$1,炎界远征配置!$D:$E,2,FALSE),"")</f>
        <v>5000312:63:1</v>
      </c>
      <c r="K66" t="str">
        <f>_xlfn.IFNA(VLOOKUP($A66&amp;K$1,炎界远征配置!$D:$E,2,FALSE),"")</f>
        <v>5000313:63:1</v>
      </c>
      <c r="L66" t="str">
        <f>_xlfn.IFNA(VLOOKUP($A66&amp;L$1,炎界远征配置!$D:$E,2,FALSE),"")</f>
        <v>5000314:63:1</v>
      </c>
      <c r="M66" t="str">
        <f>_xlfn.IFNA(VLOOKUP($A66&amp;M$1,炎界远征配置!$D:$E,2,FALSE),"")</f>
        <v/>
      </c>
      <c r="N66" t="str">
        <f>_xlfn.IFNA(VLOOKUP($A66&amp;N$1,炎界远征配置!$D:$E,2,FALSE),"")</f>
        <v>5000315:63:1</v>
      </c>
      <c r="O66" t="str">
        <f>_xlfn.IFNA(VLOOKUP($A66&amp;O$1,炎界远征配置!$D:$E,2,FALSE),"")</f>
        <v/>
      </c>
      <c r="P66" t="str">
        <f>_xlfn.IFNA(VLOOKUP($A66&amp;P$1,炎界远征配置!$D:$E,2,FALSE),"")</f>
        <v/>
      </c>
      <c r="Q66" t="str">
        <f>_xlfn.IFNA(VLOOKUP($A66&amp;Q$1,炎界远征配置!$D:$E,2,FALSE),"")</f>
        <v/>
      </c>
      <c r="R66" t="str">
        <f>_xlfn.IFNA(VLOOKUP($A66&amp;R$1,炎界远征配置!$D:$E,2,FALSE),"")</f>
        <v/>
      </c>
      <c r="S66" t="str">
        <f>_xlfn.IFNA(VLOOKUP($A66&amp;S$1,炎界远征配置!$D:$E,2,FALSE),"")</f>
        <v/>
      </c>
      <c r="T66" t="str">
        <f>_xlfn.IFNA(VLOOKUP($A66&amp;T$1,炎界远征配置!$D:$E,2,FALSE),"")</f>
        <v/>
      </c>
      <c r="U66" t="str">
        <f>_xlfn.IFNA(VLOOKUP($A66&amp;U$1,炎界远征配置!$D:$E,2,FALSE),"")</f>
        <v/>
      </c>
    </row>
    <row r="67" spans="1:21" x14ac:dyDescent="0.15">
      <c r="A67">
        <f t="shared" si="0"/>
        <v>5000064</v>
      </c>
      <c r="B67" t="s">
        <v>426</v>
      </c>
      <c r="C67" s="9">
        <f t="shared" si="1"/>
        <v>1</v>
      </c>
      <c r="D67" s="9" t="str">
        <f t="shared" si="2"/>
        <v>fstage05</v>
      </c>
      <c r="E67" s="9" t="str">
        <f t="shared" si="3"/>
        <v>04.plist</v>
      </c>
      <c r="F67" s="6">
        <f>VLOOKUP(A67,炎界远征配置!A:C,2,FALSE)</f>
        <v>5000316</v>
      </c>
      <c r="G67" t="str">
        <f>_xlfn.IFNA(VLOOKUP($A67&amp;G$1,炎界远征配置!$D:$E,2,FALSE),"")</f>
        <v>5000316:64:1</v>
      </c>
      <c r="H67" t="str">
        <f>_xlfn.IFNA(VLOOKUP($A67&amp;H$1,炎界远征配置!$D:$E,2,FALSE),"")</f>
        <v/>
      </c>
      <c r="I67" t="str">
        <f>_xlfn.IFNA(VLOOKUP($A67&amp;I$1,炎界远征配置!$D:$E,2,FALSE),"")</f>
        <v>5000317:64:1</v>
      </c>
      <c r="J67" t="str">
        <f>_xlfn.IFNA(VLOOKUP($A67&amp;J$1,炎界远征配置!$D:$E,2,FALSE),"")</f>
        <v/>
      </c>
      <c r="K67" t="str">
        <f>_xlfn.IFNA(VLOOKUP($A67&amp;K$1,炎界远征配置!$D:$E,2,FALSE),"")</f>
        <v>5000318:64:1</v>
      </c>
      <c r="L67" t="str">
        <f>_xlfn.IFNA(VLOOKUP($A67&amp;L$1,炎界远征配置!$D:$E,2,FALSE),"")</f>
        <v/>
      </c>
      <c r="M67" t="str">
        <f>_xlfn.IFNA(VLOOKUP($A67&amp;M$1,炎界远征配置!$D:$E,2,FALSE),"")</f>
        <v>5000319:64:1</v>
      </c>
      <c r="N67" t="str">
        <f>_xlfn.IFNA(VLOOKUP($A67&amp;N$1,炎界远征配置!$D:$E,2,FALSE),"")</f>
        <v/>
      </c>
      <c r="O67" t="str">
        <f>_xlfn.IFNA(VLOOKUP($A67&amp;O$1,炎界远征配置!$D:$E,2,FALSE),"")</f>
        <v>5000320:64:1</v>
      </c>
      <c r="P67" t="str">
        <f>_xlfn.IFNA(VLOOKUP($A67&amp;P$1,炎界远征配置!$D:$E,2,FALSE),"")</f>
        <v/>
      </c>
      <c r="Q67" t="str">
        <f>_xlfn.IFNA(VLOOKUP($A67&amp;Q$1,炎界远征配置!$D:$E,2,FALSE),"")</f>
        <v/>
      </c>
      <c r="R67" t="str">
        <f>_xlfn.IFNA(VLOOKUP($A67&amp;R$1,炎界远征配置!$D:$E,2,FALSE),"")</f>
        <v/>
      </c>
      <c r="S67" t="str">
        <f>_xlfn.IFNA(VLOOKUP($A67&amp;S$1,炎界远征配置!$D:$E,2,FALSE),"")</f>
        <v/>
      </c>
      <c r="T67" t="str">
        <f>_xlfn.IFNA(VLOOKUP($A67&amp;T$1,炎界远征配置!$D:$E,2,FALSE),"")</f>
        <v/>
      </c>
      <c r="U67" t="str">
        <f>_xlfn.IFNA(VLOOKUP($A67&amp;U$1,炎界远征配置!$D:$E,2,FALSE),"")</f>
        <v/>
      </c>
    </row>
    <row r="68" spans="1:21" x14ac:dyDescent="0.15">
      <c r="A68">
        <f t="shared" si="0"/>
        <v>5000065</v>
      </c>
      <c r="B68" t="s">
        <v>427</v>
      </c>
      <c r="C68" s="9">
        <f t="shared" si="1"/>
        <v>1</v>
      </c>
      <c r="D68" s="9" t="str">
        <f t="shared" si="2"/>
        <v>fstage05</v>
      </c>
      <c r="E68" s="9" t="str">
        <f t="shared" si="3"/>
        <v>04.plist</v>
      </c>
      <c r="F68" s="6">
        <f>VLOOKUP(A68,炎界远征配置!A:C,2,FALSE)</f>
        <v>5000321</v>
      </c>
      <c r="G68" t="str">
        <f>_xlfn.IFNA(VLOOKUP($A68&amp;G$1,炎界远征配置!$D:$E,2,FALSE),"")</f>
        <v/>
      </c>
      <c r="H68" t="str">
        <f>_xlfn.IFNA(VLOOKUP($A68&amp;H$1,炎界远征配置!$D:$E,2,FALSE),"")</f>
        <v>5000321:65:1</v>
      </c>
      <c r="I68" t="str">
        <f>_xlfn.IFNA(VLOOKUP($A68&amp;I$1,炎界远征配置!$D:$E,2,FALSE),"")</f>
        <v/>
      </c>
      <c r="J68" t="str">
        <f>_xlfn.IFNA(VLOOKUP($A68&amp;J$1,炎界远征配置!$D:$E,2,FALSE),"")</f>
        <v>5000322:65:1</v>
      </c>
      <c r="K68" t="str">
        <f>_xlfn.IFNA(VLOOKUP($A68&amp;K$1,炎界远征配置!$D:$E,2,FALSE),"")</f>
        <v>5000323:65:1</v>
      </c>
      <c r="L68" t="str">
        <f>_xlfn.IFNA(VLOOKUP($A68&amp;L$1,炎界远征配置!$D:$E,2,FALSE),"")</f>
        <v>5000324:65:1</v>
      </c>
      <c r="M68" t="str">
        <f>_xlfn.IFNA(VLOOKUP($A68&amp;M$1,炎界远征配置!$D:$E,2,FALSE),"")</f>
        <v/>
      </c>
      <c r="N68" t="str">
        <f>_xlfn.IFNA(VLOOKUP($A68&amp;N$1,炎界远征配置!$D:$E,2,FALSE),"")</f>
        <v>5000325:65:1</v>
      </c>
      <c r="O68" t="str">
        <f>_xlfn.IFNA(VLOOKUP($A68&amp;O$1,炎界远征配置!$D:$E,2,FALSE),"")</f>
        <v/>
      </c>
      <c r="P68" t="str">
        <f>_xlfn.IFNA(VLOOKUP($A68&amp;P$1,炎界远征配置!$D:$E,2,FALSE),"")</f>
        <v/>
      </c>
      <c r="Q68" t="str">
        <f>_xlfn.IFNA(VLOOKUP($A68&amp;Q$1,炎界远征配置!$D:$E,2,FALSE),"")</f>
        <v/>
      </c>
      <c r="R68" t="str">
        <f>_xlfn.IFNA(VLOOKUP($A68&amp;R$1,炎界远征配置!$D:$E,2,FALSE),"")</f>
        <v/>
      </c>
      <c r="S68" t="str">
        <f>_xlfn.IFNA(VLOOKUP($A68&amp;S$1,炎界远征配置!$D:$E,2,FALSE),"")</f>
        <v/>
      </c>
      <c r="T68" t="str">
        <f>_xlfn.IFNA(VLOOKUP($A68&amp;T$1,炎界远征配置!$D:$E,2,FALSE),"")</f>
        <v/>
      </c>
      <c r="U68" t="str">
        <f>_xlfn.IFNA(VLOOKUP($A68&amp;U$1,炎界远征配置!$D:$E,2,FALSE),"")</f>
        <v/>
      </c>
    </row>
    <row r="69" spans="1:21" x14ac:dyDescent="0.15">
      <c r="A69">
        <f t="shared" si="0"/>
        <v>5000066</v>
      </c>
      <c r="B69" t="s">
        <v>428</v>
      </c>
      <c r="C69" s="9">
        <f t="shared" si="1"/>
        <v>1</v>
      </c>
      <c r="D69" s="9" t="str">
        <f t="shared" si="2"/>
        <v>fstage05</v>
      </c>
      <c r="E69" s="9" t="str">
        <f t="shared" si="3"/>
        <v>04.plist</v>
      </c>
      <c r="F69" s="6">
        <f>VLOOKUP(A69,炎界远征配置!A:C,2,FALSE)</f>
        <v>5000326</v>
      </c>
      <c r="G69" t="str">
        <f>_xlfn.IFNA(VLOOKUP($A69&amp;G$1,炎界远征配置!$D:$E,2,FALSE),"")</f>
        <v>5000326:66:1</v>
      </c>
      <c r="H69" t="str">
        <f>_xlfn.IFNA(VLOOKUP($A69&amp;H$1,炎界远征配置!$D:$E,2,FALSE),"")</f>
        <v/>
      </c>
      <c r="I69" t="str">
        <f>_xlfn.IFNA(VLOOKUP($A69&amp;I$1,炎界远征配置!$D:$E,2,FALSE),"")</f>
        <v>5000327:66:1</v>
      </c>
      <c r="J69" t="str">
        <f>_xlfn.IFNA(VLOOKUP($A69&amp;J$1,炎界远征配置!$D:$E,2,FALSE),"")</f>
        <v/>
      </c>
      <c r="K69" t="str">
        <f>_xlfn.IFNA(VLOOKUP($A69&amp;K$1,炎界远征配置!$D:$E,2,FALSE),"")</f>
        <v>5000328:66:1</v>
      </c>
      <c r="L69" t="str">
        <f>_xlfn.IFNA(VLOOKUP($A69&amp;L$1,炎界远征配置!$D:$E,2,FALSE),"")</f>
        <v/>
      </c>
      <c r="M69" t="str">
        <f>_xlfn.IFNA(VLOOKUP($A69&amp;M$1,炎界远征配置!$D:$E,2,FALSE),"")</f>
        <v>5000329:66:1</v>
      </c>
      <c r="N69" t="str">
        <f>_xlfn.IFNA(VLOOKUP($A69&amp;N$1,炎界远征配置!$D:$E,2,FALSE),"")</f>
        <v/>
      </c>
      <c r="O69" t="str">
        <f>_xlfn.IFNA(VLOOKUP($A69&amp;O$1,炎界远征配置!$D:$E,2,FALSE),"")</f>
        <v>5000330:66:1</v>
      </c>
      <c r="P69" t="str">
        <f>_xlfn.IFNA(VLOOKUP($A69&amp;P$1,炎界远征配置!$D:$E,2,FALSE),"")</f>
        <v/>
      </c>
      <c r="Q69" t="str">
        <f>_xlfn.IFNA(VLOOKUP($A69&amp;Q$1,炎界远征配置!$D:$E,2,FALSE),"")</f>
        <v/>
      </c>
      <c r="R69" t="str">
        <f>_xlfn.IFNA(VLOOKUP($A69&amp;R$1,炎界远征配置!$D:$E,2,FALSE),"")</f>
        <v/>
      </c>
      <c r="S69" t="str">
        <f>_xlfn.IFNA(VLOOKUP($A69&amp;S$1,炎界远征配置!$D:$E,2,FALSE),"")</f>
        <v/>
      </c>
      <c r="T69" t="str">
        <f>_xlfn.IFNA(VLOOKUP($A69&amp;T$1,炎界远征配置!$D:$E,2,FALSE),"")</f>
        <v/>
      </c>
      <c r="U69" t="str">
        <f>_xlfn.IFNA(VLOOKUP($A69&amp;U$1,炎界远征配置!$D:$E,2,FALSE),"")</f>
        <v/>
      </c>
    </row>
    <row r="70" spans="1:21" x14ac:dyDescent="0.15">
      <c r="A70">
        <f t="shared" ref="A70:A103" si="4">A69+1</f>
        <v>5000067</v>
      </c>
      <c r="B70" t="s">
        <v>429</v>
      </c>
      <c r="C70" s="9">
        <f t="shared" ref="C70:C103" si="5">C69</f>
        <v>1</v>
      </c>
      <c r="D70" s="9" t="str">
        <f t="shared" ref="D70:D103" si="6">D69</f>
        <v>fstage05</v>
      </c>
      <c r="E70" s="9" t="str">
        <f t="shared" ref="E70:E103" si="7">E69</f>
        <v>04.plist</v>
      </c>
      <c r="F70" s="6">
        <f>VLOOKUP(A70,炎界远征配置!A:C,2,FALSE)</f>
        <v>5000331</v>
      </c>
      <c r="G70" t="str">
        <f>_xlfn.IFNA(VLOOKUP($A70&amp;G$1,炎界远征配置!$D:$E,2,FALSE),"")</f>
        <v/>
      </c>
      <c r="H70" t="str">
        <f>_xlfn.IFNA(VLOOKUP($A70&amp;H$1,炎界远征配置!$D:$E,2,FALSE),"")</f>
        <v>5000331:67:1</v>
      </c>
      <c r="I70" t="str">
        <f>_xlfn.IFNA(VLOOKUP($A70&amp;I$1,炎界远征配置!$D:$E,2,FALSE),"")</f>
        <v/>
      </c>
      <c r="J70" t="str">
        <f>_xlfn.IFNA(VLOOKUP($A70&amp;J$1,炎界远征配置!$D:$E,2,FALSE),"")</f>
        <v>5000332:67:1</v>
      </c>
      <c r="K70" t="str">
        <f>_xlfn.IFNA(VLOOKUP($A70&amp;K$1,炎界远征配置!$D:$E,2,FALSE),"")</f>
        <v>5000333:67:1</v>
      </c>
      <c r="L70" t="str">
        <f>_xlfn.IFNA(VLOOKUP($A70&amp;L$1,炎界远征配置!$D:$E,2,FALSE),"")</f>
        <v>5000334:67:1</v>
      </c>
      <c r="M70" t="str">
        <f>_xlfn.IFNA(VLOOKUP($A70&amp;M$1,炎界远征配置!$D:$E,2,FALSE),"")</f>
        <v/>
      </c>
      <c r="N70" t="str">
        <f>_xlfn.IFNA(VLOOKUP($A70&amp;N$1,炎界远征配置!$D:$E,2,FALSE),"")</f>
        <v>5000335:67:1</v>
      </c>
      <c r="O70" t="str">
        <f>_xlfn.IFNA(VLOOKUP($A70&amp;O$1,炎界远征配置!$D:$E,2,FALSE),"")</f>
        <v/>
      </c>
      <c r="P70" t="str">
        <f>_xlfn.IFNA(VLOOKUP($A70&amp;P$1,炎界远征配置!$D:$E,2,FALSE),"")</f>
        <v/>
      </c>
      <c r="Q70" t="str">
        <f>_xlfn.IFNA(VLOOKUP($A70&amp;Q$1,炎界远征配置!$D:$E,2,FALSE),"")</f>
        <v/>
      </c>
      <c r="R70" t="str">
        <f>_xlfn.IFNA(VLOOKUP($A70&amp;R$1,炎界远征配置!$D:$E,2,FALSE),"")</f>
        <v/>
      </c>
      <c r="S70" t="str">
        <f>_xlfn.IFNA(VLOOKUP($A70&amp;S$1,炎界远征配置!$D:$E,2,FALSE),"")</f>
        <v/>
      </c>
      <c r="T70" t="str">
        <f>_xlfn.IFNA(VLOOKUP($A70&amp;T$1,炎界远征配置!$D:$E,2,FALSE),"")</f>
        <v/>
      </c>
      <c r="U70" t="str">
        <f>_xlfn.IFNA(VLOOKUP($A70&amp;U$1,炎界远征配置!$D:$E,2,FALSE),"")</f>
        <v/>
      </c>
    </row>
    <row r="71" spans="1:21" x14ac:dyDescent="0.15">
      <c r="A71">
        <f t="shared" si="4"/>
        <v>5000068</v>
      </c>
      <c r="B71" t="s">
        <v>430</v>
      </c>
      <c r="C71" s="9">
        <f t="shared" si="5"/>
        <v>1</v>
      </c>
      <c r="D71" s="9" t="str">
        <f t="shared" si="6"/>
        <v>fstage05</v>
      </c>
      <c r="E71" s="9" t="str">
        <f t="shared" si="7"/>
        <v>04.plist</v>
      </c>
      <c r="F71" s="6">
        <f>VLOOKUP(A71,炎界远征配置!A:C,2,FALSE)</f>
        <v>5000336</v>
      </c>
      <c r="G71" t="str">
        <f>_xlfn.IFNA(VLOOKUP($A71&amp;G$1,炎界远征配置!$D:$E,2,FALSE),"")</f>
        <v/>
      </c>
      <c r="H71" t="str">
        <f>_xlfn.IFNA(VLOOKUP($A71&amp;H$1,炎界远征配置!$D:$E,2,FALSE),"")</f>
        <v>5000336:68:1</v>
      </c>
      <c r="I71" t="str">
        <f>_xlfn.IFNA(VLOOKUP($A71&amp;I$1,炎界远征配置!$D:$E,2,FALSE),"")</f>
        <v/>
      </c>
      <c r="J71" t="str">
        <f>_xlfn.IFNA(VLOOKUP($A71&amp;J$1,炎界远征配置!$D:$E,2,FALSE),"")</f>
        <v>5000337:68:1</v>
      </c>
      <c r="K71" t="str">
        <f>_xlfn.IFNA(VLOOKUP($A71&amp;K$1,炎界远征配置!$D:$E,2,FALSE),"")</f>
        <v>5000338:68:1</v>
      </c>
      <c r="L71" t="str">
        <f>_xlfn.IFNA(VLOOKUP($A71&amp;L$1,炎界远征配置!$D:$E,2,FALSE),"")</f>
        <v>5000339:68:1</v>
      </c>
      <c r="M71" t="str">
        <f>_xlfn.IFNA(VLOOKUP($A71&amp;M$1,炎界远征配置!$D:$E,2,FALSE),"")</f>
        <v/>
      </c>
      <c r="N71" t="str">
        <f>_xlfn.IFNA(VLOOKUP($A71&amp;N$1,炎界远征配置!$D:$E,2,FALSE),"")</f>
        <v>5000340:68:1</v>
      </c>
      <c r="O71" t="str">
        <f>_xlfn.IFNA(VLOOKUP($A71&amp;O$1,炎界远征配置!$D:$E,2,FALSE),"")</f>
        <v/>
      </c>
      <c r="P71" t="str">
        <f>_xlfn.IFNA(VLOOKUP($A71&amp;P$1,炎界远征配置!$D:$E,2,FALSE),"")</f>
        <v/>
      </c>
      <c r="Q71" t="str">
        <f>_xlfn.IFNA(VLOOKUP($A71&amp;Q$1,炎界远征配置!$D:$E,2,FALSE),"")</f>
        <v/>
      </c>
      <c r="R71" t="str">
        <f>_xlfn.IFNA(VLOOKUP($A71&amp;R$1,炎界远征配置!$D:$E,2,FALSE),"")</f>
        <v/>
      </c>
      <c r="S71" t="str">
        <f>_xlfn.IFNA(VLOOKUP($A71&amp;S$1,炎界远征配置!$D:$E,2,FALSE),"")</f>
        <v/>
      </c>
      <c r="T71" t="str">
        <f>_xlfn.IFNA(VLOOKUP($A71&amp;T$1,炎界远征配置!$D:$E,2,FALSE),"")</f>
        <v/>
      </c>
      <c r="U71" t="str">
        <f>_xlfn.IFNA(VLOOKUP($A71&amp;U$1,炎界远征配置!$D:$E,2,FALSE),"")</f>
        <v/>
      </c>
    </row>
    <row r="72" spans="1:21" x14ac:dyDescent="0.15">
      <c r="A72">
        <f t="shared" si="4"/>
        <v>5000069</v>
      </c>
      <c r="B72" t="s">
        <v>431</v>
      </c>
      <c r="C72" s="9">
        <f t="shared" si="5"/>
        <v>1</v>
      </c>
      <c r="D72" s="9" t="str">
        <f t="shared" si="6"/>
        <v>fstage05</v>
      </c>
      <c r="E72" s="9" t="str">
        <f t="shared" si="7"/>
        <v>04.plist</v>
      </c>
      <c r="F72" s="6">
        <f>VLOOKUP(A72,炎界远征配置!A:C,2,FALSE)</f>
        <v>5000341</v>
      </c>
      <c r="G72" t="str">
        <f>_xlfn.IFNA(VLOOKUP($A72&amp;G$1,炎界远征配置!$D:$E,2,FALSE),"")</f>
        <v/>
      </c>
      <c r="H72" t="str">
        <f>_xlfn.IFNA(VLOOKUP($A72&amp;H$1,炎界远征配置!$D:$E,2,FALSE),"")</f>
        <v>5000341:69:1</v>
      </c>
      <c r="I72" t="str">
        <f>_xlfn.IFNA(VLOOKUP($A72&amp;I$1,炎界远征配置!$D:$E,2,FALSE),"")</f>
        <v/>
      </c>
      <c r="J72" t="str">
        <f>_xlfn.IFNA(VLOOKUP($A72&amp;J$1,炎界远征配置!$D:$E,2,FALSE),"")</f>
        <v>5000342:69:1</v>
      </c>
      <c r="K72" t="str">
        <f>_xlfn.IFNA(VLOOKUP($A72&amp;K$1,炎界远征配置!$D:$E,2,FALSE),"")</f>
        <v/>
      </c>
      <c r="L72" t="str">
        <f>_xlfn.IFNA(VLOOKUP($A72&amp;L$1,炎界远征配置!$D:$E,2,FALSE),"")</f>
        <v>5000343:69:1</v>
      </c>
      <c r="M72" t="str">
        <f>_xlfn.IFNA(VLOOKUP($A72&amp;M$1,炎界远征配置!$D:$E,2,FALSE),"")</f>
        <v>5000344:69:1</v>
      </c>
      <c r="N72" t="str">
        <f>_xlfn.IFNA(VLOOKUP($A72&amp;N$1,炎界远征配置!$D:$E,2,FALSE),"")</f>
        <v/>
      </c>
      <c r="O72" t="str">
        <f>_xlfn.IFNA(VLOOKUP($A72&amp;O$1,炎界远征配置!$D:$E,2,FALSE),"")</f>
        <v>5000345:69:1</v>
      </c>
      <c r="P72" t="str">
        <f>_xlfn.IFNA(VLOOKUP($A72&amp;P$1,炎界远征配置!$D:$E,2,FALSE),"")</f>
        <v/>
      </c>
      <c r="Q72" t="str">
        <f>_xlfn.IFNA(VLOOKUP($A72&amp;Q$1,炎界远征配置!$D:$E,2,FALSE),"")</f>
        <v/>
      </c>
      <c r="R72" t="str">
        <f>_xlfn.IFNA(VLOOKUP($A72&amp;R$1,炎界远征配置!$D:$E,2,FALSE),"")</f>
        <v/>
      </c>
      <c r="S72" t="str">
        <f>_xlfn.IFNA(VLOOKUP($A72&amp;S$1,炎界远征配置!$D:$E,2,FALSE),"")</f>
        <v/>
      </c>
      <c r="T72" t="str">
        <f>_xlfn.IFNA(VLOOKUP($A72&amp;T$1,炎界远征配置!$D:$E,2,FALSE),"")</f>
        <v/>
      </c>
      <c r="U72" t="str">
        <f>_xlfn.IFNA(VLOOKUP($A72&amp;U$1,炎界远征配置!$D:$E,2,FALSE),"")</f>
        <v/>
      </c>
    </row>
    <row r="73" spans="1:21" x14ac:dyDescent="0.15">
      <c r="A73">
        <f t="shared" si="4"/>
        <v>5000070</v>
      </c>
      <c r="B73" t="s">
        <v>432</v>
      </c>
      <c r="C73" s="9">
        <f t="shared" si="5"/>
        <v>1</v>
      </c>
      <c r="D73" s="9" t="str">
        <f t="shared" si="6"/>
        <v>fstage05</v>
      </c>
      <c r="E73" s="9" t="str">
        <f t="shared" si="7"/>
        <v>04.plist</v>
      </c>
      <c r="F73" s="6">
        <f>VLOOKUP(A73,炎界远征配置!A:C,2,FALSE)</f>
        <v>5000346</v>
      </c>
      <c r="G73" t="str">
        <f>_xlfn.IFNA(VLOOKUP($A73&amp;G$1,炎界远征配置!$D:$E,2,FALSE),"")</f>
        <v/>
      </c>
      <c r="H73" t="str">
        <f>_xlfn.IFNA(VLOOKUP($A73&amp;H$1,炎界远征配置!$D:$E,2,FALSE),"")</f>
        <v>5000346:70:1</v>
      </c>
      <c r="I73" t="str">
        <f>_xlfn.IFNA(VLOOKUP($A73&amp;I$1,炎界远征配置!$D:$E,2,FALSE),"")</f>
        <v/>
      </c>
      <c r="J73" t="str">
        <f>_xlfn.IFNA(VLOOKUP($A73&amp;J$1,炎界远征配置!$D:$E,2,FALSE),"")</f>
        <v>5000347:70:1</v>
      </c>
      <c r="K73" t="str">
        <f>_xlfn.IFNA(VLOOKUP($A73&amp;K$1,炎界远征配置!$D:$E,2,FALSE),"")</f>
        <v>5000348:70:1</v>
      </c>
      <c r="L73" t="str">
        <f>_xlfn.IFNA(VLOOKUP($A73&amp;L$1,炎界远征配置!$D:$E,2,FALSE),"")</f>
        <v>5000349:70:1</v>
      </c>
      <c r="M73" t="str">
        <f>_xlfn.IFNA(VLOOKUP($A73&amp;M$1,炎界远征配置!$D:$E,2,FALSE),"")</f>
        <v/>
      </c>
      <c r="N73" t="str">
        <f>_xlfn.IFNA(VLOOKUP($A73&amp;N$1,炎界远征配置!$D:$E,2,FALSE),"")</f>
        <v>5000350:70:1</v>
      </c>
      <c r="O73" t="str">
        <f>_xlfn.IFNA(VLOOKUP($A73&amp;O$1,炎界远征配置!$D:$E,2,FALSE),"")</f>
        <v/>
      </c>
      <c r="P73" t="str">
        <f>_xlfn.IFNA(VLOOKUP($A73&amp;P$1,炎界远征配置!$D:$E,2,FALSE),"")</f>
        <v/>
      </c>
      <c r="Q73" t="str">
        <f>_xlfn.IFNA(VLOOKUP($A73&amp;Q$1,炎界远征配置!$D:$E,2,FALSE),"")</f>
        <v/>
      </c>
      <c r="R73" t="str">
        <f>_xlfn.IFNA(VLOOKUP($A73&amp;R$1,炎界远征配置!$D:$E,2,FALSE),"")</f>
        <v/>
      </c>
      <c r="S73" t="str">
        <f>_xlfn.IFNA(VLOOKUP($A73&amp;S$1,炎界远征配置!$D:$E,2,FALSE),"")</f>
        <v/>
      </c>
      <c r="T73" t="str">
        <f>_xlfn.IFNA(VLOOKUP($A73&amp;T$1,炎界远征配置!$D:$E,2,FALSE),"")</f>
        <v/>
      </c>
      <c r="U73" t="str">
        <f>_xlfn.IFNA(VLOOKUP($A73&amp;U$1,炎界远征配置!$D:$E,2,FALSE),"")</f>
        <v/>
      </c>
    </row>
    <row r="74" spans="1:21" x14ac:dyDescent="0.15">
      <c r="A74">
        <f t="shared" si="4"/>
        <v>5000071</v>
      </c>
      <c r="B74" t="s">
        <v>433</v>
      </c>
      <c r="C74" s="9">
        <f t="shared" si="5"/>
        <v>1</v>
      </c>
      <c r="D74" s="9" t="str">
        <f t="shared" si="6"/>
        <v>fstage05</v>
      </c>
      <c r="E74" s="9" t="str">
        <f t="shared" si="7"/>
        <v>04.plist</v>
      </c>
      <c r="F74" s="6">
        <f>VLOOKUP(A74,炎界远征配置!A:C,2,FALSE)</f>
        <v>5000351</v>
      </c>
      <c r="G74" t="str">
        <f>_xlfn.IFNA(VLOOKUP($A74&amp;G$1,炎界远征配置!$D:$E,2,FALSE),"")</f>
        <v/>
      </c>
      <c r="H74" t="str">
        <f>_xlfn.IFNA(VLOOKUP($A74&amp;H$1,炎界远征配置!$D:$E,2,FALSE),"")</f>
        <v>5000351:71:1</v>
      </c>
      <c r="I74" t="str">
        <f>_xlfn.IFNA(VLOOKUP($A74&amp;I$1,炎界远征配置!$D:$E,2,FALSE),"")</f>
        <v/>
      </c>
      <c r="J74" t="str">
        <f>_xlfn.IFNA(VLOOKUP($A74&amp;J$1,炎界远征配置!$D:$E,2,FALSE),"")</f>
        <v/>
      </c>
      <c r="K74" t="str">
        <f>_xlfn.IFNA(VLOOKUP($A74&amp;K$1,炎界远征配置!$D:$E,2,FALSE),"")</f>
        <v>5000352:71:1</v>
      </c>
      <c r="L74" t="str">
        <f>_xlfn.IFNA(VLOOKUP($A74&amp;L$1,炎界远征配置!$D:$E,2,FALSE),"")</f>
        <v/>
      </c>
      <c r="M74" t="str">
        <f>_xlfn.IFNA(VLOOKUP($A74&amp;M$1,炎界远征配置!$D:$E,2,FALSE),"")</f>
        <v>5000353:71:1</v>
      </c>
      <c r="N74" t="str">
        <f>_xlfn.IFNA(VLOOKUP($A74&amp;N$1,炎界远征配置!$D:$E,2,FALSE),"")</f>
        <v>5000354:71:1</v>
      </c>
      <c r="O74" t="str">
        <f>_xlfn.IFNA(VLOOKUP($A74&amp;O$1,炎界远征配置!$D:$E,2,FALSE),"")</f>
        <v>5000355:71:1</v>
      </c>
      <c r="P74" t="str">
        <f>_xlfn.IFNA(VLOOKUP($A74&amp;P$1,炎界远征配置!$D:$E,2,FALSE),"")</f>
        <v/>
      </c>
      <c r="Q74" t="str">
        <f>_xlfn.IFNA(VLOOKUP($A74&amp;Q$1,炎界远征配置!$D:$E,2,FALSE),"")</f>
        <v/>
      </c>
      <c r="R74" t="str">
        <f>_xlfn.IFNA(VLOOKUP($A74&amp;R$1,炎界远征配置!$D:$E,2,FALSE),"")</f>
        <v/>
      </c>
      <c r="S74" t="str">
        <f>_xlfn.IFNA(VLOOKUP($A74&amp;S$1,炎界远征配置!$D:$E,2,FALSE),"")</f>
        <v/>
      </c>
      <c r="T74" t="str">
        <f>_xlfn.IFNA(VLOOKUP($A74&amp;T$1,炎界远征配置!$D:$E,2,FALSE),"")</f>
        <v/>
      </c>
      <c r="U74" t="str">
        <f>_xlfn.IFNA(VLOOKUP($A74&amp;U$1,炎界远征配置!$D:$E,2,FALSE),"")</f>
        <v/>
      </c>
    </row>
    <row r="75" spans="1:21" x14ac:dyDescent="0.15">
      <c r="A75">
        <f t="shared" si="4"/>
        <v>5000072</v>
      </c>
      <c r="B75" t="s">
        <v>434</v>
      </c>
      <c r="C75" s="9">
        <f t="shared" si="5"/>
        <v>1</v>
      </c>
      <c r="D75" s="9" t="str">
        <f t="shared" si="6"/>
        <v>fstage05</v>
      </c>
      <c r="E75" s="9" t="str">
        <f t="shared" si="7"/>
        <v>04.plist</v>
      </c>
      <c r="F75" s="6">
        <f>VLOOKUP(A75,炎界远征配置!A:C,2,FALSE)</f>
        <v>5000356</v>
      </c>
      <c r="G75" t="str">
        <f>_xlfn.IFNA(VLOOKUP($A75&amp;G$1,炎界远征配置!$D:$E,2,FALSE),"")</f>
        <v>5000356:72:1</v>
      </c>
      <c r="H75" t="str">
        <f>_xlfn.IFNA(VLOOKUP($A75&amp;H$1,炎界远征配置!$D:$E,2,FALSE),"")</f>
        <v>5000357:72:1</v>
      </c>
      <c r="I75" t="str">
        <f>_xlfn.IFNA(VLOOKUP($A75&amp;I$1,炎界远征配置!$D:$E,2,FALSE),"")</f>
        <v>5000358:72:1</v>
      </c>
      <c r="J75" t="str">
        <f>_xlfn.IFNA(VLOOKUP($A75&amp;J$1,炎界远征配置!$D:$E,2,FALSE),"")</f>
        <v/>
      </c>
      <c r="K75" t="str">
        <f>_xlfn.IFNA(VLOOKUP($A75&amp;K$1,炎界远征配置!$D:$E,2,FALSE),"")</f>
        <v>5000359:72:1</v>
      </c>
      <c r="L75" t="str">
        <f>_xlfn.IFNA(VLOOKUP($A75&amp;L$1,炎界远征配置!$D:$E,2,FALSE),"")</f>
        <v/>
      </c>
      <c r="M75" t="str">
        <f>_xlfn.IFNA(VLOOKUP($A75&amp;M$1,炎界远征配置!$D:$E,2,FALSE),"")</f>
        <v/>
      </c>
      <c r="N75" t="str">
        <f>_xlfn.IFNA(VLOOKUP($A75&amp;N$1,炎界远征配置!$D:$E,2,FALSE),"")</f>
        <v>5000360:72:1</v>
      </c>
      <c r="O75" t="str">
        <f>_xlfn.IFNA(VLOOKUP($A75&amp;O$1,炎界远征配置!$D:$E,2,FALSE),"")</f>
        <v/>
      </c>
      <c r="P75" t="str">
        <f>_xlfn.IFNA(VLOOKUP($A75&amp;P$1,炎界远征配置!$D:$E,2,FALSE),"")</f>
        <v/>
      </c>
      <c r="Q75" t="str">
        <f>_xlfn.IFNA(VLOOKUP($A75&amp;Q$1,炎界远征配置!$D:$E,2,FALSE),"")</f>
        <v/>
      </c>
      <c r="R75" t="str">
        <f>_xlfn.IFNA(VLOOKUP($A75&amp;R$1,炎界远征配置!$D:$E,2,FALSE),"")</f>
        <v/>
      </c>
      <c r="S75" t="str">
        <f>_xlfn.IFNA(VLOOKUP($A75&amp;S$1,炎界远征配置!$D:$E,2,FALSE),"")</f>
        <v/>
      </c>
      <c r="T75" t="str">
        <f>_xlfn.IFNA(VLOOKUP($A75&amp;T$1,炎界远征配置!$D:$E,2,FALSE),"")</f>
        <v/>
      </c>
      <c r="U75" t="str">
        <f>_xlfn.IFNA(VLOOKUP($A75&amp;U$1,炎界远征配置!$D:$E,2,FALSE),"")</f>
        <v/>
      </c>
    </row>
    <row r="76" spans="1:21" x14ac:dyDescent="0.15">
      <c r="A76">
        <f t="shared" si="4"/>
        <v>5000073</v>
      </c>
      <c r="B76" t="s">
        <v>435</v>
      </c>
      <c r="C76" s="9">
        <f t="shared" si="5"/>
        <v>1</v>
      </c>
      <c r="D76" s="9" t="str">
        <f t="shared" si="6"/>
        <v>fstage05</v>
      </c>
      <c r="E76" s="9" t="str">
        <f t="shared" si="7"/>
        <v>04.plist</v>
      </c>
      <c r="F76" s="6">
        <f>VLOOKUP(A76,炎界远征配置!A:C,2,FALSE)</f>
        <v>5000361</v>
      </c>
      <c r="G76" t="str">
        <f>_xlfn.IFNA(VLOOKUP($A76&amp;G$1,炎界远征配置!$D:$E,2,FALSE),"")</f>
        <v/>
      </c>
      <c r="H76" t="str">
        <f>_xlfn.IFNA(VLOOKUP($A76&amp;H$1,炎界远征配置!$D:$E,2,FALSE),"")</f>
        <v>5000361:73:1</v>
      </c>
      <c r="I76" t="str">
        <f>_xlfn.IFNA(VLOOKUP($A76&amp;I$1,炎界远征配置!$D:$E,2,FALSE),"")</f>
        <v/>
      </c>
      <c r="J76" t="str">
        <f>_xlfn.IFNA(VLOOKUP($A76&amp;J$1,炎界远征配置!$D:$E,2,FALSE),"")</f>
        <v>5000362:73:1</v>
      </c>
      <c r="K76" t="str">
        <f>_xlfn.IFNA(VLOOKUP($A76&amp;K$1,炎界远征配置!$D:$E,2,FALSE),"")</f>
        <v/>
      </c>
      <c r="L76" t="str">
        <f>_xlfn.IFNA(VLOOKUP($A76&amp;L$1,炎界远征配置!$D:$E,2,FALSE),"")</f>
        <v>5000363:73:1</v>
      </c>
      <c r="M76" t="str">
        <f>_xlfn.IFNA(VLOOKUP($A76&amp;M$1,炎界远征配置!$D:$E,2,FALSE),"")</f>
        <v>5000364:73:1</v>
      </c>
      <c r="N76" t="str">
        <f>_xlfn.IFNA(VLOOKUP($A76&amp;N$1,炎界远征配置!$D:$E,2,FALSE),"")</f>
        <v/>
      </c>
      <c r="O76" t="str">
        <f>_xlfn.IFNA(VLOOKUP($A76&amp;O$1,炎界远征配置!$D:$E,2,FALSE),"")</f>
        <v>5000365:73:1</v>
      </c>
      <c r="P76" t="str">
        <f>_xlfn.IFNA(VLOOKUP($A76&amp;P$1,炎界远征配置!$D:$E,2,FALSE),"")</f>
        <v/>
      </c>
      <c r="Q76" t="str">
        <f>_xlfn.IFNA(VLOOKUP($A76&amp;Q$1,炎界远征配置!$D:$E,2,FALSE),"")</f>
        <v/>
      </c>
      <c r="R76" t="str">
        <f>_xlfn.IFNA(VLOOKUP($A76&amp;R$1,炎界远征配置!$D:$E,2,FALSE),"")</f>
        <v/>
      </c>
      <c r="S76" t="str">
        <f>_xlfn.IFNA(VLOOKUP($A76&amp;S$1,炎界远征配置!$D:$E,2,FALSE),"")</f>
        <v/>
      </c>
      <c r="T76" t="str">
        <f>_xlfn.IFNA(VLOOKUP($A76&amp;T$1,炎界远征配置!$D:$E,2,FALSE),"")</f>
        <v/>
      </c>
      <c r="U76" t="str">
        <f>_xlfn.IFNA(VLOOKUP($A76&amp;U$1,炎界远征配置!$D:$E,2,FALSE),"")</f>
        <v/>
      </c>
    </row>
    <row r="77" spans="1:21" x14ac:dyDescent="0.15">
      <c r="A77">
        <f t="shared" si="4"/>
        <v>5000074</v>
      </c>
      <c r="B77" t="s">
        <v>436</v>
      </c>
      <c r="C77" s="9">
        <f t="shared" si="5"/>
        <v>1</v>
      </c>
      <c r="D77" s="9" t="str">
        <f t="shared" si="6"/>
        <v>fstage05</v>
      </c>
      <c r="E77" s="9" t="str">
        <f t="shared" si="7"/>
        <v>04.plist</v>
      </c>
      <c r="F77" s="6">
        <f>VLOOKUP(A77,炎界远征配置!A:C,2,FALSE)</f>
        <v>5000366</v>
      </c>
      <c r="G77" t="str">
        <f>_xlfn.IFNA(VLOOKUP($A77&amp;G$1,炎界远征配置!$D:$E,2,FALSE),"")</f>
        <v>5000366:74:1</v>
      </c>
      <c r="H77" t="str">
        <f>_xlfn.IFNA(VLOOKUP($A77&amp;H$1,炎界远征配置!$D:$E,2,FALSE),"")</f>
        <v/>
      </c>
      <c r="I77" t="str">
        <f>_xlfn.IFNA(VLOOKUP($A77&amp;I$1,炎界远征配置!$D:$E,2,FALSE),"")</f>
        <v>5000367:74:1</v>
      </c>
      <c r="J77" t="str">
        <f>_xlfn.IFNA(VLOOKUP($A77&amp;J$1,炎界远征配置!$D:$E,2,FALSE),"")</f>
        <v/>
      </c>
      <c r="K77" t="str">
        <f>_xlfn.IFNA(VLOOKUP($A77&amp;K$1,炎界远征配置!$D:$E,2,FALSE),"")</f>
        <v>5000368:74:1</v>
      </c>
      <c r="L77" t="str">
        <f>_xlfn.IFNA(VLOOKUP($A77&amp;L$1,炎界远征配置!$D:$E,2,FALSE),"")</f>
        <v/>
      </c>
      <c r="M77" t="str">
        <f>_xlfn.IFNA(VLOOKUP($A77&amp;M$1,炎界远征配置!$D:$E,2,FALSE),"")</f>
        <v>5000369:74:1</v>
      </c>
      <c r="N77" t="str">
        <f>_xlfn.IFNA(VLOOKUP($A77&amp;N$1,炎界远征配置!$D:$E,2,FALSE),"")</f>
        <v/>
      </c>
      <c r="O77" t="str">
        <f>_xlfn.IFNA(VLOOKUP($A77&amp;O$1,炎界远征配置!$D:$E,2,FALSE),"")</f>
        <v>5000370:74:1</v>
      </c>
      <c r="P77" t="str">
        <f>_xlfn.IFNA(VLOOKUP($A77&amp;P$1,炎界远征配置!$D:$E,2,FALSE),"")</f>
        <v/>
      </c>
      <c r="Q77" t="str">
        <f>_xlfn.IFNA(VLOOKUP($A77&amp;Q$1,炎界远征配置!$D:$E,2,FALSE),"")</f>
        <v/>
      </c>
      <c r="R77" t="str">
        <f>_xlfn.IFNA(VLOOKUP($A77&amp;R$1,炎界远征配置!$D:$E,2,FALSE),"")</f>
        <v/>
      </c>
      <c r="S77" t="str">
        <f>_xlfn.IFNA(VLOOKUP($A77&amp;S$1,炎界远征配置!$D:$E,2,FALSE),"")</f>
        <v/>
      </c>
      <c r="T77" t="str">
        <f>_xlfn.IFNA(VLOOKUP($A77&amp;T$1,炎界远征配置!$D:$E,2,FALSE),"")</f>
        <v/>
      </c>
      <c r="U77" t="str">
        <f>_xlfn.IFNA(VLOOKUP($A77&amp;U$1,炎界远征配置!$D:$E,2,FALSE),"")</f>
        <v/>
      </c>
    </row>
    <row r="78" spans="1:21" x14ac:dyDescent="0.15">
      <c r="A78">
        <f t="shared" si="4"/>
        <v>5000075</v>
      </c>
      <c r="B78" t="s">
        <v>437</v>
      </c>
      <c r="C78" s="9">
        <f t="shared" si="5"/>
        <v>1</v>
      </c>
      <c r="D78" s="9" t="str">
        <f t="shared" si="6"/>
        <v>fstage05</v>
      </c>
      <c r="E78" s="9" t="str">
        <f t="shared" si="7"/>
        <v>04.plist</v>
      </c>
      <c r="F78" s="6">
        <f>VLOOKUP(A78,炎界远征配置!A:C,2,FALSE)</f>
        <v>5000371</v>
      </c>
      <c r="G78" t="str">
        <f>_xlfn.IFNA(VLOOKUP($A78&amp;G$1,炎界远征配置!$D:$E,2,FALSE),"")</f>
        <v>5000371:75:1</v>
      </c>
      <c r="H78" t="str">
        <f>_xlfn.IFNA(VLOOKUP($A78&amp;H$1,炎界远征配置!$D:$E,2,FALSE),"")</f>
        <v/>
      </c>
      <c r="I78" t="str">
        <f>_xlfn.IFNA(VLOOKUP($A78&amp;I$1,炎界远征配置!$D:$E,2,FALSE),"")</f>
        <v>5000372:75:1</v>
      </c>
      <c r="J78" t="str">
        <f>_xlfn.IFNA(VLOOKUP($A78&amp;J$1,炎界远征配置!$D:$E,2,FALSE),"")</f>
        <v/>
      </c>
      <c r="K78" t="str">
        <f>_xlfn.IFNA(VLOOKUP($A78&amp;K$1,炎界远征配置!$D:$E,2,FALSE),"")</f>
        <v>5000373:75:1</v>
      </c>
      <c r="L78" t="str">
        <f>_xlfn.IFNA(VLOOKUP($A78&amp;L$1,炎界远征配置!$D:$E,2,FALSE),"")</f>
        <v/>
      </c>
      <c r="M78" t="str">
        <f>_xlfn.IFNA(VLOOKUP($A78&amp;M$1,炎界远征配置!$D:$E,2,FALSE),"")</f>
        <v>5000374:75:1</v>
      </c>
      <c r="N78" t="str">
        <f>_xlfn.IFNA(VLOOKUP($A78&amp;N$1,炎界远征配置!$D:$E,2,FALSE),"")</f>
        <v/>
      </c>
      <c r="O78" t="str">
        <f>_xlfn.IFNA(VLOOKUP($A78&amp;O$1,炎界远征配置!$D:$E,2,FALSE),"")</f>
        <v>5000375:75:1</v>
      </c>
      <c r="P78" t="str">
        <f>_xlfn.IFNA(VLOOKUP($A78&amp;P$1,炎界远征配置!$D:$E,2,FALSE),"")</f>
        <v/>
      </c>
      <c r="Q78" t="str">
        <f>_xlfn.IFNA(VLOOKUP($A78&amp;Q$1,炎界远征配置!$D:$E,2,FALSE),"")</f>
        <v/>
      </c>
      <c r="R78" t="str">
        <f>_xlfn.IFNA(VLOOKUP($A78&amp;R$1,炎界远征配置!$D:$E,2,FALSE),"")</f>
        <v/>
      </c>
      <c r="S78" t="str">
        <f>_xlfn.IFNA(VLOOKUP($A78&amp;S$1,炎界远征配置!$D:$E,2,FALSE),"")</f>
        <v/>
      </c>
      <c r="T78" t="str">
        <f>_xlfn.IFNA(VLOOKUP($A78&amp;T$1,炎界远征配置!$D:$E,2,FALSE),"")</f>
        <v/>
      </c>
      <c r="U78" t="str">
        <f>_xlfn.IFNA(VLOOKUP($A78&amp;U$1,炎界远征配置!$D:$E,2,FALSE),"")</f>
        <v/>
      </c>
    </row>
    <row r="79" spans="1:21" x14ac:dyDescent="0.15">
      <c r="A79">
        <f t="shared" si="4"/>
        <v>5000076</v>
      </c>
      <c r="B79" t="s">
        <v>438</v>
      </c>
      <c r="C79" s="9">
        <f t="shared" si="5"/>
        <v>1</v>
      </c>
      <c r="D79" s="9" t="str">
        <f t="shared" si="6"/>
        <v>fstage05</v>
      </c>
      <c r="E79" s="9" t="str">
        <f t="shared" si="7"/>
        <v>04.plist</v>
      </c>
      <c r="F79" s="6">
        <f>VLOOKUP(A79,炎界远征配置!A:C,2,FALSE)</f>
        <v>5000376</v>
      </c>
      <c r="G79" t="str">
        <f>_xlfn.IFNA(VLOOKUP($A79&amp;G$1,炎界远征配置!$D:$E,2,FALSE),"")</f>
        <v/>
      </c>
      <c r="H79" t="str">
        <f>_xlfn.IFNA(VLOOKUP($A79&amp;H$1,炎界远征配置!$D:$E,2,FALSE),"")</f>
        <v>5000376:76:1</v>
      </c>
      <c r="I79" t="str">
        <f>_xlfn.IFNA(VLOOKUP($A79&amp;I$1,炎界远征配置!$D:$E,2,FALSE),"")</f>
        <v/>
      </c>
      <c r="J79" t="str">
        <f>_xlfn.IFNA(VLOOKUP($A79&amp;J$1,炎界远征配置!$D:$E,2,FALSE),"")</f>
        <v/>
      </c>
      <c r="K79" t="str">
        <f>_xlfn.IFNA(VLOOKUP($A79&amp;K$1,炎界远征配置!$D:$E,2,FALSE),"")</f>
        <v>5000377:76:1</v>
      </c>
      <c r="L79" t="str">
        <f>_xlfn.IFNA(VLOOKUP($A79&amp;L$1,炎界远征配置!$D:$E,2,FALSE),"")</f>
        <v/>
      </c>
      <c r="M79" t="str">
        <f>_xlfn.IFNA(VLOOKUP($A79&amp;M$1,炎界远征配置!$D:$E,2,FALSE),"")</f>
        <v>5000378:76:1</v>
      </c>
      <c r="N79" t="str">
        <f>_xlfn.IFNA(VLOOKUP($A79&amp;N$1,炎界远征配置!$D:$E,2,FALSE),"")</f>
        <v>5000379:76:1</v>
      </c>
      <c r="O79" t="str">
        <f>_xlfn.IFNA(VLOOKUP($A79&amp;O$1,炎界远征配置!$D:$E,2,FALSE),"")</f>
        <v>5000380:76:1</v>
      </c>
      <c r="P79" t="str">
        <f>_xlfn.IFNA(VLOOKUP($A79&amp;P$1,炎界远征配置!$D:$E,2,FALSE),"")</f>
        <v/>
      </c>
      <c r="Q79" t="str">
        <f>_xlfn.IFNA(VLOOKUP($A79&amp;Q$1,炎界远征配置!$D:$E,2,FALSE),"")</f>
        <v/>
      </c>
      <c r="R79" t="str">
        <f>_xlfn.IFNA(VLOOKUP($A79&amp;R$1,炎界远征配置!$D:$E,2,FALSE),"")</f>
        <v/>
      </c>
      <c r="S79" t="str">
        <f>_xlfn.IFNA(VLOOKUP($A79&amp;S$1,炎界远征配置!$D:$E,2,FALSE),"")</f>
        <v/>
      </c>
      <c r="T79" t="str">
        <f>_xlfn.IFNA(VLOOKUP($A79&amp;T$1,炎界远征配置!$D:$E,2,FALSE),"")</f>
        <v/>
      </c>
      <c r="U79" t="str">
        <f>_xlfn.IFNA(VLOOKUP($A79&amp;U$1,炎界远征配置!$D:$E,2,FALSE),"")</f>
        <v/>
      </c>
    </row>
    <row r="80" spans="1:21" x14ac:dyDescent="0.15">
      <c r="A80">
        <f t="shared" si="4"/>
        <v>5000077</v>
      </c>
      <c r="B80" t="s">
        <v>439</v>
      </c>
      <c r="C80" s="9">
        <f t="shared" si="5"/>
        <v>1</v>
      </c>
      <c r="D80" s="9" t="str">
        <f t="shared" si="6"/>
        <v>fstage05</v>
      </c>
      <c r="E80" s="9" t="str">
        <f t="shared" si="7"/>
        <v>04.plist</v>
      </c>
      <c r="F80" s="6">
        <f>VLOOKUP(A80,炎界远征配置!A:C,2,FALSE)</f>
        <v>5000381</v>
      </c>
      <c r="G80" t="str">
        <f>_xlfn.IFNA(VLOOKUP($A80&amp;G$1,炎界远征配置!$D:$E,2,FALSE),"")</f>
        <v>5000381:77:1</v>
      </c>
      <c r="H80" t="str">
        <f>_xlfn.IFNA(VLOOKUP($A80&amp;H$1,炎界远征配置!$D:$E,2,FALSE),"")</f>
        <v/>
      </c>
      <c r="I80" t="str">
        <f>_xlfn.IFNA(VLOOKUP($A80&amp;I$1,炎界远征配置!$D:$E,2,FALSE),"")</f>
        <v>5000382:77:1</v>
      </c>
      <c r="J80" t="str">
        <f>_xlfn.IFNA(VLOOKUP($A80&amp;J$1,炎界远征配置!$D:$E,2,FALSE),"")</f>
        <v/>
      </c>
      <c r="K80" t="str">
        <f>_xlfn.IFNA(VLOOKUP($A80&amp;K$1,炎界远征配置!$D:$E,2,FALSE),"")</f>
        <v>5000383:77:1</v>
      </c>
      <c r="L80" t="str">
        <f>_xlfn.IFNA(VLOOKUP($A80&amp;L$1,炎界远征配置!$D:$E,2,FALSE),"")</f>
        <v/>
      </c>
      <c r="M80" t="str">
        <f>_xlfn.IFNA(VLOOKUP($A80&amp;M$1,炎界远征配置!$D:$E,2,FALSE),"")</f>
        <v>5000384:77:1</v>
      </c>
      <c r="N80" t="str">
        <f>_xlfn.IFNA(VLOOKUP($A80&amp;N$1,炎界远征配置!$D:$E,2,FALSE),"")</f>
        <v/>
      </c>
      <c r="O80" t="str">
        <f>_xlfn.IFNA(VLOOKUP($A80&amp;O$1,炎界远征配置!$D:$E,2,FALSE),"")</f>
        <v>5000385:77:1</v>
      </c>
      <c r="P80" t="str">
        <f>_xlfn.IFNA(VLOOKUP($A80&amp;P$1,炎界远征配置!$D:$E,2,FALSE),"")</f>
        <v/>
      </c>
      <c r="Q80" t="str">
        <f>_xlfn.IFNA(VLOOKUP($A80&amp;Q$1,炎界远征配置!$D:$E,2,FALSE),"")</f>
        <v/>
      </c>
      <c r="R80" t="str">
        <f>_xlfn.IFNA(VLOOKUP($A80&amp;R$1,炎界远征配置!$D:$E,2,FALSE),"")</f>
        <v/>
      </c>
      <c r="S80" t="str">
        <f>_xlfn.IFNA(VLOOKUP($A80&amp;S$1,炎界远征配置!$D:$E,2,FALSE),"")</f>
        <v/>
      </c>
      <c r="T80" t="str">
        <f>_xlfn.IFNA(VLOOKUP($A80&amp;T$1,炎界远征配置!$D:$E,2,FALSE),"")</f>
        <v/>
      </c>
      <c r="U80" t="str">
        <f>_xlfn.IFNA(VLOOKUP($A80&amp;U$1,炎界远征配置!$D:$E,2,FALSE),"")</f>
        <v/>
      </c>
    </row>
    <row r="81" spans="1:21" x14ac:dyDescent="0.15">
      <c r="A81">
        <f t="shared" si="4"/>
        <v>5000078</v>
      </c>
      <c r="B81" t="s">
        <v>440</v>
      </c>
      <c r="C81" s="9">
        <f t="shared" si="5"/>
        <v>1</v>
      </c>
      <c r="D81" s="9" t="str">
        <f t="shared" si="6"/>
        <v>fstage05</v>
      </c>
      <c r="E81" s="9" t="str">
        <f t="shared" si="7"/>
        <v>04.plist</v>
      </c>
      <c r="F81" s="6">
        <f>VLOOKUP(A81,炎界远征配置!A:C,2,FALSE)</f>
        <v>5000386</v>
      </c>
      <c r="G81" t="str">
        <f>_xlfn.IFNA(VLOOKUP($A81&amp;G$1,炎界远征配置!$D:$E,2,FALSE),"")</f>
        <v/>
      </c>
      <c r="H81" t="str">
        <f>_xlfn.IFNA(VLOOKUP($A81&amp;H$1,炎界远征配置!$D:$E,2,FALSE),"")</f>
        <v>5000386:78:1</v>
      </c>
      <c r="I81" t="str">
        <f>_xlfn.IFNA(VLOOKUP($A81&amp;I$1,炎界远征配置!$D:$E,2,FALSE),"")</f>
        <v/>
      </c>
      <c r="J81" t="str">
        <f>_xlfn.IFNA(VLOOKUP($A81&amp;J$1,炎界远征配置!$D:$E,2,FALSE),"")</f>
        <v>5000387:78:1</v>
      </c>
      <c r="K81" t="str">
        <f>_xlfn.IFNA(VLOOKUP($A81&amp;K$1,炎界远征配置!$D:$E,2,FALSE),"")</f>
        <v/>
      </c>
      <c r="L81" t="str">
        <f>_xlfn.IFNA(VLOOKUP($A81&amp;L$1,炎界远征配置!$D:$E,2,FALSE),"")</f>
        <v>5000388:78:1</v>
      </c>
      <c r="M81" t="str">
        <f>_xlfn.IFNA(VLOOKUP($A81&amp;M$1,炎界远征配置!$D:$E,2,FALSE),"")</f>
        <v>5000389:78:1</v>
      </c>
      <c r="N81" t="str">
        <f>_xlfn.IFNA(VLOOKUP($A81&amp;N$1,炎界远征配置!$D:$E,2,FALSE),"")</f>
        <v/>
      </c>
      <c r="O81" t="str">
        <f>_xlfn.IFNA(VLOOKUP($A81&amp;O$1,炎界远征配置!$D:$E,2,FALSE),"")</f>
        <v>5000390:78:1</v>
      </c>
      <c r="P81" t="str">
        <f>_xlfn.IFNA(VLOOKUP($A81&amp;P$1,炎界远征配置!$D:$E,2,FALSE),"")</f>
        <v/>
      </c>
      <c r="Q81" t="str">
        <f>_xlfn.IFNA(VLOOKUP($A81&amp;Q$1,炎界远征配置!$D:$E,2,FALSE),"")</f>
        <v/>
      </c>
      <c r="R81" t="str">
        <f>_xlfn.IFNA(VLOOKUP($A81&amp;R$1,炎界远征配置!$D:$E,2,FALSE),"")</f>
        <v/>
      </c>
      <c r="S81" t="str">
        <f>_xlfn.IFNA(VLOOKUP($A81&amp;S$1,炎界远征配置!$D:$E,2,FALSE),"")</f>
        <v/>
      </c>
      <c r="T81" t="str">
        <f>_xlfn.IFNA(VLOOKUP($A81&amp;T$1,炎界远征配置!$D:$E,2,FALSE),"")</f>
        <v/>
      </c>
      <c r="U81" t="str">
        <f>_xlfn.IFNA(VLOOKUP($A81&amp;U$1,炎界远征配置!$D:$E,2,FALSE),"")</f>
        <v/>
      </c>
    </row>
    <row r="82" spans="1:21" x14ac:dyDescent="0.15">
      <c r="A82">
        <f t="shared" si="4"/>
        <v>5000079</v>
      </c>
      <c r="B82" t="s">
        <v>441</v>
      </c>
      <c r="C82" s="9">
        <f t="shared" si="5"/>
        <v>1</v>
      </c>
      <c r="D82" s="9" t="str">
        <f t="shared" si="6"/>
        <v>fstage05</v>
      </c>
      <c r="E82" s="9" t="str">
        <f t="shared" si="7"/>
        <v>04.plist</v>
      </c>
      <c r="F82" s="6">
        <f>VLOOKUP(A82,炎界远征配置!A:C,2,FALSE)</f>
        <v>5000391</v>
      </c>
      <c r="G82" t="str">
        <f>_xlfn.IFNA(VLOOKUP($A82&amp;G$1,炎界远征配置!$D:$E,2,FALSE),"")</f>
        <v>5000391:79:1</v>
      </c>
      <c r="H82" t="str">
        <f>_xlfn.IFNA(VLOOKUP($A82&amp;H$1,炎界远征配置!$D:$E,2,FALSE),"")</f>
        <v/>
      </c>
      <c r="I82" t="str">
        <f>_xlfn.IFNA(VLOOKUP($A82&amp;I$1,炎界远征配置!$D:$E,2,FALSE),"")</f>
        <v>5000392:79:1</v>
      </c>
      <c r="J82" t="str">
        <f>_xlfn.IFNA(VLOOKUP($A82&amp;J$1,炎界远征配置!$D:$E,2,FALSE),"")</f>
        <v/>
      </c>
      <c r="K82" t="str">
        <f>_xlfn.IFNA(VLOOKUP($A82&amp;K$1,炎界远征配置!$D:$E,2,FALSE),"")</f>
        <v>5000393:79:1</v>
      </c>
      <c r="L82" t="str">
        <f>_xlfn.IFNA(VLOOKUP($A82&amp;L$1,炎界远征配置!$D:$E,2,FALSE),"")</f>
        <v/>
      </c>
      <c r="M82" t="str">
        <f>_xlfn.IFNA(VLOOKUP($A82&amp;M$1,炎界远征配置!$D:$E,2,FALSE),"")</f>
        <v>5000394:79:1</v>
      </c>
      <c r="N82" t="str">
        <f>_xlfn.IFNA(VLOOKUP($A82&amp;N$1,炎界远征配置!$D:$E,2,FALSE),"")</f>
        <v/>
      </c>
      <c r="O82" t="str">
        <f>_xlfn.IFNA(VLOOKUP($A82&amp;O$1,炎界远征配置!$D:$E,2,FALSE),"")</f>
        <v>5000395:79:1</v>
      </c>
      <c r="P82" t="str">
        <f>_xlfn.IFNA(VLOOKUP($A82&amp;P$1,炎界远征配置!$D:$E,2,FALSE),"")</f>
        <v/>
      </c>
      <c r="Q82" t="str">
        <f>_xlfn.IFNA(VLOOKUP($A82&amp;Q$1,炎界远征配置!$D:$E,2,FALSE),"")</f>
        <v/>
      </c>
      <c r="R82" t="str">
        <f>_xlfn.IFNA(VLOOKUP($A82&amp;R$1,炎界远征配置!$D:$E,2,FALSE),"")</f>
        <v/>
      </c>
      <c r="S82" t="str">
        <f>_xlfn.IFNA(VLOOKUP($A82&amp;S$1,炎界远征配置!$D:$E,2,FALSE),"")</f>
        <v/>
      </c>
      <c r="T82" t="str">
        <f>_xlfn.IFNA(VLOOKUP($A82&amp;T$1,炎界远征配置!$D:$E,2,FALSE),"")</f>
        <v/>
      </c>
      <c r="U82" t="str">
        <f>_xlfn.IFNA(VLOOKUP($A82&amp;U$1,炎界远征配置!$D:$E,2,FALSE),"")</f>
        <v/>
      </c>
    </row>
    <row r="83" spans="1:21" x14ac:dyDescent="0.15">
      <c r="A83">
        <f t="shared" si="4"/>
        <v>5000080</v>
      </c>
      <c r="B83" t="s">
        <v>442</v>
      </c>
      <c r="C83" s="9">
        <f t="shared" si="5"/>
        <v>1</v>
      </c>
      <c r="D83" s="9" t="str">
        <f t="shared" si="6"/>
        <v>fstage05</v>
      </c>
      <c r="E83" s="9" t="str">
        <f t="shared" si="7"/>
        <v>04.plist</v>
      </c>
      <c r="F83" s="6">
        <f>VLOOKUP(A83,炎界远征配置!A:C,2,FALSE)</f>
        <v>5000396</v>
      </c>
      <c r="G83" t="str">
        <f>_xlfn.IFNA(VLOOKUP($A83&amp;G$1,炎界远征配置!$D:$E,2,FALSE),"")</f>
        <v>5000396:80:1</v>
      </c>
      <c r="H83" t="str">
        <f>_xlfn.IFNA(VLOOKUP($A83&amp;H$1,炎界远征配置!$D:$E,2,FALSE),"")</f>
        <v>5000397:80:1</v>
      </c>
      <c r="I83" t="str">
        <f>_xlfn.IFNA(VLOOKUP($A83&amp;I$1,炎界远征配置!$D:$E,2,FALSE),"")</f>
        <v>5000398:80:1</v>
      </c>
      <c r="J83" t="str">
        <f>_xlfn.IFNA(VLOOKUP($A83&amp;J$1,炎界远征配置!$D:$E,2,FALSE),"")</f>
        <v/>
      </c>
      <c r="K83" t="str">
        <f>_xlfn.IFNA(VLOOKUP($A83&amp;K$1,炎界远征配置!$D:$E,2,FALSE),"")</f>
        <v>5000399:80:1</v>
      </c>
      <c r="L83" t="str">
        <f>_xlfn.IFNA(VLOOKUP($A83&amp;L$1,炎界远征配置!$D:$E,2,FALSE),"")</f>
        <v/>
      </c>
      <c r="M83" t="str">
        <f>_xlfn.IFNA(VLOOKUP($A83&amp;M$1,炎界远征配置!$D:$E,2,FALSE),"")</f>
        <v/>
      </c>
      <c r="N83" t="str">
        <f>_xlfn.IFNA(VLOOKUP($A83&amp;N$1,炎界远征配置!$D:$E,2,FALSE),"")</f>
        <v>5000400:80:1</v>
      </c>
      <c r="O83" t="str">
        <f>_xlfn.IFNA(VLOOKUP($A83&amp;O$1,炎界远征配置!$D:$E,2,FALSE),"")</f>
        <v/>
      </c>
      <c r="P83" t="str">
        <f>_xlfn.IFNA(VLOOKUP($A83&amp;P$1,炎界远征配置!$D:$E,2,FALSE),"")</f>
        <v/>
      </c>
      <c r="Q83" t="str">
        <f>_xlfn.IFNA(VLOOKUP($A83&amp;Q$1,炎界远征配置!$D:$E,2,FALSE),"")</f>
        <v/>
      </c>
      <c r="R83" t="str">
        <f>_xlfn.IFNA(VLOOKUP($A83&amp;R$1,炎界远征配置!$D:$E,2,FALSE),"")</f>
        <v/>
      </c>
      <c r="S83" t="str">
        <f>_xlfn.IFNA(VLOOKUP($A83&amp;S$1,炎界远征配置!$D:$E,2,FALSE),"")</f>
        <v/>
      </c>
      <c r="T83" t="str">
        <f>_xlfn.IFNA(VLOOKUP($A83&amp;T$1,炎界远征配置!$D:$E,2,FALSE),"")</f>
        <v/>
      </c>
      <c r="U83" t="str">
        <f>_xlfn.IFNA(VLOOKUP($A83&amp;U$1,炎界远征配置!$D:$E,2,FALSE),"")</f>
        <v/>
      </c>
    </row>
    <row r="84" spans="1:21" x14ac:dyDescent="0.15">
      <c r="A84">
        <f t="shared" si="4"/>
        <v>5000081</v>
      </c>
      <c r="B84" t="s">
        <v>443</v>
      </c>
      <c r="C84" s="9">
        <f t="shared" si="5"/>
        <v>1</v>
      </c>
      <c r="D84" s="9" t="str">
        <f t="shared" si="6"/>
        <v>fstage05</v>
      </c>
      <c r="E84" s="9" t="str">
        <f t="shared" si="7"/>
        <v>04.plist</v>
      </c>
      <c r="F84" s="6">
        <f>VLOOKUP(A84,炎界远征配置!A:C,2,FALSE)</f>
        <v>5000401</v>
      </c>
      <c r="G84" t="str">
        <f>_xlfn.IFNA(VLOOKUP($A84&amp;G$1,炎界远征配置!$D:$E,2,FALSE),"")</f>
        <v>5000401:81:1</v>
      </c>
      <c r="H84" t="str">
        <f>_xlfn.IFNA(VLOOKUP($A84&amp;H$1,炎界远征配置!$D:$E,2,FALSE),"")</f>
        <v/>
      </c>
      <c r="I84" t="str">
        <f>_xlfn.IFNA(VLOOKUP($A84&amp;I$1,炎界远征配置!$D:$E,2,FALSE),"")</f>
        <v>5000402:81:1</v>
      </c>
      <c r="J84" t="str">
        <f>_xlfn.IFNA(VLOOKUP($A84&amp;J$1,炎界远征配置!$D:$E,2,FALSE),"")</f>
        <v/>
      </c>
      <c r="K84" t="str">
        <f>_xlfn.IFNA(VLOOKUP($A84&amp;K$1,炎界远征配置!$D:$E,2,FALSE),"")</f>
        <v>5000403:81:1</v>
      </c>
      <c r="L84" t="str">
        <f>_xlfn.IFNA(VLOOKUP($A84&amp;L$1,炎界远征配置!$D:$E,2,FALSE),"")</f>
        <v/>
      </c>
      <c r="M84" t="str">
        <f>_xlfn.IFNA(VLOOKUP($A84&amp;M$1,炎界远征配置!$D:$E,2,FALSE),"")</f>
        <v>5000404:81:1</v>
      </c>
      <c r="N84" t="str">
        <f>_xlfn.IFNA(VLOOKUP($A84&amp;N$1,炎界远征配置!$D:$E,2,FALSE),"")</f>
        <v/>
      </c>
      <c r="O84" t="str">
        <f>_xlfn.IFNA(VLOOKUP($A84&amp;O$1,炎界远征配置!$D:$E,2,FALSE),"")</f>
        <v>5000405:81:1</v>
      </c>
      <c r="P84" t="str">
        <f>_xlfn.IFNA(VLOOKUP($A84&amp;P$1,炎界远征配置!$D:$E,2,FALSE),"")</f>
        <v/>
      </c>
      <c r="Q84" t="str">
        <f>_xlfn.IFNA(VLOOKUP($A84&amp;Q$1,炎界远征配置!$D:$E,2,FALSE),"")</f>
        <v/>
      </c>
      <c r="R84" t="str">
        <f>_xlfn.IFNA(VLOOKUP($A84&amp;R$1,炎界远征配置!$D:$E,2,FALSE),"")</f>
        <v/>
      </c>
      <c r="S84" t="str">
        <f>_xlfn.IFNA(VLOOKUP($A84&amp;S$1,炎界远征配置!$D:$E,2,FALSE),"")</f>
        <v/>
      </c>
      <c r="T84" t="str">
        <f>_xlfn.IFNA(VLOOKUP($A84&amp;T$1,炎界远征配置!$D:$E,2,FALSE),"")</f>
        <v/>
      </c>
      <c r="U84" t="str">
        <f>_xlfn.IFNA(VLOOKUP($A84&amp;U$1,炎界远征配置!$D:$E,2,FALSE),"")</f>
        <v/>
      </c>
    </row>
    <row r="85" spans="1:21" x14ac:dyDescent="0.15">
      <c r="A85">
        <f t="shared" si="4"/>
        <v>5000082</v>
      </c>
      <c r="B85" t="s">
        <v>444</v>
      </c>
      <c r="C85" s="9">
        <f t="shared" si="5"/>
        <v>1</v>
      </c>
      <c r="D85" s="9" t="str">
        <f t="shared" si="6"/>
        <v>fstage05</v>
      </c>
      <c r="E85" s="9" t="str">
        <f t="shared" si="7"/>
        <v>04.plist</v>
      </c>
      <c r="F85" s="6">
        <f>VLOOKUP(A85,炎界远征配置!A:C,2,FALSE)</f>
        <v>5000406</v>
      </c>
      <c r="G85" t="str">
        <f>_xlfn.IFNA(VLOOKUP($A85&amp;G$1,炎界远征配置!$D:$E,2,FALSE),"")</f>
        <v>5000406:82:1</v>
      </c>
      <c r="H85" t="str">
        <f>_xlfn.IFNA(VLOOKUP($A85&amp;H$1,炎界远征配置!$D:$E,2,FALSE),"")</f>
        <v>5000407:82:1</v>
      </c>
      <c r="I85" t="str">
        <f>_xlfn.IFNA(VLOOKUP($A85&amp;I$1,炎界远征配置!$D:$E,2,FALSE),"")</f>
        <v>5000408:82:1</v>
      </c>
      <c r="J85" t="str">
        <f>_xlfn.IFNA(VLOOKUP($A85&amp;J$1,炎界远征配置!$D:$E,2,FALSE),"")</f>
        <v/>
      </c>
      <c r="K85" t="str">
        <f>_xlfn.IFNA(VLOOKUP($A85&amp;K$1,炎界远征配置!$D:$E,2,FALSE),"")</f>
        <v>5000409:82:1</v>
      </c>
      <c r="L85" t="str">
        <f>_xlfn.IFNA(VLOOKUP($A85&amp;L$1,炎界远征配置!$D:$E,2,FALSE),"")</f>
        <v/>
      </c>
      <c r="M85" t="str">
        <f>_xlfn.IFNA(VLOOKUP($A85&amp;M$1,炎界远征配置!$D:$E,2,FALSE),"")</f>
        <v/>
      </c>
      <c r="N85" t="str">
        <f>_xlfn.IFNA(VLOOKUP($A85&amp;N$1,炎界远征配置!$D:$E,2,FALSE),"")</f>
        <v>5000410:82:1</v>
      </c>
      <c r="O85" t="str">
        <f>_xlfn.IFNA(VLOOKUP($A85&amp;O$1,炎界远征配置!$D:$E,2,FALSE),"")</f>
        <v/>
      </c>
      <c r="P85" t="str">
        <f>_xlfn.IFNA(VLOOKUP($A85&amp;P$1,炎界远征配置!$D:$E,2,FALSE),"")</f>
        <v/>
      </c>
      <c r="Q85" t="str">
        <f>_xlfn.IFNA(VLOOKUP($A85&amp;Q$1,炎界远征配置!$D:$E,2,FALSE),"")</f>
        <v/>
      </c>
      <c r="R85" t="str">
        <f>_xlfn.IFNA(VLOOKUP($A85&amp;R$1,炎界远征配置!$D:$E,2,FALSE),"")</f>
        <v/>
      </c>
      <c r="S85" t="str">
        <f>_xlfn.IFNA(VLOOKUP($A85&amp;S$1,炎界远征配置!$D:$E,2,FALSE),"")</f>
        <v/>
      </c>
      <c r="T85" t="str">
        <f>_xlfn.IFNA(VLOOKUP($A85&amp;T$1,炎界远征配置!$D:$E,2,FALSE),"")</f>
        <v/>
      </c>
      <c r="U85" t="str">
        <f>_xlfn.IFNA(VLOOKUP($A85&amp;U$1,炎界远征配置!$D:$E,2,FALSE),"")</f>
        <v/>
      </c>
    </row>
    <row r="86" spans="1:21" x14ac:dyDescent="0.15">
      <c r="A86">
        <f t="shared" si="4"/>
        <v>5000083</v>
      </c>
      <c r="B86" t="s">
        <v>445</v>
      </c>
      <c r="C86" s="9">
        <f t="shared" si="5"/>
        <v>1</v>
      </c>
      <c r="D86" s="9" t="str">
        <f t="shared" si="6"/>
        <v>fstage05</v>
      </c>
      <c r="E86" s="9" t="str">
        <f t="shared" si="7"/>
        <v>04.plist</v>
      </c>
      <c r="F86" s="6">
        <f>VLOOKUP(A86,炎界远征配置!A:C,2,FALSE)</f>
        <v>5000411</v>
      </c>
      <c r="G86" t="str">
        <f>_xlfn.IFNA(VLOOKUP($A86&amp;G$1,炎界远征配置!$D:$E,2,FALSE),"")</f>
        <v/>
      </c>
      <c r="H86" t="str">
        <f>_xlfn.IFNA(VLOOKUP($A86&amp;H$1,炎界远征配置!$D:$E,2,FALSE),"")</f>
        <v>5000411:83:1</v>
      </c>
      <c r="I86" t="str">
        <f>_xlfn.IFNA(VLOOKUP($A86&amp;I$1,炎界远征配置!$D:$E,2,FALSE),"")</f>
        <v/>
      </c>
      <c r="J86" t="str">
        <f>_xlfn.IFNA(VLOOKUP($A86&amp;J$1,炎界远征配置!$D:$E,2,FALSE),"")</f>
        <v/>
      </c>
      <c r="K86" t="str">
        <f>_xlfn.IFNA(VLOOKUP($A86&amp;K$1,炎界远征配置!$D:$E,2,FALSE),"")</f>
        <v>5000412:83:1</v>
      </c>
      <c r="L86" t="str">
        <f>_xlfn.IFNA(VLOOKUP($A86&amp;L$1,炎界远征配置!$D:$E,2,FALSE),"")</f>
        <v/>
      </c>
      <c r="M86" t="str">
        <f>_xlfn.IFNA(VLOOKUP($A86&amp;M$1,炎界远征配置!$D:$E,2,FALSE),"")</f>
        <v>5000413:83:1</v>
      </c>
      <c r="N86" t="str">
        <f>_xlfn.IFNA(VLOOKUP($A86&amp;N$1,炎界远征配置!$D:$E,2,FALSE),"")</f>
        <v>5000414:83:1</v>
      </c>
      <c r="O86" t="str">
        <f>_xlfn.IFNA(VLOOKUP($A86&amp;O$1,炎界远征配置!$D:$E,2,FALSE),"")</f>
        <v>5000415:83:1</v>
      </c>
      <c r="P86" t="str">
        <f>_xlfn.IFNA(VLOOKUP($A86&amp;P$1,炎界远征配置!$D:$E,2,FALSE),"")</f>
        <v/>
      </c>
      <c r="Q86" t="str">
        <f>_xlfn.IFNA(VLOOKUP($A86&amp;Q$1,炎界远征配置!$D:$E,2,FALSE),"")</f>
        <v/>
      </c>
      <c r="R86" t="str">
        <f>_xlfn.IFNA(VLOOKUP($A86&amp;R$1,炎界远征配置!$D:$E,2,FALSE),"")</f>
        <v/>
      </c>
      <c r="S86" t="str">
        <f>_xlfn.IFNA(VLOOKUP($A86&amp;S$1,炎界远征配置!$D:$E,2,FALSE),"")</f>
        <v/>
      </c>
      <c r="T86" t="str">
        <f>_xlfn.IFNA(VLOOKUP($A86&amp;T$1,炎界远征配置!$D:$E,2,FALSE),"")</f>
        <v/>
      </c>
      <c r="U86" t="str">
        <f>_xlfn.IFNA(VLOOKUP($A86&amp;U$1,炎界远征配置!$D:$E,2,FALSE),"")</f>
        <v/>
      </c>
    </row>
    <row r="87" spans="1:21" x14ac:dyDescent="0.15">
      <c r="A87">
        <f t="shared" si="4"/>
        <v>5000084</v>
      </c>
      <c r="B87" t="s">
        <v>446</v>
      </c>
      <c r="C87" s="9">
        <f t="shared" si="5"/>
        <v>1</v>
      </c>
      <c r="D87" s="9" t="str">
        <f t="shared" si="6"/>
        <v>fstage05</v>
      </c>
      <c r="E87" s="9" t="str">
        <f t="shared" si="7"/>
        <v>04.plist</v>
      </c>
      <c r="F87" s="6">
        <f>VLOOKUP(A87,炎界远征配置!A:C,2,FALSE)</f>
        <v>5000416</v>
      </c>
      <c r="G87" t="str">
        <f>_xlfn.IFNA(VLOOKUP($A87&amp;G$1,炎界远征配置!$D:$E,2,FALSE),"")</f>
        <v/>
      </c>
      <c r="H87" t="str">
        <f>_xlfn.IFNA(VLOOKUP($A87&amp;H$1,炎界远征配置!$D:$E,2,FALSE),"")</f>
        <v>5000416:84:1</v>
      </c>
      <c r="I87" t="str">
        <f>_xlfn.IFNA(VLOOKUP($A87&amp;I$1,炎界远征配置!$D:$E,2,FALSE),"")</f>
        <v/>
      </c>
      <c r="J87" t="str">
        <f>_xlfn.IFNA(VLOOKUP($A87&amp;J$1,炎界远征配置!$D:$E,2,FALSE),"")</f>
        <v/>
      </c>
      <c r="K87" t="str">
        <f>_xlfn.IFNA(VLOOKUP($A87&amp;K$1,炎界远征配置!$D:$E,2,FALSE),"")</f>
        <v>5000417:84:1</v>
      </c>
      <c r="L87" t="str">
        <f>_xlfn.IFNA(VLOOKUP($A87&amp;L$1,炎界远征配置!$D:$E,2,FALSE),"")</f>
        <v/>
      </c>
      <c r="M87" t="str">
        <f>_xlfn.IFNA(VLOOKUP($A87&amp;M$1,炎界远征配置!$D:$E,2,FALSE),"")</f>
        <v>5000418:84:1</v>
      </c>
      <c r="N87" t="str">
        <f>_xlfn.IFNA(VLOOKUP($A87&amp;N$1,炎界远征配置!$D:$E,2,FALSE),"")</f>
        <v>5000419:84:1</v>
      </c>
      <c r="O87" t="str">
        <f>_xlfn.IFNA(VLOOKUP($A87&amp;O$1,炎界远征配置!$D:$E,2,FALSE),"")</f>
        <v>5000420:84:1</v>
      </c>
      <c r="P87" t="str">
        <f>_xlfn.IFNA(VLOOKUP($A87&amp;P$1,炎界远征配置!$D:$E,2,FALSE),"")</f>
        <v/>
      </c>
      <c r="Q87" t="str">
        <f>_xlfn.IFNA(VLOOKUP($A87&amp;Q$1,炎界远征配置!$D:$E,2,FALSE),"")</f>
        <v/>
      </c>
      <c r="R87" t="str">
        <f>_xlfn.IFNA(VLOOKUP($A87&amp;R$1,炎界远征配置!$D:$E,2,FALSE),"")</f>
        <v/>
      </c>
      <c r="S87" t="str">
        <f>_xlfn.IFNA(VLOOKUP($A87&amp;S$1,炎界远征配置!$D:$E,2,FALSE),"")</f>
        <v/>
      </c>
      <c r="T87" t="str">
        <f>_xlfn.IFNA(VLOOKUP($A87&amp;T$1,炎界远征配置!$D:$E,2,FALSE),"")</f>
        <v/>
      </c>
      <c r="U87" t="str">
        <f>_xlfn.IFNA(VLOOKUP($A87&amp;U$1,炎界远征配置!$D:$E,2,FALSE),"")</f>
        <v/>
      </c>
    </row>
    <row r="88" spans="1:21" x14ac:dyDescent="0.15">
      <c r="A88">
        <f t="shared" si="4"/>
        <v>5000085</v>
      </c>
      <c r="B88" t="s">
        <v>447</v>
      </c>
      <c r="C88" s="9">
        <f t="shared" si="5"/>
        <v>1</v>
      </c>
      <c r="D88" s="9" t="str">
        <f t="shared" si="6"/>
        <v>fstage05</v>
      </c>
      <c r="E88" s="9" t="str">
        <f t="shared" si="7"/>
        <v>04.plist</v>
      </c>
      <c r="F88" s="6">
        <f>VLOOKUP(A88,炎界远征配置!A:C,2,FALSE)</f>
        <v>5000421</v>
      </c>
      <c r="G88" t="str">
        <f>_xlfn.IFNA(VLOOKUP($A88&amp;G$1,炎界远征配置!$D:$E,2,FALSE),"")</f>
        <v/>
      </c>
      <c r="H88" t="str">
        <f>_xlfn.IFNA(VLOOKUP($A88&amp;H$1,炎界远征配置!$D:$E,2,FALSE),"")</f>
        <v>5000421:85:1</v>
      </c>
      <c r="I88" t="str">
        <f>_xlfn.IFNA(VLOOKUP($A88&amp;I$1,炎界远征配置!$D:$E,2,FALSE),"")</f>
        <v/>
      </c>
      <c r="J88" t="str">
        <f>_xlfn.IFNA(VLOOKUP($A88&amp;J$1,炎界远征配置!$D:$E,2,FALSE),"")</f>
        <v>5000422:85:1</v>
      </c>
      <c r="K88" t="str">
        <f>_xlfn.IFNA(VLOOKUP($A88&amp;K$1,炎界远征配置!$D:$E,2,FALSE),"")</f>
        <v/>
      </c>
      <c r="L88" t="str">
        <f>_xlfn.IFNA(VLOOKUP($A88&amp;L$1,炎界远征配置!$D:$E,2,FALSE),"")</f>
        <v>5000423:85:1</v>
      </c>
      <c r="M88" t="str">
        <f>_xlfn.IFNA(VLOOKUP($A88&amp;M$1,炎界远征配置!$D:$E,2,FALSE),"")</f>
        <v>5000424:85:1</v>
      </c>
      <c r="N88" t="str">
        <f>_xlfn.IFNA(VLOOKUP($A88&amp;N$1,炎界远征配置!$D:$E,2,FALSE),"")</f>
        <v/>
      </c>
      <c r="O88" t="str">
        <f>_xlfn.IFNA(VLOOKUP($A88&amp;O$1,炎界远征配置!$D:$E,2,FALSE),"")</f>
        <v>5000425:85:1</v>
      </c>
      <c r="P88" t="str">
        <f>_xlfn.IFNA(VLOOKUP($A88&amp;P$1,炎界远征配置!$D:$E,2,FALSE),"")</f>
        <v/>
      </c>
      <c r="Q88" t="str">
        <f>_xlfn.IFNA(VLOOKUP($A88&amp;Q$1,炎界远征配置!$D:$E,2,FALSE),"")</f>
        <v/>
      </c>
      <c r="R88" t="str">
        <f>_xlfn.IFNA(VLOOKUP($A88&amp;R$1,炎界远征配置!$D:$E,2,FALSE),"")</f>
        <v/>
      </c>
      <c r="S88" t="str">
        <f>_xlfn.IFNA(VLOOKUP($A88&amp;S$1,炎界远征配置!$D:$E,2,FALSE),"")</f>
        <v/>
      </c>
      <c r="T88" t="str">
        <f>_xlfn.IFNA(VLOOKUP($A88&amp;T$1,炎界远征配置!$D:$E,2,FALSE),"")</f>
        <v/>
      </c>
      <c r="U88" t="str">
        <f>_xlfn.IFNA(VLOOKUP($A88&amp;U$1,炎界远征配置!$D:$E,2,FALSE),"")</f>
        <v/>
      </c>
    </row>
    <row r="89" spans="1:21" x14ac:dyDescent="0.15">
      <c r="A89">
        <f t="shared" si="4"/>
        <v>5000086</v>
      </c>
      <c r="B89" t="s">
        <v>448</v>
      </c>
      <c r="C89" s="9">
        <f t="shared" si="5"/>
        <v>1</v>
      </c>
      <c r="D89" s="9" t="str">
        <f t="shared" si="6"/>
        <v>fstage05</v>
      </c>
      <c r="E89" s="9" t="str">
        <f t="shared" si="7"/>
        <v>04.plist</v>
      </c>
      <c r="F89" s="6">
        <f>VLOOKUP(A89,炎界远征配置!A:C,2,FALSE)</f>
        <v>5000426</v>
      </c>
      <c r="G89" t="str">
        <f>_xlfn.IFNA(VLOOKUP($A89&amp;G$1,炎界远征配置!$D:$E,2,FALSE),"")</f>
        <v>5000426:86:1</v>
      </c>
      <c r="H89" t="str">
        <f>_xlfn.IFNA(VLOOKUP($A89&amp;H$1,炎界远征配置!$D:$E,2,FALSE),"")</f>
        <v/>
      </c>
      <c r="I89" t="str">
        <f>_xlfn.IFNA(VLOOKUP($A89&amp;I$1,炎界远征配置!$D:$E,2,FALSE),"")</f>
        <v>5000427:86:1</v>
      </c>
      <c r="J89" t="str">
        <f>_xlfn.IFNA(VLOOKUP($A89&amp;J$1,炎界远征配置!$D:$E,2,FALSE),"")</f>
        <v/>
      </c>
      <c r="K89" t="str">
        <f>_xlfn.IFNA(VLOOKUP($A89&amp;K$1,炎界远征配置!$D:$E,2,FALSE),"")</f>
        <v>5000428:86:1</v>
      </c>
      <c r="L89" t="str">
        <f>_xlfn.IFNA(VLOOKUP($A89&amp;L$1,炎界远征配置!$D:$E,2,FALSE),"")</f>
        <v/>
      </c>
      <c r="M89" t="str">
        <f>_xlfn.IFNA(VLOOKUP($A89&amp;M$1,炎界远征配置!$D:$E,2,FALSE),"")</f>
        <v>5000429:86:1</v>
      </c>
      <c r="N89" t="str">
        <f>_xlfn.IFNA(VLOOKUP($A89&amp;N$1,炎界远征配置!$D:$E,2,FALSE),"")</f>
        <v/>
      </c>
      <c r="O89" t="str">
        <f>_xlfn.IFNA(VLOOKUP($A89&amp;O$1,炎界远征配置!$D:$E,2,FALSE),"")</f>
        <v>5000430:86:1</v>
      </c>
      <c r="P89" t="str">
        <f>_xlfn.IFNA(VLOOKUP($A89&amp;P$1,炎界远征配置!$D:$E,2,FALSE),"")</f>
        <v/>
      </c>
      <c r="Q89" t="str">
        <f>_xlfn.IFNA(VLOOKUP($A89&amp;Q$1,炎界远征配置!$D:$E,2,FALSE),"")</f>
        <v/>
      </c>
      <c r="R89" t="str">
        <f>_xlfn.IFNA(VLOOKUP($A89&amp;R$1,炎界远征配置!$D:$E,2,FALSE),"")</f>
        <v/>
      </c>
      <c r="S89" t="str">
        <f>_xlfn.IFNA(VLOOKUP($A89&amp;S$1,炎界远征配置!$D:$E,2,FALSE),"")</f>
        <v/>
      </c>
      <c r="T89" t="str">
        <f>_xlfn.IFNA(VLOOKUP($A89&amp;T$1,炎界远征配置!$D:$E,2,FALSE),"")</f>
        <v/>
      </c>
      <c r="U89" t="str">
        <f>_xlfn.IFNA(VLOOKUP($A89&amp;U$1,炎界远征配置!$D:$E,2,FALSE),"")</f>
        <v/>
      </c>
    </row>
    <row r="90" spans="1:21" x14ac:dyDescent="0.15">
      <c r="A90">
        <f t="shared" si="4"/>
        <v>5000087</v>
      </c>
      <c r="B90" t="s">
        <v>449</v>
      </c>
      <c r="C90" s="9">
        <f t="shared" si="5"/>
        <v>1</v>
      </c>
      <c r="D90" s="9" t="str">
        <f t="shared" si="6"/>
        <v>fstage05</v>
      </c>
      <c r="E90" s="9" t="str">
        <f t="shared" si="7"/>
        <v>04.plist</v>
      </c>
      <c r="F90" s="6">
        <f>VLOOKUP(A90,炎界远征配置!A:C,2,FALSE)</f>
        <v>5000431</v>
      </c>
      <c r="G90" t="str">
        <f>_xlfn.IFNA(VLOOKUP($A90&amp;G$1,炎界远征配置!$D:$E,2,FALSE),"")</f>
        <v/>
      </c>
      <c r="H90" t="str">
        <f>_xlfn.IFNA(VLOOKUP($A90&amp;H$1,炎界远征配置!$D:$E,2,FALSE),"")</f>
        <v>5000431:87:1</v>
      </c>
      <c r="I90" t="str">
        <f>_xlfn.IFNA(VLOOKUP($A90&amp;I$1,炎界远征配置!$D:$E,2,FALSE),"")</f>
        <v/>
      </c>
      <c r="J90" t="str">
        <f>_xlfn.IFNA(VLOOKUP($A90&amp;J$1,炎界远征配置!$D:$E,2,FALSE),"")</f>
        <v/>
      </c>
      <c r="K90" t="str">
        <f>_xlfn.IFNA(VLOOKUP($A90&amp;K$1,炎界远征配置!$D:$E,2,FALSE),"")</f>
        <v>5000432:87:1</v>
      </c>
      <c r="L90" t="str">
        <f>_xlfn.IFNA(VLOOKUP($A90&amp;L$1,炎界远征配置!$D:$E,2,FALSE),"")</f>
        <v/>
      </c>
      <c r="M90" t="str">
        <f>_xlfn.IFNA(VLOOKUP($A90&amp;M$1,炎界远征配置!$D:$E,2,FALSE),"")</f>
        <v>5000433:87:1</v>
      </c>
      <c r="N90" t="str">
        <f>_xlfn.IFNA(VLOOKUP($A90&amp;N$1,炎界远征配置!$D:$E,2,FALSE),"")</f>
        <v>5000434:87:1</v>
      </c>
      <c r="O90" t="str">
        <f>_xlfn.IFNA(VLOOKUP($A90&amp;O$1,炎界远征配置!$D:$E,2,FALSE),"")</f>
        <v>5000435:87:1</v>
      </c>
      <c r="P90" t="str">
        <f>_xlfn.IFNA(VLOOKUP($A90&amp;P$1,炎界远征配置!$D:$E,2,FALSE),"")</f>
        <v/>
      </c>
      <c r="Q90" t="str">
        <f>_xlfn.IFNA(VLOOKUP($A90&amp;Q$1,炎界远征配置!$D:$E,2,FALSE),"")</f>
        <v/>
      </c>
      <c r="R90" t="str">
        <f>_xlfn.IFNA(VLOOKUP($A90&amp;R$1,炎界远征配置!$D:$E,2,FALSE),"")</f>
        <v/>
      </c>
      <c r="S90" t="str">
        <f>_xlfn.IFNA(VLOOKUP($A90&amp;S$1,炎界远征配置!$D:$E,2,FALSE),"")</f>
        <v/>
      </c>
      <c r="T90" t="str">
        <f>_xlfn.IFNA(VLOOKUP($A90&amp;T$1,炎界远征配置!$D:$E,2,FALSE),"")</f>
        <v/>
      </c>
      <c r="U90" t="str">
        <f>_xlfn.IFNA(VLOOKUP($A90&amp;U$1,炎界远征配置!$D:$E,2,FALSE),"")</f>
        <v/>
      </c>
    </row>
    <row r="91" spans="1:21" x14ac:dyDescent="0.15">
      <c r="A91">
        <f t="shared" si="4"/>
        <v>5000088</v>
      </c>
      <c r="B91" t="s">
        <v>450</v>
      </c>
      <c r="C91" s="9">
        <f t="shared" si="5"/>
        <v>1</v>
      </c>
      <c r="D91" s="9" t="str">
        <f t="shared" si="6"/>
        <v>fstage05</v>
      </c>
      <c r="E91" s="9" t="str">
        <f t="shared" si="7"/>
        <v>04.plist</v>
      </c>
      <c r="F91" s="6">
        <f>VLOOKUP(A91,炎界远征配置!A:C,2,FALSE)</f>
        <v>5000436</v>
      </c>
      <c r="G91" t="str">
        <f>_xlfn.IFNA(VLOOKUP($A91&amp;G$1,炎界远征配置!$D:$E,2,FALSE),"")</f>
        <v>5000436:88:1</v>
      </c>
      <c r="H91" t="str">
        <f>_xlfn.IFNA(VLOOKUP($A91&amp;H$1,炎界远征配置!$D:$E,2,FALSE),"")</f>
        <v>5000437:88:1</v>
      </c>
      <c r="I91" t="str">
        <f>_xlfn.IFNA(VLOOKUP($A91&amp;I$1,炎界远征配置!$D:$E,2,FALSE),"")</f>
        <v>5000438:88:1</v>
      </c>
      <c r="J91" t="str">
        <f>_xlfn.IFNA(VLOOKUP($A91&amp;J$1,炎界远征配置!$D:$E,2,FALSE),"")</f>
        <v/>
      </c>
      <c r="K91" t="str">
        <f>_xlfn.IFNA(VLOOKUP($A91&amp;K$1,炎界远征配置!$D:$E,2,FALSE),"")</f>
        <v>5000439:88:1</v>
      </c>
      <c r="L91" t="str">
        <f>_xlfn.IFNA(VLOOKUP($A91&amp;L$1,炎界远征配置!$D:$E,2,FALSE),"")</f>
        <v/>
      </c>
      <c r="M91" t="str">
        <f>_xlfn.IFNA(VLOOKUP($A91&amp;M$1,炎界远征配置!$D:$E,2,FALSE),"")</f>
        <v/>
      </c>
      <c r="N91" t="str">
        <f>_xlfn.IFNA(VLOOKUP($A91&amp;N$1,炎界远征配置!$D:$E,2,FALSE),"")</f>
        <v>5000440:88:1</v>
      </c>
      <c r="O91" t="str">
        <f>_xlfn.IFNA(VLOOKUP($A91&amp;O$1,炎界远征配置!$D:$E,2,FALSE),"")</f>
        <v/>
      </c>
      <c r="P91" t="str">
        <f>_xlfn.IFNA(VLOOKUP($A91&amp;P$1,炎界远征配置!$D:$E,2,FALSE),"")</f>
        <v/>
      </c>
      <c r="Q91" t="str">
        <f>_xlfn.IFNA(VLOOKUP($A91&amp;Q$1,炎界远征配置!$D:$E,2,FALSE),"")</f>
        <v/>
      </c>
      <c r="R91" t="str">
        <f>_xlfn.IFNA(VLOOKUP($A91&amp;R$1,炎界远征配置!$D:$E,2,FALSE),"")</f>
        <v/>
      </c>
      <c r="S91" t="str">
        <f>_xlfn.IFNA(VLOOKUP($A91&amp;S$1,炎界远征配置!$D:$E,2,FALSE),"")</f>
        <v/>
      </c>
      <c r="T91" t="str">
        <f>_xlfn.IFNA(VLOOKUP($A91&amp;T$1,炎界远征配置!$D:$E,2,FALSE),"")</f>
        <v/>
      </c>
      <c r="U91" t="str">
        <f>_xlfn.IFNA(VLOOKUP($A91&amp;U$1,炎界远征配置!$D:$E,2,FALSE),"")</f>
        <v/>
      </c>
    </row>
    <row r="92" spans="1:21" x14ac:dyDescent="0.15">
      <c r="A92">
        <f t="shared" si="4"/>
        <v>5000089</v>
      </c>
      <c r="B92" t="s">
        <v>451</v>
      </c>
      <c r="C92" s="9">
        <f t="shared" si="5"/>
        <v>1</v>
      </c>
      <c r="D92" s="9" t="str">
        <f t="shared" si="6"/>
        <v>fstage05</v>
      </c>
      <c r="E92" s="9" t="str">
        <f t="shared" si="7"/>
        <v>04.plist</v>
      </c>
      <c r="F92" s="6">
        <f>VLOOKUP(A92,炎界远征配置!A:C,2,FALSE)</f>
        <v>5000441</v>
      </c>
      <c r="G92" t="str">
        <f>_xlfn.IFNA(VLOOKUP($A92&amp;G$1,炎界远征配置!$D:$E,2,FALSE),"")</f>
        <v/>
      </c>
      <c r="H92" t="str">
        <f>_xlfn.IFNA(VLOOKUP($A92&amp;H$1,炎界远征配置!$D:$E,2,FALSE),"")</f>
        <v>5000441:89:1</v>
      </c>
      <c r="I92" t="str">
        <f>_xlfn.IFNA(VLOOKUP($A92&amp;I$1,炎界远征配置!$D:$E,2,FALSE),"")</f>
        <v/>
      </c>
      <c r="J92" t="str">
        <f>_xlfn.IFNA(VLOOKUP($A92&amp;J$1,炎界远征配置!$D:$E,2,FALSE),"")</f>
        <v/>
      </c>
      <c r="K92" t="str">
        <f>_xlfn.IFNA(VLOOKUP($A92&amp;K$1,炎界远征配置!$D:$E,2,FALSE),"")</f>
        <v>5000442:89:1</v>
      </c>
      <c r="L92" t="str">
        <f>_xlfn.IFNA(VLOOKUP($A92&amp;L$1,炎界远征配置!$D:$E,2,FALSE),"")</f>
        <v/>
      </c>
      <c r="M92" t="str">
        <f>_xlfn.IFNA(VLOOKUP($A92&amp;M$1,炎界远征配置!$D:$E,2,FALSE),"")</f>
        <v>5000443:89:1</v>
      </c>
      <c r="N92" t="str">
        <f>_xlfn.IFNA(VLOOKUP($A92&amp;N$1,炎界远征配置!$D:$E,2,FALSE),"")</f>
        <v>5000444:89:1</v>
      </c>
      <c r="O92" t="str">
        <f>_xlfn.IFNA(VLOOKUP($A92&amp;O$1,炎界远征配置!$D:$E,2,FALSE),"")</f>
        <v>5000445:89:1</v>
      </c>
      <c r="P92" t="str">
        <f>_xlfn.IFNA(VLOOKUP($A92&amp;P$1,炎界远征配置!$D:$E,2,FALSE),"")</f>
        <v/>
      </c>
      <c r="Q92" t="str">
        <f>_xlfn.IFNA(VLOOKUP($A92&amp;Q$1,炎界远征配置!$D:$E,2,FALSE),"")</f>
        <v/>
      </c>
      <c r="R92" t="str">
        <f>_xlfn.IFNA(VLOOKUP($A92&amp;R$1,炎界远征配置!$D:$E,2,FALSE),"")</f>
        <v/>
      </c>
      <c r="S92" t="str">
        <f>_xlfn.IFNA(VLOOKUP($A92&amp;S$1,炎界远征配置!$D:$E,2,FALSE),"")</f>
        <v/>
      </c>
      <c r="T92" t="str">
        <f>_xlfn.IFNA(VLOOKUP($A92&amp;T$1,炎界远征配置!$D:$E,2,FALSE),"")</f>
        <v/>
      </c>
      <c r="U92" t="str">
        <f>_xlfn.IFNA(VLOOKUP($A92&amp;U$1,炎界远征配置!$D:$E,2,FALSE),"")</f>
        <v/>
      </c>
    </row>
    <row r="93" spans="1:21" x14ac:dyDescent="0.15">
      <c r="A93">
        <f t="shared" si="4"/>
        <v>5000090</v>
      </c>
      <c r="B93" t="s">
        <v>452</v>
      </c>
      <c r="C93" s="9">
        <f t="shared" si="5"/>
        <v>1</v>
      </c>
      <c r="D93" s="9" t="str">
        <f t="shared" si="6"/>
        <v>fstage05</v>
      </c>
      <c r="E93" s="9" t="str">
        <f t="shared" si="7"/>
        <v>04.plist</v>
      </c>
      <c r="F93" s="6">
        <f>VLOOKUP(A93,炎界远征配置!A:C,2,FALSE)</f>
        <v>5000446</v>
      </c>
      <c r="G93" t="str">
        <f>_xlfn.IFNA(VLOOKUP($A93&amp;G$1,炎界远征配置!$D:$E,2,FALSE),"")</f>
        <v>5000446:90:1</v>
      </c>
      <c r="H93" t="str">
        <f>_xlfn.IFNA(VLOOKUP($A93&amp;H$1,炎界远征配置!$D:$E,2,FALSE),"")</f>
        <v>5000447:90:1</v>
      </c>
      <c r="I93" t="str">
        <f>_xlfn.IFNA(VLOOKUP($A93&amp;I$1,炎界远征配置!$D:$E,2,FALSE),"")</f>
        <v>5000448:90:1</v>
      </c>
      <c r="J93" t="str">
        <f>_xlfn.IFNA(VLOOKUP($A93&amp;J$1,炎界远征配置!$D:$E,2,FALSE),"")</f>
        <v/>
      </c>
      <c r="K93" t="str">
        <f>_xlfn.IFNA(VLOOKUP($A93&amp;K$1,炎界远征配置!$D:$E,2,FALSE),"")</f>
        <v>5000449:90:1</v>
      </c>
      <c r="L93" t="str">
        <f>_xlfn.IFNA(VLOOKUP($A93&amp;L$1,炎界远征配置!$D:$E,2,FALSE),"")</f>
        <v/>
      </c>
      <c r="M93" t="str">
        <f>_xlfn.IFNA(VLOOKUP($A93&amp;M$1,炎界远征配置!$D:$E,2,FALSE),"")</f>
        <v/>
      </c>
      <c r="N93" t="str">
        <f>_xlfn.IFNA(VLOOKUP($A93&amp;N$1,炎界远征配置!$D:$E,2,FALSE),"")</f>
        <v>5000450:90:1</v>
      </c>
      <c r="O93" t="str">
        <f>_xlfn.IFNA(VLOOKUP($A93&amp;O$1,炎界远征配置!$D:$E,2,FALSE),"")</f>
        <v/>
      </c>
      <c r="P93" t="str">
        <f>_xlfn.IFNA(VLOOKUP($A93&amp;P$1,炎界远征配置!$D:$E,2,FALSE),"")</f>
        <v/>
      </c>
      <c r="Q93" t="str">
        <f>_xlfn.IFNA(VLOOKUP($A93&amp;Q$1,炎界远征配置!$D:$E,2,FALSE),"")</f>
        <v/>
      </c>
      <c r="R93" t="str">
        <f>_xlfn.IFNA(VLOOKUP($A93&amp;R$1,炎界远征配置!$D:$E,2,FALSE),"")</f>
        <v/>
      </c>
      <c r="S93" t="str">
        <f>_xlfn.IFNA(VLOOKUP($A93&amp;S$1,炎界远征配置!$D:$E,2,FALSE),"")</f>
        <v/>
      </c>
      <c r="T93" t="str">
        <f>_xlfn.IFNA(VLOOKUP($A93&amp;T$1,炎界远征配置!$D:$E,2,FALSE),"")</f>
        <v/>
      </c>
      <c r="U93" t="str">
        <f>_xlfn.IFNA(VLOOKUP($A93&amp;U$1,炎界远征配置!$D:$E,2,FALSE),"")</f>
        <v/>
      </c>
    </row>
    <row r="94" spans="1:21" x14ac:dyDescent="0.15">
      <c r="A94">
        <f t="shared" si="4"/>
        <v>5000091</v>
      </c>
      <c r="B94" t="s">
        <v>453</v>
      </c>
      <c r="C94" s="9">
        <f t="shared" si="5"/>
        <v>1</v>
      </c>
      <c r="D94" s="9" t="str">
        <f t="shared" si="6"/>
        <v>fstage05</v>
      </c>
      <c r="E94" s="9" t="str">
        <f t="shared" si="7"/>
        <v>04.plist</v>
      </c>
      <c r="F94" s="6">
        <f>VLOOKUP(A94,炎界远征配置!A:C,2,FALSE)</f>
        <v>5000451</v>
      </c>
      <c r="G94" t="str">
        <f>_xlfn.IFNA(VLOOKUP($A94&amp;G$1,炎界远征配置!$D:$E,2,FALSE),"")</f>
        <v/>
      </c>
      <c r="H94" t="str">
        <f>_xlfn.IFNA(VLOOKUP($A94&amp;H$1,炎界远征配置!$D:$E,2,FALSE),"")</f>
        <v>5000451:91:1</v>
      </c>
      <c r="I94" t="str">
        <f>_xlfn.IFNA(VLOOKUP($A94&amp;I$1,炎界远征配置!$D:$E,2,FALSE),"")</f>
        <v/>
      </c>
      <c r="J94" t="str">
        <f>_xlfn.IFNA(VLOOKUP($A94&amp;J$1,炎界远征配置!$D:$E,2,FALSE),"")</f>
        <v>5000452:91:1</v>
      </c>
      <c r="K94" t="str">
        <f>_xlfn.IFNA(VLOOKUP($A94&amp;K$1,炎界远征配置!$D:$E,2,FALSE),"")</f>
        <v/>
      </c>
      <c r="L94" t="str">
        <f>_xlfn.IFNA(VLOOKUP($A94&amp;L$1,炎界远征配置!$D:$E,2,FALSE),"")</f>
        <v>5000453:91:1</v>
      </c>
      <c r="M94" t="str">
        <f>_xlfn.IFNA(VLOOKUP($A94&amp;M$1,炎界远征配置!$D:$E,2,FALSE),"")</f>
        <v>5000454:91:1</v>
      </c>
      <c r="N94" t="str">
        <f>_xlfn.IFNA(VLOOKUP($A94&amp;N$1,炎界远征配置!$D:$E,2,FALSE),"")</f>
        <v/>
      </c>
      <c r="O94" t="str">
        <f>_xlfn.IFNA(VLOOKUP($A94&amp;O$1,炎界远征配置!$D:$E,2,FALSE),"")</f>
        <v>5000455:91:1</v>
      </c>
      <c r="P94" t="str">
        <f>_xlfn.IFNA(VLOOKUP($A94&amp;P$1,炎界远征配置!$D:$E,2,FALSE),"")</f>
        <v/>
      </c>
      <c r="Q94" t="str">
        <f>_xlfn.IFNA(VLOOKUP($A94&amp;Q$1,炎界远征配置!$D:$E,2,FALSE),"")</f>
        <v/>
      </c>
      <c r="R94" t="str">
        <f>_xlfn.IFNA(VLOOKUP($A94&amp;R$1,炎界远征配置!$D:$E,2,FALSE),"")</f>
        <v/>
      </c>
      <c r="S94" t="str">
        <f>_xlfn.IFNA(VLOOKUP($A94&amp;S$1,炎界远征配置!$D:$E,2,FALSE),"")</f>
        <v/>
      </c>
      <c r="T94" t="str">
        <f>_xlfn.IFNA(VLOOKUP($A94&amp;T$1,炎界远征配置!$D:$E,2,FALSE),"")</f>
        <v/>
      </c>
      <c r="U94" t="str">
        <f>_xlfn.IFNA(VLOOKUP($A94&amp;U$1,炎界远征配置!$D:$E,2,FALSE),"")</f>
        <v/>
      </c>
    </row>
    <row r="95" spans="1:21" x14ac:dyDescent="0.15">
      <c r="A95">
        <f t="shared" si="4"/>
        <v>5000092</v>
      </c>
      <c r="B95" t="s">
        <v>454</v>
      </c>
      <c r="C95" s="9">
        <f t="shared" si="5"/>
        <v>1</v>
      </c>
      <c r="D95" s="9" t="str">
        <f t="shared" si="6"/>
        <v>fstage05</v>
      </c>
      <c r="E95" s="9" t="str">
        <f t="shared" si="7"/>
        <v>04.plist</v>
      </c>
      <c r="F95" s="6">
        <f>VLOOKUP(A95,炎界远征配置!A:C,2,FALSE)</f>
        <v>5000456</v>
      </c>
      <c r="G95" t="str">
        <f>_xlfn.IFNA(VLOOKUP($A95&amp;G$1,炎界远征配置!$D:$E,2,FALSE),"")</f>
        <v>5000456:92:1</v>
      </c>
      <c r="H95" t="str">
        <f>_xlfn.IFNA(VLOOKUP($A95&amp;H$1,炎界远征配置!$D:$E,2,FALSE),"")</f>
        <v>5000457:92:1</v>
      </c>
      <c r="I95" t="str">
        <f>_xlfn.IFNA(VLOOKUP($A95&amp;I$1,炎界远征配置!$D:$E,2,FALSE),"")</f>
        <v>5000458:92:1</v>
      </c>
      <c r="J95" t="str">
        <f>_xlfn.IFNA(VLOOKUP($A95&amp;J$1,炎界远征配置!$D:$E,2,FALSE),"")</f>
        <v/>
      </c>
      <c r="K95" t="str">
        <f>_xlfn.IFNA(VLOOKUP($A95&amp;K$1,炎界远征配置!$D:$E,2,FALSE),"")</f>
        <v>5000459:92:1</v>
      </c>
      <c r="L95" t="str">
        <f>_xlfn.IFNA(VLOOKUP($A95&amp;L$1,炎界远征配置!$D:$E,2,FALSE),"")</f>
        <v/>
      </c>
      <c r="M95" t="str">
        <f>_xlfn.IFNA(VLOOKUP($A95&amp;M$1,炎界远征配置!$D:$E,2,FALSE),"")</f>
        <v/>
      </c>
      <c r="N95" t="str">
        <f>_xlfn.IFNA(VLOOKUP($A95&amp;N$1,炎界远征配置!$D:$E,2,FALSE),"")</f>
        <v>5000460:92:1</v>
      </c>
      <c r="O95" t="str">
        <f>_xlfn.IFNA(VLOOKUP($A95&amp;O$1,炎界远征配置!$D:$E,2,FALSE),"")</f>
        <v/>
      </c>
      <c r="P95" t="str">
        <f>_xlfn.IFNA(VLOOKUP($A95&amp;P$1,炎界远征配置!$D:$E,2,FALSE),"")</f>
        <v/>
      </c>
      <c r="Q95" t="str">
        <f>_xlfn.IFNA(VLOOKUP($A95&amp;Q$1,炎界远征配置!$D:$E,2,FALSE),"")</f>
        <v/>
      </c>
      <c r="R95" t="str">
        <f>_xlfn.IFNA(VLOOKUP($A95&amp;R$1,炎界远征配置!$D:$E,2,FALSE),"")</f>
        <v/>
      </c>
      <c r="S95" t="str">
        <f>_xlfn.IFNA(VLOOKUP($A95&amp;S$1,炎界远征配置!$D:$E,2,FALSE),"")</f>
        <v/>
      </c>
      <c r="T95" t="str">
        <f>_xlfn.IFNA(VLOOKUP($A95&amp;T$1,炎界远征配置!$D:$E,2,FALSE),"")</f>
        <v/>
      </c>
      <c r="U95" t="str">
        <f>_xlfn.IFNA(VLOOKUP($A95&amp;U$1,炎界远征配置!$D:$E,2,FALSE),"")</f>
        <v/>
      </c>
    </row>
    <row r="96" spans="1:21" x14ac:dyDescent="0.15">
      <c r="A96">
        <f t="shared" si="4"/>
        <v>5000093</v>
      </c>
      <c r="B96" t="s">
        <v>455</v>
      </c>
      <c r="C96" s="9">
        <f t="shared" si="5"/>
        <v>1</v>
      </c>
      <c r="D96" s="9" t="str">
        <f t="shared" si="6"/>
        <v>fstage05</v>
      </c>
      <c r="E96" s="9" t="str">
        <f t="shared" si="7"/>
        <v>04.plist</v>
      </c>
      <c r="F96" s="6">
        <f>VLOOKUP(A96,炎界远征配置!A:C,2,FALSE)</f>
        <v>5000461</v>
      </c>
      <c r="G96" t="str">
        <f>_xlfn.IFNA(VLOOKUP($A96&amp;G$1,炎界远征配置!$D:$E,2,FALSE),"")</f>
        <v/>
      </c>
      <c r="H96" t="str">
        <f>_xlfn.IFNA(VLOOKUP($A96&amp;H$1,炎界远征配置!$D:$E,2,FALSE),"")</f>
        <v>5000461:93:1</v>
      </c>
      <c r="I96" t="str">
        <f>_xlfn.IFNA(VLOOKUP($A96&amp;I$1,炎界远征配置!$D:$E,2,FALSE),"")</f>
        <v/>
      </c>
      <c r="J96" t="str">
        <f>_xlfn.IFNA(VLOOKUP($A96&amp;J$1,炎界远征配置!$D:$E,2,FALSE),"")</f>
        <v>5000462:93:1</v>
      </c>
      <c r="K96" t="str">
        <f>_xlfn.IFNA(VLOOKUP($A96&amp;K$1,炎界远征配置!$D:$E,2,FALSE),"")</f>
        <v/>
      </c>
      <c r="L96" t="str">
        <f>_xlfn.IFNA(VLOOKUP($A96&amp;L$1,炎界远征配置!$D:$E,2,FALSE),"")</f>
        <v>5000463:93:1</v>
      </c>
      <c r="M96" t="str">
        <f>_xlfn.IFNA(VLOOKUP($A96&amp;M$1,炎界远征配置!$D:$E,2,FALSE),"")</f>
        <v>5000464:93:1</v>
      </c>
      <c r="N96" t="str">
        <f>_xlfn.IFNA(VLOOKUP($A96&amp;N$1,炎界远征配置!$D:$E,2,FALSE),"")</f>
        <v/>
      </c>
      <c r="O96" t="str">
        <f>_xlfn.IFNA(VLOOKUP($A96&amp;O$1,炎界远征配置!$D:$E,2,FALSE),"")</f>
        <v>5000465:93:1</v>
      </c>
      <c r="P96" t="str">
        <f>_xlfn.IFNA(VLOOKUP($A96&amp;P$1,炎界远征配置!$D:$E,2,FALSE),"")</f>
        <v/>
      </c>
      <c r="Q96" t="str">
        <f>_xlfn.IFNA(VLOOKUP($A96&amp;Q$1,炎界远征配置!$D:$E,2,FALSE),"")</f>
        <v/>
      </c>
      <c r="R96" t="str">
        <f>_xlfn.IFNA(VLOOKUP($A96&amp;R$1,炎界远征配置!$D:$E,2,FALSE),"")</f>
        <v/>
      </c>
      <c r="S96" t="str">
        <f>_xlfn.IFNA(VLOOKUP($A96&amp;S$1,炎界远征配置!$D:$E,2,FALSE),"")</f>
        <v/>
      </c>
      <c r="T96" t="str">
        <f>_xlfn.IFNA(VLOOKUP($A96&amp;T$1,炎界远征配置!$D:$E,2,FALSE),"")</f>
        <v/>
      </c>
      <c r="U96" t="str">
        <f>_xlfn.IFNA(VLOOKUP($A96&amp;U$1,炎界远征配置!$D:$E,2,FALSE),"")</f>
        <v/>
      </c>
    </row>
    <row r="97" spans="1:21" x14ac:dyDescent="0.15">
      <c r="A97">
        <f t="shared" si="4"/>
        <v>5000094</v>
      </c>
      <c r="B97" t="s">
        <v>456</v>
      </c>
      <c r="C97" s="9">
        <f t="shared" si="5"/>
        <v>1</v>
      </c>
      <c r="D97" s="9" t="str">
        <f t="shared" si="6"/>
        <v>fstage05</v>
      </c>
      <c r="E97" s="9" t="str">
        <f t="shared" si="7"/>
        <v>04.plist</v>
      </c>
      <c r="F97" s="6">
        <f>VLOOKUP(A97,炎界远征配置!A:C,2,FALSE)</f>
        <v>5000466</v>
      </c>
      <c r="G97" t="str">
        <f>_xlfn.IFNA(VLOOKUP($A97&amp;G$1,炎界远征配置!$D:$E,2,FALSE),"")</f>
        <v/>
      </c>
      <c r="H97" t="str">
        <f>_xlfn.IFNA(VLOOKUP($A97&amp;H$1,炎界远征配置!$D:$E,2,FALSE),"")</f>
        <v>5000466:94:1</v>
      </c>
      <c r="I97" t="str">
        <f>_xlfn.IFNA(VLOOKUP($A97&amp;I$1,炎界远征配置!$D:$E,2,FALSE),"")</f>
        <v/>
      </c>
      <c r="J97" t="str">
        <f>_xlfn.IFNA(VLOOKUP($A97&amp;J$1,炎界远征配置!$D:$E,2,FALSE),"")</f>
        <v>5000467:94:1</v>
      </c>
      <c r="K97" t="str">
        <f>_xlfn.IFNA(VLOOKUP($A97&amp;K$1,炎界远征配置!$D:$E,2,FALSE),"")</f>
        <v>5000468:94:1</v>
      </c>
      <c r="L97" t="str">
        <f>_xlfn.IFNA(VLOOKUP($A97&amp;L$1,炎界远征配置!$D:$E,2,FALSE),"")</f>
        <v>5000469:94:1</v>
      </c>
      <c r="M97" t="str">
        <f>_xlfn.IFNA(VLOOKUP($A97&amp;M$1,炎界远征配置!$D:$E,2,FALSE),"")</f>
        <v/>
      </c>
      <c r="N97" t="str">
        <f>_xlfn.IFNA(VLOOKUP($A97&amp;N$1,炎界远征配置!$D:$E,2,FALSE),"")</f>
        <v>5000470:94:1</v>
      </c>
      <c r="O97" t="str">
        <f>_xlfn.IFNA(VLOOKUP($A97&amp;O$1,炎界远征配置!$D:$E,2,FALSE),"")</f>
        <v/>
      </c>
      <c r="P97" t="str">
        <f>_xlfn.IFNA(VLOOKUP($A97&amp;P$1,炎界远征配置!$D:$E,2,FALSE),"")</f>
        <v/>
      </c>
      <c r="Q97" t="str">
        <f>_xlfn.IFNA(VLOOKUP($A97&amp;Q$1,炎界远征配置!$D:$E,2,FALSE),"")</f>
        <v/>
      </c>
      <c r="R97" t="str">
        <f>_xlfn.IFNA(VLOOKUP($A97&amp;R$1,炎界远征配置!$D:$E,2,FALSE),"")</f>
        <v/>
      </c>
      <c r="S97" t="str">
        <f>_xlfn.IFNA(VLOOKUP($A97&amp;S$1,炎界远征配置!$D:$E,2,FALSE),"")</f>
        <v/>
      </c>
      <c r="T97" t="str">
        <f>_xlfn.IFNA(VLOOKUP($A97&amp;T$1,炎界远征配置!$D:$E,2,FALSE),"")</f>
        <v/>
      </c>
      <c r="U97" t="str">
        <f>_xlfn.IFNA(VLOOKUP($A97&amp;U$1,炎界远征配置!$D:$E,2,FALSE),"")</f>
        <v/>
      </c>
    </row>
    <row r="98" spans="1:21" x14ac:dyDescent="0.15">
      <c r="A98">
        <f t="shared" si="4"/>
        <v>5000095</v>
      </c>
      <c r="B98" t="s">
        <v>457</v>
      </c>
      <c r="C98" s="9">
        <f t="shared" si="5"/>
        <v>1</v>
      </c>
      <c r="D98" s="9" t="str">
        <f t="shared" si="6"/>
        <v>fstage05</v>
      </c>
      <c r="E98" s="9" t="str">
        <f t="shared" si="7"/>
        <v>04.plist</v>
      </c>
      <c r="F98" s="6">
        <f>VLOOKUP(A98,炎界远征配置!A:C,2,FALSE)</f>
        <v>5000471</v>
      </c>
      <c r="G98" t="str">
        <f>_xlfn.IFNA(VLOOKUP($A98&amp;G$1,炎界远征配置!$D:$E,2,FALSE),"")</f>
        <v/>
      </c>
      <c r="H98" t="str">
        <f>_xlfn.IFNA(VLOOKUP($A98&amp;H$1,炎界远征配置!$D:$E,2,FALSE),"")</f>
        <v>5000471:95:1</v>
      </c>
      <c r="I98" t="str">
        <f>_xlfn.IFNA(VLOOKUP($A98&amp;I$1,炎界远征配置!$D:$E,2,FALSE),"")</f>
        <v/>
      </c>
      <c r="J98" t="str">
        <f>_xlfn.IFNA(VLOOKUP($A98&amp;J$1,炎界远征配置!$D:$E,2,FALSE),"")</f>
        <v/>
      </c>
      <c r="K98" t="str">
        <f>_xlfn.IFNA(VLOOKUP($A98&amp;K$1,炎界远征配置!$D:$E,2,FALSE),"")</f>
        <v>5000472:95:1</v>
      </c>
      <c r="L98" t="str">
        <f>_xlfn.IFNA(VLOOKUP($A98&amp;L$1,炎界远征配置!$D:$E,2,FALSE),"")</f>
        <v/>
      </c>
      <c r="M98" t="str">
        <f>_xlfn.IFNA(VLOOKUP($A98&amp;M$1,炎界远征配置!$D:$E,2,FALSE),"")</f>
        <v>5000473:95:1</v>
      </c>
      <c r="N98" t="str">
        <f>_xlfn.IFNA(VLOOKUP($A98&amp;N$1,炎界远征配置!$D:$E,2,FALSE),"")</f>
        <v>5000474:95:1</v>
      </c>
      <c r="O98" t="str">
        <f>_xlfn.IFNA(VLOOKUP($A98&amp;O$1,炎界远征配置!$D:$E,2,FALSE),"")</f>
        <v>5000475:95:1</v>
      </c>
      <c r="P98" t="str">
        <f>_xlfn.IFNA(VLOOKUP($A98&amp;P$1,炎界远征配置!$D:$E,2,FALSE),"")</f>
        <v/>
      </c>
      <c r="Q98" t="str">
        <f>_xlfn.IFNA(VLOOKUP($A98&amp;Q$1,炎界远征配置!$D:$E,2,FALSE),"")</f>
        <v/>
      </c>
      <c r="R98" t="str">
        <f>_xlfn.IFNA(VLOOKUP($A98&amp;R$1,炎界远征配置!$D:$E,2,FALSE),"")</f>
        <v/>
      </c>
      <c r="S98" t="str">
        <f>_xlfn.IFNA(VLOOKUP($A98&amp;S$1,炎界远征配置!$D:$E,2,FALSE),"")</f>
        <v/>
      </c>
      <c r="T98" t="str">
        <f>_xlfn.IFNA(VLOOKUP($A98&amp;T$1,炎界远征配置!$D:$E,2,FALSE),"")</f>
        <v/>
      </c>
      <c r="U98" t="str">
        <f>_xlfn.IFNA(VLOOKUP($A98&amp;U$1,炎界远征配置!$D:$E,2,FALSE),"")</f>
        <v/>
      </c>
    </row>
    <row r="99" spans="1:21" x14ac:dyDescent="0.15">
      <c r="A99">
        <f t="shared" si="4"/>
        <v>5000096</v>
      </c>
      <c r="B99" t="s">
        <v>458</v>
      </c>
      <c r="C99" s="9">
        <f t="shared" si="5"/>
        <v>1</v>
      </c>
      <c r="D99" s="9" t="str">
        <f t="shared" si="6"/>
        <v>fstage05</v>
      </c>
      <c r="E99" s="9" t="str">
        <f t="shared" si="7"/>
        <v>04.plist</v>
      </c>
      <c r="F99" s="6">
        <f>VLOOKUP(A99,炎界远征配置!A:C,2,FALSE)</f>
        <v>5000476</v>
      </c>
      <c r="G99" t="str">
        <f>_xlfn.IFNA(VLOOKUP($A99&amp;G$1,炎界远征配置!$D:$E,2,FALSE),"")</f>
        <v>5000476:96:1</v>
      </c>
      <c r="H99" t="str">
        <f>_xlfn.IFNA(VLOOKUP($A99&amp;H$1,炎界远征配置!$D:$E,2,FALSE),"")</f>
        <v>5000477:96:1</v>
      </c>
      <c r="I99" t="str">
        <f>_xlfn.IFNA(VLOOKUP($A99&amp;I$1,炎界远征配置!$D:$E,2,FALSE),"")</f>
        <v>5000478:96:1</v>
      </c>
      <c r="J99" t="str">
        <f>_xlfn.IFNA(VLOOKUP($A99&amp;J$1,炎界远征配置!$D:$E,2,FALSE),"")</f>
        <v/>
      </c>
      <c r="K99" t="str">
        <f>_xlfn.IFNA(VLOOKUP($A99&amp;K$1,炎界远征配置!$D:$E,2,FALSE),"")</f>
        <v>5000479:96:1</v>
      </c>
      <c r="L99" t="str">
        <f>_xlfn.IFNA(VLOOKUP($A99&amp;L$1,炎界远征配置!$D:$E,2,FALSE),"")</f>
        <v/>
      </c>
      <c r="M99" t="str">
        <f>_xlfn.IFNA(VLOOKUP($A99&amp;M$1,炎界远征配置!$D:$E,2,FALSE),"")</f>
        <v/>
      </c>
      <c r="N99" t="str">
        <f>_xlfn.IFNA(VLOOKUP($A99&amp;N$1,炎界远征配置!$D:$E,2,FALSE),"")</f>
        <v>5000480:96:1</v>
      </c>
      <c r="O99" t="str">
        <f>_xlfn.IFNA(VLOOKUP($A99&amp;O$1,炎界远征配置!$D:$E,2,FALSE),"")</f>
        <v/>
      </c>
      <c r="P99" t="str">
        <f>_xlfn.IFNA(VLOOKUP($A99&amp;P$1,炎界远征配置!$D:$E,2,FALSE),"")</f>
        <v/>
      </c>
      <c r="Q99" t="str">
        <f>_xlfn.IFNA(VLOOKUP($A99&amp;Q$1,炎界远征配置!$D:$E,2,FALSE),"")</f>
        <v/>
      </c>
      <c r="R99" t="str">
        <f>_xlfn.IFNA(VLOOKUP($A99&amp;R$1,炎界远征配置!$D:$E,2,FALSE),"")</f>
        <v/>
      </c>
      <c r="S99" t="str">
        <f>_xlfn.IFNA(VLOOKUP($A99&amp;S$1,炎界远征配置!$D:$E,2,FALSE),"")</f>
        <v/>
      </c>
      <c r="T99" t="str">
        <f>_xlfn.IFNA(VLOOKUP($A99&amp;T$1,炎界远征配置!$D:$E,2,FALSE),"")</f>
        <v/>
      </c>
      <c r="U99" t="str">
        <f>_xlfn.IFNA(VLOOKUP($A99&amp;U$1,炎界远征配置!$D:$E,2,FALSE),"")</f>
        <v/>
      </c>
    </row>
    <row r="100" spans="1:21" x14ac:dyDescent="0.15">
      <c r="A100">
        <f t="shared" si="4"/>
        <v>5000097</v>
      </c>
      <c r="B100" t="s">
        <v>459</v>
      </c>
      <c r="C100" s="9">
        <f t="shared" si="5"/>
        <v>1</v>
      </c>
      <c r="D100" s="9" t="str">
        <f t="shared" si="6"/>
        <v>fstage05</v>
      </c>
      <c r="E100" s="9" t="str">
        <f t="shared" si="7"/>
        <v>04.plist</v>
      </c>
      <c r="F100" s="6">
        <f>VLOOKUP(A100,炎界远征配置!A:C,2,FALSE)</f>
        <v>5000481</v>
      </c>
      <c r="G100" t="str">
        <f>_xlfn.IFNA(VLOOKUP($A100&amp;G$1,炎界远征配置!$D:$E,2,FALSE),"")</f>
        <v>5000481:97:1</v>
      </c>
      <c r="H100" t="str">
        <f>_xlfn.IFNA(VLOOKUP($A100&amp;H$1,炎界远征配置!$D:$E,2,FALSE),"")</f>
        <v>5000482:97:1</v>
      </c>
      <c r="I100" t="str">
        <f>_xlfn.IFNA(VLOOKUP($A100&amp;I$1,炎界远征配置!$D:$E,2,FALSE),"")</f>
        <v>5000483:97:1</v>
      </c>
      <c r="J100" t="str">
        <f>_xlfn.IFNA(VLOOKUP($A100&amp;J$1,炎界远征配置!$D:$E,2,FALSE),"")</f>
        <v/>
      </c>
      <c r="K100" t="str">
        <f>_xlfn.IFNA(VLOOKUP($A100&amp;K$1,炎界远征配置!$D:$E,2,FALSE),"")</f>
        <v>5000484:97:1</v>
      </c>
      <c r="L100" t="str">
        <f>_xlfn.IFNA(VLOOKUP($A100&amp;L$1,炎界远征配置!$D:$E,2,FALSE),"")</f>
        <v/>
      </c>
      <c r="M100" t="str">
        <f>_xlfn.IFNA(VLOOKUP($A100&amp;M$1,炎界远征配置!$D:$E,2,FALSE),"")</f>
        <v/>
      </c>
      <c r="N100" t="str">
        <f>_xlfn.IFNA(VLOOKUP($A100&amp;N$1,炎界远征配置!$D:$E,2,FALSE),"")</f>
        <v>5000485:97:1</v>
      </c>
      <c r="O100" t="str">
        <f>_xlfn.IFNA(VLOOKUP($A100&amp;O$1,炎界远征配置!$D:$E,2,FALSE),"")</f>
        <v/>
      </c>
      <c r="P100" t="str">
        <f>_xlfn.IFNA(VLOOKUP($A100&amp;P$1,炎界远征配置!$D:$E,2,FALSE),"")</f>
        <v/>
      </c>
      <c r="Q100" t="str">
        <f>_xlfn.IFNA(VLOOKUP($A100&amp;Q$1,炎界远征配置!$D:$E,2,FALSE),"")</f>
        <v/>
      </c>
      <c r="R100" t="str">
        <f>_xlfn.IFNA(VLOOKUP($A100&amp;R$1,炎界远征配置!$D:$E,2,FALSE),"")</f>
        <v/>
      </c>
      <c r="S100" t="str">
        <f>_xlfn.IFNA(VLOOKUP($A100&amp;S$1,炎界远征配置!$D:$E,2,FALSE),"")</f>
        <v/>
      </c>
      <c r="T100" t="str">
        <f>_xlfn.IFNA(VLOOKUP($A100&amp;T$1,炎界远征配置!$D:$E,2,FALSE),"")</f>
        <v/>
      </c>
      <c r="U100" t="str">
        <f>_xlfn.IFNA(VLOOKUP($A100&amp;U$1,炎界远征配置!$D:$E,2,FALSE),"")</f>
        <v/>
      </c>
    </row>
    <row r="101" spans="1:21" x14ac:dyDescent="0.15">
      <c r="A101">
        <f t="shared" si="4"/>
        <v>5000098</v>
      </c>
      <c r="B101" t="s">
        <v>460</v>
      </c>
      <c r="C101" s="9">
        <f t="shared" si="5"/>
        <v>1</v>
      </c>
      <c r="D101" s="9" t="str">
        <f t="shared" si="6"/>
        <v>fstage05</v>
      </c>
      <c r="E101" s="9" t="str">
        <f t="shared" si="7"/>
        <v>04.plist</v>
      </c>
      <c r="F101" s="6">
        <f>VLOOKUP(A101,炎界远征配置!A:C,2,FALSE)</f>
        <v>5000486</v>
      </c>
      <c r="G101" t="str">
        <f>_xlfn.IFNA(VLOOKUP($A101&amp;G$1,炎界远征配置!$D:$E,2,FALSE),"")</f>
        <v/>
      </c>
      <c r="H101" t="str">
        <f>_xlfn.IFNA(VLOOKUP($A101&amp;H$1,炎界远征配置!$D:$E,2,FALSE),"")</f>
        <v>5000486:98:1</v>
      </c>
      <c r="I101" t="str">
        <f>_xlfn.IFNA(VLOOKUP($A101&amp;I$1,炎界远征配置!$D:$E,2,FALSE),"")</f>
        <v/>
      </c>
      <c r="J101" t="str">
        <f>_xlfn.IFNA(VLOOKUP($A101&amp;J$1,炎界远征配置!$D:$E,2,FALSE),"")</f>
        <v>5000487:98:1</v>
      </c>
      <c r="K101" t="str">
        <f>_xlfn.IFNA(VLOOKUP($A101&amp;K$1,炎界远征配置!$D:$E,2,FALSE),"")</f>
        <v>5000488:98:1</v>
      </c>
      <c r="L101" t="str">
        <f>_xlfn.IFNA(VLOOKUP($A101&amp;L$1,炎界远征配置!$D:$E,2,FALSE),"")</f>
        <v>5000489:98:1</v>
      </c>
      <c r="M101" t="str">
        <f>_xlfn.IFNA(VLOOKUP($A101&amp;M$1,炎界远征配置!$D:$E,2,FALSE),"")</f>
        <v/>
      </c>
      <c r="N101" t="str">
        <f>_xlfn.IFNA(VLOOKUP($A101&amp;N$1,炎界远征配置!$D:$E,2,FALSE),"")</f>
        <v>5000490:98:1</v>
      </c>
      <c r="O101" t="str">
        <f>_xlfn.IFNA(VLOOKUP($A101&amp;O$1,炎界远征配置!$D:$E,2,FALSE),"")</f>
        <v/>
      </c>
      <c r="P101" t="str">
        <f>_xlfn.IFNA(VLOOKUP($A101&amp;P$1,炎界远征配置!$D:$E,2,FALSE),"")</f>
        <v/>
      </c>
      <c r="Q101" t="str">
        <f>_xlfn.IFNA(VLOOKUP($A101&amp;Q$1,炎界远征配置!$D:$E,2,FALSE),"")</f>
        <v/>
      </c>
      <c r="R101" t="str">
        <f>_xlfn.IFNA(VLOOKUP($A101&amp;R$1,炎界远征配置!$D:$E,2,FALSE),"")</f>
        <v/>
      </c>
      <c r="S101" t="str">
        <f>_xlfn.IFNA(VLOOKUP($A101&amp;S$1,炎界远征配置!$D:$E,2,FALSE),"")</f>
        <v/>
      </c>
      <c r="T101" t="str">
        <f>_xlfn.IFNA(VLOOKUP($A101&amp;T$1,炎界远征配置!$D:$E,2,FALSE),"")</f>
        <v/>
      </c>
      <c r="U101" t="str">
        <f>_xlfn.IFNA(VLOOKUP($A101&amp;U$1,炎界远征配置!$D:$E,2,FALSE),"")</f>
        <v/>
      </c>
    </row>
    <row r="102" spans="1:21" x14ac:dyDescent="0.15">
      <c r="A102">
        <f t="shared" si="4"/>
        <v>5000099</v>
      </c>
      <c r="B102" t="s">
        <v>461</v>
      </c>
      <c r="C102" s="9">
        <f t="shared" si="5"/>
        <v>1</v>
      </c>
      <c r="D102" s="9" t="str">
        <f t="shared" si="6"/>
        <v>fstage05</v>
      </c>
      <c r="E102" s="9" t="str">
        <f t="shared" si="7"/>
        <v>04.plist</v>
      </c>
      <c r="F102" s="6">
        <f>VLOOKUP(A102,炎界远征配置!A:C,2,FALSE)</f>
        <v>5000491</v>
      </c>
      <c r="G102" t="str">
        <f>_xlfn.IFNA(VLOOKUP($A102&amp;G$1,炎界远征配置!$D:$E,2,FALSE),"")</f>
        <v>5000491:99:1</v>
      </c>
      <c r="H102" t="str">
        <f>_xlfn.IFNA(VLOOKUP($A102&amp;H$1,炎界远征配置!$D:$E,2,FALSE),"")</f>
        <v>5000492:99:1</v>
      </c>
      <c r="I102" t="str">
        <f>_xlfn.IFNA(VLOOKUP($A102&amp;I$1,炎界远征配置!$D:$E,2,FALSE),"")</f>
        <v>5000493:99:1</v>
      </c>
      <c r="J102" t="str">
        <f>_xlfn.IFNA(VLOOKUP($A102&amp;J$1,炎界远征配置!$D:$E,2,FALSE),"")</f>
        <v/>
      </c>
      <c r="K102" t="str">
        <f>_xlfn.IFNA(VLOOKUP($A102&amp;K$1,炎界远征配置!$D:$E,2,FALSE),"")</f>
        <v>5000494:99:1</v>
      </c>
      <c r="L102" t="str">
        <f>_xlfn.IFNA(VLOOKUP($A102&amp;L$1,炎界远征配置!$D:$E,2,FALSE),"")</f>
        <v/>
      </c>
      <c r="M102" t="str">
        <f>_xlfn.IFNA(VLOOKUP($A102&amp;M$1,炎界远征配置!$D:$E,2,FALSE),"")</f>
        <v/>
      </c>
      <c r="N102" t="str">
        <f>_xlfn.IFNA(VLOOKUP($A102&amp;N$1,炎界远征配置!$D:$E,2,FALSE),"")</f>
        <v>5000495:99:1</v>
      </c>
      <c r="O102" t="str">
        <f>_xlfn.IFNA(VLOOKUP($A102&amp;O$1,炎界远征配置!$D:$E,2,FALSE),"")</f>
        <v/>
      </c>
      <c r="P102" t="str">
        <f>_xlfn.IFNA(VLOOKUP($A102&amp;P$1,炎界远征配置!$D:$E,2,FALSE),"")</f>
        <v/>
      </c>
      <c r="Q102" t="str">
        <f>_xlfn.IFNA(VLOOKUP($A102&amp;Q$1,炎界远征配置!$D:$E,2,FALSE),"")</f>
        <v/>
      </c>
      <c r="R102" t="str">
        <f>_xlfn.IFNA(VLOOKUP($A102&amp;R$1,炎界远征配置!$D:$E,2,FALSE),"")</f>
        <v/>
      </c>
      <c r="S102" t="str">
        <f>_xlfn.IFNA(VLOOKUP($A102&amp;S$1,炎界远征配置!$D:$E,2,FALSE),"")</f>
        <v/>
      </c>
      <c r="T102" t="str">
        <f>_xlfn.IFNA(VLOOKUP($A102&amp;T$1,炎界远征配置!$D:$E,2,FALSE),"")</f>
        <v/>
      </c>
      <c r="U102" t="str">
        <f>_xlfn.IFNA(VLOOKUP($A102&amp;U$1,炎界远征配置!$D:$E,2,FALSE),"")</f>
        <v/>
      </c>
    </row>
    <row r="103" spans="1:21" x14ac:dyDescent="0.15">
      <c r="A103">
        <f t="shared" si="4"/>
        <v>5000100</v>
      </c>
      <c r="B103" t="s">
        <v>462</v>
      </c>
      <c r="C103" s="9">
        <f t="shared" si="5"/>
        <v>1</v>
      </c>
      <c r="D103" s="9" t="str">
        <f t="shared" si="6"/>
        <v>fstage05</v>
      </c>
      <c r="E103" s="9" t="str">
        <f t="shared" si="7"/>
        <v>04.plist</v>
      </c>
      <c r="F103" s="6">
        <f>VLOOKUP(A103,炎界远征配置!A:C,2,FALSE)</f>
        <v>5000496</v>
      </c>
      <c r="G103" t="str">
        <f>_xlfn.IFNA(VLOOKUP($A103&amp;G$1,炎界远征配置!$D:$E,2,FALSE),"")</f>
        <v/>
      </c>
      <c r="H103" t="str">
        <f>_xlfn.IFNA(VLOOKUP($A103&amp;H$1,炎界远征配置!$D:$E,2,FALSE),"")</f>
        <v>5000496:100:1</v>
      </c>
      <c r="I103" t="str">
        <f>_xlfn.IFNA(VLOOKUP($A103&amp;I$1,炎界远征配置!$D:$E,2,FALSE),"")</f>
        <v/>
      </c>
      <c r="J103" t="str">
        <f>_xlfn.IFNA(VLOOKUP($A103&amp;J$1,炎界远征配置!$D:$E,2,FALSE),"")</f>
        <v/>
      </c>
      <c r="K103" t="str">
        <f>_xlfn.IFNA(VLOOKUP($A103&amp;K$1,炎界远征配置!$D:$E,2,FALSE),"")</f>
        <v>5000497:100:1</v>
      </c>
      <c r="L103" t="str">
        <f>_xlfn.IFNA(VLOOKUP($A103&amp;L$1,炎界远征配置!$D:$E,2,FALSE),"")</f>
        <v/>
      </c>
      <c r="M103" t="str">
        <f>_xlfn.IFNA(VLOOKUP($A103&amp;M$1,炎界远征配置!$D:$E,2,FALSE),"")</f>
        <v>5000498:100:1</v>
      </c>
      <c r="N103" t="str">
        <f>_xlfn.IFNA(VLOOKUP($A103&amp;N$1,炎界远征配置!$D:$E,2,FALSE),"")</f>
        <v>5000499:100:1</v>
      </c>
      <c r="O103" t="str">
        <f>_xlfn.IFNA(VLOOKUP($A103&amp;O$1,炎界远征配置!$D:$E,2,FALSE),"")</f>
        <v>5000500:100:1</v>
      </c>
      <c r="P103" t="str">
        <f>_xlfn.IFNA(VLOOKUP($A103&amp;P$1,炎界远征配置!$D:$E,2,FALSE),"")</f>
        <v/>
      </c>
      <c r="Q103" t="str">
        <f>_xlfn.IFNA(VLOOKUP($A103&amp;Q$1,炎界远征配置!$D:$E,2,FALSE),"")</f>
        <v/>
      </c>
      <c r="R103" t="str">
        <f>_xlfn.IFNA(VLOOKUP($A103&amp;R$1,炎界远征配置!$D:$E,2,FALSE),"")</f>
        <v/>
      </c>
      <c r="S103" t="str">
        <f>_xlfn.IFNA(VLOOKUP($A103&amp;S$1,炎界远征配置!$D:$E,2,FALSE),"")</f>
        <v/>
      </c>
      <c r="T103" t="str">
        <f>_xlfn.IFNA(VLOOKUP($A103&amp;T$1,炎界远征配置!$D:$E,2,FALSE),"")</f>
        <v/>
      </c>
      <c r="U103" t="str">
        <f>_xlfn.IFNA(VLOOKUP($A103&amp;U$1,炎界远征配置!$D:$E,2,FALSE),"")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4"/>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5000001</v>
      </c>
      <c r="B4" s="1" t="str">
        <f>VLOOKUP(A4,炎界远征配置!G:I,3,FALSE)</f>
        <v>碧翠丝</v>
      </c>
      <c r="C4" s="7"/>
      <c r="D4" s="6" t="str">
        <f>VLOOKUP(B4,怪物属性偏向!F:P,11,FALSE)</f>
        <v>r1019</v>
      </c>
      <c r="E4" s="9">
        <v>1</v>
      </c>
      <c r="F4" s="9">
        <v>0</v>
      </c>
      <c r="G4" s="7" t="s">
        <v>133</v>
      </c>
      <c r="H4" s="9">
        <v>122</v>
      </c>
      <c r="I4" s="9">
        <v>1</v>
      </c>
      <c r="J4" s="9">
        <v>7</v>
      </c>
      <c r="K4" s="9">
        <v>20</v>
      </c>
      <c r="L4" s="9">
        <v>1</v>
      </c>
      <c r="M4" s="9">
        <v>1</v>
      </c>
      <c r="N4" s="8">
        <f>IF(VLOOKUP(VLOOKUP($A4,炎界远征配置!$O:$P,2,FALSE),怪物属性偏向!$E:$O,怪物属性偏向!J$1-1,FALSE)=0,"",VLOOKUP(VLOOKUP($A4,炎界远征配置!$O:$P,2,FALSE),怪物属性偏向!$E:$O,怪物属性偏向!J$1-1,FALSE))</f>
        <v>10070101</v>
      </c>
      <c r="O4" s="8">
        <f>IF(VLOOKUP(VLOOKUP($A4,炎界远征配置!$O:$P,2,FALSE),怪物属性偏向!$E:$O,怪物属性偏向!K$1-1,FALSE)=0,"",VLOOKUP(VLOOKUP($A4,炎界远征配置!$O:$P,2,FALSE),怪物属性偏向!$E:$O,怪物属性偏向!K$1-1,FALSE))</f>
        <v>10070201</v>
      </c>
      <c r="P4" s="8">
        <f>IF(VLOOKUP(VLOOKUP($A4,炎界远征配置!$O:$P,2,FALSE),怪物属性偏向!$E:$O,怪物属性偏向!L$1-1,FALSE)=0,"",VLOOKUP(VLOOKUP($A4,炎界远征配置!$O:$P,2,FALSE),怪物属性偏向!$E:$O,怪物属性偏向!L$1-1,FALSE))</f>
        <v>10070301</v>
      </c>
      <c r="Q4" s="8">
        <f>IF(VLOOKUP(VLOOKUP($A4,炎界远征配置!$O:$P,2,FALSE),怪物属性偏向!$E:$O,怪物属性偏向!M$1-1,FALSE)=0,"",VLOOKUP(VLOOKUP($A4,炎界远征配置!$O:$P,2,FALSE),怪物属性偏向!$E:$O,怪物属性偏向!M$1-1,FALSE))</f>
        <v>100121</v>
      </c>
      <c r="R4" s="8">
        <f>IF(VLOOKUP(VLOOKUP($A4,炎界远征配置!$O:$P,2,FALSE),怪物属性偏向!$E:$O,怪物属性偏向!N$1-1,FALSE)=0,"",VLOOKUP(VLOOKUP($A4,炎界远征配置!$O:$P,2,FALSE),怪物属性偏向!$E:$O,怪物属性偏向!N$1-1,FALSE))</f>
        <v>100261</v>
      </c>
      <c r="S4" s="8">
        <f>IF(VLOOKUP(VLOOKUP($A4,炎界远征配置!$O:$P,2,FALSE),怪物属性偏向!$E:$O,怪物属性偏向!O$1-1,FALSE)=0,"",VLOOKUP(VLOOKUP($A4,炎界远征配置!$O:$P,2,FALSE),怪物属性偏向!$E:$O,怪物属性偏向!O$1-1,FALSE))</f>
        <v>100061</v>
      </c>
    </row>
    <row r="5" spans="1:19" x14ac:dyDescent="0.15">
      <c r="A5" s="3">
        <f>A4+1</f>
        <v>5000002</v>
      </c>
      <c r="B5" s="1" t="str">
        <f>VLOOKUP(A5,炎界远征配置!G:I,3,FALSE)</f>
        <v>艾德蒙</v>
      </c>
      <c r="C5" s="7"/>
      <c r="D5" s="6" t="str">
        <f>VLOOKUP(B5,怪物属性偏向!F:P,11,FALSE)</f>
        <v>r1004</v>
      </c>
      <c r="E5" s="9">
        <f>E4</f>
        <v>1</v>
      </c>
      <c r="F5" s="9">
        <f>F4</f>
        <v>0</v>
      </c>
      <c r="G5" s="9" t="str">
        <f t="shared" ref="G5:M5" si="0">G4</f>
        <v>0,125</v>
      </c>
      <c r="H5" s="9">
        <f t="shared" si="0"/>
        <v>122</v>
      </c>
      <c r="I5" s="9">
        <f t="shared" si="0"/>
        <v>1</v>
      </c>
      <c r="J5" s="9">
        <f t="shared" si="0"/>
        <v>7</v>
      </c>
      <c r="K5" s="9">
        <f t="shared" si="0"/>
        <v>20</v>
      </c>
      <c r="L5" s="9">
        <f t="shared" si="0"/>
        <v>1</v>
      </c>
      <c r="M5" s="9">
        <f t="shared" si="0"/>
        <v>1</v>
      </c>
      <c r="N5" s="8">
        <f>IF(VLOOKUP(VLOOKUP($A5,炎界远征配置!$O:$P,2,FALSE),怪物属性偏向!$E:$O,怪物属性偏向!J$1-1,FALSE)=0,"",VLOOKUP(VLOOKUP($A5,炎界远征配置!$O:$P,2,FALSE),怪物属性偏向!$E:$O,怪物属性偏向!J$1-1,FALSE))</f>
        <v>10120101</v>
      </c>
      <c r="O5" s="8">
        <f>IF(VLOOKUP(VLOOKUP($A5,炎界远征配置!$O:$P,2,FALSE),怪物属性偏向!$E:$O,怪物属性偏向!K$1-1,FALSE)=0,"",VLOOKUP(VLOOKUP($A5,炎界远征配置!$O:$P,2,FALSE),怪物属性偏向!$E:$O,怪物属性偏向!K$1-1,FALSE))</f>
        <v>10120201</v>
      </c>
      <c r="P5" s="8">
        <f>IF(VLOOKUP(VLOOKUP($A5,炎界远征配置!$O:$P,2,FALSE),怪物属性偏向!$E:$O,怪物属性偏向!L$1-1,FALSE)=0,"",VLOOKUP(VLOOKUP($A5,炎界远征配置!$O:$P,2,FALSE),怪物属性偏向!$E:$O,怪物属性偏向!L$1-1,FALSE))</f>
        <v>10120301</v>
      </c>
      <c r="Q5" s="8">
        <f>IF(VLOOKUP(VLOOKUP($A5,炎界远征配置!$O:$P,2,FALSE),怪物属性偏向!$E:$O,怪物属性偏向!M$1-1,FALSE)=0,"",VLOOKUP(VLOOKUP($A5,炎界远征配置!$O:$P,2,FALSE),怪物属性偏向!$E:$O,怪物属性偏向!M$1-1,FALSE))</f>
        <v>100001</v>
      </c>
      <c r="R5" s="8">
        <f>IF(VLOOKUP(VLOOKUP($A5,炎界远征配置!$O:$P,2,FALSE),怪物属性偏向!$E:$O,怪物属性偏向!N$1-1,FALSE)=0,"",VLOOKUP(VLOOKUP($A5,炎界远征配置!$O:$P,2,FALSE),怪物属性偏向!$E:$O,怪物属性偏向!N$1-1,FALSE))</f>
        <v>100361</v>
      </c>
      <c r="S5" s="8">
        <f>IF(VLOOKUP(VLOOKUP($A5,炎界远征配置!$O:$P,2,FALSE),怪物属性偏向!$E:$O,怪物属性偏向!O$1-1,FALSE)=0,"",VLOOKUP(VLOOKUP($A5,炎界远征配置!$O:$P,2,FALSE),怪物属性偏向!$E:$O,怪物属性偏向!O$1-1,FALSE))</f>
        <v>100401</v>
      </c>
    </row>
    <row r="6" spans="1:19" x14ac:dyDescent="0.15">
      <c r="A6" s="3">
        <f t="shared" ref="A6:A69" si="1">A5+1</f>
        <v>5000003</v>
      </c>
      <c r="B6" s="1" t="str">
        <f>VLOOKUP(A6,炎界远征配置!G:I,3,FALSE)</f>
        <v>霍尔</v>
      </c>
      <c r="C6" s="7"/>
      <c r="D6" s="6" t="str">
        <f>VLOOKUP(B6,怪物属性偏向!F:P,11,FALSE)</f>
        <v>r1003</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IF(VLOOKUP(VLOOKUP($A6,炎界远征配置!$O:$P,2,FALSE),怪物属性偏向!$E:$O,怪物属性偏向!J$1-1,FALSE)=0,"",VLOOKUP(VLOOKUP($A6,炎界远征配置!$O:$P,2,FALSE),怪物属性偏向!$E:$O,怪物属性偏向!J$1-1,FALSE))</f>
        <v>10260101</v>
      </c>
      <c r="O6" s="8">
        <f>IF(VLOOKUP(VLOOKUP($A6,炎界远征配置!$O:$P,2,FALSE),怪物属性偏向!$E:$O,怪物属性偏向!K$1-1,FALSE)=0,"",VLOOKUP(VLOOKUP($A6,炎界远征配置!$O:$P,2,FALSE),怪物属性偏向!$E:$O,怪物属性偏向!K$1-1,FALSE))</f>
        <v>10260201</v>
      </c>
      <c r="P6" s="8">
        <f>IF(VLOOKUP(VLOOKUP($A6,炎界远征配置!$O:$P,2,FALSE),怪物属性偏向!$E:$O,怪物属性偏向!L$1-1,FALSE)=0,"",VLOOKUP(VLOOKUP($A6,炎界远征配置!$O:$P,2,FALSE),怪物属性偏向!$E:$O,怪物属性偏向!L$1-1,FALSE))</f>
        <v>10260301</v>
      </c>
      <c r="Q6" s="8">
        <f>IF(VLOOKUP(VLOOKUP($A6,炎界远征配置!$O:$P,2,FALSE),怪物属性偏向!$E:$O,怪物属性偏向!M$1-1,FALSE)=0,"",VLOOKUP(VLOOKUP($A6,炎界远征配置!$O:$P,2,FALSE),怪物属性偏向!$E:$O,怪物属性偏向!M$1-1,FALSE))</f>
        <v>100161</v>
      </c>
      <c r="R6" s="8">
        <f>IF(VLOOKUP(VLOOKUP($A6,炎界远征配置!$O:$P,2,FALSE),怪物属性偏向!$E:$O,怪物属性偏向!N$1-1,FALSE)=0,"",VLOOKUP(VLOOKUP($A6,炎界远征配置!$O:$P,2,FALSE),怪物属性偏向!$E:$O,怪物属性偏向!N$1-1,FALSE))</f>
        <v>100281</v>
      </c>
      <c r="S6" s="8">
        <f>IF(VLOOKUP(VLOOKUP($A6,炎界远征配置!$O:$P,2,FALSE),怪物属性偏向!$E:$O,怪物属性偏向!O$1-1,FALSE)=0,"",VLOOKUP(VLOOKUP($A6,炎界远征配置!$O:$P,2,FALSE),怪物属性偏向!$E:$O,怪物属性偏向!O$1-1,FALSE))</f>
        <v>100421</v>
      </c>
    </row>
    <row r="7" spans="1:19" x14ac:dyDescent="0.15">
      <c r="A7" s="3">
        <f t="shared" si="1"/>
        <v>5000004</v>
      </c>
      <c r="B7" s="1" t="str">
        <f>VLOOKUP(A7,炎界远征配置!G:I,3,FALSE)</f>
        <v>娜塔莎</v>
      </c>
      <c r="C7" s="7"/>
      <c r="D7" s="6" t="str">
        <f>VLOOKUP(B7,怪物属性偏向!F:P,11,FALSE)</f>
        <v>r1012</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IF(VLOOKUP(VLOOKUP($A7,炎界远征配置!$O:$P,2,FALSE),怪物属性偏向!$E:$O,怪物属性偏向!J$1-1,FALSE)=0,"",VLOOKUP(VLOOKUP($A7,炎界远征配置!$O:$P,2,FALSE),怪物属性偏向!$E:$O,怪物属性偏向!J$1-1,FALSE))</f>
        <v>10210101</v>
      </c>
      <c r="O7" s="8">
        <f>IF(VLOOKUP(VLOOKUP($A7,炎界远征配置!$O:$P,2,FALSE),怪物属性偏向!$E:$O,怪物属性偏向!K$1-1,FALSE)=0,"",VLOOKUP(VLOOKUP($A7,炎界远征配置!$O:$P,2,FALSE),怪物属性偏向!$E:$O,怪物属性偏向!K$1-1,FALSE))</f>
        <v>10210201</v>
      </c>
      <c r="P7" s="8">
        <f>IF(VLOOKUP(VLOOKUP($A7,炎界远征配置!$O:$P,2,FALSE),怪物属性偏向!$E:$O,怪物属性偏向!L$1-1,FALSE)=0,"",VLOOKUP(VLOOKUP($A7,炎界远征配置!$O:$P,2,FALSE),怪物属性偏向!$E:$O,怪物属性偏向!L$1-1,FALSE))</f>
        <v>10210301</v>
      </c>
      <c r="Q7" s="8">
        <f>IF(VLOOKUP(VLOOKUP($A7,炎界远征配置!$O:$P,2,FALSE),怪物属性偏向!$E:$O,怪物属性偏向!M$1-1,FALSE)=0,"",VLOOKUP(VLOOKUP($A7,炎界远征配置!$O:$P,2,FALSE),怪物属性偏向!$E:$O,怪物属性偏向!M$1-1,FALSE))</f>
        <v>100261</v>
      </c>
      <c r="R7" s="8">
        <f>IF(VLOOKUP(VLOOKUP($A7,炎界远征配置!$O:$P,2,FALSE),怪物属性偏向!$E:$O,怪物属性偏向!N$1-1,FALSE)=0,"",VLOOKUP(VLOOKUP($A7,炎界远征配置!$O:$P,2,FALSE),怪物属性偏向!$E:$O,怪物属性偏向!N$1-1,FALSE))</f>
        <v>100021</v>
      </c>
      <c r="S7" s="8">
        <f>IF(VLOOKUP(VLOOKUP($A7,炎界远征配置!$O:$P,2,FALSE),怪物属性偏向!$E:$O,怪物属性偏向!O$1-1,FALSE)=0,"",VLOOKUP(VLOOKUP($A7,炎界远征配置!$O:$P,2,FALSE),怪物属性偏向!$E:$O,怪物属性偏向!O$1-1,FALSE))</f>
        <v>100321</v>
      </c>
    </row>
    <row r="8" spans="1:19" x14ac:dyDescent="0.15">
      <c r="A8" s="3">
        <f t="shared" si="1"/>
        <v>5000005</v>
      </c>
      <c r="B8" s="1" t="str">
        <f>VLOOKUP(A8,炎界远征配置!G:I,3,FALSE)</f>
        <v>啾啾</v>
      </c>
      <c r="C8" s="7"/>
      <c r="D8" s="6" t="str">
        <f>VLOOKUP(B8,怪物属性偏向!F:P,11,FALSE)</f>
        <v>r1004</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IF(VLOOKUP(VLOOKUP($A8,炎界远征配置!$O:$P,2,FALSE),怪物属性偏向!$E:$O,怪物属性偏向!J$1-1,FALSE)=0,"",VLOOKUP(VLOOKUP($A8,炎界远征配置!$O:$P,2,FALSE),怪物属性偏向!$E:$O,怪物属性偏向!J$1-1,FALSE))</f>
        <v>10130101</v>
      </c>
      <c r="O8" s="8">
        <f>IF(VLOOKUP(VLOOKUP($A8,炎界远征配置!$O:$P,2,FALSE),怪物属性偏向!$E:$O,怪物属性偏向!K$1-1,FALSE)=0,"",VLOOKUP(VLOOKUP($A8,炎界远征配置!$O:$P,2,FALSE),怪物属性偏向!$E:$O,怪物属性偏向!K$1-1,FALSE))</f>
        <v>10130201</v>
      </c>
      <c r="P8" s="8">
        <f>IF(VLOOKUP(VLOOKUP($A8,炎界远征配置!$O:$P,2,FALSE),怪物属性偏向!$E:$O,怪物属性偏向!L$1-1,FALSE)=0,"",VLOOKUP(VLOOKUP($A8,炎界远征配置!$O:$P,2,FALSE),怪物属性偏向!$E:$O,怪物属性偏向!L$1-1,FALSE))</f>
        <v>10130301</v>
      </c>
      <c r="Q8" s="8">
        <f>IF(VLOOKUP(VLOOKUP($A8,炎界远征配置!$O:$P,2,FALSE),怪物属性偏向!$E:$O,怪物属性偏向!M$1-1,FALSE)=0,"",VLOOKUP(VLOOKUP($A8,炎界远征配置!$O:$P,2,FALSE),怪物属性偏向!$E:$O,怪物属性偏向!M$1-1,FALSE))</f>
        <v>100001</v>
      </c>
      <c r="R8" s="8">
        <f>IF(VLOOKUP(VLOOKUP($A8,炎界远征配置!$O:$P,2,FALSE),怪物属性偏向!$E:$O,怪物属性偏向!N$1-1,FALSE)=0,"",VLOOKUP(VLOOKUP($A8,炎界远征配置!$O:$P,2,FALSE),怪物属性偏向!$E:$O,怪物属性偏向!N$1-1,FALSE))</f>
        <v>100181</v>
      </c>
      <c r="S8" s="8">
        <f>IF(VLOOKUP(VLOOKUP($A8,炎界远征配置!$O:$P,2,FALSE),怪物属性偏向!$E:$O,怪物属性偏向!O$1-1,FALSE)=0,"",VLOOKUP(VLOOKUP($A8,炎界远征配置!$O:$P,2,FALSE),怪物属性偏向!$E:$O,怪物属性偏向!O$1-1,FALSE))</f>
        <v>100201</v>
      </c>
    </row>
    <row r="9" spans="1:19" x14ac:dyDescent="0.15">
      <c r="A9" s="3">
        <f>A8+1</f>
        <v>5000006</v>
      </c>
      <c r="B9" s="1" t="str">
        <f>VLOOKUP(A9,炎界远征配置!G:I,3,FALSE)</f>
        <v>伊西多</v>
      </c>
      <c r="C9" s="7"/>
      <c r="D9" s="6" t="str">
        <f>VLOOKUP(B9,怪物属性偏向!F:P,11,FALSE)</f>
        <v>r1011</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IF(VLOOKUP(VLOOKUP($A9,炎界远征配置!$O:$P,2,FALSE),怪物属性偏向!$E:$O,怪物属性偏向!J$1-1,FALSE)=0,"",VLOOKUP(VLOOKUP($A9,炎界远征配置!$O:$P,2,FALSE),怪物属性偏向!$E:$O,怪物属性偏向!J$1-1,FALSE))</f>
        <v>10230101</v>
      </c>
      <c r="O9" s="8">
        <f>IF(VLOOKUP(VLOOKUP($A9,炎界远征配置!$O:$P,2,FALSE),怪物属性偏向!$E:$O,怪物属性偏向!K$1-1,FALSE)=0,"",VLOOKUP(VLOOKUP($A9,炎界远征配置!$O:$P,2,FALSE),怪物属性偏向!$E:$O,怪物属性偏向!K$1-1,FALSE))</f>
        <v>10230201</v>
      </c>
      <c r="P9" s="8">
        <f>IF(VLOOKUP(VLOOKUP($A9,炎界远征配置!$O:$P,2,FALSE),怪物属性偏向!$E:$O,怪物属性偏向!L$1-1,FALSE)=0,"",VLOOKUP(VLOOKUP($A9,炎界远征配置!$O:$P,2,FALSE),怪物属性偏向!$E:$O,怪物属性偏向!L$1-1,FALSE))</f>
        <v>10230301</v>
      </c>
      <c r="Q9" s="8">
        <f>IF(VLOOKUP(VLOOKUP($A9,炎界远征配置!$O:$P,2,FALSE),怪物属性偏向!$E:$O,怪物属性偏向!M$1-1,FALSE)=0,"",VLOOKUP(VLOOKUP($A9,炎界远征配置!$O:$P,2,FALSE),怪物属性偏向!$E:$O,怪物属性偏向!M$1-1,FALSE))</f>
        <v>100041</v>
      </c>
      <c r="R9" s="8">
        <f>IF(VLOOKUP(VLOOKUP($A9,炎界远征配置!$O:$P,2,FALSE),怪物属性偏向!$E:$O,怪物属性偏向!N$1-1,FALSE)=0,"",VLOOKUP(VLOOKUP($A9,炎界远征配置!$O:$P,2,FALSE),怪物属性偏向!$E:$O,怪物属性偏向!N$1-1,FALSE))</f>
        <v>100221</v>
      </c>
      <c r="S9" s="8">
        <f>IF(VLOOKUP(VLOOKUP($A9,炎界远征配置!$O:$P,2,FALSE),怪物属性偏向!$E:$O,怪物属性偏向!O$1-1,FALSE)=0,"",VLOOKUP(VLOOKUP($A9,炎界远征配置!$O:$P,2,FALSE),怪物属性偏向!$E:$O,怪物属性偏向!O$1-1,FALSE))</f>
        <v>100241</v>
      </c>
    </row>
    <row r="10" spans="1:19" x14ac:dyDescent="0.15">
      <c r="A10" s="3">
        <f t="shared" si="1"/>
        <v>5000007</v>
      </c>
      <c r="B10" s="1" t="str">
        <f>VLOOKUP(A10,炎界远征配置!G:I,3,FALSE)</f>
        <v>艾德蒙</v>
      </c>
      <c r="C10" s="7"/>
      <c r="D10" s="6" t="str">
        <f>VLOOKUP(B10,怪物属性偏向!F:P,11,FALSE)</f>
        <v>r1004</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IF(VLOOKUP(VLOOKUP($A10,炎界远征配置!$O:$P,2,FALSE),怪物属性偏向!$E:$O,怪物属性偏向!J$1-1,FALSE)=0,"",VLOOKUP(VLOOKUP($A10,炎界远征配置!$O:$P,2,FALSE),怪物属性偏向!$E:$O,怪物属性偏向!J$1-1,FALSE))</f>
        <v>10120101</v>
      </c>
      <c r="O10" s="8">
        <f>IF(VLOOKUP(VLOOKUP($A10,炎界远征配置!$O:$P,2,FALSE),怪物属性偏向!$E:$O,怪物属性偏向!K$1-1,FALSE)=0,"",VLOOKUP(VLOOKUP($A10,炎界远征配置!$O:$P,2,FALSE),怪物属性偏向!$E:$O,怪物属性偏向!K$1-1,FALSE))</f>
        <v>10120201</v>
      </c>
      <c r="P10" s="8">
        <f>IF(VLOOKUP(VLOOKUP($A10,炎界远征配置!$O:$P,2,FALSE),怪物属性偏向!$E:$O,怪物属性偏向!L$1-1,FALSE)=0,"",VLOOKUP(VLOOKUP($A10,炎界远征配置!$O:$P,2,FALSE),怪物属性偏向!$E:$O,怪物属性偏向!L$1-1,FALSE))</f>
        <v>10120301</v>
      </c>
      <c r="Q10" s="8">
        <f>IF(VLOOKUP(VLOOKUP($A10,炎界远征配置!$O:$P,2,FALSE),怪物属性偏向!$E:$O,怪物属性偏向!M$1-1,FALSE)=0,"",VLOOKUP(VLOOKUP($A10,炎界远征配置!$O:$P,2,FALSE),怪物属性偏向!$E:$O,怪物属性偏向!M$1-1,FALSE))</f>
        <v>100001</v>
      </c>
      <c r="R10" s="8">
        <f>IF(VLOOKUP(VLOOKUP($A10,炎界远征配置!$O:$P,2,FALSE),怪物属性偏向!$E:$O,怪物属性偏向!N$1-1,FALSE)=0,"",VLOOKUP(VLOOKUP($A10,炎界远征配置!$O:$P,2,FALSE),怪物属性偏向!$E:$O,怪物属性偏向!N$1-1,FALSE))</f>
        <v>100361</v>
      </c>
      <c r="S10" s="8">
        <f>IF(VLOOKUP(VLOOKUP($A10,炎界远征配置!$O:$P,2,FALSE),怪物属性偏向!$E:$O,怪物属性偏向!O$1-1,FALSE)=0,"",VLOOKUP(VLOOKUP($A10,炎界远征配置!$O:$P,2,FALSE),怪物属性偏向!$E:$O,怪物属性偏向!O$1-1,FALSE))</f>
        <v>100401</v>
      </c>
    </row>
    <row r="11" spans="1:19" x14ac:dyDescent="0.15">
      <c r="A11" s="3">
        <f t="shared" si="1"/>
        <v>5000008</v>
      </c>
      <c r="B11" s="1" t="str">
        <f>VLOOKUP(A11,炎界远征配置!G:I,3,FALSE)</f>
        <v>霍尔</v>
      </c>
      <c r="C11" s="7"/>
      <c r="D11" s="6" t="str">
        <f>VLOOKUP(B11,怪物属性偏向!F:P,11,FALSE)</f>
        <v>r1003</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IF(VLOOKUP(VLOOKUP($A11,炎界远征配置!$O:$P,2,FALSE),怪物属性偏向!$E:$O,怪物属性偏向!J$1-1,FALSE)=0,"",VLOOKUP(VLOOKUP($A11,炎界远征配置!$O:$P,2,FALSE),怪物属性偏向!$E:$O,怪物属性偏向!J$1-1,FALSE))</f>
        <v>10260101</v>
      </c>
      <c r="O11" s="8">
        <f>IF(VLOOKUP(VLOOKUP($A11,炎界远征配置!$O:$P,2,FALSE),怪物属性偏向!$E:$O,怪物属性偏向!K$1-1,FALSE)=0,"",VLOOKUP(VLOOKUP($A11,炎界远征配置!$O:$P,2,FALSE),怪物属性偏向!$E:$O,怪物属性偏向!K$1-1,FALSE))</f>
        <v>10260201</v>
      </c>
      <c r="P11" s="8">
        <f>IF(VLOOKUP(VLOOKUP($A11,炎界远征配置!$O:$P,2,FALSE),怪物属性偏向!$E:$O,怪物属性偏向!L$1-1,FALSE)=0,"",VLOOKUP(VLOOKUP($A11,炎界远征配置!$O:$P,2,FALSE),怪物属性偏向!$E:$O,怪物属性偏向!L$1-1,FALSE))</f>
        <v>10260301</v>
      </c>
      <c r="Q11" s="8">
        <f>IF(VLOOKUP(VLOOKUP($A11,炎界远征配置!$O:$P,2,FALSE),怪物属性偏向!$E:$O,怪物属性偏向!M$1-1,FALSE)=0,"",VLOOKUP(VLOOKUP($A11,炎界远征配置!$O:$P,2,FALSE),怪物属性偏向!$E:$O,怪物属性偏向!M$1-1,FALSE))</f>
        <v>100161</v>
      </c>
      <c r="R11" s="8">
        <f>IF(VLOOKUP(VLOOKUP($A11,炎界远征配置!$O:$P,2,FALSE),怪物属性偏向!$E:$O,怪物属性偏向!N$1-1,FALSE)=0,"",VLOOKUP(VLOOKUP($A11,炎界远征配置!$O:$P,2,FALSE),怪物属性偏向!$E:$O,怪物属性偏向!N$1-1,FALSE))</f>
        <v>100281</v>
      </c>
      <c r="S11" s="8">
        <f>IF(VLOOKUP(VLOOKUP($A11,炎界远征配置!$O:$P,2,FALSE),怪物属性偏向!$E:$O,怪物属性偏向!O$1-1,FALSE)=0,"",VLOOKUP(VLOOKUP($A11,炎界远征配置!$O:$P,2,FALSE),怪物属性偏向!$E:$O,怪物属性偏向!O$1-1,FALSE))</f>
        <v>100421</v>
      </c>
    </row>
    <row r="12" spans="1:19" x14ac:dyDescent="0.15">
      <c r="A12" s="3">
        <f t="shared" si="1"/>
        <v>5000009</v>
      </c>
      <c r="B12" s="1" t="str">
        <f>VLOOKUP(A12,炎界远征配置!G:I,3,FALSE)</f>
        <v>国王</v>
      </c>
      <c r="C12" s="7"/>
      <c r="D12" s="6" t="str">
        <f>VLOOKUP(B12,怪物属性偏向!F:P,11,FALSE)</f>
        <v>r1016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IF(VLOOKUP(VLOOKUP($A12,炎界远征配置!$O:$P,2,FALSE),怪物属性偏向!$E:$O,怪物属性偏向!J$1-1,FALSE)=0,"",VLOOKUP(VLOOKUP($A12,炎界远征配置!$O:$P,2,FALSE),怪物属性偏向!$E:$O,怪物属性偏向!J$1-1,FALSE))</f>
        <v>10250101</v>
      </c>
      <c r="O12" s="8">
        <f>IF(VLOOKUP(VLOOKUP($A12,炎界远征配置!$O:$P,2,FALSE),怪物属性偏向!$E:$O,怪物属性偏向!K$1-1,FALSE)=0,"",VLOOKUP(VLOOKUP($A12,炎界远征配置!$O:$P,2,FALSE),怪物属性偏向!$E:$O,怪物属性偏向!K$1-1,FALSE))</f>
        <v>10250201</v>
      </c>
      <c r="P12" s="8">
        <f>IF(VLOOKUP(VLOOKUP($A12,炎界远征配置!$O:$P,2,FALSE),怪物属性偏向!$E:$O,怪物属性偏向!L$1-1,FALSE)=0,"",VLOOKUP(VLOOKUP($A12,炎界远征配置!$O:$P,2,FALSE),怪物属性偏向!$E:$O,怪物属性偏向!L$1-1,FALSE))</f>
        <v>10250301</v>
      </c>
      <c r="Q12" s="8">
        <f>IF(VLOOKUP(VLOOKUP($A12,炎界远征配置!$O:$P,2,FALSE),怪物属性偏向!$E:$O,怪物属性偏向!M$1-1,FALSE)=0,"",VLOOKUP(VLOOKUP($A12,炎界远征配置!$O:$P,2,FALSE),怪物属性偏向!$E:$O,怪物属性偏向!M$1-1,FALSE))</f>
        <v>100161</v>
      </c>
      <c r="R12" s="8">
        <f>IF(VLOOKUP(VLOOKUP($A12,炎界远征配置!$O:$P,2,FALSE),怪物属性偏向!$E:$O,怪物属性偏向!N$1-1,FALSE)=0,"",VLOOKUP(VLOOKUP($A12,炎界远征配置!$O:$P,2,FALSE),怪物属性偏向!$E:$O,怪物属性偏向!N$1-1,FALSE))</f>
        <v>100541</v>
      </c>
      <c r="S12" s="8">
        <f>IF(VLOOKUP(VLOOKUP($A12,炎界远征配置!$O:$P,2,FALSE),怪物属性偏向!$E:$O,怪物属性偏向!O$1-1,FALSE)=0,"",VLOOKUP(VLOOKUP($A12,炎界远征配置!$O:$P,2,FALSE),怪物属性偏向!$E:$O,怪物属性偏向!O$1-1,FALSE))</f>
        <v>100101</v>
      </c>
    </row>
    <row r="13" spans="1:19" x14ac:dyDescent="0.15">
      <c r="A13" s="3">
        <f t="shared" si="1"/>
        <v>5000010</v>
      </c>
      <c r="B13" s="1" t="str">
        <f>VLOOKUP(A13,炎界远征配置!G:I,3,FALSE)</f>
        <v>麦克白</v>
      </c>
      <c r="C13" s="7"/>
      <c r="D13" s="6" t="str">
        <f>VLOOKUP(B13,怪物属性偏向!F:P,11,FALSE)</f>
        <v>r1004</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IF(VLOOKUP(VLOOKUP($A13,炎界远征配置!$O:$P,2,FALSE),怪物属性偏向!$E:$O,怪物属性偏向!J$1-1,FALSE)=0,"",VLOOKUP(VLOOKUP($A13,炎界远征配置!$O:$P,2,FALSE),怪物属性偏向!$E:$O,怪物属性偏向!J$1-1,FALSE))</f>
        <v>10160101</v>
      </c>
      <c r="O13" s="8">
        <f>IF(VLOOKUP(VLOOKUP($A13,炎界远征配置!$O:$P,2,FALSE),怪物属性偏向!$E:$O,怪物属性偏向!K$1-1,FALSE)=0,"",VLOOKUP(VLOOKUP($A13,炎界远征配置!$O:$P,2,FALSE),怪物属性偏向!$E:$O,怪物属性偏向!K$1-1,FALSE))</f>
        <v>10160201</v>
      </c>
      <c r="P13" s="8">
        <f>IF(VLOOKUP(VLOOKUP($A13,炎界远征配置!$O:$P,2,FALSE),怪物属性偏向!$E:$O,怪物属性偏向!L$1-1,FALSE)=0,"",VLOOKUP(VLOOKUP($A13,炎界远征配置!$O:$P,2,FALSE),怪物属性偏向!$E:$O,怪物属性偏向!L$1-1,FALSE))</f>
        <v>10160301</v>
      </c>
      <c r="Q13" s="8">
        <f>IF(VLOOKUP(VLOOKUP($A13,炎界远征配置!$O:$P,2,FALSE),怪物属性偏向!$E:$O,怪物属性偏向!M$1-1,FALSE)=0,"",VLOOKUP(VLOOKUP($A13,炎界远征配置!$O:$P,2,FALSE),怪物属性偏向!$E:$O,怪物属性偏向!M$1-1,FALSE))</f>
        <v>100141</v>
      </c>
      <c r="R13" s="8">
        <f>IF(VLOOKUP(VLOOKUP($A13,炎界远征配置!$O:$P,2,FALSE),怪物属性偏向!$E:$O,怪物属性偏向!N$1-1,FALSE)=0,"",VLOOKUP(VLOOKUP($A13,炎界远征配置!$O:$P,2,FALSE),怪物属性偏向!$E:$O,怪物属性偏向!N$1-1,FALSE))</f>
        <v>100421</v>
      </c>
      <c r="S13" s="8">
        <f>IF(VLOOKUP(VLOOKUP($A13,炎界远征配置!$O:$P,2,FALSE),怪物属性偏向!$E:$O,怪物属性偏向!O$1-1,FALSE)=0,"",VLOOKUP(VLOOKUP($A13,炎界远征配置!$O:$P,2,FALSE),怪物属性偏向!$E:$O,怪物属性偏向!O$1-1,FALSE))</f>
        <v>100081</v>
      </c>
    </row>
    <row r="14" spans="1:19" x14ac:dyDescent="0.15">
      <c r="A14" s="3">
        <f t="shared" si="1"/>
        <v>5000011</v>
      </c>
      <c r="B14" s="1" t="str">
        <f>VLOOKUP(A14,炎界远征配置!G:I,3,FALSE)</f>
        <v>碧翠丝</v>
      </c>
      <c r="C14" s="7"/>
      <c r="D14" s="6" t="str">
        <f>VLOOKUP(B14,怪物属性偏向!F:P,11,FALSE)</f>
        <v>r1019</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IF(VLOOKUP(VLOOKUP($A14,炎界远征配置!$O:$P,2,FALSE),怪物属性偏向!$E:$O,怪物属性偏向!J$1-1,FALSE)=0,"",VLOOKUP(VLOOKUP($A14,炎界远征配置!$O:$P,2,FALSE),怪物属性偏向!$E:$O,怪物属性偏向!J$1-1,FALSE))</f>
        <v>10070101</v>
      </c>
      <c r="O14" s="8">
        <f>IF(VLOOKUP(VLOOKUP($A14,炎界远征配置!$O:$P,2,FALSE),怪物属性偏向!$E:$O,怪物属性偏向!K$1-1,FALSE)=0,"",VLOOKUP(VLOOKUP($A14,炎界远征配置!$O:$P,2,FALSE),怪物属性偏向!$E:$O,怪物属性偏向!K$1-1,FALSE))</f>
        <v>10070201</v>
      </c>
      <c r="P14" s="8">
        <f>IF(VLOOKUP(VLOOKUP($A14,炎界远征配置!$O:$P,2,FALSE),怪物属性偏向!$E:$O,怪物属性偏向!L$1-1,FALSE)=0,"",VLOOKUP(VLOOKUP($A14,炎界远征配置!$O:$P,2,FALSE),怪物属性偏向!$E:$O,怪物属性偏向!L$1-1,FALSE))</f>
        <v>10070301</v>
      </c>
      <c r="Q14" s="8">
        <f>IF(VLOOKUP(VLOOKUP($A14,炎界远征配置!$O:$P,2,FALSE),怪物属性偏向!$E:$O,怪物属性偏向!M$1-1,FALSE)=0,"",VLOOKUP(VLOOKUP($A14,炎界远征配置!$O:$P,2,FALSE),怪物属性偏向!$E:$O,怪物属性偏向!M$1-1,FALSE))</f>
        <v>100121</v>
      </c>
      <c r="R14" s="8">
        <f>IF(VLOOKUP(VLOOKUP($A14,炎界远征配置!$O:$P,2,FALSE),怪物属性偏向!$E:$O,怪物属性偏向!N$1-1,FALSE)=0,"",VLOOKUP(VLOOKUP($A14,炎界远征配置!$O:$P,2,FALSE),怪物属性偏向!$E:$O,怪物属性偏向!N$1-1,FALSE))</f>
        <v>100261</v>
      </c>
      <c r="S14" s="8">
        <f>IF(VLOOKUP(VLOOKUP($A14,炎界远征配置!$O:$P,2,FALSE),怪物属性偏向!$E:$O,怪物属性偏向!O$1-1,FALSE)=0,"",VLOOKUP(VLOOKUP($A14,炎界远征配置!$O:$P,2,FALSE),怪物属性偏向!$E:$O,怪物属性偏向!O$1-1,FALSE))</f>
        <v>100061</v>
      </c>
    </row>
    <row r="15" spans="1:19" x14ac:dyDescent="0.15">
      <c r="A15" s="3">
        <f t="shared" si="1"/>
        <v>5000012</v>
      </c>
      <c r="B15" s="1" t="str">
        <f>VLOOKUP(A15,炎界远征配置!G:I,3,FALSE)</f>
        <v>珍妮芙</v>
      </c>
      <c r="C15" s="7"/>
      <c r="D15" s="6" t="str">
        <f>VLOOKUP(B15,怪物属性偏向!F:P,11,FALSE)</f>
        <v>r1013</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IF(VLOOKUP(VLOOKUP($A15,炎界远征配置!$O:$P,2,FALSE),怪物属性偏向!$E:$O,怪物属性偏向!J$1-1,FALSE)=0,"",VLOOKUP(VLOOKUP($A15,炎界远征配置!$O:$P,2,FALSE),怪物属性偏向!$E:$O,怪物属性偏向!J$1-1,FALSE))</f>
        <v>10220101</v>
      </c>
      <c r="O15" s="8">
        <f>IF(VLOOKUP(VLOOKUP($A15,炎界远征配置!$O:$P,2,FALSE),怪物属性偏向!$E:$O,怪物属性偏向!K$1-1,FALSE)=0,"",VLOOKUP(VLOOKUP($A15,炎界远征配置!$O:$P,2,FALSE),怪物属性偏向!$E:$O,怪物属性偏向!K$1-1,FALSE))</f>
        <v>10220201</v>
      </c>
      <c r="P15" s="8">
        <f>IF(VLOOKUP(VLOOKUP($A15,炎界远征配置!$O:$P,2,FALSE),怪物属性偏向!$E:$O,怪物属性偏向!L$1-1,FALSE)=0,"",VLOOKUP(VLOOKUP($A15,炎界远征配置!$O:$P,2,FALSE),怪物属性偏向!$E:$O,怪物属性偏向!L$1-1,FALSE))</f>
        <v>10220301</v>
      </c>
      <c r="Q15" s="8">
        <f>IF(VLOOKUP(VLOOKUP($A15,炎界远征配置!$O:$P,2,FALSE),怪物属性偏向!$E:$O,怪物属性偏向!M$1-1,FALSE)=0,"",VLOOKUP(VLOOKUP($A15,炎界远征配置!$O:$P,2,FALSE),怪物属性偏向!$E:$O,怪物属性偏向!M$1-1,FALSE))</f>
        <v>100501</v>
      </c>
      <c r="R15" s="8">
        <f>IF(VLOOKUP(VLOOKUP($A15,炎界远征配置!$O:$P,2,FALSE),怪物属性偏向!$E:$O,怪物属性偏向!N$1-1,FALSE)=0,"",VLOOKUP(VLOOKUP($A15,炎界远征配置!$O:$P,2,FALSE),怪物属性偏向!$E:$O,怪物属性偏向!N$1-1,FALSE))</f>
        <v>100221</v>
      </c>
      <c r="S15" s="8">
        <f>IF(VLOOKUP(VLOOKUP($A15,炎界远征配置!$O:$P,2,FALSE),怪物属性偏向!$E:$O,怪物属性偏向!O$1-1,FALSE)=0,"",VLOOKUP(VLOOKUP($A15,炎界远征配置!$O:$P,2,FALSE),怪物属性偏向!$E:$O,怪物属性偏向!O$1-1,FALSE))</f>
        <v>100361</v>
      </c>
    </row>
    <row r="16" spans="1:19" x14ac:dyDescent="0.15">
      <c r="A16" s="3">
        <f t="shared" si="1"/>
        <v>5000013</v>
      </c>
      <c r="B16" s="1" t="str">
        <f>VLOOKUP(A16,炎界远征配置!G:I,3,FALSE)</f>
        <v>尼尔斯</v>
      </c>
      <c r="C16" s="7"/>
      <c r="D16" s="6" t="str">
        <f>VLOOKUP(B16,怪物属性偏向!F:P,11,FALSE)</f>
        <v>r1008</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IF(VLOOKUP(VLOOKUP($A16,炎界远征配置!$O:$P,2,FALSE),怪物属性偏向!$E:$O,怪物属性偏向!J$1-1,FALSE)=0,"",VLOOKUP(VLOOKUP($A16,炎界远征配置!$O:$P,2,FALSE),怪物属性偏向!$E:$O,怪物属性偏向!J$1-1,FALSE))</f>
        <v>10060101</v>
      </c>
      <c r="O16" s="8">
        <f>IF(VLOOKUP(VLOOKUP($A16,炎界远征配置!$O:$P,2,FALSE),怪物属性偏向!$E:$O,怪物属性偏向!K$1-1,FALSE)=0,"",VLOOKUP(VLOOKUP($A16,炎界远征配置!$O:$P,2,FALSE),怪物属性偏向!$E:$O,怪物属性偏向!K$1-1,FALSE))</f>
        <v>10060201</v>
      </c>
      <c r="P16" s="8">
        <f>IF(VLOOKUP(VLOOKUP($A16,炎界远征配置!$O:$P,2,FALSE),怪物属性偏向!$E:$O,怪物属性偏向!L$1-1,FALSE)=0,"",VLOOKUP(VLOOKUP($A16,炎界远征配置!$O:$P,2,FALSE),怪物属性偏向!$E:$O,怪物属性偏向!L$1-1,FALSE))</f>
        <v>10060301</v>
      </c>
      <c r="Q16" s="8">
        <f>IF(VLOOKUP(VLOOKUP($A16,炎界远征配置!$O:$P,2,FALSE),怪物属性偏向!$E:$O,怪物属性偏向!M$1-1,FALSE)=0,"",VLOOKUP(VLOOKUP($A16,炎界远征配置!$O:$P,2,FALSE),怪物属性偏向!$E:$O,怪物属性偏向!M$1-1,FALSE))</f>
        <v>100021</v>
      </c>
      <c r="R16" s="8">
        <f>IF(VLOOKUP(VLOOKUP($A16,炎界远征配置!$O:$P,2,FALSE),怪物属性偏向!$E:$O,怪物属性偏向!N$1-1,FALSE)=0,"",VLOOKUP(VLOOKUP($A16,炎界远征配置!$O:$P,2,FALSE),怪物属性偏向!$E:$O,怪物属性偏向!N$1-1,FALSE))</f>
        <v>100081</v>
      </c>
      <c r="S16" s="8">
        <f>IF(VLOOKUP(VLOOKUP($A16,炎界远征配置!$O:$P,2,FALSE),怪物属性偏向!$E:$O,怪物属性偏向!O$1-1,FALSE)=0,"",VLOOKUP(VLOOKUP($A16,炎界远征配置!$O:$P,2,FALSE),怪物属性偏向!$E:$O,怪物属性偏向!O$1-1,FALSE))</f>
        <v>100141</v>
      </c>
    </row>
    <row r="17" spans="1:19" x14ac:dyDescent="0.15">
      <c r="A17" s="3">
        <f t="shared" si="1"/>
        <v>5000014</v>
      </c>
      <c r="B17" s="1" t="str">
        <f>VLOOKUP(A17,炎界远征配置!G:I,3,FALSE)</f>
        <v>尤朵拉</v>
      </c>
      <c r="C17" s="7"/>
      <c r="D17" s="6" t="str">
        <f>VLOOKUP(B17,怪物属性偏向!F:P,11,FALSE)</f>
        <v>r1006</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IF(VLOOKUP(VLOOKUP($A17,炎界远征配置!$O:$P,2,FALSE),怪物属性偏向!$E:$O,怪物属性偏向!J$1-1,FALSE)=0,"",VLOOKUP(VLOOKUP($A17,炎界远征配置!$O:$P,2,FALSE),怪物属性偏向!$E:$O,怪物属性偏向!J$1-1,FALSE))</f>
        <v>10090101</v>
      </c>
      <c r="O17" s="8">
        <f>IF(VLOOKUP(VLOOKUP($A17,炎界远征配置!$O:$P,2,FALSE),怪物属性偏向!$E:$O,怪物属性偏向!K$1-1,FALSE)=0,"",VLOOKUP(VLOOKUP($A17,炎界远征配置!$O:$P,2,FALSE),怪物属性偏向!$E:$O,怪物属性偏向!K$1-1,FALSE))</f>
        <v>10090201</v>
      </c>
      <c r="P17" s="8">
        <f>IF(VLOOKUP(VLOOKUP($A17,炎界远征配置!$O:$P,2,FALSE),怪物属性偏向!$E:$O,怪物属性偏向!L$1-1,FALSE)=0,"",VLOOKUP(VLOOKUP($A17,炎界远征配置!$O:$P,2,FALSE),怪物属性偏向!$E:$O,怪物属性偏向!L$1-1,FALSE))</f>
        <v>10090301</v>
      </c>
      <c r="Q17" s="8">
        <f>IF(VLOOKUP(VLOOKUP($A17,炎界远征配置!$O:$P,2,FALSE),怪物属性偏向!$E:$O,怪物属性偏向!M$1-1,FALSE)=0,"",VLOOKUP(VLOOKUP($A17,炎界远征配置!$O:$P,2,FALSE),怪物属性偏向!$E:$O,怪物属性偏向!M$1-1,FALSE))</f>
        <v>100261</v>
      </c>
      <c r="R17" s="8">
        <f>IF(VLOOKUP(VLOOKUP($A17,炎界远征配置!$O:$P,2,FALSE),怪物属性偏向!$E:$O,怪物属性偏向!N$1-1,FALSE)=0,"",VLOOKUP(VLOOKUP($A17,炎界远征配置!$O:$P,2,FALSE),怪物属性偏向!$E:$O,怪物属性偏向!N$1-1,FALSE))</f>
        <v>100001</v>
      </c>
      <c r="S17" s="8">
        <f>IF(VLOOKUP(VLOOKUP($A17,炎界远征配置!$O:$P,2,FALSE),怪物属性偏向!$E:$O,怪物属性偏向!O$1-1,FALSE)=0,"",VLOOKUP(VLOOKUP($A17,炎界远征配置!$O:$P,2,FALSE),怪物属性偏向!$E:$O,怪物属性偏向!O$1-1,FALSE))</f>
        <v>100301</v>
      </c>
    </row>
    <row r="18" spans="1:19" x14ac:dyDescent="0.15">
      <c r="A18" s="3">
        <f t="shared" si="1"/>
        <v>5000015</v>
      </c>
      <c r="B18" s="1" t="str">
        <f>VLOOKUP(A18,炎界远征配置!G:I,3,FALSE)</f>
        <v>吉拉</v>
      </c>
      <c r="C18" s="7"/>
      <c r="D18" s="6" t="str">
        <f>VLOOKUP(B18,怪物属性偏向!F:P,11,FALSE)</f>
        <v>r1002</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IF(VLOOKUP(VLOOKUP($A18,炎界远征配置!$O:$P,2,FALSE),怪物属性偏向!$E:$O,怪物属性偏向!J$1-1,FALSE)=0,"",VLOOKUP(VLOOKUP($A18,炎界远征配置!$O:$P,2,FALSE),怪物属性偏向!$E:$O,怪物属性偏向!J$1-1,FALSE))</f>
        <v>10190101</v>
      </c>
      <c r="O18" s="8">
        <f>IF(VLOOKUP(VLOOKUP($A18,炎界远征配置!$O:$P,2,FALSE),怪物属性偏向!$E:$O,怪物属性偏向!K$1-1,FALSE)=0,"",VLOOKUP(VLOOKUP($A18,炎界远征配置!$O:$P,2,FALSE),怪物属性偏向!$E:$O,怪物属性偏向!K$1-1,FALSE))</f>
        <v>10190201</v>
      </c>
      <c r="P18" s="8">
        <f>IF(VLOOKUP(VLOOKUP($A18,炎界远征配置!$O:$P,2,FALSE),怪物属性偏向!$E:$O,怪物属性偏向!L$1-1,FALSE)=0,"",VLOOKUP(VLOOKUP($A18,炎界远征配置!$O:$P,2,FALSE),怪物属性偏向!$E:$O,怪物属性偏向!L$1-1,FALSE))</f>
        <v>10190301</v>
      </c>
      <c r="Q18" s="8">
        <f>IF(VLOOKUP(VLOOKUP($A18,炎界远征配置!$O:$P,2,FALSE),怪物属性偏向!$E:$O,怪物属性偏向!M$1-1,FALSE)=0,"",VLOOKUP(VLOOKUP($A18,炎界远征配置!$O:$P,2,FALSE),怪物属性偏向!$E:$O,怪物属性偏向!M$1-1,FALSE))</f>
        <v>100141</v>
      </c>
      <c r="R18" s="8">
        <f>IF(VLOOKUP(VLOOKUP($A18,炎界远征配置!$O:$P,2,FALSE),怪物属性偏向!$E:$O,怪物属性偏向!N$1-1,FALSE)=0,"",VLOOKUP(VLOOKUP($A18,炎界远征配置!$O:$P,2,FALSE),怪物属性偏向!$E:$O,怪物属性偏向!N$1-1,FALSE))</f>
        <v>100261</v>
      </c>
      <c r="S18" s="8">
        <f>IF(VLOOKUP(VLOOKUP($A18,炎界远征配置!$O:$P,2,FALSE),怪物属性偏向!$E:$O,怪物属性偏向!O$1-1,FALSE)=0,"",VLOOKUP(VLOOKUP($A18,炎界远征配置!$O:$P,2,FALSE),怪物属性偏向!$E:$O,怪物属性偏向!O$1-1,FALSE))</f>
        <v>100081</v>
      </c>
    </row>
    <row r="19" spans="1:19" x14ac:dyDescent="0.15">
      <c r="A19" s="3">
        <f t="shared" si="1"/>
        <v>5000016</v>
      </c>
      <c r="B19" s="1" t="str">
        <f>VLOOKUP(A19,炎界远征配置!G:I,3,FALSE)</f>
        <v>修</v>
      </c>
      <c r="C19" s="7"/>
      <c r="D19" s="6" t="str">
        <f>VLOOKUP(B19,怪物属性偏向!F:P,11,FALSE)</f>
        <v>r1014</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IF(VLOOKUP(VLOOKUP($A19,炎界远征配置!$O:$P,2,FALSE),怪物属性偏向!$E:$O,怪物属性偏向!J$1-1,FALSE)=0,"",VLOOKUP(VLOOKUP($A19,炎界远征配置!$O:$P,2,FALSE),怪物属性偏向!$E:$O,怪物属性偏向!J$1-1,FALSE))</f>
        <v>10240101</v>
      </c>
      <c r="O19" s="8">
        <f>IF(VLOOKUP(VLOOKUP($A19,炎界远征配置!$O:$P,2,FALSE),怪物属性偏向!$E:$O,怪物属性偏向!K$1-1,FALSE)=0,"",VLOOKUP(VLOOKUP($A19,炎界远征配置!$O:$P,2,FALSE),怪物属性偏向!$E:$O,怪物属性偏向!K$1-1,FALSE))</f>
        <v>10240201</v>
      </c>
      <c r="P19" s="8">
        <f>IF(VLOOKUP(VLOOKUP($A19,炎界远征配置!$O:$P,2,FALSE),怪物属性偏向!$E:$O,怪物属性偏向!L$1-1,FALSE)=0,"",VLOOKUP(VLOOKUP($A19,炎界远征配置!$O:$P,2,FALSE),怪物属性偏向!$E:$O,怪物属性偏向!L$1-1,FALSE))</f>
        <v>10240301</v>
      </c>
      <c r="Q19" s="8">
        <f>IF(VLOOKUP(VLOOKUP($A19,炎界远征配置!$O:$P,2,FALSE),怪物属性偏向!$E:$O,怪物属性偏向!M$1-1,FALSE)=0,"",VLOOKUP(VLOOKUP($A19,炎界远征配置!$O:$P,2,FALSE),怪物属性偏向!$E:$O,怪物属性偏向!M$1-1,FALSE))</f>
        <v>100261</v>
      </c>
      <c r="R19" s="8">
        <f>IF(VLOOKUP(VLOOKUP($A19,炎界远征配置!$O:$P,2,FALSE),怪物属性偏向!$E:$O,怪物属性偏向!N$1-1,FALSE)=0,"",VLOOKUP(VLOOKUP($A19,炎界远征配置!$O:$P,2,FALSE),怪物属性偏向!$E:$O,怪物属性偏向!N$1-1,FALSE))</f>
        <v>100521</v>
      </c>
      <c r="S19" s="8">
        <f>IF(VLOOKUP(VLOOKUP($A19,炎界远征配置!$O:$P,2,FALSE),怪物属性偏向!$E:$O,怪物属性偏向!O$1-1,FALSE)=0,"",VLOOKUP(VLOOKUP($A19,炎界远征配置!$O:$P,2,FALSE),怪物属性偏向!$E:$O,怪物属性偏向!O$1-1,FALSE))</f>
        <v>100341</v>
      </c>
    </row>
    <row r="20" spans="1:19" x14ac:dyDescent="0.15">
      <c r="A20" s="3">
        <f t="shared" si="1"/>
        <v>5000017</v>
      </c>
      <c r="B20" s="1" t="str">
        <f>VLOOKUP(A20,炎界远征配置!G:I,3,FALSE)</f>
        <v>国王</v>
      </c>
      <c r="C20" s="7"/>
      <c r="D20" s="6" t="str">
        <f>VLOOKUP(B20,怪物属性偏向!F:P,11,FALSE)</f>
        <v>r1016</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IF(VLOOKUP(VLOOKUP($A20,炎界远征配置!$O:$P,2,FALSE),怪物属性偏向!$E:$O,怪物属性偏向!J$1-1,FALSE)=0,"",VLOOKUP(VLOOKUP($A20,炎界远征配置!$O:$P,2,FALSE),怪物属性偏向!$E:$O,怪物属性偏向!J$1-1,FALSE))</f>
        <v>10250101</v>
      </c>
      <c r="O20" s="8">
        <f>IF(VLOOKUP(VLOOKUP($A20,炎界远征配置!$O:$P,2,FALSE),怪物属性偏向!$E:$O,怪物属性偏向!K$1-1,FALSE)=0,"",VLOOKUP(VLOOKUP($A20,炎界远征配置!$O:$P,2,FALSE),怪物属性偏向!$E:$O,怪物属性偏向!K$1-1,FALSE))</f>
        <v>10250201</v>
      </c>
      <c r="P20" s="8">
        <f>IF(VLOOKUP(VLOOKUP($A20,炎界远征配置!$O:$P,2,FALSE),怪物属性偏向!$E:$O,怪物属性偏向!L$1-1,FALSE)=0,"",VLOOKUP(VLOOKUP($A20,炎界远征配置!$O:$P,2,FALSE),怪物属性偏向!$E:$O,怪物属性偏向!L$1-1,FALSE))</f>
        <v>10250301</v>
      </c>
      <c r="Q20" s="8">
        <f>IF(VLOOKUP(VLOOKUP($A20,炎界远征配置!$O:$P,2,FALSE),怪物属性偏向!$E:$O,怪物属性偏向!M$1-1,FALSE)=0,"",VLOOKUP(VLOOKUP($A20,炎界远征配置!$O:$P,2,FALSE),怪物属性偏向!$E:$O,怪物属性偏向!M$1-1,FALSE))</f>
        <v>100161</v>
      </c>
      <c r="R20" s="8">
        <f>IF(VLOOKUP(VLOOKUP($A20,炎界远征配置!$O:$P,2,FALSE),怪物属性偏向!$E:$O,怪物属性偏向!N$1-1,FALSE)=0,"",VLOOKUP(VLOOKUP($A20,炎界远征配置!$O:$P,2,FALSE),怪物属性偏向!$E:$O,怪物属性偏向!N$1-1,FALSE))</f>
        <v>100541</v>
      </c>
      <c r="S20" s="8">
        <f>IF(VLOOKUP(VLOOKUP($A20,炎界远征配置!$O:$P,2,FALSE),怪物属性偏向!$E:$O,怪物属性偏向!O$1-1,FALSE)=0,"",VLOOKUP(VLOOKUP($A20,炎界远征配置!$O:$P,2,FALSE),怪物属性偏向!$E:$O,怪物属性偏向!O$1-1,FALSE))</f>
        <v>100101</v>
      </c>
    </row>
    <row r="21" spans="1:19" x14ac:dyDescent="0.15">
      <c r="A21" s="3">
        <f t="shared" si="1"/>
        <v>5000018</v>
      </c>
      <c r="B21" s="1" t="str">
        <f>VLOOKUP(A21,炎界远征配置!G:I,3,FALSE)</f>
        <v>尤尼丝</v>
      </c>
      <c r="C21" s="7"/>
      <c r="D21" s="6" t="str">
        <f>VLOOKUP(B21,怪物属性偏向!F:P,11,FALSE)</f>
        <v>r1007</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IF(VLOOKUP(VLOOKUP($A21,炎界远征配置!$O:$P,2,FALSE),怪物属性偏向!$E:$O,怪物属性偏向!J$1-1,FALSE)=0,"",VLOOKUP(VLOOKUP($A21,炎界远征配置!$O:$P,2,FALSE),怪物属性偏向!$E:$O,怪物属性偏向!J$1-1,FALSE))</f>
        <v>10110101</v>
      </c>
      <c r="O21" s="8">
        <f>IF(VLOOKUP(VLOOKUP($A21,炎界远征配置!$O:$P,2,FALSE),怪物属性偏向!$E:$O,怪物属性偏向!K$1-1,FALSE)=0,"",VLOOKUP(VLOOKUP($A21,炎界远征配置!$O:$P,2,FALSE),怪物属性偏向!$E:$O,怪物属性偏向!K$1-1,FALSE))</f>
        <v>10110201</v>
      </c>
      <c r="P21" s="8">
        <f>IF(VLOOKUP(VLOOKUP($A21,炎界远征配置!$O:$P,2,FALSE),怪物属性偏向!$E:$O,怪物属性偏向!L$1-1,FALSE)=0,"",VLOOKUP(VLOOKUP($A21,炎界远征配置!$O:$P,2,FALSE),怪物属性偏向!$E:$O,怪物属性偏向!L$1-1,FALSE))</f>
        <v>10110301</v>
      </c>
      <c r="Q21" s="8">
        <f>IF(VLOOKUP(VLOOKUP($A21,炎界远征配置!$O:$P,2,FALSE),怪物属性偏向!$E:$O,怪物属性偏向!M$1-1,FALSE)=0,"",VLOOKUP(VLOOKUP($A21,炎界远征配置!$O:$P,2,FALSE),怪物属性偏向!$E:$O,怪物属性偏向!M$1-1,FALSE))</f>
        <v>100021</v>
      </c>
      <c r="R21" s="8">
        <f>IF(VLOOKUP(VLOOKUP($A21,炎界远征配置!$O:$P,2,FALSE),怪物属性偏向!$E:$O,怪物属性偏向!N$1-1,FALSE)=0,"",VLOOKUP(VLOOKUP($A21,炎界远征配置!$O:$P,2,FALSE),怪物属性偏向!$E:$O,怪物属性偏向!N$1-1,FALSE))</f>
        <v>100081</v>
      </c>
      <c r="S21" s="8">
        <f>IF(VLOOKUP(VLOOKUP($A21,炎界远征配置!$O:$P,2,FALSE),怪物属性偏向!$E:$O,怪物属性偏向!O$1-1,FALSE)=0,"",VLOOKUP(VLOOKUP($A21,炎界远征配置!$O:$P,2,FALSE),怪物属性偏向!$E:$O,怪物属性偏向!O$1-1,FALSE))</f>
        <v>100141</v>
      </c>
    </row>
    <row r="22" spans="1:19" x14ac:dyDescent="0.15">
      <c r="A22" s="3">
        <f t="shared" si="1"/>
        <v>5000019</v>
      </c>
      <c r="B22" s="1" t="str">
        <f>VLOOKUP(A22,炎界远征配置!G:I,3,FALSE)</f>
        <v>艾德蒙</v>
      </c>
      <c r="C22" s="7"/>
      <c r="D22" s="6" t="str">
        <f>VLOOKUP(B22,怪物属性偏向!F:P,11,FALSE)</f>
        <v>r1004</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IF(VLOOKUP(VLOOKUP($A22,炎界远征配置!$O:$P,2,FALSE),怪物属性偏向!$E:$O,怪物属性偏向!J$1-1,FALSE)=0,"",VLOOKUP(VLOOKUP($A22,炎界远征配置!$O:$P,2,FALSE),怪物属性偏向!$E:$O,怪物属性偏向!J$1-1,FALSE))</f>
        <v>10120101</v>
      </c>
      <c r="O22" s="8">
        <f>IF(VLOOKUP(VLOOKUP($A22,炎界远征配置!$O:$P,2,FALSE),怪物属性偏向!$E:$O,怪物属性偏向!K$1-1,FALSE)=0,"",VLOOKUP(VLOOKUP($A22,炎界远征配置!$O:$P,2,FALSE),怪物属性偏向!$E:$O,怪物属性偏向!K$1-1,FALSE))</f>
        <v>10120201</v>
      </c>
      <c r="P22" s="8">
        <f>IF(VLOOKUP(VLOOKUP($A22,炎界远征配置!$O:$P,2,FALSE),怪物属性偏向!$E:$O,怪物属性偏向!L$1-1,FALSE)=0,"",VLOOKUP(VLOOKUP($A22,炎界远征配置!$O:$P,2,FALSE),怪物属性偏向!$E:$O,怪物属性偏向!L$1-1,FALSE))</f>
        <v>10120301</v>
      </c>
      <c r="Q22" s="8">
        <f>IF(VLOOKUP(VLOOKUP($A22,炎界远征配置!$O:$P,2,FALSE),怪物属性偏向!$E:$O,怪物属性偏向!M$1-1,FALSE)=0,"",VLOOKUP(VLOOKUP($A22,炎界远征配置!$O:$P,2,FALSE),怪物属性偏向!$E:$O,怪物属性偏向!M$1-1,FALSE))</f>
        <v>100001</v>
      </c>
      <c r="R22" s="8">
        <f>IF(VLOOKUP(VLOOKUP($A22,炎界远征配置!$O:$P,2,FALSE),怪物属性偏向!$E:$O,怪物属性偏向!N$1-1,FALSE)=0,"",VLOOKUP(VLOOKUP($A22,炎界远征配置!$O:$P,2,FALSE),怪物属性偏向!$E:$O,怪物属性偏向!N$1-1,FALSE))</f>
        <v>100361</v>
      </c>
      <c r="S22" s="8">
        <f>IF(VLOOKUP(VLOOKUP($A22,炎界远征配置!$O:$P,2,FALSE),怪物属性偏向!$E:$O,怪物属性偏向!O$1-1,FALSE)=0,"",VLOOKUP(VLOOKUP($A22,炎界远征配置!$O:$P,2,FALSE),怪物属性偏向!$E:$O,怪物属性偏向!O$1-1,FALSE))</f>
        <v>100401</v>
      </c>
    </row>
    <row r="23" spans="1:19" x14ac:dyDescent="0.15">
      <c r="A23" s="3">
        <f t="shared" si="1"/>
        <v>5000020</v>
      </c>
      <c r="B23" s="1" t="str">
        <f>VLOOKUP(A23,炎界远征配置!G:I,3,FALSE)</f>
        <v>娜塔莎</v>
      </c>
      <c r="C23" s="7"/>
      <c r="D23" s="6" t="str">
        <f>VLOOKUP(B23,怪物属性偏向!F:P,11,FALSE)</f>
        <v>r1012</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IF(VLOOKUP(VLOOKUP($A23,炎界远征配置!$O:$P,2,FALSE),怪物属性偏向!$E:$O,怪物属性偏向!J$1-1,FALSE)=0,"",VLOOKUP(VLOOKUP($A23,炎界远征配置!$O:$P,2,FALSE),怪物属性偏向!$E:$O,怪物属性偏向!J$1-1,FALSE))</f>
        <v>10210101</v>
      </c>
      <c r="O23" s="8">
        <f>IF(VLOOKUP(VLOOKUP($A23,炎界远征配置!$O:$P,2,FALSE),怪物属性偏向!$E:$O,怪物属性偏向!K$1-1,FALSE)=0,"",VLOOKUP(VLOOKUP($A23,炎界远征配置!$O:$P,2,FALSE),怪物属性偏向!$E:$O,怪物属性偏向!K$1-1,FALSE))</f>
        <v>10210201</v>
      </c>
      <c r="P23" s="8">
        <f>IF(VLOOKUP(VLOOKUP($A23,炎界远征配置!$O:$P,2,FALSE),怪物属性偏向!$E:$O,怪物属性偏向!L$1-1,FALSE)=0,"",VLOOKUP(VLOOKUP($A23,炎界远征配置!$O:$P,2,FALSE),怪物属性偏向!$E:$O,怪物属性偏向!L$1-1,FALSE))</f>
        <v>10210301</v>
      </c>
      <c r="Q23" s="8">
        <f>IF(VLOOKUP(VLOOKUP($A23,炎界远征配置!$O:$P,2,FALSE),怪物属性偏向!$E:$O,怪物属性偏向!M$1-1,FALSE)=0,"",VLOOKUP(VLOOKUP($A23,炎界远征配置!$O:$P,2,FALSE),怪物属性偏向!$E:$O,怪物属性偏向!M$1-1,FALSE))</f>
        <v>100261</v>
      </c>
      <c r="R23" s="8">
        <f>IF(VLOOKUP(VLOOKUP($A23,炎界远征配置!$O:$P,2,FALSE),怪物属性偏向!$E:$O,怪物属性偏向!N$1-1,FALSE)=0,"",VLOOKUP(VLOOKUP($A23,炎界远征配置!$O:$P,2,FALSE),怪物属性偏向!$E:$O,怪物属性偏向!N$1-1,FALSE))</f>
        <v>100021</v>
      </c>
      <c r="S23" s="8">
        <f>IF(VLOOKUP(VLOOKUP($A23,炎界远征配置!$O:$P,2,FALSE),怪物属性偏向!$E:$O,怪物属性偏向!O$1-1,FALSE)=0,"",VLOOKUP(VLOOKUP($A23,炎界远征配置!$O:$P,2,FALSE),怪物属性偏向!$E:$O,怪物属性偏向!O$1-1,FALSE))</f>
        <v>100321</v>
      </c>
    </row>
    <row r="24" spans="1:19" x14ac:dyDescent="0.15">
      <c r="A24" s="3">
        <f t="shared" si="1"/>
        <v>5000021</v>
      </c>
      <c r="B24" s="1" t="str">
        <f>VLOOKUP(A24,炎界远征配置!G:I,3,FALSE)</f>
        <v>尼尔斯</v>
      </c>
      <c r="C24" s="7"/>
      <c r="D24" s="6" t="str">
        <f>VLOOKUP(B24,怪物属性偏向!F:P,11,FALSE)</f>
        <v>r1008</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IF(VLOOKUP(VLOOKUP($A24,炎界远征配置!$O:$P,2,FALSE),怪物属性偏向!$E:$O,怪物属性偏向!J$1-1,FALSE)=0,"",VLOOKUP(VLOOKUP($A24,炎界远征配置!$O:$P,2,FALSE),怪物属性偏向!$E:$O,怪物属性偏向!J$1-1,FALSE))</f>
        <v>10060101</v>
      </c>
      <c r="O24" s="8">
        <f>IF(VLOOKUP(VLOOKUP($A24,炎界远征配置!$O:$P,2,FALSE),怪物属性偏向!$E:$O,怪物属性偏向!K$1-1,FALSE)=0,"",VLOOKUP(VLOOKUP($A24,炎界远征配置!$O:$P,2,FALSE),怪物属性偏向!$E:$O,怪物属性偏向!K$1-1,FALSE))</f>
        <v>10060201</v>
      </c>
      <c r="P24" s="8">
        <f>IF(VLOOKUP(VLOOKUP($A24,炎界远征配置!$O:$P,2,FALSE),怪物属性偏向!$E:$O,怪物属性偏向!L$1-1,FALSE)=0,"",VLOOKUP(VLOOKUP($A24,炎界远征配置!$O:$P,2,FALSE),怪物属性偏向!$E:$O,怪物属性偏向!L$1-1,FALSE))</f>
        <v>10060301</v>
      </c>
      <c r="Q24" s="8">
        <f>IF(VLOOKUP(VLOOKUP($A24,炎界远征配置!$O:$P,2,FALSE),怪物属性偏向!$E:$O,怪物属性偏向!M$1-1,FALSE)=0,"",VLOOKUP(VLOOKUP($A24,炎界远征配置!$O:$P,2,FALSE),怪物属性偏向!$E:$O,怪物属性偏向!M$1-1,FALSE))</f>
        <v>100021</v>
      </c>
      <c r="R24" s="8">
        <f>IF(VLOOKUP(VLOOKUP($A24,炎界远征配置!$O:$P,2,FALSE),怪物属性偏向!$E:$O,怪物属性偏向!N$1-1,FALSE)=0,"",VLOOKUP(VLOOKUP($A24,炎界远征配置!$O:$P,2,FALSE),怪物属性偏向!$E:$O,怪物属性偏向!N$1-1,FALSE))</f>
        <v>100081</v>
      </c>
      <c r="S24" s="8">
        <f>IF(VLOOKUP(VLOOKUP($A24,炎界远征配置!$O:$P,2,FALSE),怪物属性偏向!$E:$O,怪物属性偏向!O$1-1,FALSE)=0,"",VLOOKUP(VLOOKUP($A24,炎界远征配置!$O:$P,2,FALSE),怪物属性偏向!$E:$O,怪物属性偏向!O$1-1,FALSE))</f>
        <v>100141</v>
      </c>
    </row>
    <row r="25" spans="1:19" x14ac:dyDescent="0.15">
      <c r="A25" s="3">
        <f t="shared" si="1"/>
        <v>5000022</v>
      </c>
      <c r="B25" s="1" t="str">
        <f>VLOOKUP(A25,炎界远征配置!G:I,3,FALSE)</f>
        <v>尤朵拉</v>
      </c>
      <c r="C25" s="7"/>
      <c r="D25" s="6" t="str">
        <f>VLOOKUP(B25,怪物属性偏向!F:P,11,FALSE)</f>
        <v>r1006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IF(VLOOKUP(VLOOKUP($A25,炎界远征配置!$O:$P,2,FALSE),怪物属性偏向!$E:$O,怪物属性偏向!J$1-1,FALSE)=0,"",VLOOKUP(VLOOKUP($A25,炎界远征配置!$O:$P,2,FALSE),怪物属性偏向!$E:$O,怪物属性偏向!J$1-1,FALSE))</f>
        <v>10090101</v>
      </c>
      <c r="O25" s="8">
        <f>IF(VLOOKUP(VLOOKUP($A25,炎界远征配置!$O:$P,2,FALSE),怪物属性偏向!$E:$O,怪物属性偏向!K$1-1,FALSE)=0,"",VLOOKUP(VLOOKUP($A25,炎界远征配置!$O:$P,2,FALSE),怪物属性偏向!$E:$O,怪物属性偏向!K$1-1,FALSE))</f>
        <v>10090201</v>
      </c>
      <c r="P25" s="8">
        <f>IF(VLOOKUP(VLOOKUP($A25,炎界远征配置!$O:$P,2,FALSE),怪物属性偏向!$E:$O,怪物属性偏向!L$1-1,FALSE)=0,"",VLOOKUP(VLOOKUP($A25,炎界远征配置!$O:$P,2,FALSE),怪物属性偏向!$E:$O,怪物属性偏向!L$1-1,FALSE))</f>
        <v>10090301</v>
      </c>
      <c r="Q25" s="8">
        <f>IF(VLOOKUP(VLOOKUP($A25,炎界远征配置!$O:$P,2,FALSE),怪物属性偏向!$E:$O,怪物属性偏向!M$1-1,FALSE)=0,"",VLOOKUP(VLOOKUP($A25,炎界远征配置!$O:$P,2,FALSE),怪物属性偏向!$E:$O,怪物属性偏向!M$1-1,FALSE))</f>
        <v>100261</v>
      </c>
      <c r="R25" s="8">
        <f>IF(VLOOKUP(VLOOKUP($A25,炎界远征配置!$O:$P,2,FALSE),怪物属性偏向!$E:$O,怪物属性偏向!N$1-1,FALSE)=0,"",VLOOKUP(VLOOKUP($A25,炎界远征配置!$O:$P,2,FALSE),怪物属性偏向!$E:$O,怪物属性偏向!N$1-1,FALSE))</f>
        <v>100001</v>
      </c>
      <c r="S25" s="8">
        <f>IF(VLOOKUP(VLOOKUP($A25,炎界远征配置!$O:$P,2,FALSE),怪物属性偏向!$E:$O,怪物属性偏向!O$1-1,FALSE)=0,"",VLOOKUP(VLOOKUP($A25,炎界远征配置!$O:$P,2,FALSE),怪物属性偏向!$E:$O,怪物属性偏向!O$1-1,FALSE))</f>
        <v>100301</v>
      </c>
    </row>
    <row r="26" spans="1:19" x14ac:dyDescent="0.15">
      <c r="A26" s="3">
        <f t="shared" si="1"/>
        <v>5000023</v>
      </c>
      <c r="B26" s="1" t="str">
        <f>VLOOKUP(A26,炎界远征配置!G:I,3,FALSE)</f>
        <v>国王</v>
      </c>
      <c r="C26" s="7"/>
      <c r="D26" s="6" t="str">
        <f>VLOOKUP(B26,怪物属性偏向!F:P,11,FALSE)</f>
        <v>r1016</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IF(VLOOKUP(VLOOKUP($A26,炎界远征配置!$O:$P,2,FALSE),怪物属性偏向!$E:$O,怪物属性偏向!J$1-1,FALSE)=0,"",VLOOKUP(VLOOKUP($A26,炎界远征配置!$O:$P,2,FALSE),怪物属性偏向!$E:$O,怪物属性偏向!J$1-1,FALSE))</f>
        <v>10250101</v>
      </c>
      <c r="O26" s="8">
        <f>IF(VLOOKUP(VLOOKUP($A26,炎界远征配置!$O:$P,2,FALSE),怪物属性偏向!$E:$O,怪物属性偏向!K$1-1,FALSE)=0,"",VLOOKUP(VLOOKUP($A26,炎界远征配置!$O:$P,2,FALSE),怪物属性偏向!$E:$O,怪物属性偏向!K$1-1,FALSE))</f>
        <v>10250201</v>
      </c>
      <c r="P26" s="8">
        <f>IF(VLOOKUP(VLOOKUP($A26,炎界远征配置!$O:$P,2,FALSE),怪物属性偏向!$E:$O,怪物属性偏向!L$1-1,FALSE)=0,"",VLOOKUP(VLOOKUP($A26,炎界远征配置!$O:$P,2,FALSE),怪物属性偏向!$E:$O,怪物属性偏向!L$1-1,FALSE))</f>
        <v>10250301</v>
      </c>
      <c r="Q26" s="8">
        <f>IF(VLOOKUP(VLOOKUP($A26,炎界远征配置!$O:$P,2,FALSE),怪物属性偏向!$E:$O,怪物属性偏向!M$1-1,FALSE)=0,"",VLOOKUP(VLOOKUP($A26,炎界远征配置!$O:$P,2,FALSE),怪物属性偏向!$E:$O,怪物属性偏向!M$1-1,FALSE))</f>
        <v>100161</v>
      </c>
      <c r="R26" s="8">
        <f>IF(VLOOKUP(VLOOKUP($A26,炎界远征配置!$O:$P,2,FALSE),怪物属性偏向!$E:$O,怪物属性偏向!N$1-1,FALSE)=0,"",VLOOKUP(VLOOKUP($A26,炎界远征配置!$O:$P,2,FALSE),怪物属性偏向!$E:$O,怪物属性偏向!N$1-1,FALSE))</f>
        <v>100541</v>
      </c>
      <c r="S26" s="8">
        <f>IF(VLOOKUP(VLOOKUP($A26,炎界远征配置!$O:$P,2,FALSE),怪物属性偏向!$E:$O,怪物属性偏向!O$1-1,FALSE)=0,"",VLOOKUP(VLOOKUP($A26,炎界远征配置!$O:$P,2,FALSE),怪物属性偏向!$E:$O,怪物属性偏向!O$1-1,FALSE))</f>
        <v>100101</v>
      </c>
    </row>
    <row r="27" spans="1:19" x14ac:dyDescent="0.15">
      <c r="A27" s="3">
        <f t="shared" si="1"/>
        <v>5000024</v>
      </c>
      <c r="B27" s="1" t="str">
        <f>VLOOKUP(A27,炎界远征配置!G:I,3,FALSE)</f>
        <v>洛克</v>
      </c>
      <c r="C27" s="7"/>
      <c r="D27" s="6" t="str">
        <f>VLOOKUP(B27,怪物属性偏向!F:P,11,FALSE)</f>
        <v>r1009</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IF(VLOOKUP(VLOOKUP($A27,炎界远征配置!$O:$P,2,FALSE),怪物属性偏向!$E:$O,怪物属性偏向!J$1-1,FALSE)=0,"",VLOOKUP(VLOOKUP($A27,炎界远征配置!$O:$P,2,FALSE),怪物属性偏向!$E:$O,怪物属性偏向!J$1-1,FALSE))</f>
        <v>10100101</v>
      </c>
      <c r="O27" s="8">
        <f>IF(VLOOKUP(VLOOKUP($A27,炎界远征配置!$O:$P,2,FALSE),怪物属性偏向!$E:$O,怪物属性偏向!K$1-1,FALSE)=0,"",VLOOKUP(VLOOKUP($A27,炎界远征配置!$O:$P,2,FALSE),怪物属性偏向!$E:$O,怪物属性偏向!K$1-1,FALSE))</f>
        <v>10100201</v>
      </c>
      <c r="P27" s="8">
        <f>IF(VLOOKUP(VLOOKUP($A27,炎界远征配置!$O:$P,2,FALSE),怪物属性偏向!$E:$O,怪物属性偏向!L$1-1,FALSE)=0,"",VLOOKUP(VLOOKUP($A27,炎界远征配置!$O:$P,2,FALSE),怪物属性偏向!$E:$O,怪物属性偏向!L$1-1,FALSE))</f>
        <v>10100301</v>
      </c>
      <c r="Q27" s="8">
        <f>IF(VLOOKUP(VLOOKUP($A27,炎界远征配置!$O:$P,2,FALSE),怪物属性偏向!$E:$O,怪物属性偏向!M$1-1,FALSE)=0,"",VLOOKUP(VLOOKUP($A27,炎界远征配置!$O:$P,2,FALSE),怪物属性偏向!$E:$O,怪物属性偏向!M$1-1,FALSE))</f>
        <v>100121</v>
      </c>
      <c r="R27" s="8">
        <f>IF(VLOOKUP(VLOOKUP($A27,炎界远征配置!$O:$P,2,FALSE),怪物属性偏向!$E:$O,怪物属性偏向!N$1-1,FALSE)=0,"",VLOOKUP(VLOOKUP($A27,炎界远征配置!$O:$P,2,FALSE),怪物属性偏向!$E:$O,怪物属性偏向!N$1-1,FALSE))</f>
        <v>100361</v>
      </c>
      <c r="S27" s="8">
        <f>IF(VLOOKUP(VLOOKUP($A27,炎界远征配置!$O:$P,2,FALSE),怪物属性偏向!$E:$O,怪物属性偏向!O$1-1,FALSE)=0,"",VLOOKUP(VLOOKUP($A27,炎界远征配置!$O:$P,2,FALSE),怪物属性偏向!$E:$O,怪物属性偏向!O$1-1,FALSE))</f>
        <v>100381</v>
      </c>
    </row>
    <row r="28" spans="1:19" x14ac:dyDescent="0.15">
      <c r="A28" s="3">
        <f t="shared" si="1"/>
        <v>5000025</v>
      </c>
      <c r="B28" s="1" t="str">
        <f>VLOOKUP(A28,炎界远征配置!G:I,3,FALSE)</f>
        <v>伊芙</v>
      </c>
      <c r="C28" s="7"/>
      <c r="D28" s="6" t="str">
        <f>VLOOKUP(B28,怪物属性偏向!F:P,11,FALSE)</f>
        <v>r1005</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IF(VLOOKUP(VLOOKUP($A28,炎界远征配置!$O:$P,2,FALSE),怪物属性偏向!$E:$O,怪物属性偏向!J$1-1,FALSE)=0,"",VLOOKUP(VLOOKUP($A28,炎界远征配置!$O:$P,2,FALSE),怪物属性偏向!$E:$O,怪物属性偏向!J$1-1,FALSE))</f>
        <v>10150101</v>
      </c>
      <c r="O28" s="8">
        <f>IF(VLOOKUP(VLOOKUP($A28,炎界远征配置!$O:$P,2,FALSE),怪物属性偏向!$E:$O,怪物属性偏向!K$1-1,FALSE)=0,"",VLOOKUP(VLOOKUP($A28,炎界远征配置!$O:$P,2,FALSE),怪物属性偏向!$E:$O,怪物属性偏向!K$1-1,FALSE))</f>
        <v>10150201</v>
      </c>
      <c r="P28" s="8">
        <f>IF(VLOOKUP(VLOOKUP($A28,炎界远征配置!$O:$P,2,FALSE),怪物属性偏向!$E:$O,怪物属性偏向!L$1-1,FALSE)=0,"",VLOOKUP(VLOOKUP($A28,炎界远征配置!$O:$P,2,FALSE),怪物属性偏向!$E:$O,怪物属性偏向!L$1-1,FALSE))</f>
        <v>10150301</v>
      </c>
      <c r="Q28" s="8">
        <f>IF(VLOOKUP(VLOOKUP($A28,炎界远征配置!$O:$P,2,FALSE),怪物属性偏向!$E:$O,怪物属性偏向!M$1-1,FALSE)=0,"",VLOOKUP(VLOOKUP($A28,炎界远征配置!$O:$P,2,FALSE),怪物属性偏向!$E:$O,怪物属性偏向!M$1-1,FALSE))</f>
        <v>100021</v>
      </c>
      <c r="R28" s="8">
        <f>IF(VLOOKUP(VLOOKUP($A28,炎界远征配置!$O:$P,2,FALSE),怪物属性偏向!$E:$O,怪物属性偏向!N$1-1,FALSE)=0,"",VLOOKUP(VLOOKUP($A28,炎界远征配置!$O:$P,2,FALSE),怪物属性偏向!$E:$O,怪物属性偏向!N$1-1,FALSE))</f>
        <v>100361</v>
      </c>
      <c r="S28" s="8">
        <f>IF(VLOOKUP(VLOOKUP($A28,炎界远征配置!$O:$P,2,FALSE),怪物属性偏向!$E:$O,怪物属性偏向!O$1-1,FALSE)=0,"",VLOOKUP(VLOOKUP($A28,炎界远征配置!$O:$P,2,FALSE),怪物属性偏向!$E:$O,怪物属性偏向!O$1-1,FALSE))</f>
        <v>100401</v>
      </c>
    </row>
    <row r="29" spans="1:19" x14ac:dyDescent="0.15">
      <c r="A29" s="3">
        <f t="shared" si="1"/>
        <v>5000026</v>
      </c>
      <c r="B29" s="1" t="str">
        <f>VLOOKUP(A29,炎界远征配置!G:I,3,FALSE)</f>
        <v>修</v>
      </c>
      <c r="C29" s="7"/>
      <c r="D29" s="6" t="str">
        <f>VLOOKUP(B29,怪物属性偏向!F:P,11,FALSE)</f>
        <v>r1014</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IF(VLOOKUP(VLOOKUP($A29,炎界远征配置!$O:$P,2,FALSE),怪物属性偏向!$E:$O,怪物属性偏向!J$1-1,FALSE)=0,"",VLOOKUP(VLOOKUP($A29,炎界远征配置!$O:$P,2,FALSE),怪物属性偏向!$E:$O,怪物属性偏向!J$1-1,FALSE))</f>
        <v>10240101</v>
      </c>
      <c r="O29" s="8">
        <f>IF(VLOOKUP(VLOOKUP($A29,炎界远征配置!$O:$P,2,FALSE),怪物属性偏向!$E:$O,怪物属性偏向!K$1-1,FALSE)=0,"",VLOOKUP(VLOOKUP($A29,炎界远征配置!$O:$P,2,FALSE),怪物属性偏向!$E:$O,怪物属性偏向!K$1-1,FALSE))</f>
        <v>10240201</v>
      </c>
      <c r="P29" s="8">
        <f>IF(VLOOKUP(VLOOKUP($A29,炎界远征配置!$O:$P,2,FALSE),怪物属性偏向!$E:$O,怪物属性偏向!L$1-1,FALSE)=0,"",VLOOKUP(VLOOKUP($A29,炎界远征配置!$O:$P,2,FALSE),怪物属性偏向!$E:$O,怪物属性偏向!L$1-1,FALSE))</f>
        <v>10240301</v>
      </c>
      <c r="Q29" s="8">
        <f>IF(VLOOKUP(VLOOKUP($A29,炎界远征配置!$O:$P,2,FALSE),怪物属性偏向!$E:$O,怪物属性偏向!M$1-1,FALSE)=0,"",VLOOKUP(VLOOKUP($A29,炎界远征配置!$O:$P,2,FALSE),怪物属性偏向!$E:$O,怪物属性偏向!M$1-1,FALSE))</f>
        <v>100261</v>
      </c>
      <c r="R29" s="8">
        <f>IF(VLOOKUP(VLOOKUP($A29,炎界远征配置!$O:$P,2,FALSE),怪物属性偏向!$E:$O,怪物属性偏向!N$1-1,FALSE)=0,"",VLOOKUP(VLOOKUP($A29,炎界远征配置!$O:$P,2,FALSE),怪物属性偏向!$E:$O,怪物属性偏向!N$1-1,FALSE))</f>
        <v>100521</v>
      </c>
      <c r="S29" s="8">
        <f>IF(VLOOKUP(VLOOKUP($A29,炎界远征配置!$O:$P,2,FALSE),怪物属性偏向!$E:$O,怪物属性偏向!O$1-1,FALSE)=0,"",VLOOKUP(VLOOKUP($A29,炎界远征配置!$O:$P,2,FALSE),怪物属性偏向!$E:$O,怪物属性偏向!O$1-1,FALSE))</f>
        <v>100341</v>
      </c>
    </row>
    <row r="30" spans="1:19" x14ac:dyDescent="0.15">
      <c r="A30" s="3">
        <f t="shared" si="1"/>
        <v>5000027</v>
      </c>
      <c r="B30" s="1" t="str">
        <f>VLOOKUP(A30,炎界远征配置!G:I,3,FALSE)</f>
        <v>珍妮芙</v>
      </c>
      <c r="C30" s="7"/>
      <c r="D30" s="6" t="str">
        <f>VLOOKUP(B30,怪物属性偏向!F:P,11,FALSE)</f>
        <v>r1013</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IF(VLOOKUP(VLOOKUP($A30,炎界远征配置!$O:$P,2,FALSE),怪物属性偏向!$E:$O,怪物属性偏向!J$1-1,FALSE)=0,"",VLOOKUP(VLOOKUP($A30,炎界远征配置!$O:$P,2,FALSE),怪物属性偏向!$E:$O,怪物属性偏向!J$1-1,FALSE))</f>
        <v>10220101</v>
      </c>
      <c r="O30" s="8">
        <f>IF(VLOOKUP(VLOOKUP($A30,炎界远征配置!$O:$P,2,FALSE),怪物属性偏向!$E:$O,怪物属性偏向!K$1-1,FALSE)=0,"",VLOOKUP(VLOOKUP($A30,炎界远征配置!$O:$P,2,FALSE),怪物属性偏向!$E:$O,怪物属性偏向!K$1-1,FALSE))</f>
        <v>10220201</v>
      </c>
      <c r="P30" s="8">
        <f>IF(VLOOKUP(VLOOKUP($A30,炎界远征配置!$O:$P,2,FALSE),怪物属性偏向!$E:$O,怪物属性偏向!L$1-1,FALSE)=0,"",VLOOKUP(VLOOKUP($A30,炎界远征配置!$O:$P,2,FALSE),怪物属性偏向!$E:$O,怪物属性偏向!L$1-1,FALSE))</f>
        <v>10220301</v>
      </c>
      <c r="Q30" s="8">
        <f>IF(VLOOKUP(VLOOKUP($A30,炎界远征配置!$O:$P,2,FALSE),怪物属性偏向!$E:$O,怪物属性偏向!M$1-1,FALSE)=0,"",VLOOKUP(VLOOKUP($A30,炎界远征配置!$O:$P,2,FALSE),怪物属性偏向!$E:$O,怪物属性偏向!M$1-1,FALSE))</f>
        <v>100501</v>
      </c>
      <c r="R30" s="8">
        <f>IF(VLOOKUP(VLOOKUP($A30,炎界远征配置!$O:$P,2,FALSE),怪物属性偏向!$E:$O,怪物属性偏向!N$1-1,FALSE)=0,"",VLOOKUP(VLOOKUP($A30,炎界远征配置!$O:$P,2,FALSE),怪物属性偏向!$E:$O,怪物属性偏向!N$1-1,FALSE))</f>
        <v>100221</v>
      </c>
      <c r="S30" s="8">
        <f>IF(VLOOKUP(VLOOKUP($A30,炎界远征配置!$O:$P,2,FALSE),怪物属性偏向!$E:$O,怪物属性偏向!O$1-1,FALSE)=0,"",VLOOKUP(VLOOKUP($A30,炎界远征配置!$O:$P,2,FALSE),怪物属性偏向!$E:$O,怪物属性偏向!O$1-1,FALSE))</f>
        <v>100361</v>
      </c>
    </row>
    <row r="31" spans="1:19" x14ac:dyDescent="0.15">
      <c r="A31" s="3">
        <f t="shared" si="1"/>
        <v>5000028</v>
      </c>
      <c r="B31" s="1" t="str">
        <f>VLOOKUP(A31,炎界远征配置!G:I,3,FALSE)</f>
        <v>霍尔</v>
      </c>
      <c r="C31" s="7"/>
      <c r="D31" s="6" t="str">
        <f>VLOOKUP(B31,怪物属性偏向!F:P,11,FALSE)</f>
        <v>r1003</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IF(VLOOKUP(VLOOKUP($A31,炎界远征配置!$O:$P,2,FALSE),怪物属性偏向!$E:$O,怪物属性偏向!J$1-1,FALSE)=0,"",VLOOKUP(VLOOKUP($A31,炎界远征配置!$O:$P,2,FALSE),怪物属性偏向!$E:$O,怪物属性偏向!J$1-1,FALSE))</f>
        <v>10260101</v>
      </c>
      <c r="O31" s="8">
        <f>IF(VLOOKUP(VLOOKUP($A31,炎界远征配置!$O:$P,2,FALSE),怪物属性偏向!$E:$O,怪物属性偏向!K$1-1,FALSE)=0,"",VLOOKUP(VLOOKUP($A31,炎界远征配置!$O:$P,2,FALSE),怪物属性偏向!$E:$O,怪物属性偏向!K$1-1,FALSE))</f>
        <v>10260201</v>
      </c>
      <c r="P31" s="8">
        <f>IF(VLOOKUP(VLOOKUP($A31,炎界远征配置!$O:$P,2,FALSE),怪物属性偏向!$E:$O,怪物属性偏向!L$1-1,FALSE)=0,"",VLOOKUP(VLOOKUP($A31,炎界远征配置!$O:$P,2,FALSE),怪物属性偏向!$E:$O,怪物属性偏向!L$1-1,FALSE))</f>
        <v>10260301</v>
      </c>
      <c r="Q31" s="8">
        <f>IF(VLOOKUP(VLOOKUP($A31,炎界远征配置!$O:$P,2,FALSE),怪物属性偏向!$E:$O,怪物属性偏向!M$1-1,FALSE)=0,"",VLOOKUP(VLOOKUP($A31,炎界远征配置!$O:$P,2,FALSE),怪物属性偏向!$E:$O,怪物属性偏向!M$1-1,FALSE))</f>
        <v>100161</v>
      </c>
      <c r="R31" s="8">
        <f>IF(VLOOKUP(VLOOKUP($A31,炎界远征配置!$O:$P,2,FALSE),怪物属性偏向!$E:$O,怪物属性偏向!N$1-1,FALSE)=0,"",VLOOKUP(VLOOKUP($A31,炎界远征配置!$O:$P,2,FALSE),怪物属性偏向!$E:$O,怪物属性偏向!N$1-1,FALSE))</f>
        <v>100281</v>
      </c>
      <c r="S31" s="8">
        <f>IF(VLOOKUP(VLOOKUP($A31,炎界远征配置!$O:$P,2,FALSE),怪物属性偏向!$E:$O,怪物属性偏向!O$1-1,FALSE)=0,"",VLOOKUP(VLOOKUP($A31,炎界远征配置!$O:$P,2,FALSE),怪物属性偏向!$E:$O,怪物属性偏向!O$1-1,FALSE))</f>
        <v>100421</v>
      </c>
    </row>
    <row r="32" spans="1:19" x14ac:dyDescent="0.15">
      <c r="A32" s="3">
        <f t="shared" si="1"/>
        <v>5000029</v>
      </c>
      <c r="B32" s="1" t="str">
        <f>VLOOKUP(A32,炎界远征配置!G:I,3,FALSE)</f>
        <v>艾琳</v>
      </c>
      <c r="C32" s="7"/>
      <c r="D32" s="6" t="str">
        <f>VLOOKUP(B32,怪物属性偏向!F:P,11,FALSE)</f>
        <v>r1000</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IF(VLOOKUP(VLOOKUP($A32,炎界远征配置!$O:$P,2,FALSE),怪物属性偏向!$E:$O,怪物属性偏向!J$1-1,FALSE)=0,"",VLOOKUP(VLOOKUP($A32,炎界远征配置!$O:$P,2,FALSE),怪物属性偏向!$E:$O,怪物属性偏向!J$1-1,FALSE))</f>
        <v>10080101</v>
      </c>
      <c r="O32" s="8">
        <f>IF(VLOOKUP(VLOOKUP($A32,炎界远征配置!$O:$P,2,FALSE),怪物属性偏向!$E:$O,怪物属性偏向!K$1-1,FALSE)=0,"",VLOOKUP(VLOOKUP($A32,炎界远征配置!$O:$P,2,FALSE),怪物属性偏向!$E:$O,怪物属性偏向!K$1-1,FALSE))</f>
        <v>10080201</v>
      </c>
      <c r="P32" s="8">
        <f>IF(VLOOKUP(VLOOKUP($A32,炎界远征配置!$O:$P,2,FALSE),怪物属性偏向!$E:$O,怪物属性偏向!L$1-1,FALSE)=0,"",VLOOKUP(VLOOKUP($A32,炎界远征配置!$O:$P,2,FALSE),怪物属性偏向!$E:$O,怪物属性偏向!L$1-1,FALSE))</f>
        <v>10080301</v>
      </c>
      <c r="Q32" s="8">
        <f>IF(VLOOKUP(VLOOKUP($A32,炎界远征配置!$O:$P,2,FALSE),怪物属性偏向!$E:$O,怪物属性偏向!M$1-1,FALSE)=0,"",VLOOKUP(VLOOKUP($A32,炎界远征配置!$O:$P,2,FALSE),怪物属性偏向!$E:$O,怪物属性偏向!M$1-1,FALSE))</f>
        <v>100121</v>
      </c>
      <c r="R32" s="8">
        <f>IF(VLOOKUP(VLOOKUP($A32,炎界远征配置!$O:$P,2,FALSE),怪物属性偏向!$E:$O,怪物属性偏向!N$1-1,FALSE)=0,"",VLOOKUP(VLOOKUP($A32,炎界远征配置!$O:$P,2,FALSE),怪物属性偏向!$E:$O,怪物属性偏向!N$1-1,FALSE))</f>
        <v>100281</v>
      </c>
      <c r="S32" s="8">
        <f>IF(VLOOKUP(VLOOKUP($A32,炎界远征配置!$O:$P,2,FALSE),怪物属性偏向!$E:$O,怪物属性偏向!O$1-1,FALSE)=0,"",VLOOKUP(VLOOKUP($A32,炎界远征配置!$O:$P,2,FALSE),怪物属性偏向!$E:$O,怪物属性偏向!O$1-1,FALSE))</f>
        <v>100061</v>
      </c>
    </row>
    <row r="33" spans="1:19" x14ac:dyDescent="0.15">
      <c r="A33" s="3">
        <f t="shared" si="1"/>
        <v>5000030</v>
      </c>
      <c r="B33" s="1" t="str">
        <f>VLOOKUP(A33,炎界远征配置!G:I,3,FALSE)</f>
        <v>伊芙</v>
      </c>
      <c r="C33" s="7"/>
      <c r="D33" s="6" t="str">
        <f>VLOOKUP(B33,怪物属性偏向!F:P,11,FALSE)</f>
        <v>r1005</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IF(VLOOKUP(VLOOKUP($A33,炎界远征配置!$O:$P,2,FALSE),怪物属性偏向!$E:$O,怪物属性偏向!J$1-1,FALSE)=0,"",VLOOKUP(VLOOKUP($A33,炎界远征配置!$O:$P,2,FALSE),怪物属性偏向!$E:$O,怪物属性偏向!J$1-1,FALSE))</f>
        <v>10150101</v>
      </c>
      <c r="O33" s="8">
        <f>IF(VLOOKUP(VLOOKUP($A33,炎界远征配置!$O:$P,2,FALSE),怪物属性偏向!$E:$O,怪物属性偏向!K$1-1,FALSE)=0,"",VLOOKUP(VLOOKUP($A33,炎界远征配置!$O:$P,2,FALSE),怪物属性偏向!$E:$O,怪物属性偏向!K$1-1,FALSE))</f>
        <v>10150201</v>
      </c>
      <c r="P33" s="8">
        <f>IF(VLOOKUP(VLOOKUP($A33,炎界远征配置!$O:$P,2,FALSE),怪物属性偏向!$E:$O,怪物属性偏向!L$1-1,FALSE)=0,"",VLOOKUP(VLOOKUP($A33,炎界远征配置!$O:$P,2,FALSE),怪物属性偏向!$E:$O,怪物属性偏向!L$1-1,FALSE))</f>
        <v>10150301</v>
      </c>
      <c r="Q33" s="8">
        <f>IF(VLOOKUP(VLOOKUP($A33,炎界远征配置!$O:$P,2,FALSE),怪物属性偏向!$E:$O,怪物属性偏向!M$1-1,FALSE)=0,"",VLOOKUP(VLOOKUP($A33,炎界远征配置!$O:$P,2,FALSE),怪物属性偏向!$E:$O,怪物属性偏向!M$1-1,FALSE))</f>
        <v>100021</v>
      </c>
      <c r="R33" s="8">
        <f>IF(VLOOKUP(VLOOKUP($A33,炎界远征配置!$O:$P,2,FALSE),怪物属性偏向!$E:$O,怪物属性偏向!N$1-1,FALSE)=0,"",VLOOKUP(VLOOKUP($A33,炎界远征配置!$O:$P,2,FALSE),怪物属性偏向!$E:$O,怪物属性偏向!N$1-1,FALSE))</f>
        <v>100361</v>
      </c>
      <c r="S33" s="8">
        <f>IF(VLOOKUP(VLOOKUP($A33,炎界远征配置!$O:$P,2,FALSE),怪物属性偏向!$E:$O,怪物属性偏向!O$1-1,FALSE)=0,"",VLOOKUP(VLOOKUP($A33,炎界远征配置!$O:$P,2,FALSE),怪物属性偏向!$E:$O,怪物属性偏向!O$1-1,FALSE))</f>
        <v>100401</v>
      </c>
    </row>
    <row r="34" spans="1:19" x14ac:dyDescent="0.15">
      <c r="A34" s="3">
        <f t="shared" si="1"/>
        <v>5000031</v>
      </c>
      <c r="B34" s="1" t="str">
        <f>VLOOKUP(A34,炎界远征配置!G:I,3,FALSE)</f>
        <v>莉莉丝</v>
      </c>
      <c r="C34" s="7"/>
      <c r="D34" s="6" t="str">
        <f>VLOOKUP(B34,怪物属性偏向!F:P,11,FALSE)</f>
        <v>r1015</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IF(VLOOKUP(VLOOKUP($A34,炎界远征配置!$O:$P,2,FALSE),怪物属性偏向!$E:$O,怪物属性偏向!J$1-1,FALSE)=0,"",VLOOKUP(VLOOKUP($A34,炎界远征配置!$O:$P,2,FALSE),怪物属性偏向!$E:$O,怪物属性偏向!J$1-1,FALSE))</f>
        <v>10040101</v>
      </c>
      <c r="O34" s="8">
        <f>IF(VLOOKUP(VLOOKUP($A34,炎界远征配置!$O:$P,2,FALSE),怪物属性偏向!$E:$O,怪物属性偏向!K$1-1,FALSE)=0,"",VLOOKUP(VLOOKUP($A34,炎界远征配置!$O:$P,2,FALSE),怪物属性偏向!$E:$O,怪物属性偏向!K$1-1,FALSE))</f>
        <v>10040201</v>
      </c>
      <c r="P34" s="8">
        <f>IF(VLOOKUP(VLOOKUP($A34,炎界远征配置!$O:$P,2,FALSE),怪物属性偏向!$E:$O,怪物属性偏向!L$1-1,FALSE)=0,"",VLOOKUP(VLOOKUP($A34,炎界远征配置!$O:$P,2,FALSE),怪物属性偏向!$E:$O,怪物属性偏向!L$1-1,FALSE))</f>
        <v>10040301</v>
      </c>
      <c r="Q34" s="8">
        <f>IF(VLOOKUP(VLOOKUP($A34,炎界远征配置!$O:$P,2,FALSE),怪物属性偏向!$E:$O,怪物属性偏向!M$1-1,FALSE)=0,"",VLOOKUP(VLOOKUP($A34,炎界远征配置!$O:$P,2,FALSE),怪物属性偏向!$E:$O,怪物属性偏向!M$1-1,FALSE))</f>
        <v>100001</v>
      </c>
      <c r="R34" s="8">
        <f>IF(VLOOKUP(VLOOKUP($A34,炎界远征配置!$O:$P,2,FALSE),怪物属性偏向!$E:$O,怪物属性偏向!N$1-1,FALSE)=0,"",VLOOKUP(VLOOKUP($A34,炎界远征配置!$O:$P,2,FALSE),怪物属性偏向!$E:$O,怪物属性偏向!N$1-1,FALSE))</f>
        <v>100181</v>
      </c>
      <c r="S34" s="8">
        <f>IF(VLOOKUP(VLOOKUP($A34,炎界远征配置!$O:$P,2,FALSE),怪物属性偏向!$E:$O,怪物属性偏向!O$1-1,FALSE)=0,"",VLOOKUP(VLOOKUP($A34,炎界远征配置!$O:$P,2,FALSE),怪物属性偏向!$E:$O,怪物属性偏向!O$1-1,FALSE))</f>
        <v>100201</v>
      </c>
    </row>
    <row r="35" spans="1:19" x14ac:dyDescent="0.15">
      <c r="A35" s="3">
        <f t="shared" si="1"/>
        <v>5000032</v>
      </c>
      <c r="B35" s="1" t="str">
        <f>VLOOKUP(A35,炎界远征配置!G:I,3,FALSE)</f>
        <v>柯拉</v>
      </c>
      <c r="C35" s="7"/>
      <c r="D35" s="6" t="str">
        <f>VLOOKUP(B35,怪物属性偏向!F:P,11,FALSE)</f>
        <v>r1017</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IF(VLOOKUP(VLOOKUP($A35,炎界远征配置!$O:$P,2,FALSE),怪物属性偏向!$E:$O,怪物属性偏向!J$1-1,FALSE)=0,"",VLOOKUP(VLOOKUP($A35,炎界远征配置!$O:$P,2,FALSE),怪物属性偏向!$E:$O,怪物属性偏向!J$1-1,FALSE))</f>
        <v>10050101</v>
      </c>
      <c r="O35" s="8">
        <f>IF(VLOOKUP(VLOOKUP($A35,炎界远征配置!$O:$P,2,FALSE),怪物属性偏向!$E:$O,怪物属性偏向!K$1-1,FALSE)=0,"",VLOOKUP(VLOOKUP($A35,炎界远征配置!$O:$P,2,FALSE),怪物属性偏向!$E:$O,怪物属性偏向!K$1-1,FALSE))</f>
        <v>10050201</v>
      </c>
      <c r="P35" s="8">
        <f>IF(VLOOKUP(VLOOKUP($A35,炎界远征配置!$O:$P,2,FALSE),怪物属性偏向!$E:$O,怪物属性偏向!L$1-1,FALSE)=0,"",VLOOKUP(VLOOKUP($A35,炎界远征配置!$O:$P,2,FALSE),怪物属性偏向!$E:$O,怪物属性偏向!L$1-1,FALSE))</f>
        <v>10050301</v>
      </c>
      <c r="Q35" s="8">
        <f>IF(VLOOKUP(VLOOKUP($A35,炎界远征配置!$O:$P,2,FALSE),怪物属性偏向!$E:$O,怪物属性偏向!M$1-1,FALSE)=0,"",VLOOKUP(VLOOKUP($A35,炎界远征配置!$O:$P,2,FALSE),怪物属性偏向!$E:$O,怪物属性偏向!M$1-1,FALSE))</f>
        <v>100001</v>
      </c>
      <c r="R35" s="8">
        <f>IF(VLOOKUP(VLOOKUP($A35,炎界远征配置!$O:$P,2,FALSE),怪物属性偏向!$E:$O,怪物属性偏向!N$1-1,FALSE)=0,"",VLOOKUP(VLOOKUP($A35,炎界远征配置!$O:$P,2,FALSE),怪物属性偏向!$E:$O,怪物属性偏向!N$1-1,FALSE))</f>
        <v>100221</v>
      </c>
      <c r="S35" s="8">
        <f>IF(VLOOKUP(VLOOKUP($A35,炎界远征配置!$O:$P,2,FALSE),怪物属性偏向!$E:$O,怪物属性偏向!O$1-1,FALSE)=0,"",VLOOKUP(VLOOKUP($A35,炎界远征配置!$O:$P,2,FALSE),怪物属性偏向!$E:$O,怪物属性偏向!O$1-1,FALSE))</f>
        <v>100241</v>
      </c>
    </row>
    <row r="36" spans="1:19" x14ac:dyDescent="0.15">
      <c r="A36" s="3">
        <f t="shared" si="1"/>
        <v>5000033</v>
      </c>
      <c r="B36" s="1" t="str">
        <f>VLOOKUP(A36,炎界远征配置!G:I,3,FALSE)</f>
        <v>珍妮芙</v>
      </c>
      <c r="C36" s="7"/>
      <c r="D36" s="6" t="str">
        <f>VLOOKUP(B36,怪物属性偏向!F:P,11,FALSE)</f>
        <v>r1013</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IF(VLOOKUP(VLOOKUP($A36,炎界远征配置!$O:$P,2,FALSE),怪物属性偏向!$E:$O,怪物属性偏向!J$1-1,FALSE)=0,"",VLOOKUP(VLOOKUP($A36,炎界远征配置!$O:$P,2,FALSE),怪物属性偏向!$E:$O,怪物属性偏向!J$1-1,FALSE))</f>
        <v>10220101</v>
      </c>
      <c r="O36" s="8">
        <f>IF(VLOOKUP(VLOOKUP($A36,炎界远征配置!$O:$P,2,FALSE),怪物属性偏向!$E:$O,怪物属性偏向!K$1-1,FALSE)=0,"",VLOOKUP(VLOOKUP($A36,炎界远征配置!$O:$P,2,FALSE),怪物属性偏向!$E:$O,怪物属性偏向!K$1-1,FALSE))</f>
        <v>10220201</v>
      </c>
      <c r="P36" s="8">
        <f>IF(VLOOKUP(VLOOKUP($A36,炎界远征配置!$O:$P,2,FALSE),怪物属性偏向!$E:$O,怪物属性偏向!L$1-1,FALSE)=0,"",VLOOKUP(VLOOKUP($A36,炎界远征配置!$O:$P,2,FALSE),怪物属性偏向!$E:$O,怪物属性偏向!L$1-1,FALSE))</f>
        <v>10220301</v>
      </c>
      <c r="Q36" s="8">
        <f>IF(VLOOKUP(VLOOKUP($A36,炎界远征配置!$O:$P,2,FALSE),怪物属性偏向!$E:$O,怪物属性偏向!M$1-1,FALSE)=0,"",VLOOKUP(VLOOKUP($A36,炎界远征配置!$O:$P,2,FALSE),怪物属性偏向!$E:$O,怪物属性偏向!M$1-1,FALSE))</f>
        <v>100501</v>
      </c>
      <c r="R36" s="8">
        <f>IF(VLOOKUP(VLOOKUP($A36,炎界远征配置!$O:$P,2,FALSE),怪物属性偏向!$E:$O,怪物属性偏向!N$1-1,FALSE)=0,"",VLOOKUP(VLOOKUP($A36,炎界远征配置!$O:$P,2,FALSE),怪物属性偏向!$E:$O,怪物属性偏向!N$1-1,FALSE))</f>
        <v>100221</v>
      </c>
      <c r="S36" s="8">
        <f>IF(VLOOKUP(VLOOKUP($A36,炎界远征配置!$O:$P,2,FALSE),怪物属性偏向!$E:$O,怪物属性偏向!O$1-1,FALSE)=0,"",VLOOKUP(VLOOKUP($A36,炎界远征配置!$O:$P,2,FALSE),怪物属性偏向!$E:$O,怪物属性偏向!O$1-1,FALSE))</f>
        <v>100361</v>
      </c>
    </row>
    <row r="37" spans="1:19" x14ac:dyDescent="0.15">
      <c r="A37" s="3">
        <f t="shared" si="1"/>
        <v>5000034</v>
      </c>
      <c r="B37" s="1" t="str">
        <f>VLOOKUP(A37,炎界远征配置!G:I,3,FALSE)</f>
        <v>艾琳</v>
      </c>
      <c r="C37" s="7"/>
      <c r="D37" s="6" t="str">
        <f>VLOOKUP(B37,怪物属性偏向!F:P,11,FALSE)</f>
        <v>r1000</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IF(VLOOKUP(VLOOKUP($A37,炎界远征配置!$O:$P,2,FALSE),怪物属性偏向!$E:$O,怪物属性偏向!J$1-1,FALSE)=0,"",VLOOKUP(VLOOKUP($A37,炎界远征配置!$O:$P,2,FALSE),怪物属性偏向!$E:$O,怪物属性偏向!J$1-1,FALSE))</f>
        <v>10080101</v>
      </c>
      <c r="O37" s="8">
        <f>IF(VLOOKUP(VLOOKUP($A37,炎界远征配置!$O:$P,2,FALSE),怪物属性偏向!$E:$O,怪物属性偏向!K$1-1,FALSE)=0,"",VLOOKUP(VLOOKUP($A37,炎界远征配置!$O:$P,2,FALSE),怪物属性偏向!$E:$O,怪物属性偏向!K$1-1,FALSE))</f>
        <v>10080201</v>
      </c>
      <c r="P37" s="8">
        <f>IF(VLOOKUP(VLOOKUP($A37,炎界远征配置!$O:$P,2,FALSE),怪物属性偏向!$E:$O,怪物属性偏向!L$1-1,FALSE)=0,"",VLOOKUP(VLOOKUP($A37,炎界远征配置!$O:$P,2,FALSE),怪物属性偏向!$E:$O,怪物属性偏向!L$1-1,FALSE))</f>
        <v>10080301</v>
      </c>
      <c r="Q37" s="8">
        <f>IF(VLOOKUP(VLOOKUP($A37,炎界远征配置!$O:$P,2,FALSE),怪物属性偏向!$E:$O,怪物属性偏向!M$1-1,FALSE)=0,"",VLOOKUP(VLOOKUP($A37,炎界远征配置!$O:$P,2,FALSE),怪物属性偏向!$E:$O,怪物属性偏向!M$1-1,FALSE))</f>
        <v>100121</v>
      </c>
      <c r="R37" s="8">
        <f>IF(VLOOKUP(VLOOKUP($A37,炎界远征配置!$O:$P,2,FALSE),怪物属性偏向!$E:$O,怪物属性偏向!N$1-1,FALSE)=0,"",VLOOKUP(VLOOKUP($A37,炎界远征配置!$O:$P,2,FALSE),怪物属性偏向!$E:$O,怪物属性偏向!N$1-1,FALSE))</f>
        <v>100281</v>
      </c>
      <c r="S37" s="8">
        <f>IF(VLOOKUP(VLOOKUP($A37,炎界远征配置!$O:$P,2,FALSE),怪物属性偏向!$E:$O,怪物属性偏向!O$1-1,FALSE)=0,"",VLOOKUP(VLOOKUP($A37,炎界远征配置!$O:$P,2,FALSE),怪物属性偏向!$E:$O,怪物属性偏向!O$1-1,FALSE))</f>
        <v>100061</v>
      </c>
    </row>
    <row r="38" spans="1:19" x14ac:dyDescent="0.15">
      <c r="A38" s="3">
        <f t="shared" si="1"/>
        <v>5000035</v>
      </c>
      <c r="B38" s="1" t="str">
        <f>VLOOKUP(A38,炎界远征配置!G:I,3,FALSE)</f>
        <v>吉拉</v>
      </c>
      <c r="C38" s="7"/>
      <c r="D38" s="6" t="str">
        <f>VLOOKUP(B38,怪物属性偏向!F:P,11,FALSE)</f>
        <v>r1002</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IF(VLOOKUP(VLOOKUP($A38,炎界远征配置!$O:$P,2,FALSE),怪物属性偏向!$E:$O,怪物属性偏向!J$1-1,FALSE)=0,"",VLOOKUP(VLOOKUP($A38,炎界远征配置!$O:$P,2,FALSE),怪物属性偏向!$E:$O,怪物属性偏向!J$1-1,FALSE))</f>
        <v>10190101</v>
      </c>
      <c r="O38" s="8">
        <f>IF(VLOOKUP(VLOOKUP($A38,炎界远征配置!$O:$P,2,FALSE),怪物属性偏向!$E:$O,怪物属性偏向!K$1-1,FALSE)=0,"",VLOOKUP(VLOOKUP($A38,炎界远征配置!$O:$P,2,FALSE),怪物属性偏向!$E:$O,怪物属性偏向!K$1-1,FALSE))</f>
        <v>10190201</v>
      </c>
      <c r="P38" s="8">
        <f>IF(VLOOKUP(VLOOKUP($A38,炎界远征配置!$O:$P,2,FALSE),怪物属性偏向!$E:$O,怪物属性偏向!L$1-1,FALSE)=0,"",VLOOKUP(VLOOKUP($A38,炎界远征配置!$O:$P,2,FALSE),怪物属性偏向!$E:$O,怪物属性偏向!L$1-1,FALSE))</f>
        <v>10190301</v>
      </c>
      <c r="Q38" s="8">
        <f>IF(VLOOKUP(VLOOKUP($A38,炎界远征配置!$O:$P,2,FALSE),怪物属性偏向!$E:$O,怪物属性偏向!M$1-1,FALSE)=0,"",VLOOKUP(VLOOKUP($A38,炎界远征配置!$O:$P,2,FALSE),怪物属性偏向!$E:$O,怪物属性偏向!M$1-1,FALSE))</f>
        <v>100141</v>
      </c>
      <c r="R38" s="8">
        <f>IF(VLOOKUP(VLOOKUP($A38,炎界远征配置!$O:$P,2,FALSE),怪物属性偏向!$E:$O,怪物属性偏向!N$1-1,FALSE)=0,"",VLOOKUP(VLOOKUP($A38,炎界远征配置!$O:$P,2,FALSE),怪物属性偏向!$E:$O,怪物属性偏向!N$1-1,FALSE))</f>
        <v>100261</v>
      </c>
      <c r="S38" s="8">
        <f>IF(VLOOKUP(VLOOKUP($A38,炎界远征配置!$O:$P,2,FALSE),怪物属性偏向!$E:$O,怪物属性偏向!O$1-1,FALSE)=0,"",VLOOKUP(VLOOKUP($A38,炎界远征配置!$O:$P,2,FALSE),怪物属性偏向!$E:$O,怪物属性偏向!O$1-1,FALSE))</f>
        <v>100081</v>
      </c>
    </row>
    <row r="39" spans="1:19" x14ac:dyDescent="0.15">
      <c r="A39" s="3">
        <f t="shared" si="1"/>
        <v>5000036</v>
      </c>
      <c r="B39" s="1" t="str">
        <f>VLOOKUP(A39,炎界远征配置!G:I,3,FALSE)</f>
        <v>修</v>
      </c>
      <c r="C39" s="7"/>
      <c r="D39" s="6" t="str">
        <f>VLOOKUP(B39,怪物属性偏向!F:P,11,FALSE)</f>
        <v>r1014</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IF(VLOOKUP(VLOOKUP($A39,炎界远征配置!$O:$P,2,FALSE),怪物属性偏向!$E:$O,怪物属性偏向!J$1-1,FALSE)=0,"",VLOOKUP(VLOOKUP($A39,炎界远征配置!$O:$P,2,FALSE),怪物属性偏向!$E:$O,怪物属性偏向!J$1-1,FALSE))</f>
        <v>10240101</v>
      </c>
      <c r="O39" s="8">
        <f>IF(VLOOKUP(VLOOKUP($A39,炎界远征配置!$O:$P,2,FALSE),怪物属性偏向!$E:$O,怪物属性偏向!K$1-1,FALSE)=0,"",VLOOKUP(VLOOKUP($A39,炎界远征配置!$O:$P,2,FALSE),怪物属性偏向!$E:$O,怪物属性偏向!K$1-1,FALSE))</f>
        <v>10240201</v>
      </c>
      <c r="P39" s="8">
        <f>IF(VLOOKUP(VLOOKUP($A39,炎界远征配置!$O:$P,2,FALSE),怪物属性偏向!$E:$O,怪物属性偏向!L$1-1,FALSE)=0,"",VLOOKUP(VLOOKUP($A39,炎界远征配置!$O:$P,2,FALSE),怪物属性偏向!$E:$O,怪物属性偏向!L$1-1,FALSE))</f>
        <v>10240301</v>
      </c>
      <c r="Q39" s="8">
        <f>IF(VLOOKUP(VLOOKUP($A39,炎界远征配置!$O:$P,2,FALSE),怪物属性偏向!$E:$O,怪物属性偏向!M$1-1,FALSE)=0,"",VLOOKUP(VLOOKUP($A39,炎界远征配置!$O:$P,2,FALSE),怪物属性偏向!$E:$O,怪物属性偏向!M$1-1,FALSE))</f>
        <v>100261</v>
      </c>
      <c r="R39" s="8">
        <f>IF(VLOOKUP(VLOOKUP($A39,炎界远征配置!$O:$P,2,FALSE),怪物属性偏向!$E:$O,怪物属性偏向!N$1-1,FALSE)=0,"",VLOOKUP(VLOOKUP($A39,炎界远征配置!$O:$P,2,FALSE),怪物属性偏向!$E:$O,怪物属性偏向!N$1-1,FALSE))</f>
        <v>100521</v>
      </c>
      <c r="S39" s="8">
        <f>IF(VLOOKUP(VLOOKUP($A39,炎界远征配置!$O:$P,2,FALSE),怪物属性偏向!$E:$O,怪物属性偏向!O$1-1,FALSE)=0,"",VLOOKUP(VLOOKUP($A39,炎界远征配置!$O:$P,2,FALSE),怪物属性偏向!$E:$O,怪物属性偏向!O$1-1,FALSE))</f>
        <v>100341</v>
      </c>
    </row>
    <row r="40" spans="1:19" x14ac:dyDescent="0.15">
      <c r="A40" s="3">
        <f t="shared" si="1"/>
        <v>5000037</v>
      </c>
      <c r="B40" s="1" t="str">
        <f>VLOOKUP(A40,炎界远征配置!G:I,3,FALSE)</f>
        <v>碧翠丝</v>
      </c>
      <c r="C40" s="7"/>
      <c r="D40" s="6" t="str">
        <f>VLOOKUP(B40,怪物属性偏向!F:P,11,FALSE)</f>
        <v>r1019</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IF(VLOOKUP(VLOOKUP($A40,炎界远征配置!$O:$P,2,FALSE),怪物属性偏向!$E:$O,怪物属性偏向!J$1-1,FALSE)=0,"",VLOOKUP(VLOOKUP($A40,炎界远征配置!$O:$P,2,FALSE),怪物属性偏向!$E:$O,怪物属性偏向!J$1-1,FALSE))</f>
        <v>10070101</v>
      </c>
      <c r="O40" s="8">
        <f>IF(VLOOKUP(VLOOKUP($A40,炎界远征配置!$O:$P,2,FALSE),怪物属性偏向!$E:$O,怪物属性偏向!K$1-1,FALSE)=0,"",VLOOKUP(VLOOKUP($A40,炎界远征配置!$O:$P,2,FALSE),怪物属性偏向!$E:$O,怪物属性偏向!K$1-1,FALSE))</f>
        <v>10070201</v>
      </c>
      <c r="P40" s="8">
        <f>IF(VLOOKUP(VLOOKUP($A40,炎界远征配置!$O:$P,2,FALSE),怪物属性偏向!$E:$O,怪物属性偏向!L$1-1,FALSE)=0,"",VLOOKUP(VLOOKUP($A40,炎界远征配置!$O:$P,2,FALSE),怪物属性偏向!$E:$O,怪物属性偏向!L$1-1,FALSE))</f>
        <v>10070301</v>
      </c>
      <c r="Q40" s="8">
        <f>IF(VLOOKUP(VLOOKUP($A40,炎界远征配置!$O:$P,2,FALSE),怪物属性偏向!$E:$O,怪物属性偏向!M$1-1,FALSE)=0,"",VLOOKUP(VLOOKUP($A40,炎界远征配置!$O:$P,2,FALSE),怪物属性偏向!$E:$O,怪物属性偏向!M$1-1,FALSE))</f>
        <v>100121</v>
      </c>
      <c r="R40" s="8">
        <f>IF(VLOOKUP(VLOOKUP($A40,炎界远征配置!$O:$P,2,FALSE),怪物属性偏向!$E:$O,怪物属性偏向!N$1-1,FALSE)=0,"",VLOOKUP(VLOOKUP($A40,炎界远征配置!$O:$P,2,FALSE),怪物属性偏向!$E:$O,怪物属性偏向!N$1-1,FALSE))</f>
        <v>100261</v>
      </c>
      <c r="S40" s="8">
        <f>IF(VLOOKUP(VLOOKUP($A40,炎界远征配置!$O:$P,2,FALSE),怪物属性偏向!$E:$O,怪物属性偏向!O$1-1,FALSE)=0,"",VLOOKUP(VLOOKUP($A40,炎界远征配置!$O:$P,2,FALSE),怪物属性偏向!$E:$O,怪物属性偏向!O$1-1,FALSE))</f>
        <v>100061</v>
      </c>
    </row>
    <row r="41" spans="1:19" x14ac:dyDescent="0.15">
      <c r="A41" s="3">
        <f t="shared" si="1"/>
        <v>5000038</v>
      </c>
      <c r="B41" s="1" t="str">
        <f>VLOOKUP(A41,炎界远征配置!G:I,3,FALSE)</f>
        <v>尼尔斯</v>
      </c>
      <c r="C41" s="7"/>
      <c r="D41" s="6" t="str">
        <f>VLOOKUP(B41,怪物属性偏向!F:P,11,FALSE)</f>
        <v>r1008</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IF(VLOOKUP(VLOOKUP($A41,炎界远征配置!$O:$P,2,FALSE),怪物属性偏向!$E:$O,怪物属性偏向!J$1-1,FALSE)=0,"",VLOOKUP(VLOOKUP($A41,炎界远征配置!$O:$P,2,FALSE),怪物属性偏向!$E:$O,怪物属性偏向!J$1-1,FALSE))</f>
        <v>10060101</v>
      </c>
      <c r="O41" s="8">
        <f>IF(VLOOKUP(VLOOKUP($A41,炎界远征配置!$O:$P,2,FALSE),怪物属性偏向!$E:$O,怪物属性偏向!K$1-1,FALSE)=0,"",VLOOKUP(VLOOKUP($A41,炎界远征配置!$O:$P,2,FALSE),怪物属性偏向!$E:$O,怪物属性偏向!K$1-1,FALSE))</f>
        <v>10060201</v>
      </c>
      <c r="P41" s="8">
        <f>IF(VLOOKUP(VLOOKUP($A41,炎界远征配置!$O:$P,2,FALSE),怪物属性偏向!$E:$O,怪物属性偏向!L$1-1,FALSE)=0,"",VLOOKUP(VLOOKUP($A41,炎界远征配置!$O:$P,2,FALSE),怪物属性偏向!$E:$O,怪物属性偏向!L$1-1,FALSE))</f>
        <v>10060301</v>
      </c>
      <c r="Q41" s="8">
        <f>IF(VLOOKUP(VLOOKUP($A41,炎界远征配置!$O:$P,2,FALSE),怪物属性偏向!$E:$O,怪物属性偏向!M$1-1,FALSE)=0,"",VLOOKUP(VLOOKUP($A41,炎界远征配置!$O:$P,2,FALSE),怪物属性偏向!$E:$O,怪物属性偏向!M$1-1,FALSE))</f>
        <v>100021</v>
      </c>
      <c r="R41" s="8">
        <f>IF(VLOOKUP(VLOOKUP($A41,炎界远征配置!$O:$P,2,FALSE),怪物属性偏向!$E:$O,怪物属性偏向!N$1-1,FALSE)=0,"",VLOOKUP(VLOOKUP($A41,炎界远征配置!$O:$P,2,FALSE),怪物属性偏向!$E:$O,怪物属性偏向!N$1-1,FALSE))</f>
        <v>100081</v>
      </c>
      <c r="S41" s="8">
        <f>IF(VLOOKUP(VLOOKUP($A41,炎界远征配置!$O:$P,2,FALSE),怪物属性偏向!$E:$O,怪物属性偏向!O$1-1,FALSE)=0,"",VLOOKUP(VLOOKUP($A41,炎界远征配置!$O:$P,2,FALSE),怪物属性偏向!$E:$O,怪物属性偏向!O$1-1,FALSE))</f>
        <v>100141</v>
      </c>
    </row>
    <row r="42" spans="1:19" x14ac:dyDescent="0.15">
      <c r="A42" s="3">
        <f t="shared" si="1"/>
        <v>5000039</v>
      </c>
      <c r="B42" s="1" t="str">
        <f>VLOOKUP(A42,炎界远征配置!G:I,3,FALSE)</f>
        <v>艾德蒙</v>
      </c>
      <c r="C42" s="7"/>
      <c r="D42" s="6" t="str">
        <f>VLOOKUP(B42,怪物属性偏向!F:P,11,FALSE)</f>
        <v>r1004</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IF(VLOOKUP(VLOOKUP($A42,炎界远征配置!$O:$P,2,FALSE),怪物属性偏向!$E:$O,怪物属性偏向!J$1-1,FALSE)=0,"",VLOOKUP(VLOOKUP($A42,炎界远征配置!$O:$P,2,FALSE),怪物属性偏向!$E:$O,怪物属性偏向!J$1-1,FALSE))</f>
        <v>10120101</v>
      </c>
      <c r="O42" s="8">
        <f>IF(VLOOKUP(VLOOKUP($A42,炎界远征配置!$O:$P,2,FALSE),怪物属性偏向!$E:$O,怪物属性偏向!K$1-1,FALSE)=0,"",VLOOKUP(VLOOKUP($A42,炎界远征配置!$O:$P,2,FALSE),怪物属性偏向!$E:$O,怪物属性偏向!K$1-1,FALSE))</f>
        <v>10120201</v>
      </c>
      <c r="P42" s="8">
        <f>IF(VLOOKUP(VLOOKUP($A42,炎界远征配置!$O:$P,2,FALSE),怪物属性偏向!$E:$O,怪物属性偏向!L$1-1,FALSE)=0,"",VLOOKUP(VLOOKUP($A42,炎界远征配置!$O:$P,2,FALSE),怪物属性偏向!$E:$O,怪物属性偏向!L$1-1,FALSE))</f>
        <v>10120301</v>
      </c>
      <c r="Q42" s="8">
        <f>IF(VLOOKUP(VLOOKUP($A42,炎界远征配置!$O:$P,2,FALSE),怪物属性偏向!$E:$O,怪物属性偏向!M$1-1,FALSE)=0,"",VLOOKUP(VLOOKUP($A42,炎界远征配置!$O:$P,2,FALSE),怪物属性偏向!$E:$O,怪物属性偏向!M$1-1,FALSE))</f>
        <v>100001</v>
      </c>
      <c r="R42" s="8">
        <f>IF(VLOOKUP(VLOOKUP($A42,炎界远征配置!$O:$P,2,FALSE),怪物属性偏向!$E:$O,怪物属性偏向!N$1-1,FALSE)=0,"",VLOOKUP(VLOOKUP($A42,炎界远征配置!$O:$P,2,FALSE),怪物属性偏向!$E:$O,怪物属性偏向!N$1-1,FALSE))</f>
        <v>100361</v>
      </c>
      <c r="S42" s="8">
        <f>IF(VLOOKUP(VLOOKUP($A42,炎界远征配置!$O:$P,2,FALSE),怪物属性偏向!$E:$O,怪物属性偏向!O$1-1,FALSE)=0,"",VLOOKUP(VLOOKUP($A42,炎界远征配置!$O:$P,2,FALSE),怪物属性偏向!$E:$O,怪物属性偏向!O$1-1,FALSE))</f>
        <v>100401</v>
      </c>
    </row>
    <row r="43" spans="1:19" x14ac:dyDescent="0.15">
      <c r="A43" s="3">
        <f t="shared" si="1"/>
        <v>5000040</v>
      </c>
      <c r="B43" s="1" t="str">
        <f>VLOOKUP(A43,炎界远征配置!G:I,3,FALSE)</f>
        <v>贝蒂</v>
      </c>
      <c r="C43" s="7"/>
      <c r="D43" s="6" t="str">
        <f>VLOOKUP(B43,怪物属性偏向!F:P,11,FALSE)</f>
        <v>r1001</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IF(VLOOKUP(VLOOKUP($A43,炎界远征配置!$O:$P,2,FALSE),怪物属性偏向!$E:$O,怪物属性偏向!J$1-1,FALSE)=0,"",VLOOKUP(VLOOKUP($A43,炎界远征配置!$O:$P,2,FALSE),怪物属性偏向!$E:$O,怪物属性偏向!J$1-1,FALSE))</f>
        <v>10140101</v>
      </c>
      <c r="O43" s="8">
        <f>IF(VLOOKUP(VLOOKUP($A43,炎界远征配置!$O:$P,2,FALSE),怪物属性偏向!$E:$O,怪物属性偏向!K$1-1,FALSE)=0,"",VLOOKUP(VLOOKUP($A43,炎界远征配置!$O:$P,2,FALSE),怪物属性偏向!$E:$O,怪物属性偏向!K$1-1,FALSE))</f>
        <v>10140201</v>
      </c>
      <c r="P43" s="8">
        <f>IF(VLOOKUP(VLOOKUP($A43,炎界远征配置!$O:$P,2,FALSE),怪物属性偏向!$E:$O,怪物属性偏向!L$1-1,FALSE)=0,"",VLOOKUP(VLOOKUP($A43,炎界远征配置!$O:$P,2,FALSE),怪物属性偏向!$E:$O,怪物属性偏向!L$1-1,FALSE))</f>
        <v>10140301</v>
      </c>
      <c r="Q43" s="8">
        <f>IF(VLOOKUP(VLOOKUP($A43,炎界远征配置!$O:$P,2,FALSE),怪物属性偏向!$E:$O,怪物属性偏向!M$1-1,FALSE)=0,"",VLOOKUP(VLOOKUP($A43,炎界远征配置!$O:$P,2,FALSE),怪物属性偏向!$E:$O,怪物属性偏向!M$1-1,FALSE))</f>
        <v>100021</v>
      </c>
      <c r="R43" s="8">
        <f>IF(VLOOKUP(VLOOKUP($A43,炎界远征配置!$O:$P,2,FALSE),怪物属性偏向!$E:$O,怪物属性偏向!N$1-1,FALSE)=0,"",VLOOKUP(VLOOKUP($A43,炎界远征配置!$O:$P,2,FALSE),怪物属性偏向!$E:$O,怪物属性偏向!N$1-1,FALSE))</f>
        <v>100221</v>
      </c>
      <c r="S43" s="8">
        <f>IF(VLOOKUP(VLOOKUP($A43,炎界远征配置!$O:$P,2,FALSE),怪物属性偏向!$E:$O,怪物属性偏向!O$1-1,FALSE)=0,"",VLOOKUP(VLOOKUP($A43,炎界远征配置!$O:$P,2,FALSE),怪物属性偏向!$E:$O,怪物属性偏向!O$1-1,FALSE))</f>
        <v>100241</v>
      </c>
    </row>
    <row r="44" spans="1:19" x14ac:dyDescent="0.15">
      <c r="A44" s="3">
        <f t="shared" si="1"/>
        <v>5000041</v>
      </c>
      <c r="B44" s="1" t="str">
        <f>VLOOKUP(A44,炎界远征配置!G:I,3,FALSE)</f>
        <v>柯拉</v>
      </c>
      <c r="C44" s="7"/>
      <c r="D44" s="6" t="str">
        <f>VLOOKUP(B44,怪物属性偏向!F:P,11,FALSE)</f>
        <v>r1017</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IF(VLOOKUP(VLOOKUP($A44,炎界远征配置!$O:$P,2,FALSE),怪物属性偏向!$E:$O,怪物属性偏向!J$1-1,FALSE)=0,"",VLOOKUP(VLOOKUP($A44,炎界远征配置!$O:$P,2,FALSE),怪物属性偏向!$E:$O,怪物属性偏向!J$1-1,FALSE))</f>
        <v>10050101</v>
      </c>
      <c r="O44" s="8">
        <f>IF(VLOOKUP(VLOOKUP($A44,炎界远征配置!$O:$P,2,FALSE),怪物属性偏向!$E:$O,怪物属性偏向!K$1-1,FALSE)=0,"",VLOOKUP(VLOOKUP($A44,炎界远征配置!$O:$P,2,FALSE),怪物属性偏向!$E:$O,怪物属性偏向!K$1-1,FALSE))</f>
        <v>10050201</v>
      </c>
      <c r="P44" s="8">
        <f>IF(VLOOKUP(VLOOKUP($A44,炎界远征配置!$O:$P,2,FALSE),怪物属性偏向!$E:$O,怪物属性偏向!L$1-1,FALSE)=0,"",VLOOKUP(VLOOKUP($A44,炎界远征配置!$O:$P,2,FALSE),怪物属性偏向!$E:$O,怪物属性偏向!L$1-1,FALSE))</f>
        <v>10050301</v>
      </c>
      <c r="Q44" s="8">
        <f>IF(VLOOKUP(VLOOKUP($A44,炎界远征配置!$O:$P,2,FALSE),怪物属性偏向!$E:$O,怪物属性偏向!M$1-1,FALSE)=0,"",VLOOKUP(VLOOKUP($A44,炎界远征配置!$O:$P,2,FALSE),怪物属性偏向!$E:$O,怪物属性偏向!M$1-1,FALSE))</f>
        <v>100001</v>
      </c>
      <c r="R44" s="8">
        <f>IF(VLOOKUP(VLOOKUP($A44,炎界远征配置!$O:$P,2,FALSE),怪物属性偏向!$E:$O,怪物属性偏向!N$1-1,FALSE)=0,"",VLOOKUP(VLOOKUP($A44,炎界远征配置!$O:$P,2,FALSE),怪物属性偏向!$E:$O,怪物属性偏向!N$1-1,FALSE))</f>
        <v>100221</v>
      </c>
      <c r="S44" s="8">
        <f>IF(VLOOKUP(VLOOKUP($A44,炎界远征配置!$O:$P,2,FALSE),怪物属性偏向!$E:$O,怪物属性偏向!O$1-1,FALSE)=0,"",VLOOKUP(VLOOKUP($A44,炎界远征配置!$O:$P,2,FALSE),怪物属性偏向!$E:$O,怪物属性偏向!O$1-1,FALSE))</f>
        <v>100241</v>
      </c>
    </row>
    <row r="45" spans="1:19" x14ac:dyDescent="0.15">
      <c r="A45" s="3">
        <f t="shared" si="1"/>
        <v>5000042</v>
      </c>
      <c r="B45" s="1" t="str">
        <f>VLOOKUP(A45,炎界远征配置!G:I,3,FALSE)</f>
        <v>碧翠丝</v>
      </c>
      <c r="C45" s="7"/>
      <c r="D45" s="6" t="str">
        <f>VLOOKUP(B45,怪物属性偏向!F:P,11,FALSE)</f>
        <v>r1019</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IF(VLOOKUP(VLOOKUP($A45,炎界远征配置!$O:$P,2,FALSE),怪物属性偏向!$E:$O,怪物属性偏向!J$1-1,FALSE)=0,"",VLOOKUP(VLOOKUP($A45,炎界远征配置!$O:$P,2,FALSE),怪物属性偏向!$E:$O,怪物属性偏向!J$1-1,FALSE))</f>
        <v>10070101</v>
      </c>
      <c r="O45" s="8">
        <f>IF(VLOOKUP(VLOOKUP($A45,炎界远征配置!$O:$P,2,FALSE),怪物属性偏向!$E:$O,怪物属性偏向!K$1-1,FALSE)=0,"",VLOOKUP(VLOOKUP($A45,炎界远征配置!$O:$P,2,FALSE),怪物属性偏向!$E:$O,怪物属性偏向!K$1-1,FALSE))</f>
        <v>10070201</v>
      </c>
      <c r="P45" s="8">
        <f>IF(VLOOKUP(VLOOKUP($A45,炎界远征配置!$O:$P,2,FALSE),怪物属性偏向!$E:$O,怪物属性偏向!L$1-1,FALSE)=0,"",VLOOKUP(VLOOKUP($A45,炎界远征配置!$O:$P,2,FALSE),怪物属性偏向!$E:$O,怪物属性偏向!L$1-1,FALSE))</f>
        <v>10070301</v>
      </c>
      <c r="Q45" s="8">
        <f>IF(VLOOKUP(VLOOKUP($A45,炎界远征配置!$O:$P,2,FALSE),怪物属性偏向!$E:$O,怪物属性偏向!M$1-1,FALSE)=0,"",VLOOKUP(VLOOKUP($A45,炎界远征配置!$O:$P,2,FALSE),怪物属性偏向!$E:$O,怪物属性偏向!M$1-1,FALSE))</f>
        <v>100121</v>
      </c>
      <c r="R45" s="8">
        <f>IF(VLOOKUP(VLOOKUP($A45,炎界远征配置!$O:$P,2,FALSE),怪物属性偏向!$E:$O,怪物属性偏向!N$1-1,FALSE)=0,"",VLOOKUP(VLOOKUP($A45,炎界远征配置!$O:$P,2,FALSE),怪物属性偏向!$E:$O,怪物属性偏向!N$1-1,FALSE))</f>
        <v>100261</v>
      </c>
      <c r="S45" s="8">
        <f>IF(VLOOKUP(VLOOKUP($A45,炎界远征配置!$O:$P,2,FALSE),怪物属性偏向!$E:$O,怪物属性偏向!O$1-1,FALSE)=0,"",VLOOKUP(VLOOKUP($A45,炎界远征配置!$O:$P,2,FALSE),怪物属性偏向!$E:$O,怪物属性偏向!O$1-1,FALSE))</f>
        <v>100061</v>
      </c>
    </row>
    <row r="46" spans="1:19" x14ac:dyDescent="0.15">
      <c r="A46" s="3">
        <f t="shared" si="1"/>
        <v>5000043</v>
      </c>
      <c r="B46" s="1" t="str">
        <f>VLOOKUP(A46,炎界远征配置!G:I,3,FALSE)</f>
        <v>尤朵拉</v>
      </c>
      <c r="C46" s="7"/>
      <c r="D46" s="6" t="str">
        <f>VLOOKUP(B46,怪物属性偏向!F:P,11,FALSE)</f>
        <v>r1006</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IF(VLOOKUP(VLOOKUP($A46,炎界远征配置!$O:$P,2,FALSE),怪物属性偏向!$E:$O,怪物属性偏向!J$1-1,FALSE)=0,"",VLOOKUP(VLOOKUP($A46,炎界远征配置!$O:$P,2,FALSE),怪物属性偏向!$E:$O,怪物属性偏向!J$1-1,FALSE))</f>
        <v>10090101</v>
      </c>
      <c r="O46" s="8">
        <f>IF(VLOOKUP(VLOOKUP($A46,炎界远征配置!$O:$P,2,FALSE),怪物属性偏向!$E:$O,怪物属性偏向!K$1-1,FALSE)=0,"",VLOOKUP(VLOOKUP($A46,炎界远征配置!$O:$P,2,FALSE),怪物属性偏向!$E:$O,怪物属性偏向!K$1-1,FALSE))</f>
        <v>10090201</v>
      </c>
      <c r="P46" s="8">
        <f>IF(VLOOKUP(VLOOKUP($A46,炎界远征配置!$O:$P,2,FALSE),怪物属性偏向!$E:$O,怪物属性偏向!L$1-1,FALSE)=0,"",VLOOKUP(VLOOKUP($A46,炎界远征配置!$O:$P,2,FALSE),怪物属性偏向!$E:$O,怪物属性偏向!L$1-1,FALSE))</f>
        <v>10090301</v>
      </c>
      <c r="Q46" s="8">
        <f>IF(VLOOKUP(VLOOKUP($A46,炎界远征配置!$O:$P,2,FALSE),怪物属性偏向!$E:$O,怪物属性偏向!M$1-1,FALSE)=0,"",VLOOKUP(VLOOKUP($A46,炎界远征配置!$O:$P,2,FALSE),怪物属性偏向!$E:$O,怪物属性偏向!M$1-1,FALSE))</f>
        <v>100261</v>
      </c>
      <c r="R46" s="8">
        <f>IF(VLOOKUP(VLOOKUP($A46,炎界远征配置!$O:$P,2,FALSE),怪物属性偏向!$E:$O,怪物属性偏向!N$1-1,FALSE)=0,"",VLOOKUP(VLOOKUP($A46,炎界远征配置!$O:$P,2,FALSE),怪物属性偏向!$E:$O,怪物属性偏向!N$1-1,FALSE))</f>
        <v>100001</v>
      </c>
      <c r="S46" s="8">
        <f>IF(VLOOKUP(VLOOKUP($A46,炎界远征配置!$O:$P,2,FALSE),怪物属性偏向!$E:$O,怪物属性偏向!O$1-1,FALSE)=0,"",VLOOKUP(VLOOKUP($A46,炎界远征配置!$O:$P,2,FALSE),怪物属性偏向!$E:$O,怪物属性偏向!O$1-1,FALSE))</f>
        <v>100301</v>
      </c>
    </row>
    <row r="47" spans="1:19" x14ac:dyDescent="0.15">
      <c r="A47" s="3">
        <f t="shared" si="1"/>
        <v>5000044</v>
      </c>
      <c r="B47" s="1" t="str">
        <f>VLOOKUP(A47,炎界远征配置!G:I,3,FALSE)</f>
        <v>尤朵拉</v>
      </c>
      <c r="C47" s="7"/>
      <c r="D47" s="6" t="str">
        <f>VLOOKUP(B47,怪物属性偏向!F:P,11,FALSE)</f>
        <v>r1006</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IF(VLOOKUP(VLOOKUP($A47,炎界远征配置!$O:$P,2,FALSE),怪物属性偏向!$E:$O,怪物属性偏向!J$1-1,FALSE)=0,"",VLOOKUP(VLOOKUP($A47,炎界远征配置!$O:$P,2,FALSE),怪物属性偏向!$E:$O,怪物属性偏向!J$1-1,FALSE))</f>
        <v>10090101</v>
      </c>
      <c r="O47" s="8">
        <f>IF(VLOOKUP(VLOOKUP($A47,炎界远征配置!$O:$P,2,FALSE),怪物属性偏向!$E:$O,怪物属性偏向!K$1-1,FALSE)=0,"",VLOOKUP(VLOOKUP($A47,炎界远征配置!$O:$P,2,FALSE),怪物属性偏向!$E:$O,怪物属性偏向!K$1-1,FALSE))</f>
        <v>10090201</v>
      </c>
      <c r="P47" s="8">
        <f>IF(VLOOKUP(VLOOKUP($A47,炎界远征配置!$O:$P,2,FALSE),怪物属性偏向!$E:$O,怪物属性偏向!L$1-1,FALSE)=0,"",VLOOKUP(VLOOKUP($A47,炎界远征配置!$O:$P,2,FALSE),怪物属性偏向!$E:$O,怪物属性偏向!L$1-1,FALSE))</f>
        <v>10090301</v>
      </c>
      <c r="Q47" s="8">
        <f>IF(VLOOKUP(VLOOKUP($A47,炎界远征配置!$O:$P,2,FALSE),怪物属性偏向!$E:$O,怪物属性偏向!M$1-1,FALSE)=0,"",VLOOKUP(VLOOKUP($A47,炎界远征配置!$O:$P,2,FALSE),怪物属性偏向!$E:$O,怪物属性偏向!M$1-1,FALSE))</f>
        <v>100261</v>
      </c>
      <c r="R47" s="8">
        <f>IF(VLOOKUP(VLOOKUP($A47,炎界远征配置!$O:$P,2,FALSE),怪物属性偏向!$E:$O,怪物属性偏向!N$1-1,FALSE)=0,"",VLOOKUP(VLOOKUP($A47,炎界远征配置!$O:$P,2,FALSE),怪物属性偏向!$E:$O,怪物属性偏向!N$1-1,FALSE))</f>
        <v>100001</v>
      </c>
      <c r="S47" s="8">
        <f>IF(VLOOKUP(VLOOKUP($A47,炎界远征配置!$O:$P,2,FALSE),怪物属性偏向!$E:$O,怪物属性偏向!O$1-1,FALSE)=0,"",VLOOKUP(VLOOKUP($A47,炎界远征配置!$O:$P,2,FALSE),怪物属性偏向!$E:$O,怪物属性偏向!O$1-1,FALSE))</f>
        <v>100301</v>
      </c>
    </row>
    <row r="48" spans="1:19" x14ac:dyDescent="0.15">
      <c r="A48" s="3">
        <f t="shared" si="1"/>
        <v>5000045</v>
      </c>
      <c r="B48" s="1" t="str">
        <f>VLOOKUP(A48,炎界远征配置!G:I,3,FALSE)</f>
        <v>啾啾</v>
      </c>
      <c r="C48" s="7"/>
      <c r="D48" s="6" t="str">
        <f>VLOOKUP(B48,怪物属性偏向!F:P,11,FALSE)</f>
        <v>r1004</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IF(VLOOKUP(VLOOKUP($A48,炎界远征配置!$O:$P,2,FALSE),怪物属性偏向!$E:$O,怪物属性偏向!J$1-1,FALSE)=0,"",VLOOKUP(VLOOKUP($A48,炎界远征配置!$O:$P,2,FALSE),怪物属性偏向!$E:$O,怪物属性偏向!J$1-1,FALSE))</f>
        <v>10130101</v>
      </c>
      <c r="O48" s="8">
        <f>IF(VLOOKUP(VLOOKUP($A48,炎界远征配置!$O:$P,2,FALSE),怪物属性偏向!$E:$O,怪物属性偏向!K$1-1,FALSE)=0,"",VLOOKUP(VLOOKUP($A48,炎界远征配置!$O:$P,2,FALSE),怪物属性偏向!$E:$O,怪物属性偏向!K$1-1,FALSE))</f>
        <v>10130201</v>
      </c>
      <c r="P48" s="8">
        <f>IF(VLOOKUP(VLOOKUP($A48,炎界远征配置!$O:$P,2,FALSE),怪物属性偏向!$E:$O,怪物属性偏向!L$1-1,FALSE)=0,"",VLOOKUP(VLOOKUP($A48,炎界远征配置!$O:$P,2,FALSE),怪物属性偏向!$E:$O,怪物属性偏向!L$1-1,FALSE))</f>
        <v>10130301</v>
      </c>
      <c r="Q48" s="8">
        <f>IF(VLOOKUP(VLOOKUP($A48,炎界远征配置!$O:$P,2,FALSE),怪物属性偏向!$E:$O,怪物属性偏向!M$1-1,FALSE)=0,"",VLOOKUP(VLOOKUP($A48,炎界远征配置!$O:$P,2,FALSE),怪物属性偏向!$E:$O,怪物属性偏向!M$1-1,FALSE))</f>
        <v>100001</v>
      </c>
      <c r="R48" s="8">
        <f>IF(VLOOKUP(VLOOKUP($A48,炎界远征配置!$O:$P,2,FALSE),怪物属性偏向!$E:$O,怪物属性偏向!N$1-1,FALSE)=0,"",VLOOKUP(VLOOKUP($A48,炎界远征配置!$O:$P,2,FALSE),怪物属性偏向!$E:$O,怪物属性偏向!N$1-1,FALSE))</f>
        <v>100181</v>
      </c>
      <c r="S48" s="8">
        <f>IF(VLOOKUP(VLOOKUP($A48,炎界远征配置!$O:$P,2,FALSE),怪物属性偏向!$E:$O,怪物属性偏向!O$1-1,FALSE)=0,"",VLOOKUP(VLOOKUP($A48,炎界远征配置!$O:$P,2,FALSE),怪物属性偏向!$E:$O,怪物属性偏向!O$1-1,FALSE))</f>
        <v>100201</v>
      </c>
    </row>
    <row r="49" spans="1:19" x14ac:dyDescent="0.15">
      <c r="A49" s="3">
        <f t="shared" si="1"/>
        <v>5000046</v>
      </c>
      <c r="B49" s="1" t="str">
        <f>VLOOKUP(A49,炎界远征配置!G:I,3,FALSE)</f>
        <v>珍妮芙</v>
      </c>
      <c r="C49" s="7"/>
      <c r="D49" s="6" t="str">
        <f>VLOOKUP(B49,怪物属性偏向!F:P,11,FALSE)</f>
        <v>r1013</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IF(VLOOKUP(VLOOKUP($A49,炎界远征配置!$O:$P,2,FALSE),怪物属性偏向!$E:$O,怪物属性偏向!J$1-1,FALSE)=0,"",VLOOKUP(VLOOKUP($A49,炎界远征配置!$O:$P,2,FALSE),怪物属性偏向!$E:$O,怪物属性偏向!J$1-1,FALSE))</f>
        <v>10220101</v>
      </c>
      <c r="O49" s="8">
        <f>IF(VLOOKUP(VLOOKUP($A49,炎界远征配置!$O:$P,2,FALSE),怪物属性偏向!$E:$O,怪物属性偏向!K$1-1,FALSE)=0,"",VLOOKUP(VLOOKUP($A49,炎界远征配置!$O:$P,2,FALSE),怪物属性偏向!$E:$O,怪物属性偏向!K$1-1,FALSE))</f>
        <v>10220201</v>
      </c>
      <c r="P49" s="8">
        <f>IF(VLOOKUP(VLOOKUP($A49,炎界远征配置!$O:$P,2,FALSE),怪物属性偏向!$E:$O,怪物属性偏向!L$1-1,FALSE)=0,"",VLOOKUP(VLOOKUP($A49,炎界远征配置!$O:$P,2,FALSE),怪物属性偏向!$E:$O,怪物属性偏向!L$1-1,FALSE))</f>
        <v>10220301</v>
      </c>
      <c r="Q49" s="8">
        <f>IF(VLOOKUP(VLOOKUP($A49,炎界远征配置!$O:$P,2,FALSE),怪物属性偏向!$E:$O,怪物属性偏向!M$1-1,FALSE)=0,"",VLOOKUP(VLOOKUP($A49,炎界远征配置!$O:$P,2,FALSE),怪物属性偏向!$E:$O,怪物属性偏向!M$1-1,FALSE))</f>
        <v>100501</v>
      </c>
      <c r="R49" s="8">
        <f>IF(VLOOKUP(VLOOKUP($A49,炎界远征配置!$O:$P,2,FALSE),怪物属性偏向!$E:$O,怪物属性偏向!N$1-1,FALSE)=0,"",VLOOKUP(VLOOKUP($A49,炎界远征配置!$O:$P,2,FALSE),怪物属性偏向!$E:$O,怪物属性偏向!N$1-1,FALSE))</f>
        <v>100221</v>
      </c>
      <c r="S49" s="8">
        <f>IF(VLOOKUP(VLOOKUP($A49,炎界远征配置!$O:$P,2,FALSE),怪物属性偏向!$E:$O,怪物属性偏向!O$1-1,FALSE)=0,"",VLOOKUP(VLOOKUP($A49,炎界远征配置!$O:$P,2,FALSE),怪物属性偏向!$E:$O,怪物属性偏向!O$1-1,FALSE))</f>
        <v>100361</v>
      </c>
    </row>
    <row r="50" spans="1:19" x14ac:dyDescent="0.15">
      <c r="A50" s="3">
        <f t="shared" si="1"/>
        <v>5000047</v>
      </c>
      <c r="B50" s="1" t="str">
        <f>VLOOKUP(A50,炎界远征配置!G:I,3,FALSE)</f>
        <v>柯拉</v>
      </c>
      <c r="C50" s="7"/>
      <c r="D50" s="6" t="str">
        <f>VLOOKUP(B50,怪物属性偏向!F:P,11,FALSE)</f>
        <v>r1017</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IF(VLOOKUP(VLOOKUP($A50,炎界远征配置!$O:$P,2,FALSE),怪物属性偏向!$E:$O,怪物属性偏向!J$1-1,FALSE)=0,"",VLOOKUP(VLOOKUP($A50,炎界远征配置!$O:$P,2,FALSE),怪物属性偏向!$E:$O,怪物属性偏向!J$1-1,FALSE))</f>
        <v>10050101</v>
      </c>
      <c r="O50" s="8">
        <f>IF(VLOOKUP(VLOOKUP($A50,炎界远征配置!$O:$P,2,FALSE),怪物属性偏向!$E:$O,怪物属性偏向!K$1-1,FALSE)=0,"",VLOOKUP(VLOOKUP($A50,炎界远征配置!$O:$P,2,FALSE),怪物属性偏向!$E:$O,怪物属性偏向!K$1-1,FALSE))</f>
        <v>10050201</v>
      </c>
      <c r="P50" s="8">
        <f>IF(VLOOKUP(VLOOKUP($A50,炎界远征配置!$O:$P,2,FALSE),怪物属性偏向!$E:$O,怪物属性偏向!L$1-1,FALSE)=0,"",VLOOKUP(VLOOKUP($A50,炎界远征配置!$O:$P,2,FALSE),怪物属性偏向!$E:$O,怪物属性偏向!L$1-1,FALSE))</f>
        <v>10050301</v>
      </c>
      <c r="Q50" s="8">
        <f>IF(VLOOKUP(VLOOKUP($A50,炎界远征配置!$O:$P,2,FALSE),怪物属性偏向!$E:$O,怪物属性偏向!M$1-1,FALSE)=0,"",VLOOKUP(VLOOKUP($A50,炎界远征配置!$O:$P,2,FALSE),怪物属性偏向!$E:$O,怪物属性偏向!M$1-1,FALSE))</f>
        <v>100001</v>
      </c>
      <c r="R50" s="8">
        <f>IF(VLOOKUP(VLOOKUP($A50,炎界远征配置!$O:$P,2,FALSE),怪物属性偏向!$E:$O,怪物属性偏向!N$1-1,FALSE)=0,"",VLOOKUP(VLOOKUP($A50,炎界远征配置!$O:$P,2,FALSE),怪物属性偏向!$E:$O,怪物属性偏向!N$1-1,FALSE))</f>
        <v>100221</v>
      </c>
      <c r="S50" s="8">
        <f>IF(VLOOKUP(VLOOKUP($A50,炎界远征配置!$O:$P,2,FALSE),怪物属性偏向!$E:$O,怪物属性偏向!O$1-1,FALSE)=0,"",VLOOKUP(VLOOKUP($A50,炎界远征配置!$O:$P,2,FALSE),怪物属性偏向!$E:$O,怪物属性偏向!O$1-1,FALSE))</f>
        <v>100241</v>
      </c>
    </row>
    <row r="51" spans="1:19" x14ac:dyDescent="0.15">
      <c r="A51" s="3">
        <f t="shared" si="1"/>
        <v>5000048</v>
      </c>
      <c r="B51" s="1" t="str">
        <f>VLOOKUP(A51,炎界远征配置!G:I,3,FALSE)</f>
        <v>艾德蒙</v>
      </c>
      <c r="C51" s="7"/>
      <c r="D51" s="6" t="str">
        <f>VLOOKUP(B51,怪物属性偏向!F:P,11,FALSE)</f>
        <v>r1004</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IF(VLOOKUP(VLOOKUP($A51,炎界远征配置!$O:$P,2,FALSE),怪物属性偏向!$E:$O,怪物属性偏向!J$1-1,FALSE)=0,"",VLOOKUP(VLOOKUP($A51,炎界远征配置!$O:$P,2,FALSE),怪物属性偏向!$E:$O,怪物属性偏向!J$1-1,FALSE))</f>
        <v>10120101</v>
      </c>
      <c r="O51" s="8">
        <f>IF(VLOOKUP(VLOOKUP($A51,炎界远征配置!$O:$P,2,FALSE),怪物属性偏向!$E:$O,怪物属性偏向!K$1-1,FALSE)=0,"",VLOOKUP(VLOOKUP($A51,炎界远征配置!$O:$P,2,FALSE),怪物属性偏向!$E:$O,怪物属性偏向!K$1-1,FALSE))</f>
        <v>10120201</v>
      </c>
      <c r="P51" s="8">
        <f>IF(VLOOKUP(VLOOKUP($A51,炎界远征配置!$O:$P,2,FALSE),怪物属性偏向!$E:$O,怪物属性偏向!L$1-1,FALSE)=0,"",VLOOKUP(VLOOKUP($A51,炎界远征配置!$O:$P,2,FALSE),怪物属性偏向!$E:$O,怪物属性偏向!L$1-1,FALSE))</f>
        <v>10120301</v>
      </c>
      <c r="Q51" s="8">
        <f>IF(VLOOKUP(VLOOKUP($A51,炎界远征配置!$O:$P,2,FALSE),怪物属性偏向!$E:$O,怪物属性偏向!M$1-1,FALSE)=0,"",VLOOKUP(VLOOKUP($A51,炎界远征配置!$O:$P,2,FALSE),怪物属性偏向!$E:$O,怪物属性偏向!M$1-1,FALSE))</f>
        <v>100001</v>
      </c>
      <c r="R51" s="8">
        <f>IF(VLOOKUP(VLOOKUP($A51,炎界远征配置!$O:$P,2,FALSE),怪物属性偏向!$E:$O,怪物属性偏向!N$1-1,FALSE)=0,"",VLOOKUP(VLOOKUP($A51,炎界远征配置!$O:$P,2,FALSE),怪物属性偏向!$E:$O,怪物属性偏向!N$1-1,FALSE))</f>
        <v>100361</v>
      </c>
      <c r="S51" s="8">
        <f>IF(VLOOKUP(VLOOKUP($A51,炎界远征配置!$O:$P,2,FALSE),怪物属性偏向!$E:$O,怪物属性偏向!O$1-1,FALSE)=0,"",VLOOKUP(VLOOKUP($A51,炎界远征配置!$O:$P,2,FALSE),怪物属性偏向!$E:$O,怪物属性偏向!O$1-1,FALSE))</f>
        <v>100401</v>
      </c>
    </row>
    <row r="52" spans="1:19" x14ac:dyDescent="0.15">
      <c r="A52" s="3">
        <f t="shared" si="1"/>
        <v>5000049</v>
      </c>
      <c r="B52" s="1" t="str">
        <f>VLOOKUP(A52,炎界远征配置!G:I,3,FALSE)</f>
        <v>吉拉</v>
      </c>
      <c r="C52" s="7"/>
      <c r="D52" s="6" t="str">
        <f>VLOOKUP(B52,怪物属性偏向!F:P,11,FALSE)</f>
        <v>r1002</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IF(VLOOKUP(VLOOKUP($A52,炎界远征配置!$O:$P,2,FALSE),怪物属性偏向!$E:$O,怪物属性偏向!J$1-1,FALSE)=0,"",VLOOKUP(VLOOKUP($A52,炎界远征配置!$O:$P,2,FALSE),怪物属性偏向!$E:$O,怪物属性偏向!J$1-1,FALSE))</f>
        <v>10190101</v>
      </c>
      <c r="O52" s="8">
        <f>IF(VLOOKUP(VLOOKUP($A52,炎界远征配置!$O:$P,2,FALSE),怪物属性偏向!$E:$O,怪物属性偏向!K$1-1,FALSE)=0,"",VLOOKUP(VLOOKUP($A52,炎界远征配置!$O:$P,2,FALSE),怪物属性偏向!$E:$O,怪物属性偏向!K$1-1,FALSE))</f>
        <v>10190201</v>
      </c>
      <c r="P52" s="8">
        <f>IF(VLOOKUP(VLOOKUP($A52,炎界远征配置!$O:$P,2,FALSE),怪物属性偏向!$E:$O,怪物属性偏向!L$1-1,FALSE)=0,"",VLOOKUP(VLOOKUP($A52,炎界远征配置!$O:$P,2,FALSE),怪物属性偏向!$E:$O,怪物属性偏向!L$1-1,FALSE))</f>
        <v>10190301</v>
      </c>
      <c r="Q52" s="8">
        <f>IF(VLOOKUP(VLOOKUP($A52,炎界远征配置!$O:$P,2,FALSE),怪物属性偏向!$E:$O,怪物属性偏向!M$1-1,FALSE)=0,"",VLOOKUP(VLOOKUP($A52,炎界远征配置!$O:$P,2,FALSE),怪物属性偏向!$E:$O,怪物属性偏向!M$1-1,FALSE))</f>
        <v>100141</v>
      </c>
      <c r="R52" s="8">
        <f>IF(VLOOKUP(VLOOKUP($A52,炎界远征配置!$O:$P,2,FALSE),怪物属性偏向!$E:$O,怪物属性偏向!N$1-1,FALSE)=0,"",VLOOKUP(VLOOKUP($A52,炎界远征配置!$O:$P,2,FALSE),怪物属性偏向!$E:$O,怪物属性偏向!N$1-1,FALSE))</f>
        <v>100261</v>
      </c>
      <c r="S52" s="8">
        <f>IF(VLOOKUP(VLOOKUP($A52,炎界远征配置!$O:$P,2,FALSE),怪物属性偏向!$E:$O,怪物属性偏向!O$1-1,FALSE)=0,"",VLOOKUP(VLOOKUP($A52,炎界远征配置!$O:$P,2,FALSE),怪物属性偏向!$E:$O,怪物属性偏向!O$1-1,FALSE))</f>
        <v>100081</v>
      </c>
    </row>
    <row r="53" spans="1:19" x14ac:dyDescent="0.15">
      <c r="A53" s="3">
        <f t="shared" si="1"/>
        <v>5000050</v>
      </c>
      <c r="B53" s="1" t="str">
        <f>VLOOKUP(A53,炎界远征配置!G:I,3,FALSE)</f>
        <v>娜塔莎</v>
      </c>
      <c r="C53" s="7"/>
      <c r="D53" s="6" t="str">
        <f>VLOOKUP(B53,怪物属性偏向!F:P,11,FALSE)</f>
        <v>r1012</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IF(VLOOKUP(VLOOKUP($A53,炎界远征配置!$O:$P,2,FALSE),怪物属性偏向!$E:$O,怪物属性偏向!J$1-1,FALSE)=0,"",VLOOKUP(VLOOKUP($A53,炎界远征配置!$O:$P,2,FALSE),怪物属性偏向!$E:$O,怪物属性偏向!J$1-1,FALSE))</f>
        <v>10210101</v>
      </c>
      <c r="O53" s="8">
        <f>IF(VLOOKUP(VLOOKUP($A53,炎界远征配置!$O:$P,2,FALSE),怪物属性偏向!$E:$O,怪物属性偏向!K$1-1,FALSE)=0,"",VLOOKUP(VLOOKUP($A53,炎界远征配置!$O:$P,2,FALSE),怪物属性偏向!$E:$O,怪物属性偏向!K$1-1,FALSE))</f>
        <v>10210201</v>
      </c>
      <c r="P53" s="8">
        <f>IF(VLOOKUP(VLOOKUP($A53,炎界远征配置!$O:$P,2,FALSE),怪物属性偏向!$E:$O,怪物属性偏向!L$1-1,FALSE)=0,"",VLOOKUP(VLOOKUP($A53,炎界远征配置!$O:$P,2,FALSE),怪物属性偏向!$E:$O,怪物属性偏向!L$1-1,FALSE))</f>
        <v>10210301</v>
      </c>
      <c r="Q53" s="8">
        <f>IF(VLOOKUP(VLOOKUP($A53,炎界远征配置!$O:$P,2,FALSE),怪物属性偏向!$E:$O,怪物属性偏向!M$1-1,FALSE)=0,"",VLOOKUP(VLOOKUP($A53,炎界远征配置!$O:$P,2,FALSE),怪物属性偏向!$E:$O,怪物属性偏向!M$1-1,FALSE))</f>
        <v>100261</v>
      </c>
      <c r="R53" s="8">
        <f>IF(VLOOKUP(VLOOKUP($A53,炎界远征配置!$O:$P,2,FALSE),怪物属性偏向!$E:$O,怪物属性偏向!N$1-1,FALSE)=0,"",VLOOKUP(VLOOKUP($A53,炎界远征配置!$O:$P,2,FALSE),怪物属性偏向!$E:$O,怪物属性偏向!N$1-1,FALSE))</f>
        <v>100021</v>
      </c>
      <c r="S53" s="8">
        <f>IF(VLOOKUP(VLOOKUP($A53,炎界远征配置!$O:$P,2,FALSE),怪物属性偏向!$E:$O,怪物属性偏向!O$1-1,FALSE)=0,"",VLOOKUP(VLOOKUP($A53,炎界远征配置!$O:$P,2,FALSE),怪物属性偏向!$E:$O,怪物属性偏向!O$1-1,FALSE))</f>
        <v>100321</v>
      </c>
    </row>
    <row r="54" spans="1:19" x14ac:dyDescent="0.15">
      <c r="A54" s="3">
        <f t="shared" si="1"/>
        <v>5000051</v>
      </c>
      <c r="B54" s="1" t="str">
        <f>VLOOKUP(A54,炎界远征配置!G:I,3,FALSE)</f>
        <v>莉莉丝</v>
      </c>
      <c r="C54" s="7"/>
      <c r="D54" s="6" t="str">
        <f>VLOOKUP(B54,怪物属性偏向!F:P,11,FALSE)</f>
        <v>r1015</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IF(VLOOKUP(VLOOKUP($A54,炎界远征配置!$O:$P,2,FALSE),怪物属性偏向!$E:$O,怪物属性偏向!J$1-1,FALSE)=0,"",VLOOKUP(VLOOKUP($A54,炎界远征配置!$O:$P,2,FALSE),怪物属性偏向!$E:$O,怪物属性偏向!J$1-1,FALSE))</f>
        <v>10040101</v>
      </c>
      <c r="O54" s="8">
        <f>IF(VLOOKUP(VLOOKUP($A54,炎界远征配置!$O:$P,2,FALSE),怪物属性偏向!$E:$O,怪物属性偏向!K$1-1,FALSE)=0,"",VLOOKUP(VLOOKUP($A54,炎界远征配置!$O:$P,2,FALSE),怪物属性偏向!$E:$O,怪物属性偏向!K$1-1,FALSE))</f>
        <v>10040201</v>
      </c>
      <c r="P54" s="8">
        <f>IF(VLOOKUP(VLOOKUP($A54,炎界远征配置!$O:$P,2,FALSE),怪物属性偏向!$E:$O,怪物属性偏向!L$1-1,FALSE)=0,"",VLOOKUP(VLOOKUP($A54,炎界远征配置!$O:$P,2,FALSE),怪物属性偏向!$E:$O,怪物属性偏向!L$1-1,FALSE))</f>
        <v>10040301</v>
      </c>
      <c r="Q54" s="8">
        <f>IF(VLOOKUP(VLOOKUP($A54,炎界远征配置!$O:$P,2,FALSE),怪物属性偏向!$E:$O,怪物属性偏向!M$1-1,FALSE)=0,"",VLOOKUP(VLOOKUP($A54,炎界远征配置!$O:$P,2,FALSE),怪物属性偏向!$E:$O,怪物属性偏向!M$1-1,FALSE))</f>
        <v>100001</v>
      </c>
      <c r="R54" s="8">
        <f>IF(VLOOKUP(VLOOKUP($A54,炎界远征配置!$O:$P,2,FALSE),怪物属性偏向!$E:$O,怪物属性偏向!N$1-1,FALSE)=0,"",VLOOKUP(VLOOKUP($A54,炎界远征配置!$O:$P,2,FALSE),怪物属性偏向!$E:$O,怪物属性偏向!N$1-1,FALSE))</f>
        <v>100181</v>
      </c>
      <c r="S54" s="8">
        <f>IF(VLOOKUP(VLOOKUP($A54,炎界远征配置!$O:$P,2,FALSE),怪物属性偏向!$E:$O,怪物属性偏向!O$1-1,FALSE)=0,"",VLOOKUP(VLOOKUP($A54,炎界远征配置!$O:$P,2,FALSE),怪物属性偏向!$E:$O,怪物属性偏向!O$1-1,FALSE))</f>
        <v>100201</v>
      </c>
    </row>
    <row r="55" spans="1:19" x14ac:dyDescent="0.15">
      <c r="A55" s="3">
        <f t="shared" si="1"/>
        <v>5000052</v>
      </c>
      <c r="B55" s="1" t="str">
        <f>VLOOKUP(A55,炎界远征配置!G:I,3,FALSE)</f>
        <v>艾琳</v>
      </c>
      <c r="C55" s="7"/>
      <c r="D55" s="6" t="str">
        <f>VLOOKUP(B55,怪物属性偏向!F:P,11,FALSE)</f>
        <v>r1000</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IF(VLOOKUP(VLOOKUP($A55,炎界远征配置!$O:$P,2,FALSE),怪物属性偏向!$E:$O,怪物属性偏向!J$1-1,FALSE)=0,"",VLOOKUP(VLOOKUP($A55,炎界远征配置!$O:$P,2,FALSE),怪物属性偏向!$E:$O,怪物属性偏向!J$1-1,FALSE))</f>
        <v>10080101</v>
      </c>
      <c r="O55" s="8">
        <f>IF(VLOOKUP(VLOOKUP($A55,炎界远征配置!$O:$P,2,FALSE),怪物属性偏向!$E:$O,怪物属性偏向!K$1-1,FALSE)=0,"",VLOOKUP(VLOOKUP($A55,炎界远征配置!$O:$P,2,FALSE),怪物属性偏向!$E:$O,怪物属性偏向!K$1-1,FALSE))</f>
        <v>10080201</v>
      </c>
      <c r="P55" s="8">
        <f>IF(VLOOKUP(VLOOKUP($A55,炎界远征配置!$O:$P,2,FALSE),怪物属性偏向!$E:$O,怪物属性偏向!L$1-1,FALSE)=0,"",VLOOKUP(VLOOKUP($A55,炎界远征配置!$O:$P,2,FALSE),怪物属性偏向!$E:$O,怪物属性偏向!L$1-1,FALSE))</f>
        <v>10080301</v>
      </c>
      <c r="Q55" s="8">
        <f>IF(VLOOKUP(VLOOKUP($A55,炎界远征配置!$O:$P,2,FALSE),怪物属性偏向!$E:$O,怪物属性偏向!M$1-1,FALSE)=0,"",VLOOKUP(VLOOKUP($A55,炎界远征配置!$O:$P,2,FALSE),怪物属性偏向!$E:$O,怪物属性偏向!M$1-1,FALSE))</f>
        <v>100121</v>
      </c>
      <c r="R55" s="8">
        <f>IF(VLOOKUP(VLOOKUP($A55,炎界远征配置!$O:$P,2,FALSE),怪物属性偏向!$E:$O,怪物属性偏向!N$1-1,FALSE)=0,"",VLOOKUP(VLOOKUP($A55,炎界远征配置!$O:$P,2,FALSE),怪物属性偏向!$E:$O,怪物属性偏向!N$1-1,FALSE))</f>
        <v>100281</v>
      </c>
      <c r="S55" s="8">
        <f>IF(VLOOKUP(VLOOKUP($A55,炎界远征配置!$O:$P,2,FALSE),怪物属性偏向!$E:$O,怪物属性偏向!O$1-1,FALSE)=0,"",VLOOKUP(VLOOKUP($A55,炎界远征配置!$O:$P,2,FALSE),怪物属性偏向!$E:$O,怪物属性偏向!O$1-1,FALSE))</f>
        <v>100061</v>
      </c>
    </row>
    <row r="56" spans="1:19" x14ac:dyDescent="0.15">
      <c r="A56" s="3">
        <f t="shared" si="1"/>
        <v>5000053</v>
      </c>
      <c r="B56" s="1" t="str">
        <f>VLOOKUP(A56,炎界远征配置!G:I,3,FALSE)</f>
        <v>霍尔</v>
      </c>
      <c r="C56" s="7"/>
      <c r="D56" s="6" t="str">
        <f>VLOOKUP(B56,怪物属性偏向!F:P,11,FALSE)</f>
        <v>r1003</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IF(VLOOKUP(VLOOKUP($A56,炎界远征配置!$O:$P,2,FALSE),怪物属性偏向!$E:$O,怪物属性偏向!J$1-1,FALSE)=0,"",VLOOKUP(VLOOKUP($A56,炎界远征配置!$O:$P,2,FALSE),怪物属性偏向!$E:$O,怪物属性偏向!J$1-1,FALSE))</f>
        <v>10260101</v>
      </c>
      <c r="O56" s="8">
        <f>IF(VLOOKUP(VLOOKUP($A56,炎界远征配置!$O:$P,2,FALSE),怪物属性偏向!$E:$O,怪物属性偏向!K$1-1,FALSE)=0,"",VLOOKUP(VLOOKUP($A56,炎界远征配置!$O:$P,2,FALSE),怪物属性偏向!$E:$O,怪物属性偏向!K$1-1,FALSE))</f>
        <v>10260201</v>
      </c>
      <c r="P56" s="8">
        <f>IF(VLOOKUP(VLOOKUP($A56,炎界远征配置!$O:$P,2,FALSE),怪物属性偏向!$E:$O,怪物属性偏向!L$1-1,FALSE)=0,"",VLOOKUP(VLOOKUP($A56,炎界远征配置!$O:$P,2,FALSE),怪物属性偏向!$E:$O,怪物属性偏向!L$1-1,FALSE))</f>
        <v>10260301</v>
      </c>
      <c r="Q56" s="8">
        <f>IF(VLOOKUP(VLOOKUP($A56,炎界远征配置!$O:$P,2,FALSE),怪物属性偏向!$E:$O,怪物属性偏向!M$1-1,FALSE)=0,"",VLOOKUP(VLOOKUP($A56,炎界远征配置!$O:$P,2,FALSE),怪物属性偏向!$E:$O,怪物属性偏向!M$1-1,FALSE))</f>
        <v>100161</v>
      </c>
      <c r="R56" s="8">
        <f>IF(VLOOKUP(VLOOKUP($A56,炎界远征配置!$O:$P,2,FALSE),怪物属性偏向!$E:$O,怪物属性偏向!N$1-1,FALSE)=0,"",VLOOKUP(VLOOKUP($A56,炎界远征配置!$O:$P,2,FALSE),怪物属性偏向!$E:$O,怪物属性偏向!N$1-1,FALSE))</f>
        <v>100281</v>
      </c>
      <c r="S56" s="8">
        <f>IF(VLOOKUP(VLOOKUP($A56,炎界远征配置!$O:$P,2,FALSE),怪物属性偏向!$E:$O,怪物属性偏向!O$1-1,FALSE)=0,"",VLOOKUP(VLOOKUP($A56,炎界远征配置!$O:$P,2,FALSE),怪物属性偏向!$E:$O,怪物属性偏向!O$1-1,FALSE))</f>
        <v>100421</v>
      </c>
    </row>
    <row r="57" spans="1:19" x14ac:dyDescent="0.15">
      <c r="A57" s="3">
        <f t="shared" si="1"/>
        <v>5000054</v>
      </c>
      <c r="B57" s="1" t="str">
        <f>VLOOKUP(A57,炎界远征配置!G:I,3,FALSE)</f>
        <v>国王</v>
      </c>
      <c r="C57" s="7"/>
      <c r="D57" s="6" t="str">
        <f>VLOOKUP(B57,怪物属性偏向!F:P,11,FALSE)</f>
        <v>r1016</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IF(VLOOKUP(VLOOKUP($A57,炎界远征配置!$O:$P,2,FALSE),怪物属性偏向!$E:$O,怪物属性偏向!J$1-1,FALSE)=0,"",VLOOKUP(VLOOKUP($A57,炎界远征配置!$O:$P,2,FALSE),怪物属性偏向!$E:$O,怪物属性偏向!J$1-1,FALSE))</f>
        <v>10250101</v>
      </c>
      <c r="O57" s="8">
        <f>IF(VLOOKUP(VLOOKUP($A57,炎界远征配置!$O:$P,2,FALSE),怪物属性偏向!$E:$O,怪物属性偏向!K$1-1,FALSE)=0,"",VLOOKUP(VLOOKUP($A57,炎界远征配置!$O:$P,2,FALSE),怪物属性偏向!$E:$O,怪物属性偏向!K$1-1,FALSE))</f>
        <v>10250201</v>
      </c>
      <c r="P57" s="8">
        <f>IF(VLOOKUP(VLOOKUP($A57,炎界远征配置!$O:$P,2,FALSE),怪物属性偏向!$E:$O,怪物属性偏向!L$1-1,FALSE)=0,"",VLOOKUP(VLOOKUP($A57,炎界远征配置!$O:$P,2,FALSE),怪物属性偏向!$E:$O,怪物属性偏向!L$1-1,FALSE))</f>
        <v>10250301</v>
      </c>
      <c r="Q57" s="8">
        <f>IF(VLOOKUP(VLOOKUP($A57,炎界远征配置!$O:$P,2,FALSE),怪物属性偏向!$E:$O,怪物属性偏向!M$1-1,FALSE)=0,"",VLOOKUP(VLOOKUP($A57,炎界远征配置!$O:$P,2,FALSE),怪物属性偏向!$E:$O,怪物属性偏向!M$1-1,FALSE))</f>
        <v>100161</v>
      </c>
      <c r="R57" s="8">
        <f>IF(VLOOKUP(VLOOKUP($A57,炎界远征配置!$O:$P,2,FALSE),怪物属性偏向!$E:$O,怪物属性偏向!N$1-1,FALSE)=0,"",VLOOKUP(VLOOKUP($A57,炎界远征配置!$O:$P,2,FALSE),怪物属性偏向!$E:$O,怪物属性偏向!N$1-1,FALSE))</f>
        <v>100541</v>
      </c>
      <c r="S57" s="8">
        <f>IF(VLOOKUP(VLOOKUP($A57,炎界远征配置!$O:$P,2,FALSE),怪物属性偏向!$E:$O,怪物属性偏向!O$1-1,FALSE)=0,"",VLOOKUP(VLOOKUP($A57,炎界远征配置!$O:$P,2,FALSE),怪物属性偏向!$E:$O,怪物属性偏向!O$1-1,FALSE))</f>
        <v>100101</v>
      </c>
    </row>
    <row r="58" spans="1:19" x14ac:dyDescent="0.15">
      <c r="A58" s="3">
        <f t="shared" si="1"/>
        <v>5000055</v>
      </c>
      <c r="B58" s="1" t="str">
        <f>VLOOKUP(A58,炎界远征配置!G:I,3,FALSE)</f>
        <v>爱茉莉</v>
      </c>
      <c r="C58" s="7"/>
      <c r="D58" s="6" t="str">
        <f>VLOOKUP(B58,怪物属性偏向!F:P,11,FALSE)</f>
        <v>r1010</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IF(VLOOKUP(VLOOKUP($A58,炎界远征配置!$O:$P,2,FALSE),怪物属性偏向!$E:$O,怪物属性偏向!J$1-1,FALSE)=0,"",VLOOKUP(VLOOKUP($A58,炎界远征配置!$O:$P,2,FALSE),怪物属性偏向!$E:$O,怪物属性偏向!J$1-1,FALSE))</f>
        <v>10200101</v>
      </c>
      <c r="O58" s="8">
        <f>IF(VLOOKUP(VLOOKUP($A58,炎界远征配置!$O:$P,2,FALSE),怪物属性偏向!$E:$O,怪物属性偏向!K$1-1,FALSE)=0,"",VLOOKUP(VLOOKUP($A58,炎界远征配置!$O:$P,2,FALSE),怪物属性偏向!$E:$O,怪物属性偏向!K$1-1,FALSE))</f>
        <v>10200201</v>
      </c>
      <c r="P58" s="8">
        <f>IF(VLOOKUP(VLOOKUP($A58,炎界远征配置!$O:$P,2,FALSE),怪物属性偏向!$E:$O,怪物属性偏向!L$1-1,FALSE)=0,"",VLOOKUP(VLOOKUP($A58,炎界远征配置!$O:$P,2,FALSE),怪物属性偏向!$E:$O,怪物属性偏向!L$1-1,FALSE))</f>
        <v>10200301</v>
      </c>
      <c r="Q58" s="8">
        <f>IF(VLOOKUP(VLOOKUP($A58,炎界远征配置!$O:$P,2,FALSE),怪物属性偏向!$E:$O,怪物属性偏向!M$1-1,FALSE)=0,"",VLOOKUP(VLOOKUP($A58,炎界远征配置!$O:$P,2,FALSE),怪物属性偏向!$E:$O,怪物属性偏向!M$1-1,FALSE))</f>
        <v>100481</v>
      </c>
      <c r="R58" s="8">
        <f>IF(VLOOKUP(VLOOKUP($A58,炎界远征配置!$O:$P,2,FALSE),怪物属性偏向!$E:$O,怪物属性偏向!N$1-1,FALSE)=0,"",VLOOKUP(VLOOKUP($A58,炎界远征配置!$O:$P,2,FALSE),怪物属性偏向!$E:$O,怪物属性偏向!N$1-1,FALSE))</f>
        <v>100281</v>
      </c>
      <c r="S58" s="8">
        <f>IF(VLOOKUP(VLOOKUP($A58,炎界远征配置!$O:$P,2,FALSE),怪物属性偏向!$E:$O,怪物属性偏向!O$1-1,FALSE)=0,"",VLOOKUP(VLOOKUP($A58,炎界远征配置!$O:$P,2,FALSE),怪物属性偏向!$E:$O,怪物属性偏向!O$1-1,FALSE))</f>
        <v>100421</v>
      </c>
    </row>
    <row r="59" spans="1:19" x14ac:dyDescent="0.15">
      <c r="A59" s="3">
        <f t="shared" si="1"/>
        <v>5000056</v>
      </c>
      <c r="B59" s="1" t="str">
        <f>VLOOKUP(A59,炎界远征配置!G:I,3,FALSE)</f>
        <v>修</v>
      </c>
      <c r="C59" s="7"/>
      <c r="D59" s="6" t="str">
        <f>VLOOKUP(B59,怪物属性偏向!F:P,11,FALSE)</f>
        <v>r1014</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IF(VLOOKUP(VLOOKUP($A59,炎界远征配置!$O:$P,2,FALSE),怪物属性偏向!$E:$O,怪物属性偏向!J$1-1,FALSE)=0,"",VLOOKUP(VLOOKUP($A59,炎界远征配置!$O:$P,2,FALSE),怪物属性偏向!$E:$O,怪物属性偏向!J$1-1,FALSE))</f>
        <v>10240101</v>
      </c>
      <c r="O59" s="8">
        <f>IF(VLOOKUP(VLOOKUP($A59,炎界远征配置!$O:$P,2,FALSE),怪物属性偏向!$E:$O,怪物属性偏向!K$1-1,FALSE)=0,"",VLOOKUP(VLOOKUP($A59,炎界远征配置!$O:$P,2,FALSE),怪物属性偏向!$E:$O,怪物属性偏向!K$1-1,FALSE))</f>
        <v>10240201</v>
      </c>
      <c r="P59" s="8">
        <f>IF(VLOOKUP(VLOOKUP($A59,炎界远征配置!$O:$P,2,FALSE),怪物属性偏向!$E:$O,怪物属性偏向!L$1-1,FALSE)=0,"",VLOOKUP(VLOOKUP($A59,炎界远征配置!$O:$P,2,FALSE),怪物属性偏向!$E:$O,怪物属性偏向!L$1-1,FALSE))</f>
        <v>10240301</v>
      </c>
      <c r="Q59" s="8">
        <f>IF(VLOOKUP(VLOOKUP($A59,炎界远征配置!$O:$P,2,FALSE),怪物属性偏向!$E:$O,怪物属性偏向!M$1-1,FALSE)=0,"",VLOOKUP(VLOOKUP($A59,炎界远征配置!$O:$P,2,FALSE),怪物属性偏向!$E:$O,怪物属性偏向!M$1-1,FALSE))</f>
        <v>100261</v>
      </c>
      <c r="R59" s="8">
        <f>IF(VLOOKUP(VLOOKUP($A59,炎界远征配置!$O:$P,2,FALSE),怪物属性偏向!$E:$O,怪物属性偏向!N$1-1,FALSE)=0,"",VLOOKUP(VLOOKUP($A59,炎界远征配置!$O:$P,2,FALSE),怪物属性偏向!$E:$O,怪物属性偏向!N$1-1,FALSE))</f>
        <v>100521</v>
      </c>
      <c r="S59" s="8">
        <f>IF(VLOOKUP(VLOOKUP($A59,炎界远征配置!$O:$P,2,FALSE),怪物属性偏向!$E:$O,怪物属性偏向!O$1-1,FALSE)=0,"",VLOOKUP(VLOOKUP($A59,炎界远征配置!$O:$P,2,FALSE),怪物属性偏向!$E:$O,怪物属性偏向!O$1-1,FALSE))</f>
        <v>100341</v>
      </c>
    </row>
    <row r="60" spans="1:19" x14ac:dyDescent="0.15">
      <c r="A60" s="3">
        <f t="shared" si="1"/>
        <v>5000057</v>
      </c>
      <c r="B60" s="1" t="str">
        <f>VLOOKUP(A60,炎界远征配置!G:I,3,FALSE)</f>
        <v>艾德蒙</v>
      </c>
      <c r="C60" s="7"/>
      <c r="D60" s="6" t="str">
        <f>VLOOKUP(B60,怪物属性偏向!F:P,11,FALSE)</f>
        <v>r1004</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IF(VLOOKUP(VLOOKUP($A60,炎界远征配置!$O:$P,2,FALSE),怪物属性偏向!$E:$O,怪物属性偏向!J$1-1,FALSE)=0,"",VLOOKUP(VLOOKUP($A60,炎界远征配置!$O:$P,2,FALSE),怪物属性偏向!$E:$O,怪物属性偏向!J$1-1,FALSE))</f>
        <v>10120101</v>
      </c>
      <c r="O60" s="8">
        <f>IF(VLOOKUP(VLOOKUP($A60,炎界远征配置!$O:$P,2,FALSE),怪物属性偏向!$E:$O,怪物属性偏向!K$1-1,FALSE)=0,"",VLOOKUP(VLOOKUP($A60,炎界远征配置!$O:$P,2,FALSE),怪物属性偏向!$E:$O,怪物属性偏向!K$1-1,FALSE))</f>
        <v>10120201</v>
      </c>
      <c r="P60" s="8">
        <f>IF(VLOOKUP(VLOOKUP($A60,炎界远征配置!$O:$P,2,FALSE),怪物属性偏向!$E:$O,怪物属性偏向!L$1-1,FALSE)=0,"",VLOOKUP(VLOOKUP($A60,炎界远征配置!$O:$P,2,FALSE),怪物属性偏向!$E:$O,怪物属性偏向!L$1-1,FALSE))</f>
        <v>10120301</v>
      </c>
      <c r="Q60" s="8">
        <f>IF(VLOOKUP(VLOOKUP($A60,炎界远征配置!$O:$P,2,FALSE),怪物属性偏向!$E:$O,怪物属性偏向!M$1-1,FALSE)=0,"",VLOOKUP(VLOOKUP($A60,炎界远征配置!$O:$P,2,FALSE),怪物属性偏向!$E:$O,怪物属性偏向!M$1-1,FALSE))</f>
        <v>100001</v>
      </c>
      <c r="R60" s="8">
        <f>IF(VLOOKUP(VLOOKUP($A60,炎界远征配置!$O:$P,2,FALSE),怪物属性偏向!$E:$O,怪物属性偏向!N$1-1,FALSE)=0,"",VLOOKUP(VLOOKUP($A60,炎界远征配置!$O:$P,2,FALSE),怪物属性偏向!$E:$O,怪物属性偏向!N$1-1,FALSE))</f>
        <v>100361</v>
      </c>
      <c r="S60" s="8">
        <f>IF(VLOOKUP(VLOOKUP($A60,炎界远征配置!$O:$P,2,FALSE),怪物属性偏向!$E:$O,怪物属性偏向!O$1-1,FALSE)=0,"",VLOOKUP(VLOOKUP($A60,炎界远征配置!$O:$P,2,FALSE),怪物属性偏向!$E:$O,怪物属性偏向!O$1-1,FALSE))</f>
        <v>100401</v>
      </c>
    </row>
    <row r="61" spans="1:19" x14ac:dyDescent="0.15">
      <c r="A61" s="3">
        <f t="shared" si="1"/>
        <v>5000058</v>
      </c>
      <c r="B61" s="1" t="str">
        <f>VLOOKUP(A61,炎界远征配置!G:I,3,FALSE)</f>
        <v>艾德蒙</v>
      </c>
      <c r="C61" s="7"/>
      <c r="D61" s="6" t="str">
        <f>VLOOKUP(B61,怪物属性偏向!F:P,11,FALSE)</f>
        <v>r1004</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IF(VLOOKUP(VLOOKUP($A61,炎界远征配置!$O:$P,2,FALSE),怪物属性偏向!$E:$O,怪物属性偏向!J$1-1,FALSE)=0,"",VLOOKUP(VLOOKUP($A61,炎界远征配置!$O:$P,2,FALSE),怪物属性偏向!$E:$O,怪物属性偏向!J$1-1,FALSE))</f>
        <v>10120101</v>
      </c>
      <c r="O61" s="8">
        <f>IF(VLOOKUP(VLOOKUP($A61,炎界远征配置!$O:$P,2,FALSE),怪物属性偏向!$E:$O,怪物属性偏向!K$1-1,FALSE)=0,"",VLOOKUP(VLOOKUP($A61,炎界远征配置!$O:$P,2,FALSE),怪物属性偏向!$E:$O,怪物属性偏向!K$1-1,FALSE))</f>
        <v>10120201</v>
      </c>
      <c r="P61" s="8">
        <f>IF(VLOOKUP(VLOOKUP($A61,炎界远征配置!$O:$P,2,FALSE),怪物属性偏向!$E:$O,怪物属性偏向!L$1-1,FALSE)=0,"",VLOOKUP(VLOOKUP($A61,炎界远征配置!$O:$P,2,FALSE),怪物属性偏向!$E:$O,怪物属性偏向!L$1-1,FALSE))</f>
        <v>10120301</v>
      </c>
      <c r="Q61" s="8">
        <f>IF(VLOOKUP(VLOOKUP($A61,炎界远征配置!$O:$P,2,FALSE),怪物属性偏向!$E:$O,怪物属性偏向!M$1-1,FALSE)=0,"",VLOOKUP(VLOOKUP($A61,炎界远征配置!$O:$P,2,FALSE),怪物属性偏向!$E:$O,怪物属性偏向!M$1-1,FALSE))</f>
        <v>100001</v>
      </c>
      <c r="R61" s="8">
        <f>IF(VLOOKUP(VLOOKUP($A61,炎界远征配置!$O:$P,2,FALSE),怪物属性偏向!$E:$O,怪物属性偏向!N$1-1,FALSE)=0,"",VLOOKUP(VLOOKUP($A61,炎界远征配置!$O:$P,2,FALSE),怪物属性偏向!$E:$O,怪物属性偏向!N$1-1,FALSE))</f>
        <v>100361</v>
      </c>
      <c r="S61" s="8">
        <f>IF(VLOOKUP(VLOOKUP($A61,炎界远征配置!$O:$P,2,FALSE),怪物属性偏向!$E:$O,怪物属性偏向!O$1-1,FALSE)=0,"",VLOOKUP(VLOOKUP($A61,炎界远征配置!$O:$P,2,FALSE),怪物属性偏向!$E:$O,怪物属性偏向!O$1-1,FALSE))</f>
        <v>100401</v>
      </c>
    </row>
    <row r="62" spans="1:19" x14ac:dyDescent="0.15">
      <c r="A62" s="3">
        <f t="shared" si="1"/>
        <v>5000059</v>
      </c>
      <c r="B62" s="1" t="str">
        <f>VLOOKUP(A62,炎界远征配置!G:I,3,FALSE)</f>
        <v>尤尼丝</v>
      </c>
      <c r="C62" s="7"/>
      <c r="D62" s="6" t="str">
        <f>VLOOKUP(B62,怪物属性偏向!F:P,11,FALSE)</f>
        <v>r1007</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IF(VLOOKUP(VLOOKUP($A62,炎界远征配置!$O:$P,2,FALSE),怪物属性偏向!$E:$O,怪物属性偏向!J$1-1,FALSE)=0,"",VLOOKUP(VLOOKUP($A62,炎界远征配置!$O:$P,2,FALSE),怪物属性偏向!$E:$O,怪物属性偏向!J$1-1,FALSE))</f>
        <v>10110101</v>
      </c>
      <c r="O62" s="8">
        <f>IF(VLOOKUP(VLOOKUP($A62,炎界远征配置!$O:$P,2,FALSE),怪物属性偏向!$E:$O,怪物属性偏向!K$1-1,FALSE)=0,"",VLOOKUP(VLOOKUP($A62,炎界远征配置!$O:$P,2,FALSE),怪物属性偏向!$E:$O,怪物属性偏向!K$1-1,FALSE))</f>
        <v>10110201</v>
      </c>
      <c r="P62" s="8">
        <f>IF(VLOOKUP(VLOOKUP($A62,炎界远征配置!$O:$P,2,FALSE),怪物属性偏向!$E:$O,怪物属性偏向!L$1-1,FALSE)=0,"",VLOOKUP(VLOOKUP($A62,炎界远征配置!$O:$P,2,FALSE),怪物属性偏向!$E:$O,怪物属性偏向!L$1-1,FALSE))</f>
        <v>10110301</v>
      </c>
      <c r="Q62" s="8">
        <f>IF(VLOOKUP(VLOOKUP($A62,炎界远征配置!$O:$P,2,FALSE),怪物属性偏向!$E:$O,怪物属性偏向!M$1-1,FALSE)=0,"",VLOOKUP(VLOOKUP($A62,炎界远征配置!$O:$P,2,FALSE),怪物属性偏向!$E:$O,怪物属性偏向!M$1-1,FALSE))</f>
        <v>100021</v>
      </c>
      <c r="R62" s="8">
        <f>IF(VLOOKUP(VLOOKUP($A62,炎界远征配置!$O:$P,2,FALSE),怪物属性偏向!$E:$O,怪物属性偏向!N$1-1,FALSE)=0,"",VLOOKUP(VLOOKUP($A62,炎界远征配置!$O:$P,2,FALSE),怪物属性偏向!$E:$O,怪物属性偏向!N$1-1,FALSE))</f>
        <v>100081</v>
      </c>
      <c r="S62" s="8">
        <f>IF(VLOOKUP(VLOOKUP($A62,炎界远征配置!$O:$P,2,FALSE),怪物属性偏向!$E:$O,怪物属性偏向!O$1-1,FALSE)=0,"",VLOOKUP(VLOOKUP($A62,炎界远征配置!$O:$P,2,FALSE),怪物属性偏向!$E:$O,怪物属性偏向!O$1-1,FALSE))</f>
        <v>100141</v>
      </c>
    </row>
    <row r="63" spans="1:19" x14ac:dyDescent="0.15">
      <c r="A63" s="3">
        <f t="shared" si="1"/>
        <v>5000060</v>
      </c>
      <c r="B63" s="1" t="str">
        <f>VLOOKUP(A63,炎界远征配置!G:I,3,FALSE)</f>
        <v>吉拉</v>
      </c>
      <c r="C63" s="7"/>
      <c r="D63" s="6" t="str">
        <f>VLOOKUP(B63,怪物属性偏向!F:P,11,FALSE)</f>
        <v>r1002</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IF(VLOOKUP(VLOOKUP($A63,炎界远征配置!$O:$P,2,FALSE),怪物属性偏向!$E:$O,怪物属性偏向!J$1-1,FALSE)=0,"",VLOOKUP(VLOOKUP($A63,炎界远征配置!$O:$P,2,FALSE),怪物属性偏向!$E:$O,怪物属性偏向!J$1-1,FALSE))</f>
        <v>10190101</v>
      </c>
      <c r="O63" s="8">
        <f>IF(VLOOKUP(VLOOKUP($A63,炎界远征配置!$O:$P,2,FALSE),怪物属性偏向!$E:$O,怪物属性偏向!K$1-1,FALSE)=0,"",VLOOKUP(VLOOKUP($A63,炎界远征配置!$O:$P,2,FALSE),怪物属性偏向!$E:$O,怪物属性偏向!K$1-1,FALSE))</f>
        <v>10190201</v>
      </c>
      <c r="P63" s="8">
        <f>IF(VLOOKUP(VLOOKUP($A63,炎界远征配置!$O:$P,2,FALSE),怪物属性偏向!$E:$O,怪物属性偏向!L$1-1,FALSE)=0,"",VLOOKUP(VLOOKUP($A63,炎界远征配置!$O:$P,2,FALSE),怪物属性偏向!$E:$O,怪物属性偏向!L$1-1,FALSE))</f>
        <v>10190301</v>
      </c>
      <c r="Q63" s="8">
        <f>IF(VLOOKUP(VLOOKUP($A63,炎界远征配置!$O:$P,2,FALSE),怪物属性偏向!$E:$O,怪物属性偏向!M$1-1,FALSE)=0,"",VLOOKUP(VLOOKUP($A63,炎界远征配置!$O:$P,2,FALSE),怪物属性偏向!$E:$O,怪物属性偏向!M$1-1,FALSE))</f>
        <v>100141</v>
      </c>
      <c r="R63" s="8">
        <f>IF(VLOOKUP(VLOOKUP($A63,炎界远征配置!$O:$P,2,FALSE),怪物属性偏向!$E:$O,怪物属性偏向!N$1-1,FALSE)=0,"",VLOOKUP(VLOOKUP($A63,炎界远征配置!$O:$P,2,FALSE),怪物属性偏向!$E:$O,怪物属性偏向!N$1-1,FALSE))</f>
        <v>100261</v>
      </c>
      <c r="S63" s="8">
        <f>IF(VLOOKUP(VLOOKUP($A63,炎界远征配置!$O:$P,2,FALSE),怪物属性偏向!$E:$O,怪物属性偏向!O$1-1,FALSE)=0,"",VLOOKUP(VLOOKUP($A63,炎界远征配置!$O:$P,2,FALSE),怪物属性偏向!$E:$O,怪物属性偏向!O$1-1,FALSE))</f>
        <v>100081</v>
      </c>
    </row>
    <row r="64" spans="1:19" x14ac:dyDescent="0.15">
      <c r="A64" s="3">
        <f t="shared" si="1"/>
        <v>5000061</v>
      </c>
      <c r="B64" s="1" t="str">
        <f>VLOOKUP(A64,炎界远征配置!G:I,3,FALSE)</f>
        <v>珍妮芙</v>
      </c>
      <c r="C64" s="7"/>
      <c r="D64" s="6" t="str">
        <f>VLOOKUP(B64,怪物属性偏向!F:P,11,FALSE)</f>
        <v>r1013</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IF(VLOOKUP(VLOOKUP($A64,炎界远征配置!$O:$P,2,FALSE),怪物属性偏向!$E:$O,怪物属性偏向!J$1-1,FALSE)=0,"",VLOOKUP(VLOOKUP($A64,炎界远征配置!$O:$P,2,FALSE),怪物属性偏向!$E:$O,怪物属性偏向!J$1-1,FALSE))</f>
        <v>10220101</v>
      </c>
      <c r="O64" s="8">
        <f>IF(VLOOKUP(VLOOKUP($A64,炎界远征配置!$O:$P,2,FALSE),怪物属性偏向!$E:$O,怪物属性偏向!K$1-1,FALSE)=0,"",VLOOKUP(VLOOKUP($A64,炎界远征配置!$O:$P,2,FALSE),怪物属性偏向!$E:$O,怪物属性偏向!K$1-1,FALSE))</f>
        <v>10220201</v>
      </c>
      <c r="P64" s="8">
        <f>IF(VLOOKUP(VLOOKUP($A64,炎界远征配置!$O:$P,2,FALSE),怪物属性偏向!$E:$O,怪物属性偏向!L$1-1,FALSE)=0,"",VLOOKUP(VLOOKUP($A64,炎界远征配置!$O:$P,2,FALSE),怪物属性偏向!$E:$O,怪物属性偏向!L$1-1,FALSE))</f>
        <v>10220301</v>
      </c>
      <c r="Q64" s="8">
        <f>IF(VLOOKUP(VLOOKUP($A64,炎界远征配置!$O:$P,2,FALSE),怪物属性偏向!$E:$O,怪物属性偏向!M$1-1,FALSE)=0,"",VLOOKUP(VLOOKUP($A64,炎界远征配置!$O:$P,2,FALSE),怪物属性偏向!$E:$O,怪物属性偏向!M$1-1,FALSE))</f>
        <v>100501</v>
      </c>
      <c r="R64" s="8">
        <f>IF(VLOOKUP(VLOOKUP($A64,炎界远征配置!$O:$P,2,FALSE),怪物属性偏向!$E:$O,怪物属性偏向!N$1-1,FALSE)=0,"",VLOOKUP(VLOOKUP($A64,炎界远征配置!$O:$P,2,FALSE),怪物属性偏向!$E:$O,怪物属性偏向!N$1-1,FALSE))</f>
        <v>100221</v>
      </c>
      <c r="S64" s="8">
        <f>IF(VLOOKUP(VLOOKUP($A64,炎界远征配置!$O:$P,2,FALSE),怪物属性偏向!$E:$O,怪物属性偏向!O$1-1,FALSE)=0,"",VLOOKUP(VLOOKUP($A64,炎界远征配置!$O:$P,2,FALSE),怪物属性偏向!$E:$O,怪物属性偏向!O$1-1,FALSE))</f>
        <v>100361</v>
      </c>
    </row>
    <row r="65" spans="1:19" x14ac:dyDescent="0.15">
      <c r="A65" s="3">
        <f t="shared" si="1"/>
        <v>5000062</v>
      </c>
      <c r="B65" s="1" t="str">
        <f>VLOOKUP(A65,炎界远征配置!G:I,3,FALSE)</f>
        <v>霍尔</v>
      </c>
      <c r="C65" s="7"/>
      <c r="D65" s="6" t="str">
        <f>VLOOKUP(B65,怪物属性偏向!F:P,11,FALSE)</f>
        <v>r1003</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IF(VLOOKUP(VLOOKUP($A65,炎界远征配置!$O:$P,2,FALSE),怪物属性偏向!$E:$O,怪物属性偏向!J$1-1,FALSE)=0,"",VLOOKUP(VLOOKUP($A65,炎界远征配置!$O:$P,2,FALSE),怪物属性偏向!$E:$O,怪物属性偏向!J$1-1,FALSE))</f>
        <v>10260101</v>
      </c>
      <c r="O65" s="8">
        <f>IF(VLOOKUP(VLOOKUP($A65,炎界远征配置!$O:$P,2,FALSE),怪物属性偏向!$E:$O,怪物属性偏向!K$1-1,FALSE)=0,"",VLOOKUP(VLOOKUP($A65,炎界远征配置!$O:$P,2,FALSE),怪物属性偏向!$E:$O,怪物属性偏向!K$1-1,FALSE))</f>
        <v>10260201</v>
      </c>
      <c r="P65" s="8">
        <f>IF(VLOOKUP(VLOOKUP($A65,炎界远征配置!$O:$P,2,FALSE),怪物属性偏向!$E:$O,怪物属性偏向!L$1-1,FALSE)=0,"",VLOOKUP(VLOOKUP($A65,炎界远征配置!$O:$P,2,FALSE),怪物属性偏向!$E:$O,怪物属性偏向!L$1-1,FALSE))</f>
        <v>10260301</v>
      </c>
      <c r="Q65" s="8">
        <f>IF(VLOOKUP(VLOOKUP($A65,炎界远征配置!$O:$P,2,FALSE),怪物属性偏向!$E:$O,怪物属性偏向!M$1-1,FALSE)=0,"",VLOOKUP(VLOOKUP($A65,炎界远征配置!$O:$P,2,FALSE),怪物属性偏向!$E:$O,怪物属性偏向!M$1-1,FALSE))</f>
        <v>100161</v>
      </c>
      <c r="R65" s="8">
        <f>IF(VLOOKUP(VLOOKUP($A65,炎界远征配置!$O:$P,2,FALSE),怪物属性偏向!$E:$O,怪物属性偏向!N$1-1,FALSE)=0,"",VLOOKUP(VLOOKUP($A65,炎界远征配置!$O:$P,2,FALSE),怪物属性偏向!$E:$O,怪物属性偏向!N$1-1,FALSE))</f>
        <v>100281</v>
      </c>
      <c r="S65" s="8">
        <f>IF(VLOOKUP(VLOOKUP($A65,炎界远征配置!$O:$P,2,FALSE),怪物属性偏向!$E:$O,怪物属性偏向!O$1-1,FALSE)=0,"",VLOOKUP(VLOOKUP($A65,炎界远征配置!$O:$P,2,FALSE),怪物属性偏向!$E:$O,怪物属性偏向!O$1-1,FALSE))</f>
        <v>100421</v>
      </c>
    </row>
    <row r="66" spans="1:19" x14ac:dyDescent="0.15">
      <c r="A66" s="3">
        <f t="shared" si="1"/>
        <v>5000063</v>
      </c>
      <c r="B66" s="1" t="str">
        <f>VLOOKUP(A66,炎界远征配置!G:I,3,FALSE)</f>
        <v>啾啾</v>
      </c>
      <c r="C66" s="7"/>
      <c r="D66" s="6" t="str">
        <f>VLOOKUP(B66,怪物属性偏向!F:P,11,FALSE)</f>
        <v>r1004</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IF(VLOOKUP(VLOOKUP($A66,炎界远征配置!$O:$P,2,FALSE),怪物属性偏向!$E:$O,怪物属性偏向!J$1-1,FALSE)=0,"",VLOOKUP(VLOOKUP($A66,炎界远征配置!$O:$P,2,FALSE),怪物属性偏向!$E:$O,怪物属性偏向!J$1-1,FALSE))</f>
        <v>10130101</v>
      </c>
      <c r="O66" s="8">
        <f>IF(VLOOKUP(VLOOKUP($A66,炎界远征配置!$O:$P,2,FALSE),怪物属性偏向!$E:$O,怪物属性偏向!K$1-1,FALSE)=0,"",VLOOKUP(VLOOKUP($A66,炎界远征配置!$O:$P,2,FALSE),怪物属性偏向!$E:$O,怪物属性偏向!K$1-1,FALSE))</f>
        <v>10130201</v>
      </c>
      <c r="P66" s="8">
        <f>IF(VLOOKUP(VLOOKUP($A66,炎界远征配置!$O:$P,2,FALSE),怪物属性偏向!$E:$O,怪物属性偏向!L$1-1,FALSE)=0,"",VLOOKUP(VLOOKUP($A66,炎界远征配置!$O:$P,2,FALSE),怪物属性偏向!$E:$O,怪物属性偏向!L$1-1,FALSE))</f>
        <v>10130301</v>
      </c>
      <c r="Q66" s="8">
        <f>IF(VLOOKUP(VLOOKUP($A66,炎界远征配置!$O:$P,2,FALSE),怪物属性偏向!$E:$O,怪物属性偏向!M$1-1,FALSE)=0,"",VLOOKUP(VLOOKUP($A66,炎界远征配置!$O:$P,2,FALSE),怪物属性偏向!$E:$O,怪物属性偏向!M$1-1,FALSE))</f>
        <v>100001</v>
      </c>
      <c r="R66" s="8">
        <f>IF(VLOOKUP(VLOOKUP($A66,炎界远征配置!$O:$P,2,FALSE),怪物属性偏向!$E:$O,怪物属性偏向!N$1-1,FALSE)=0,"",VLOOKUP(VLOOKUP($A66,炎界远征配置!$O:$P,2,FALSE),怪物属性偏向!$E:$O,怪物属性偏向!N$1-1,FALSE))</f>
        <v>100181</v>
      </c>
      <c r="S66" s="8">
        <f>IF(VLOOKUP(VLOOKUP($A66,炎界远征配置!$O:$P,2,FALSE),怪物属性偏向!$E:$O,怪物属性偏向!O$1-1,FALSE)=0,"",VLOOKUP(VLOOKUP($A66,炎界远征配置!$O:$P,2,FALSE),怪物属性偏向!$E:$O,怪物属性偏向!O$1-1,FALSE))</f>
        <v>100201</v>
      </c>
    </row>
    <row r="67" spans="1:19" x14ac:dyDescent="0.15">
      <c r="A67" s="3">
        <f t="shared" si="1"/>
        <v>5000064</v>
      </c>
      <c r="B67" s="1" t="str">
        <f>VLOOKUP(A67,炎界远征配置!G:I,3,FALSE)</f>
        <v>伊芙</v>
      </c>
      <c r="C67" s="7"/>
      <c r="D67" s="6" t="str">
        <f>VLOOKUP(B67,怪物属性偏向!F:P,11,FALSE)</f>
        <v>r1005</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IF(VLOOKUP(VLOOKUP($A67,炎界远征配置!$O:$P,2,FALSE),怪物属性偏向!$E:$O,怪物属性偏向!J$1-1,FALSE)=0,"",VLOOKUP(VLOOKUP($A67,炎界远征配置!$O:$P,2,FALSE),怪物属性偏向!$E:$O,怪物属性偏向!J$1-1,FALSE))</f>
        <v>10150101</v>
      </c>
      <c r="O67" s="8">
        <f>IF(VLOOKUP(VLOOKUP($A67,炎界远征配置!$O:$P,2,FALSE),怪物属性偏向!$E:$O,怪物属性偏向!K$1-1,FALSE)=0,"",VLOOKUP(VLOOKUP($A67,炎界远征配置!$O:$P,2,FALSE),怪物属性偏向!$E:$O,怪物属性偏向!K$1-1,FALSE))</f>
        <v>10150201</v>
      </c>
      <c r="P67" s="8">
        <f>IF(VLOOKUP(VLOOKUP($A67,炎界远征配置!$O:$P,2,FALSE),怪物属性偏向!$E:$O,怪物属性偏向!L$1-1,FALSE)=0,"",VLOOKUP(VLOOKUP($A67,炎界远征配置!$O:$P,2,FALSE),怪物属性偏向!$E:$O,怪物属性偏向!L$1-1,FALSE))</f>
        <v>10150301</v>
      </c>
      <c r="Q67" s="8">
        <f>IF(VLOOKUP(VLOOKUP($A67,炎界远征配置!$O:$P,2,FALSE),怪物属性偏向!$E:$O,怪物属性偏向!M$1-1,FALSE)=0,"",VLOOKUP(VLOOKUP($A67,炎界远征配置!$O:$P,2,FALSE),怪物属性偏向!$E:$O,怪物属性偏向!M$1-1,FALSE))</f>
        <v>100021</v>
      </c>
      <c r="R67" s="8">
        <f>IF(VLOOKUP(VLOOKUP($A67,炎界远征配置!$O:$P,2,FALSE),怪物属性偏向!$E:$O,怪物属性偏向!N$1-1,FALSE)=0,"",VLOOKUP(VLOOKUP($A67,炎界远征配置!$O:$P,2,FALSE),怪物属性偏向!$E:$O,怪物属性偏向!N$1-1,FALSE))</f>
        <v>100361</v>
      </c>
      <c r="S67" s="8">
        <f>IF(VLOOKUP(VLOOKUP($A67,炎界远征配置!$O:$P,2,FALSE),怪物属性偏向!$E:$O,怪物属性偏向!O$1-1,FALSE)=0,"",VLOOKUP(VLOOKUP($A67,炎界远征配置!$O:$P,2,FALSE),怪物属性偏向!$E:$O,怪物属性偏向!O$1-1,FALSE))</f>
        <v>100401</v>
      </c>
    </row>
    <row r="68" spans="1:19" x14ac:dyDescent="0.15">
      <c r="A68" s="3">
        <f t="shared" si="1"/>
        <v>5000065</v>
      </c>
      <c r="B68" s="1" t="str">
        <f>VLOOKUP(A68,炎界远征配置!G:I,3,FALSE)</f>
        <v>麦克白</v>
      </c>
      <c r="C68" s="7"/>
      <c r="D68" s="6" t="str">
        <f>VLOOKUP(B68,怪物属性偏向!F:P,11,FALSE)</f>
        <v>r1004</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IF(VLOOKUP(VLOOKUP($A68,炎界远征配置!$O:$P,2,FALSE),怪物属性偏向!$E:$O,怪物属性偏向!J$1-1,FALSE)=0,"",VLOOKUP(VLOOKUP($A68,炎界远征配置!$O:$P,2,FALSE),怪物属性偏向!$E:$O,怪物属性偏向!J$1-1,FALSE))</f>
        <v>10160101</v>
      </c>
      <c r="O68" s="8">
        <f>IF(VLOOKUP(VLOOKUP($A68,炎界远征配置!$O:$P,2,FALSE),怪物属性偏向!$E:$O,怪物属性偏向!K$1-1,FALSE)=0,"",VLOOKUP(VLOOKUP($A68,炎界远征配置!$O:$P,2,FALSE),怪物属性偏向!$E:$O,怪物属性偏向!K$1-1,FALSE))</f>
        <v>10160201</v>
      </c>
      <c r="P68" s="8">
        <f>IF(VLOOKUP(VLOOKUP($A68,炎界远征配置!$O:$P,2,FALSE),怪物属性偏向!$E:$O,怪物属性偏向!L$1-1,FALSE)=0,"",VLOOKUP(VLOOKUP($A68,炎界远征配置!$O:$P,2,FALSE),怪物属性偏向!$E:$O,怪物属性偏向!L$1-1,FALSE))</f>
        <v>10160301</v>
      </c>
      <c r="Q68" s="8">
        <f>IF(VLOOKUP(VLOOKUP($A68,炎界远征配置!$O:$P,2,FALSE),怪物属性偏向!$E:$O,怪物属性偏向!M$1-1,FALSE)=0,"",VLOOKUP(VLOOKUP($A68,炎界远征配置!$O:$P,2,FALSE),怪物属性偏向!$E:$O,怪物属性偏向!M$1-1,FALSE))</f>
        <v>100141</v>
      </c>
      <c r="R68" s="8">
        <f>IF(VLOOKUP(VLOOKUP($A68,炎界远征配置!$O:$P,2,FALSE),怪物属性偏向!$E:$O,怪物属性偏向!N$1-1,FALSE)=0,"",VLOOKUP(VLOOKUP($A68,炎界远征配置!$O:$P,2,FALSE),怪物属性偏向!$E:$O,怪物属性偏向!N$1-1,FALSE))</f>
        <v>100421</v>
      </c>
      <c r="S68" s="8">
        <f>IF(VLOOKUP(VLOOKUP($A68,炎界远征配置!$O:$P,2,FALSE),怪物属性偏向!$E:$O,怪物属性偏向!O$1-1,FALSE)=0,"",VLOOKUP(VLOOKUP($A68,炎界远征配置!$O:$P,2,FALSE),怪物属性偏向!$E:$O,怪物属性偏向!O$1-1,FALSE))</f>
        <v>100081</v>
      </c>
    </row>
    <row r="69" spans="1:19" x14ac:dyDescent="0.15">
      <c r="A69" s="3">
        <f t="shared" si="1"/>
        <v>5000066</v>
      </c>
      <c r="B69" s="1" t="str">
        <f>VLOOKUP(A69,炎界远征配置!G:I,3,FALSE)</f>
        <v>修</v>
      </c>
      <c r="C69" s="7"/>
      <c r="D69" s="6" t="str">
        <f>VLOOKUP(B69,怪物属性偏向!F:P,11,FALSE)</f>
        <v>r1014</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IF(VLOOKUP(VLOOKUP($A69,炎界远征配置!$O:$P,2,FALSE),怪物属性偏向!$E:$O,怪物属性偏向!J$1-1,FALSE)=0,"",VLOOKUP(VLOOKUP($A69,炎界远征配置!$O:$P,2,FALSE),怪物属性偏向!$E:$O,怪物属性偏向!J$1-1,FALSE))</f>
        <v>10240101</v>
      </c>
      <c r="O69" s="8">
        <f>IF(VLOOKUP(VLOOKUP($A69,炎界远征配置!$O:$P,2,FALSE),怪物属性偏向!$E:$O,怪物属性偏向!K$1-1,FALSE)=0,"",VLOOKUP(VLOOKUP($A69,炎界远征配置!$O:$P,2,FALSE),怪物属性偏向!$E:$O,怪物属性偏向!K$1-1,FALSE))</f>
        <v>10240201</v>
      </c>
      <c r="P69" s="8">
        <f>IF(VLOOKUP(VLOOKUP($A69,炎界远征配置!$O:$P,2,FALSE),怪物属性偏向!$E:$O,怪物属性偏向!L$1-1,FALSE)=0,"",VLOOKUP(VLOOKUP($A69,炎界远征配置!$O:$P,2,FALSE),怪物属性偏向!$E:$O,怪物属性偏向!L$1-1,FALSE))</f>
        <v>10240301</v>
      </c>
      <c r="Q69" s="8">
        <f>IF(VLOOKUP(VLOOKUP($A69,炎界远征配置!$O:$P,2,FALSE),怪物属性偏向!$E:$O,怪物属性偏向!M$1-1,FALSE)=0,"",VLOOKUP(VLOOKUP($A69,炎界远征配置!$O:$P,2,FALSE),怪物属性偏向!$E:$O,怪物属性偏向!M$1-1,FALSE))</f>
        <v>100261</v>
      </c>
      <c r="R69" s="8">
        <f>IF(VLOOKUP(VLOOKUP($A69,炎界远征配置!$O:$P,2,FALSE),怪物属性偏向!$E:$O,怪物属性偏向!N$1-1,FALSE)=0,"",VLOOKUP(VLOOKUP($A69,炎界远征配置!$O:$P,2,FALSE),怪物属性偏向!$E:$O,怪物属性偏向!N$1-1,FALSE))</f>
        <v>100521</v>
      </c>
      <c r="S69" s="8">
        <f>IF(VLOOKUP(VLOOKUP($A69,炎界远征配置!$O:$P,2,FALSE),怪物属性偏向!$E:$O,怪物属性偏向!O$1-1,FALSE)=0,"",VLOOKUP(VLOOKUP($A69,炎界远征配置!$O:$P,2,FALSE),怪物属性偏向!$E:$O,怪物属性偏向!O$1-1,FALSE))</f>
        <v>100341</v>
      </c>
    </row>
    <row r="70" spans="1:19" x14ac:dyDescent="0.15">
      <c r="A70" s="3">
        <f t="shared" ref="A70:A133" si="11">A69+1</f>
        <v>5000067</v>
      </c>
      <c r="B70" s="1" t="str">
        <f>VLOOKUP(A70,炎界远征配置!G:I,3,FALSE)</f>
        <v>尼尔斯</v>
      </c>
      <c r="C70" s="7"/>
      <c r="D70" s="6" t="str">
        <f>VLOOKUP(B70,怪物属性偏向!F:P,11,FALSE)</f>
        <v>r1008</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IF(VLOOKUP(VLOOKUP($A70,炎界远征配置!$O:$P,2,FALSE),怪物属性偏向!$E:$O,怪物属性偏向!J$1-1,FALSE)=0,"",VLOOKUP(VLOOKUP($A70,炎界远征配置!$O:$P,2,FALSE),怪物属性偏向!$E:$O,怪物属性偏向!J$1-1,FALSE))</f>
        <v>10060101</v>
      </c>
      <c r="O70" s="8">
        <f>IF(VLOOKUP(VLOOKUP($A70,炎界远征配置!$O:$P,2,FALSE),怪物属性偏向!$E:$O,怪物属性偏向!K$1-1,FALSE)=0,"",VLOOKUP(VLOOKUP($A70,炎界远征配置!$O:$P,2,FALSE),怪物属性偏向!$E:$O,怪物属性偏向!K$1-1,FALSE))</f>
        <v>10060201</v>
      </c>
      <c r="P70" s="8">
        <f>IF(VLOOKUP(VLOOKUP($A70,炎界远征配置!$O:$P,2,FALSE),怪物属性偏向!$E:$O,怪物属性偏向!L$1-1,FALSE)=0,"",VLOOKUP(VLOOKUP($A70,炎界远征配置!$O:$P,2,FALSE),怪物属性偏向!$E:$O,怪物属性偏向!L$1-1,FALSE))</f>
        <v>10060301</v>
      </c>
      <c r="Q70" s="8">
        <f>IF(VLOOKUP(VLOOKUP($A70,炎界远征配置!$O:$P,2,FALSE),怪物属性偏向!$E:$O,怪物属性偏向!M$1-1,FALSE)=0,"",VLOOKUP(VLOOKUP($A70,炎界远征配置!$O:$P,2,FALSE),怪物属性偏向!$E:$O,怪物属性偏向!M$1-1,FALSE))</f>
        <v>100021</v>
      </c>
      <c r="R70" s="8">
        <f>IF(VLOOKUP(VLOOKUP($A70,炎界远征配置!$O:$P,2,FALSE),怪物属性偏向!$E:$O,怪物属性偏向!N$1-1,FALSE)=0,"",VLOOKUP(VLOOKUP($A70,炎界远征配置!$O:$P,2,FALSE),怪物属性偏向!$E:$O,怪物属性偏向!N$1-1,FALSE))</f>
        <v>100081</v>
      </c>
      <c r="S70" s="8">
        <f>IF(VLOOKUP(VLOOKUP($A70,炎界远征配置!$O:$P,2,FALSE),怪物属性偏向!$E:$O,怪物属性偏向!O$1-1,FALSE)=0,"",VLOOKUP(VLOOKUP($A70,炎界远征配置!$O:$P,2,FALSE),怪物属性偏向!$E:$O,怪物属性偏向!O$1-1,FALSE))</f>
        <v>100141</v>
      </c>
    </row>
    <row r="71" spans="1:19" x14ac:dyDescent="0.15">
      <c r="A71" s="3">
        <f t="shared" si="11"/>
        <v>5000068</v>
      </c>
      <c r="B71" s="1" t="str">
        <f>VLOOKUP(A71,炎界远征配置!G:I,3,FALSE)</f>
        <v>国王</v>
      </c>
      <c r="C71" s="7"/>
      <c r="D71" s="6" t="str">
        <f>VLOOKUP(B71,怪物属性偏向!F:P,11,FALSE)</f>
        <v>r1016</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IF(VLOOKUP(VLOOKUP($A71,炎界远征配置!$O:$P,2,FALSE),怪物属性偏向!$E:$O,怪物属性偏向!J$1-1,FALSE)=0,"",VLOOKUP(VLOOKUP($A71,炎界远征配置!$O:$P,2,FALSE),怪物属性偏向!$E:$O,怪物属性偏向!J$1-1,FALSE))</f>
        <v>10250101</v>
      </c>
      <c r="O71" s="8">
        <f>IF(VLOOKUP(VLOOKUP($A71,炎界远征配置!$O:$P,2,FALSE),怪物属性偏向!$E:$O,怪物属性偏向!K$1-1,FALSE)=0,"",VLOOKUP(VLOOKUP($A71,炎界远征配置!$O:$P,2,FALSE),怪物属性偏向!$E:$O,怪物属性偏向!K$1-1,FALSE))</f>
        <v>10250201</v>
      </c>
      <c r="P71" s="8">
        <f>IF(VLOOKUP(VLOOKUP($A71,炎界远征配置!$O:$P,2,FALSE),怪物属性偏向!$E:$O,怪物属性偏向!L$1-1,FALSE)=0,"",VLOOKUP(VLOOKUP($A71,炎界远征配置!$O:$P,2,FALSE),怪物属性偏向!$E:$O,怪物属性偏向!L$1-1,FALSE))</f>
        <v>10250301</v>
      </c>
      <c r="Q71" s="8">
        <f>IF(VLOOKUP(VLOOKUP($A71,炎界远征配置!$O:$P,2,FALSE),怪物属性偏向!$E:$O,怪物属性偏向!M$1-1,FALSE)=0,"",VLOOKUP(VLOOKUP($A71,炎界远征配置!$O:$P,2,FALSE),怪物属性偏向!$E:$O,怪物属性偏向!M$1-1,FALSE))</f>
        <v>100161</v>
      </c>
      <c r="R71" s="8">
        <f>IF(VLOOKUP(VLOOKUP($A71,炎界远征配置!$O:$P,2,FALSE),怪物属性偏向!$E:$O,怪物属性偏向!N$1-1,FALSE)=0,"",VLOOKUP(VLOOKUP($A71,炎界远征配置!$O:$P,2,FALSE),怪物属性偏向!$E:$O,怪物属性偏向!N$1-1,FALSE))</f>
        <v>100541</v>
      </c>
      <c r="S71" s="8">
        <f>IF(VLOOKUP(VLOOKUP($A71,炎界远征配置!$O:$P,2,FALSE),怪物属性偏向!$E:$O,怪物属性偏向!O$1-1,FALSE)=0,"",VLOOKUP(VLOOKUP($A71,炎界远征配置!$O:$P,2,FALSE),怪物属性偏向!$E:$O,怪物属性偏向!O$1-1,FALSE))</f>
        <v>100101</v>
      </c>
    </row>
    <row r="72" spans="1:19" x14ac:dyDescent="0.15">
      <c r="A72" s="3">
        <f t="shared" si="11"/>
        <v>5000069</v>
      </c>
      <c r="B72" s="1" t="str">
        <f>VLOOKUP(A72,炎界远征配置!G:I,3,FALSE)</f>
        <v>霍尔</v>
      </c>
      <c r="C72" s="7"/>
      <c r="D72" s="6" t="str">
        <f>VLOOKUP(B72,怪物属性偏向!F:P,11,FALSE)</f>
        <v>r1003</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IF(VLOOKUP(VLOOKUP($A72,炎界远征配置!$O:$P,2,FALSE),怪物属性偏向!$E:$O,怪物属性偏向!J$1-1,FALSE)=0,"",VLOOKUP(VLOOKUP($A72,炎界远征配置!$O:$P,2,FALSE),怪物属性偏向!$E:$O,怪物属性偏向!J$1-1,FALSE))</f>
        <v>10260101</v>
      </c>
      <c r="O72" s="8">
        <f>IF(VLOOKUP(VLOOKUP($A72,炎界远征配置!$O:$P,2,FALSE),怪物属性偏向!$E:$O,怪物属性偏向!K$1-1,FALSE)=0,"",VLOOKUP(VLOOKUP($A72,炎界远征配置!$O:$P,2,FALSE),怪物属性偏向!$E:$O,怪物属性偏向!K$1-1,FALSE))</f>
        <v>10260201</v>
      </c>
      <c r="P72" s="8">
        <f>IF(VLOOKUP(VLOOKUP($A72,炎界远征配置!$O:$P,2,FALSE),怪物属性偏向!$E:$O,怪物属性偏向!L$1-1,FALSE)=0,"",VLOOKUP(VLOOKUP($A72,炎界远征配置!$O:$P,2,FALSE),怪物属性偏向!$E:$O,怪物属性偏向!L$1-1,FALSE))</f>
        <v>10260301</v>
      </c>
      <c r="Q72" s="8">
        <f>IF(VLOOKUP(VLOOKUP($A72,炎界远征配置!$O:$P,2,FALSE),怪物属性偏向!$E:$O,怪物属性偏向!M$1-1,FALSE)=0,"",VLOOKUP(VLOOKUP($A72,炎界远征配置!$O:$P,2,FALSE),怪物属性偏向!$E:$O,怪物属性偏向!M$1-1,FALSE))</f>
        <v>100161</v>
      </c>
      <c r="R72" s="8">
        <f>IF(VLOOKUP(VLOOKUP($A72,炎界远征配置!$O:$P,2,FALSE),怪物属性偏向!$E:$O,怪物属性偏向!N$1-1,FALSE)=0,"",VLOOKUP(VLOOKUP($A72,炎界远征配置!$O:$P,2,FALSE),怪物属性偏向!$E:$O,怪物属性偏向!N$1-1,FALSE))</f>
        <v>100281</v>
      </c>
      <c r="S72" s="8">
        <f>IF(VLOOKUP(VLOOKUP($A72,炎界远征配置!$O:$P,2,FALSE),怪物属性偏向!$E:$O,怪物属性偏向!O$1-1,FALSE)=0,"",VLOOKUP(VLOOKUP($A72,炎界远征配置!$O:$P,2,FALSE),怪物属性偏向!$E:$O,怪物属性偏向!O$1-1,FALSE))</f>
        <v>100421</v>
      </c>
    </row>
    <row r="73" spans="1:19" x14ac:dyDescent="0.15">
      <c r="A73" s="3">
        <f t="shared" si="11"/>
        <v>5000070</v>
      </c>
      <c r="B73" s="1" t="str">
        <f>VLOOKUP(A73,炎界远征配置!G:I,3,FALSE)</f>
        <v>贝蒂</v>
      </c>
      <c r="C73" s="7"/>
      <c r="D73" s="6" t="str">
        <f>VLOOKUP(B73,怪物属性偏向!F:P,11,FALSE)</f>
        <v>r1001</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IF(VLOOKUP(VLOOKUP($A73,炎界远征配置!$O:$P,2,FALSE),怪物属性偏向!$E:$O,怪物属性偏向!J$1-1,FALSE)=0,"",VLOOKUP(VLOOKUP($A73,炎界远征配置!$O:$P,2,FALSE),怪物属性偏向!$E:$O,怪物属性偏向!J$1-1,FALSE))</f>
        <v>10140101</v>
      </c>
      <c r="O73" s="8">
        <f>IF(VLOOKUP(VLOOKUP($A73,炎界远征配置!$O:$P,2,FALSE),怪物属性偏向!$E:$O,怪物属性偏向!K$1-1,FALSE)=0,"",VLOOKUP(VLOOKUP($A73,炎界远征配置!$O:$P,2,FALSE),怪物属性偏向!$E:$O,怪物属性偏向!K$1-1,FALSE))</f>
        <v>10140201</v>
      </c>
      <c r="P73" s="8">
        <f>IF(VLOOKUP(VLOOKUP($A73,炎界远征配置!$O:$P,2,FALSE),怪物属性偏向!$E:$O,怪物属性偏向!L$1-1,FALSE)=0,"",VLOOKUP(VLOOKUP($A73,炎界远征配置!$O:$P,2,FALSE),怪物属性偏向!$E:$O,怪物属性偏向!L$1-1,FALSE))</f>
        <v>10140301</v>
      </c>
      <c r="Q73" s="8">
        <f>IF(VLOOKUP(VLOOKUP($A73,炎界远征配置!$O:$P,2,FALSE),怪物属性偏向!$E:$O,怪物属性偏向!M$1-1,FALSE)=0,"",VLOOKUP(VLOOKUP($A73,炎界远征配置!$O:$P,2,FALSE),怪物属性偏向!$E:$O,怪物属性偏向!M$1-1,FALSE))</f>
        <v>100021</v>
      </c>
      <c r="R73" s="8">
        <f>IF(VLOOKUP(VLOOKUP($A73,炎界远征配置!$O:$P,2,FALSE),怪物属性偏向!$E:$O,怪物属性偏向!N$1-1,FALSE)=0,"",VLOOKUP(VLOOKUP($A73,炎界远征配置!$O:$P,2,FALSE),怪物属性偏向!$E:$O,怪物属性偏向!N$1-1,FALSE))</f>
        <v>100221</v>
      </c>
      <c r="S73" s="8">
        <f>IF(VLOOKUP(VLOOKUP($A73,炎界远征配置!$O:$P,2,FALSE),怪物属性偏向!$E:$O,怪物属性偏向!O$1-1,FALSE)=0,"",VLOOKUP(VLOOKUP($A73,炎界远征配置!$O:$P,2,FALSE),怪物属性偏向!$E:$O,怪物属性偏向!O$1-1,FALSE))</f>
        <v>100241</v>
      </c>
    </row>
    <row r="74" spans="1:19" x14ac:dyDescent="0.15">
      <c r="A74" s="3">
        <f t="shared" si="11"/>
        <v>5000071</v>
      </c>
      <c r="B74" s="1" t="str">
        <f>VLOOKUP(A74,炎界远征配置!G:I,3,FALSE)</f>
        <v>伊西多</v>
      </c>
      <c r="C74" s="7"/>
      <c r="D74" s="6" t="str">
        <f>VLOOKUP(B74,怪物属性偏向!F:P,11,FALSE)</f>
        <v>r1011</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IF(VLOOKUP(VLOOKUP($A74,炎界远征配置!$O:$P,2,FALSE),怪物属性偏向!$E:$O,怪物属性偏向!J$1-1,FALSE)=0,"",VLOOKUP(VLOOKUP($A74,炎界远征配置!$O:$P,2,FALSE),怪物属性偏向!$E:$O,怪物属性偏向!J$1-1,FALSE))</f>
        <v>10230101</v>
      </c>
      <c r="O74" s="8">
        <f>IF(VLOOKUP(VLOOKUP($A74,炎界远征配置!$O:$P,2,FALSE),怪物属性偏向!$E:$O,怪物属性偏向!K$1-1,FALSE)=0,"",VLOOKUP(VLOOKUP($A74,炎界远征配置!$O:$P,2,FALSE),怪物属性偏向!$E:$O,怪物属性偏向!K$1-1,FALSE))</f>
        <v>10230201</v>
      </c>
      <c r="P74" s="8">
        <f>IF(VLOOKUP(VLOOKUP($A74,炎界远征配置!$O:$P,2,FALSE),怪物属性偏向!$E:$O,怪物属性偏向!L$1-1,FALSE)=0,"",VLOOKUP(VLOOKUP($A74,炎界远征配置!$O:$P,2,FALSE),怪物属性偏向!$E:$O,怪物属性偏向!L$1-1,FALSE))</f>
        <v>10230301</v>
      </c>
      <c r="Q74" s="8">
        <f>IF(VLOOKUP(VLOOKUP($A74,炎界远征配置!$O:$P,2,FALSE),怪物属性偏向!$E:$O,怪物属性偏向!M$1-1,FALSE)=0,"",VLOOKUP(VLOOKUP($A74,炎界远征配置!$O:$P,2,FALSE),怪物属性偏向!$E:$O,怪物属性偏向!M$1-1,FALSE))</f>
        <v>100041</v>
      </c>
      <c r="R74" s="8">
        <f>IF(VLOOKUP(VLOOKUP($A74,炎界远征配置!$O:$P,2,FALSE),怪物属性偏向!$E:$O,怪物属性偏向!N$1-1,FALSE)=0,"",VLOOKUP(VLOOKUP($A74,炎界远征配置!$O:$P,2,FALSE),怪物属性偏向!$E:$O,怪物属性偏向!N$1-1,FALSE))</f>
        <v>100221</v>
      </c>
      <c r="S74" s="8">
        <f>IF(VLOOKUP(VLOOKUP($A74,炎界远征配置!$O:$P,2,FALSE),怪物属性偏向!$E:$O,怪物属性偏向!O$1-1,FALSE)=0,"",VLOOKUP(VLOOKUP($A74,炎界远征配置!$O:$P,2,FALSE),怪物属性偏向!$E:$O,怪物属性偏向!O$1-1,FALSE))</f>
        <v>100241</v>
      </c>
    </row>
    <row r="75" spans="1:19" x14ac:dyDescent="0.15">
      <c r="A75" s="3">
        <f t="shared" si="11"/>
        <v>5000072</v>
      </c>
      <c r="B75" s="1" t="str">
        <f>VLOOKUP(A75,炎界远征配置!G:I,3,FALSE)</f>
        <v>修</v>
      </c>
      <c r="C75" s="7"/>
      <c r="D75" s="6" t="str">
        <f>VLOOKUP(B75,怪物属性偏向!F:P,11,FALSE)</f>
        <v>r1014</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IF(VLOOKUP(VLOOKUP($A75,炎界远征配置!$O:$P,2,FALSE),怪物属性偏向!$E:$O,怪物属性偏向!J$1-1,FALSE)=0,"",VLOOKUP(VLOOKUP($A75,炎界远征配置!$O:$P,2,FALSE),怪物属性偏向!$E:$O,怪物属性偏向!J$1-1,FALSE))</f>
        <v>10240101</v>
      </c>
      <c r="O75" s="8">
        <f>IF(VLOOKUP(VLOOKUP($A75,炎界远征配置!$O:$P,2,FALSE),怪物属性偏向!$E:$O,怪物属性偏向!K$1-1,FALSE)=0,"",VLOOKUP(VLOOKUP($A75,炎界远征配置!$O:$P,2,FALSE),怪物属性偏向!$E:$O,怪物属性偏向!K$1-1,FALSE))</f>
        <v>10240201</v>
      </c>
      <c r="P75" s="8">
        <f>IF(VLOOKUP(VLOOKUP($A75,炎界远征配置!$O:$P,2,FALSE),怪物属性偏向!$E:$O,怪物属性偏向!L$1-1,FALSE)=0,"",VLOOKUP(VLOOKUP($A75,炎界远征配置!$O:$P,2,FALSE),怪物属性偏向!$E:$O,怪物属性偏向!L$1-1,FALSE))</f>
        <v>10240301</v>
      </c>
      <c r="Q75" s="8">
        <f>IF(VLOOKUP(VLOOKUP($A75,炎界远征配置!$O:$P,2,FALSE),怪物属性偏向!$E:$O,怪物属性偏向!M$1-1,FALSE)=0,"",VLOOKUP(VLOOKUP($A75,炎界远征配置!$O:$P,2,FALSE),怪物属性偏向!$E:$O,怪物属性偏向!M$1-1,FALSE))</f>
        <v>100261</v>
      </c>
      <c r="R75" s="8">
        <f>IF(VLOOKUP(VLOOKUP($A75,炎界远征配置!$O:$P,2,FALSE),怪物属性偏向!$E:$O,怪物属性偏向!N$1-1,FALSE)=0,"",VLOOKUP(VLOOKUP($A75,炎界远征配置!$O:$P,2,FALSE),怪物属性偏向!$E:$O,怪物属性偏向!N$1-1,FALSE))</f>
        <v>100521</v>
      </c>
      <c r="S75" s="8">
        <f>IF(VLOOKUP(VLOOKUP($A75,炎界远征配置!$O:$P,2,FALSE),怪物属性偏向!$E:$O,怪物属性偏向!O$1-1,FALSE)=0,"",VLOOKUP(VLOOKUP($A75,炎界远征配置!$O:$P,2,FALSE),怪物属性偏向!$E:$O,怪物属性偏向!O$1-1,FALSE))</f>
        <v>100341</v>
      </c>
    </row>
    <row r="76" spans="1:19" x14ac:dyDescent="0.15">
      <c r="A76" s="3">
        <f t="shared" si="11"/>
        <v>5000073</v>
      </c>
      <c r="B76" s="1" t="str">
        <f>VLOOKUP(A76,炎界远征配置!G:I,3,FALSE)</f>
        <v>艾琳</v>
      </c>
      <c r="C76" s="7"/>
      <c r="D76" s="6" t="str">
        <f>VLOOKUP(B76,怪物属性偏向!F:P,11,FALSE)</f>
        <v>r1000</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IF(VLOOKUP(VLOOKUP($A76,炎界远征配置!$O:$P,2,FALSE),怪物属性偏向!$E:$O,怪物属性偏向!J$1-1,FALSE)=0,"",VLOOKUP(VLOOKUP($A76,炎界远征配置!$O:$P,2,FALSE),怪物属性偏向!$E:$O,怪物属性偏向!J$1-1,FALSE))</f>
        <v>10080101</v>
      </c>
      <c r="O76" s="8">
        <f>IF(VLOOKUP(VLOOKUP($A76,炎界远征配置!$O:$P,2,FALSE),怪物属性偏向!$E:$O,怪物属性偏向!K$1-1,FALSE)=0,"",VLOOKUP(VLOOKUP($A76,炎界远征配置!$O:$P,2,FALSE),怪物属性偏向!$E:$O,怪物属性偏向!K$1-1,FALSE))</f>
        <v>10080201</v>
      </c>
      <c r="P76" s="8">
        <f>IF(VLOOKUP(VLOOKUP($A76,炎界远征配置!$O:$P,2,FALSE),怪物属性偏向!$E:$O,怪物属性偏向!L$1-1,FALSE)=0,"",VLOOKUP(VLOOKUP($A76,炎界远征配置!$O:$P,2,FALSE),怪物属性偏向!$E:$O,怪物属性偏向!L$1-1,FALSE))</f>
        <v>10080301</v>
      </c>
      <c r="Q76" s="8">
        <f>IF(VLOOKUP(VLOOKUP($A76,炎界远征配置!$O:$P,2,FALSE),怪物属性偏向!$E:$O,怪物属性偏向!M$1-1,FALSE)=0,"",VLOOKUP(VLOOKUP($A76,炎界远征配置!$O:$P,2,FALSE),怪物属性偏向!$E:$O,怪物属性偏向!M$1-1,FALSE))</f>
        <v>100121</v>
      </c>
      <c r="R76" s="8">
        <f>IF(VLOOKUP(VLOOKUP($A76,炎界远征配置!$O:$P,2,FALSE),怪物属性偏向!$E:$O,怪物属性偏向!N$1-1,FALSE)=0,"",VLOOKUP(VLOOKUP($A76,炎界远征配置!$O:$P,2,FALSE),怪物属性偏向!$E:$O,怪物属性偏向!N$1-1,FALSE))</f>
        <v>100281</v>
      </c>
      <c r="S76" s="8">
        <f>IF(VLOOKUP(VLOOKUP($A76,炎界远征配置!$O:$P,2,FALSE),怪物属性偏向!$E:$O,怪物属性偏向!O$1-1,FALSE)=0,"",VLOOKUP(VLOOKUP($A76,炎界远征配置!$O:$P,2,FALSE),怪物属性偏向!$E:$O,怪物属性偏向!O$1-1,FALSE))</f>
        <v>100061</v>
      </c>
    </row>
    <row r="77" spans="1:19" x14ac:dyDescent="0.15">
      <c r="A77" s="3">
        <f t="shared" si="11"/>
        <v>5000074</v>
      </c>
      <c r="B77" s="1" t="str">
        <f>VLOOKUP(A77,炎界远征配置!G:I,3,FALSE)</f>
        <v>爱茉莉</v>
      </c>
      <c r="C77" s="7"/>
      <c r="D77" s="6" t="str">
        <f>VLOOKUP(B77,怪物属性偏向!F:P,11,FALSE)</f>
        <v>r1010</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IF(VLOOKUP(VLOOKUP($A77,炎界远征配置!$O:$P,2,FALSE),怪物属性偏向!$E:$O,怪物属性偏向!J$1-1,FALSE)=0,"",VLOOKUP(VLOOKUP($A77,炎界远征配置!$O:$P,2,FALSE),怪物属性偏向!$E:$O,怪物属性偏向!J$1-1,FALSE))</f>
        <v>10200101</v>
      </c>
      <c r="O77" s="8">
        <f>IF(VLOOKUP(VLOOKUP($A77,炎界远征配置!$O:$P,2,FALSE),怪物属性偏向!$E:$O,怪物属性偏向!K$1-1,FALSE)=0,"",VLOOKUP(VLOOKUP($A77,炎界远征配置!$O:$P,2,FALSE),怪物属性偏向!$E:$O,怪物属性偏向!K$1-1,FALSE))</f>
        <v>10200201</v>
      </c>
      <c r="P77" s="8">
        <f>IF(VLOOKUP(VLOOKUP($A77,炎界远征配置!$O:$P,2,FALSE),怪物属性偏向!$E:$O,怪物属性偏向!L$1-1,FALSE)=0,"",VLOOKUP(VLOOKUP($A77,炎界远征配置!$O:$P,2,FALSE),怪物属性偏向!$E:$O,怪物属性偏向!L$1-1,FALSE))</f>
        <v>10200301</v>
      </c>
      <c r="Q77" s="8">
        <f>IF(VLOOKUP(VLOOKUP($A77,炎界远征配置!$O:$P,2,FALSE),怪物属性偏向!$E:$O,怪物属性偏向!M$1-1,FALSE)=0,"",VLOOKUP(VLOOKUP($A77,炎界远征配置!$O:$P,2,FALSE),怪物属性偏向!$E:$O,怪物属性偏向!M$1-1,FALSE))</f>
        <v>100481</v>
      </c>
      <c r="R77" s="8">
        <f>IF(VLOOKUP(VLOOKUP($A77,炎界远征配置!$O:$P,2,FALSE),怪物属性偏向!$E:$O,怪物属性偏向!N$1-1,FALSE)=0,"",VLOOKUP(VLOOKUP($A77,炎界远征配置!$O:$P,2,FALSE),怪物属性偏向!$E:$O,怪物属性偏向!N$1-1,FALSE))</f>
        <v>100281</v>
      </c>
      <c r="S77" s="8">
        <f>IF(VLOOKUP(VLOOKUP($A77,炎界远征配置!$O:$P,2,FALSE),怪物属性偏向!$E:$O,怪物属性偏向!O$1-1,FALSE)=0,"",VLOOKUP(VLOOKUP($A77,炎界远征配置!$O:$P,2,FALSE),怪物属性偏向!$E:$O,怪物属性偏向!O$1-1,FALSE))</f>
        <v>100421</v>
      </c>
    </row>
    <row r="78" spans="1:19" x14ac:dyDescent="0.15">
      <c r="A78" s="3">
        <f t="shared" si="11"/>
        <v>5000075</v>
      </c>
      <c r="B78" s="1" t="str">
        <f>VLOOKUP(A78,炎界远征配置!G:I,3,FALSE)</f>
        <v>啾啾</v>
      </c>
      <c r="C78" s="7"/>
      <c r="D78" s="6" t="str">
        <f>VLOOKUP(B78,怪物属性偏向!F:P,11,FALSE)</f>
        <v>r1004</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IF(VLOOKUP(VLOOKUP($A78,炎界远征配置!$O:$P,2,FALSE),怪物属性偏向!$E:$O,怪物属性偏向!J$1-1,FALSE)=0,"",VLOOKUP(VLOOKUP($A78,炎界远征配置!$O:$P,2,FALSE),怪物属性偏向!$E:$O,怪物属性偏向!J$1-1,FALSE))</f>
        <v>10130101</v>
      </c>
      <c r="O78" s="8">
        <f>IF(VLOOKUP(VLOOKUP($A78,炎界远征配置!$O:$P,2,FALSE),怪物属性偏向!$E:$O,怪物属性偏向!K$1-1,FALSE)=0,"",VLOOKUP(VLOOKUP($A78,炎界远征配置!$O:$P,2,FALSE),怪物属性偏向!$E:$O,怪物属性偏向!K$1-1,FALSE))</f>
        <v>10130201</v>
      </c>
      <c r="P78" s="8">
        <f>IF(VLOOKUP(VLOOKUP($A78,炎界远征配置!$O:$P,2,FALSE),怪物属性偏向!$E:$O,怪物属性偏向!L$1-1,FALSE)=0,"",VLOOKUP(VLOOKUP($A78,炎界远征配置!$O:$P,2,FALSE),怪物属性偏向!$E:$O,怪物属性偏向!L$1-1,FALSE))</f>
        <v>10130301</v>
      </c>
      <c r="Q78" s="8">
        <f>IF(VLOOKUP(VLOOKUP($A78,炎界远征配置!$O:$P,2,FALSE),怪物属性偏向!$E:$O,怪物属性偏向!M$1-1,FALSE)=0,"",VLOOKUP(VLOOKUP($A78,炎界远征配置!$O:$P,2,FALSE),怪物属性偏向!$E:$O,怪物属性偏向!M$1-1,FALSE))</f>
        <v>100001</v>
      </c>
      <c r="R78" s="8">
        <f>IF(VLOOKUP(VLOOKUP($A78,炎界远征配置!$O:$P,2,FALSE),怪物属性偏向!$E:$O,怪物属性偏向!N$1-1,FALSE)=0,"",VLOOKUP(VLOOKUP($A78,炎界远征配置!$O:$P,2,FALSE),怪物属性偏向!$E:$O,怪物属性偏向!N$1-1,FALSE))</f>
        <v>100181</v>
      </c>
      <c r="S78" s="8">
        <f>IF(VLOOKUP(VLOOKUP($A78,炎界远征配置!$O:$P,2,FALSE),怪物属性偏向!$E:$O,怪物属性偏向!O$1-1,FALSE)=0,"",VLOOKUP(VLOOKUP($A78,炎界远征配置!$O:$P,2,FALSE),怪物属性偏向!$E:$O,怪物属性偏向!O$1-1,FALSE))</f>
        <v>100201</v>
      </c>
    </row>
    <row r="79" spans="1:19" x14ac:dyDescent="0.15">
      <c r="A79" s="3">
        <f t="shared" si="11"/>
        <v>5000076</v>
      </c>
      <c r="B79" s="1" t="str">
        <f>VLOOKUP(A79,炎界远征配置!G:I,3,FALSE)</f>
        <v>碧翠丝</v>
      </c>
      <c r="C79" s="7"/>
      <c r="D79" s="6" t="str">
        <f>VLOOKUP(B79,怪物属性偏向!F:P,11,FALSE)</f>
        <v>r1019</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IF(VLOOKUP(VLOOKUP($A79,炎界远征配置!$O:$P,2,FALSE),怪物属性偏向!$E:$O,怪物属性偏向!J$1-1,FALSE)=0,"",VLOOKUP(VLOOKUP($A79,炎界远征配置!$O:$P,2,FALSE),怪物属性偏向!$E:$O,怪物属性偏向!J$1-1,FALSE))</f>
        <v>10070101</v>
      </c>
      <c r="O79" s="8">
        <f>IF(VLOOKUP(VLOOKUP($A79,炎界远征配置!$O:$P,2,FALSE),怪物属性偏向!$E:$O,怪物属性偏向!K$1-1,FALSE)=0,"",VLOOKUP(VLOOKUP($A79,炎界远征配置!$O:$P,2,FALSE),怪物属性偏向!$E:$O,怪物属性偏向!K$1-1,FALSE))</f>
        <v>10070201</v>
      </c>
      <c r="P79" s="8">
        <f>IF(VLOOKUP(VLOOKUP($A79,炎界远征配置!$O:$P,2,FALSE),怪物属性偏向!$E:$O,怪物属性偏向!L$1-1,FALSE)=0,"",VLOOKUP(VLOOKUP($A79,炎界远征配置!$O:$P,2,FALSE),怪物属性偏向!$E:$O,怪物属性偏向!L$1-1,FALSE))</f>
        <v>10070301</v>
      </c>
      <c r="Q79" s="8">
        <f>IF(VLOOKUP(VLOOKUP($A79,炎界远征配置!$O:$P,2,FALSE),怪物属性偏向!$E:$O,怪物属性偏向!M$1-1,FALSE)=0,"",VLOOKUP(VLOOKUP($A79,炎界远征配置!$O:$P,2,FALSE),怪物属性偏向!$E:$O,怪物属性偏向!M$1-1,FALSE))</f>
        <v>100121</v>
      </c>
      <c r="R79" s="8">
        <f>IF(VLOOKUP(VLOOKUP($A79,炎界远征配置!$O:$P,2,FALSE),怪物属性偏向!$E:$O,怪物属性偏向!N$1-1,FALSE)=0,"",VLOOKUP(VLOOKUP($A79,炎界远征配置!$O:$P,2,FALSE),怪物属性偏向!$E:$O,怪物属性偏向!N$1-1,FALSE))</f>
        <v>100261</v>
      </c>
      <c r="S79" s="8">
        <f>IF(VLOOKUP(VLOOKUP($A79,炎界远征配置!$O:$P,2,FALSE),怪物属性偏向!$E:$O,怪物属性偏向!O$1-1,FALSE)=0,"",VLOOKUP(VLOOKUP($A79,炎界远征配置!$O:$P,2,FALSE),怪物属性偏向!$E:$O,怪物属性偏向!O$1-1,FALSE))</f>
        <v>100061</v>
      </c>
    </row>
    <row r="80" spans="1:19" x14ac:dyDescent="0.15">
      <c r="A80" s="3">
        <f t="shared" si="11"/>
        <v>5000077</v>
      </c>
      <c r="B80" s="1" t="str">
        <f>VLOOKUP(A80,炎界远征配置!G:I,3,FALSE)</f>
        <v>洛克</v>
      </c>
      <c r="C80" s="7"/>
      <c r="D80" s="6" t="str">
        <f>VLOOKUP(B80,怪物属性偏向!F:P,11,FALSE)</f>
        <v>r1009</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IF(VLOOKUP(VLOOKUP($A80,炎界远征配置!$O:$P,2,FALSE),怪物属性偏向!$E:$O,怪物属性偏向!J$1-1,FALSE)=0,"",VLOOKUP(VLOOKUP($A80,炎界远征配置!$O:$P,2,FALSE),怪物属性偏向!$E:$O,怪物属性偏向!J$1-1,FALSE))</f>
        <v>10100101</v>
      </c>
      <c r="O80" s="8">
        <f>IF(VLOOKUP(VLOOKUP($A80,炎界远征配置!$O:$P,2,FALSE),怪物属性偏向!$E:$O,怪物属性偏向!K$1-1,FALSE)=0,"",VLOOKUP(VLOOKUP($A80,炎界远征配置!$O:$P,2,FALSE),怪物属性偏向!$E:$O,怪物属性偏向!K$1-1,FALSE))</f>
        <v>10100201</v>
      </c>
      <c r="P80" s="8">
        <f>IF(VLOOKUP(VLOOKUP($A80,炎界远征配置!$O:$P,2,FALSE),怪物属性偏向!$E:$O,怪物属性偏向!L$1-1,FALSE)=0,"",VLOOKUP(VLOOKUP($A80,炎界远征配置!$O:$P,2,FALSE),怪物属性偏向!$E:$O,怪物属性偏向!L$1-1,FALSE))</f>
        <v>10100301</v>
      </c>
      <c r="Q80" s="8">
        <f>IF(VLOOKUP(VLOOKUP($A80,炎界远征配置!$O:$P,2,FALSE),怪物属性偏向!$E:$O,怪物属性偏向!M$1-1,FALSE)=0,"",VLOOKUP(VLOOKUP($A80,炎界远征配置!$O:$P,2,FALSE),怪物属性偏向!$E:$O,怪物属性偏向!M$1-1,FALSE))</f>
        <v>100121</v>
      </c>
      <c r="R80" s="8">
        <f>IF(VLOOKUP(VLOOKUP($A80,炎界远征配置!$O:$P,2,FALSE),怪物属性偏向!$E:$O,怪物属性偏向!N$1-1,FALSE)=0,"",VLOOKUP(VLOOKUP($A80,炎界远征配置!$O:$P,2,FALSE),怪物属性偏向!$E:$O,怪物属性偏向!N$1-1,FALSE))</f>
        <v>100361</v>
      </c>
      <c r="S80" s="8">
        <f>IF(VLOOKUP(VLOOKUP($A80,炎界远征配置!$O:$P,2,FALSE),怪物属性偏向!$E:$O,怪物属性偏向!O$1-1,FALSE)=0,"",VLOOKUP(VLOOKUP($A80,炎界远征配置!$O:$P,2,FALSE),怪物属性偏向!$E:$O,怪物属性偏向!O$1-1,FALSE))</f>
        <v>100381</v>
      </c>
    </row>
    <row r="81" spans="1:19" x14ac:dyDescent="0.15">
      <c r="A81" s="3">
        <f t="shared" si="11"/>
        <v>5000078</v>
      </c>
      <c r="B81" s="1" t="str">
        <f>VLOOKUP(A81,炎界远征配置!G:I,3,FALSE)</f>
        <v>艾琳</v>
      </c>
      <c r="C81" s="7"/>
      <c r="D81" s="6" t="str">
        <f>VLOOKUP(B81,怪物属性偏向!F:P,11,FALSE)</f>
        <v>r1000</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IF(VLOOKUP(VLOOKUP($A81,炎界远征配置!$O:$P,2,FALSE),怪物属性偏向!$E:$O,怪物属性偏向!J$1-1,FALSE)=0,"",VLOOKUP(VLOOKUP($A81,炎界远征配置!$O:$P,2,FALSE),怪物属性偏向!$E:$O,怪物属性偏向!J$1-1,FALSE))</f>
        <v>10080101</v>
      </c>
      <c r="O81" s="8">
        <f>IF(VLOOKUP(VLOOKUP($A81,炎界远征配置!$O:$P,2,FALSE),怪物属性偏向!$E:$O,怪物属性偏向!K$1-1,FALSE)=0,"",VLOOKUP(VLOOKUP($A81,炎界远征配置!$O:$P,2,FALSE),怪物属性偏向!$E:$O,怪物属性偏向!K$1-1,FALSE))</f>
        <v>10080201</v>
      </c>
      <c r="P81" s="8">
        <f>IF(VLOOKUP(VLOOKUP($A81,炎界远征配置!$O:$P,2,FALSE),怪物属性偏向!$E:$O,怪物属性偏向!L$1-1,FALSE)=0,"",VLOOKUP(VLOOKUP($A81,炎界远征配置!$O:$P,2,FALSE),怪物属性偏向!$E:$O,怪物属性偏向!L$1-1,FALSE))</f>
        <v>10080301</v>
      </c>
      <c r="Q81" s="8">
        <f>IF(VLOOKUP(VLOOKUP($A81,炎界远征配置!$O:$P,2,FALSE),怪物属性偏向!$E:$O,怪物属性偏向!M$1-1,FALSE)=0,"",VLOOKUP(VLOOKUP($A81,炎界远征配置!$O:$P,2,FALSE),怪物属性偏向!$E:$O,怪物属性偏向!M$1-1,FALSE))</f>
        <v>100121</v>
      </c>
      <c r="R81" s="8">
        <f>IF(VLOOKUP(VLOOKUP($A81,炎界远征配置!$O:$P,2,FALSE),怪物属性偏向!$E:$O,怪物属性偏向!N$1-1,FALSE)=0,"",VLOOKUP(VLOOKUP($A81,炎界远征配置!$O:$P,2,FALSE),怪物属性偏向!$E:$O,怪物属性偏向!N$1-1,FALSE))</f>
        <v>100281</v>
      </c>
      <c r="S81" s="8">
        <f>IF(VLOOKUP(VLOOKUP($A81,炎界远征配置!$O:$P,2,FALSE),怪物属性偏向!$E:$O,怪物属性偏向!O$1-1,FALSE)=0,"",VLOOKUP(VLOOKUP($A81,炎界远征配置!$O:$P,2,FALSE),怪物属性偏向!$E:$O,怪物属性偏向!O$1-1,FALSE))</f>
        <v>100061</v>
      </c>
    </row>
    <row r="82" spans="1:19" x14ac:dyDescent="0.15">
      <c r="A82" s="3">
        <f t="shared" si="11"/>
        <v>5000079</v>
      </c>
      <c r="B82" s="1" t="str">
        <f>VLOOKUP(A82,炎界远征配置!G:I,3,FALSE)</f>
        <v>啾啾</v>
      </c>
      <c r="C82" s="7"/>
      <c r="D82" s="6" t="str">
        <f>VLOOKUP(B82,怪物属性偏向!F:P,11,FALSE)</f>
        <v>r1004</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IF(VLOOKUP(VLOOKUP($A82,炎界远征配置!$O:$P,2,FALSE),怪物属性偏向!$E:$O,怪物属性偏向!J$1-1,FALSE)=0,"",VLOOKUP(VLOOKUP($A82,炎界远征配置!$O:$P,2,FALSE),怪物属性偏向!$E:$O,怪物属性偏向!J$1-1,FALSE))</f>
        <v>10130101</v>
      </c>
      <c r="O82" s="8">
        <f>IF(VLOOKUP(VLOOKUP($A82,炎界远征配置!$O:$P,2,FALSE),怪物属性偏向!$E:$O,怪物属性偏向!K$1-1,FALSE)=0,"",VLOOKUP(VLOOKUP($A82,炎界远征配置!$O:$P,2,FALSE),怪物属性偏向!$E:$O,怪物属性偏向!K$1-1,FALSE))</f>
        <v>10130201</v>
      </c>
      <c r="P82" s="8">
        <f>IF(VLOOKUP(VLOOKUP($A82,炎界远征配置!$O:$P,2,FALSE),怪物属性偏向!$E:$O,怪物属性偏向!L$1-1,FALSE)=0,"",VLOOKUP(VLOOKUP($A82,炎界远征配置!$O:$P,2,FALSE),怪物属性偏向!$E:$O,怪物属性偏向!L$1-1,FALSE))</f>
        <v>10130301</v>
      </c>
      <c r="Q82" s="8">
        <f>IF(VLOOKUP(VLOOKUP($A82,炎界远征配置!$O:$P,2,FALSE),怪物属性偏向!$E:$O,怪物属性偏向!M$1-1,FALSE)=0,"",VLOOKUP(VLOOKUP($A82,炎界远征配置!$O:$P,2,FALSE),怪物属性偏向!$E:$O,怪物属性偏向!M$1-1,FALSE))</f>
        <v>100001</v>
      </c>
      <c r="R82" s="8">
        <f>IF(VLOOKUP(VLOOKUP($A82,炎界远征配置!$O:$P,2,FALSE),怪物属性偏向!$E:$O,怪物属性偏向!N$1-1,FALSE)=0,"",VLOOKUP(VLOOKUP($A82,炎界远征配置!$O:$P,2,FALSE),怪物属性偏向!$E:$O,怪物属性偏向!N$1-1,FALSE))</f>
        <v>100181</v>
      </c>
      <c r="S82" s="8">
        <f>IF(VLOOKUP(VLOOKUP($A82,炎界远征配置!$O:$P,2,FALSE),怪物属性偏向!$E:$O,怪物属性偏向!O$1-1,FALSE)=0,"",VLOOKUP(VLOOKUP($A82,炎界远征配置!$O:$P,2,FALSE),怪物属性偏向!$E:$O,怪物属性偏向!O$1-1,FALSE))</f>
        <v>100201</v>
      </c>
    </row>
    <row r="83" spans="1:19" x14ac:dyDescent="0.15">
      <c r="A83" s="3">
        <f t="shared" si="11"/>
        <v>5000080</v>
      </c>
      <c r="B83" s="1" t="str">
        <f>VLOOKUP(A83,炎界远征配置!G:I,3,FALSE)</f>
        <v>贝蒂</v>
      </c>
      <c r="C83" s="7"/>
      <c r="D83" s="6" t="str">
        <f>VLOOKUP(B83,怪物属性偏向!F:P,11,FALSE)</f>
        <v>r1001</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IF(VLOOKUP(VLOOKUP($A83,炎界远征配置!$O:$P,2,FALSE),怪物属性偏向!$E:$O,怪物属性偏向!J$1-1,FALSE)=0,"",VLOOKUP(VLOOKUP($A83,炎界远征配置!$O:$P,2,FALSE),怪物属性偏向!$E:$O,怪物属性偏向!J$1-1,FALSE))</f>
        <v>10140101</v>
      </c>
      <c r="O83" s="8">
        <f>IF(VLOOKUP(VLOOKUP($A83,炎界远征配置!$O:$P,2,FALSE),怪物属性偏向!$E:$O,怪物属性偏向!K$1-1,FALSE)=0,"",VLOOKUP(VLOOKUP($A83,炎界远征配置!$O:$P,2,FALSE),怪物属性偏向!$E:$O,怪物属性偏向!K$1-1,FALSE))</f>
        <v>10140201</v>
      </c>
      <c r="P83" s="8">
        <f>IF(VLOOKUP(VLOOKUP($A83,炎界远征配置!$O:$P,2,FALSE),怪物属性偏向!$E:$O,怪物属性偏向!L$1-1,FALSE)=0,"",VLOOKUP(VLOOKUP($A83,炎界远征配置!$O:$P,2,FALSE),怪物属性偏向!$E:$O,怪物属性偏向!L$1-1,FALSE))</f>
        <v>10140301</v>
      </c>
      <c r="Q83" s="8">
        <f>IF(VLOOKUP(VLOOKUP($A83,炎界远征配置!$O:$P,2,FALSE),怪物属性偏向!$E:$O,怪物属性偏向!M$1-1,FALSE)=0,"",VLOOKUP(VLOOKUP($A83,炎界远征配置!$O:$P,2,FALSE),怪物属性偏向!$E:$O,怪物属性偏向!M$1-1,FALSE))</f>
        <v>100021</v>
      </c>
      <c r="R83" s="8">
        <f>IF(VLOOKUP(VLOOKUP($A83,炎界远征配置!$O:$P,2,FALSE),怪物属性偏向!$E:$O,怪物属性偏向!N$1-1,FALSE)=0,"",VLOOKUP(VLOOKUP($A83,炎界远征配置!$O:$P,2,FALSE),怪物属性偏向!$E:$O,怪物属性偏向!N$1-1,FALSE))</f>
        <v>100221</v>
      </c>
      <c r="S83" s="8">
        <f>IF(VLOOKUP(VLOOKUP($A83,炎界远征配置!$O:$P,2,FALSE),怪物属性偏向!$E:$O,怪物属性偏向!O$1-1,FALSE)=0,"",VLOOKUP(VLOOKUP($A83,炎界远征配置!$O:$P,2,FALSE),怪物属性偏向!$E:$O,怪物属性偏向!O$1-1,FALSE))</f>
        <v>100241</v>
      </c>
    </row>
    <row r="84" spans="1:19" x14ac:dyDescent="0.15">
      <c r="A84" s="3">
        <f t="shared" si="11"/>
        <v>5000081</v>
      </c>
      <c r="B84" s="1" t="str">
        <f>VLOOKUP(A84,炎界远征配置!G:I,3,FALSE)</f>
        <v>莉莉丝</v>
      </c>
      <c r="C84" s="7"/>
      <c r="D84" s="6" t="str">
        <f>VLOOKUP(B84,怪物属性偏向!F:P,11,FALSE)</f>
        <v>r1015</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IF(VLOOKUP(VLOOKUP($A84,炎界远征配置!$O:$P,2,FALSE),怪物属性偏向!$E:$O,怪物属性偏向!J$1-1,FALSE)=0,"",VLOOKUP(VLOOKUP($A84,炎界远征配置!$O:$P,2,FALSE),怪物属性偏向!$E:$O,怪物属性偏向!J$1-1,FALSE))</f>
        <v>10040101</v>
      </c>
      <c r="O84" s="8">
        <f>IF(VLOOKUP(VLOOKUP($A84,炎界远征配置!$O:$P,2,FALSE),怪物属性偏向!$E:$O,怪物属性偏向!K$1-1,FALSE)=0,"",VLOOKUP(VLOOKUP($A84,炎界远征配置!$O:$P,2,FALSE),怪物属性偏向!$E:$O,怪物属性偏向!K$1-1,FALSE))</f>
        <v>10040201</v>
      </c>
      <c r="P84" s="8">
        <f>IF(VLOOKUP(VLOOKUP($A84,炎界远征配置!$O:$P,2,FALSE),怪物属性偏向!$E:$O,怪物属性偏向!L$1-1,FALSE)=0,"",VLOOKUP(VLOOKUP($A84,炎界远征配置!$O:$P,2,FALSE),怪物属性偏向!$E:$O,怪物属性偏向!L$1-1,FALSE))</f>
        <v>10040301</v>
      </c>
      <c r="Q84" s="8">
        <f>IF(VLOOKUP(VLOOKUP($A84,炎界远征配置!$O:$P,2,FALSE),怪物属性偏向!$E:$O,怪物属性偏向!M$1-1,FALSE)=0,"",VLOOKUP(VLOOKUP($A84,炎界远征配置!$O:$P,2,FALSE),怪物属性偏向!$E:$O,怪物属性偏向!M$1-1,FALSE))</f>
        <v>100001</v>
      </c>
      <c r="R84" s="8">
        <f>IF(VLOOKUP(VLOOKUP($A84,炎界远征配置!$O:$P,2,FALSE),怪物属性偏向!$E:$O,怪物属性偏向!N$1-1,FALSE)=0,"",VLOOKUP(VLOOKUP($A84,炎界远征配置!$O:$P,2,FALSE),怪物属性偏向!$E:$O,怪物属性偏向!N$1-1,FALSE))</f>
        <v>100181</v>
      </c>
      <c r="S84" s="8">
        <f>IF(VLOOKUP(VLOOKUP($A84,炎界远征配置!$O:$P,2,FALSE),怪物属性偏向!$E:$O,怪物属性偏向!O$1-1,FALSE)=0,"",VLOOKUP(VLOOKUP($A84,炎界远征配置!$O:$P,2,FALSE),怪物属性偏向!$E:$O,怪物属性偏向!O$1-1,FALSE))</f>
        <v>100201</v>
      </c>
    </row>
    <row r="85" spans="1:19" x14ac:dyDescent="0.15">
      <c r="A85" s="3">
        <f t="shared" si="11"/>
        <v>5000082</v>
      </c>
      <c r="B85" s="1" t="str">
        <f>VLOOKUP(A85,炎界远征配置!G:I,3,FALSE)</f>
        <v>莉莉丝</v>
      </c>
      <c r="C85" s="7"/>
      <c r="D85" s="6" t="str">
        <f>VLOOKUP(B85,怪物属性偏向!F:P,11,FALSE)</f>
        <v>r1015</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IF(VLOOKUP(VLOOKUP($A85,炎界远征配置!$O:$P,2,FALSE),怪物属性偏向!$E:$O,怪物属性偏向!J$1-1,FALSE)=0,"",VLOOKUP(VLOOKUP($A85,炎界远征配置!$O:$P,2,FALSE),怪物属性偏向!$E:$O,怪物属性偏向!J$1-1,FALSE))</f>
        <v>10040101</v>
      </c>
      <c r="O85" s="8">
        <f>IF(VLOOKUP(VLOOKUP($A85,炎界远征配置!$O:$P,2,FALSE),怪物属性偏向!$E:$O,怪物属性偏向!K$1-1,FALSE)=0,"",VLOOKUP(VLOOKUP($A85,炎界远征配置!$O:$P,2,FALSE),怪物属性偏向!$E:$O,怪物属性偏向!K$1-1,FALSE))</f>
        <v>10040201</v>
      </c>
      <c r="P85" s="8">
        <f>IF(VLOOKUP(VLOOKUP($A85,炎界远征配置!$O:$P,2,FALSE),怪物属性偏向!$E:$O,怪物属性偏向!L$1-1,FALSE)=0,"",VLOOKUP(VLOOKUP($A85,炎界远征配置!$O:$P,2,FALSE),怪物属性偏向!$E:$O,怪物属性偏向!L$1-1,FALSE))</f>
        <v>10040301</v>
      </c>
      <c r="Q85" s="8">
        <f>IF(VLOOKUP(VLOOKUP($A85,炎界远征配置!$O:$P,2,FALSE),怪物属性偏向!$E:$O,怪物属性偏向!M$1-1,FALSE)=0,"",VLOOKUP(VLOOKUP($A85,炎界远征配置!$O:$P,2,FALSE),怪物属性偏向!$E:$O,怪物属性偏向!M$1-1,FALSE))</f>
        <v>100001</v>
      </c>
      <c r="R85" s="8">
        <f>IF(VLOOKUP(VLOOKUP($A85,炎界远征配置!$O:$P,2,FALSE),怪物属性偏向!$E:$O,怪物属性偏向!N$1-1,FALSE)=0,"",VLOOKUP(VLOOKUP($A85,炎界远征配置!$O:$P,2,FALSE),怪物属性偏向!$E:$O,怪物属性偏向!N$1-1,FALSE))</f>
        <v>100181</v>
      </c>
      <c r="S85" s="8">
        <f>IF(VLOOKUP(VLOOKUP($A85,炎界远征配置!$O:$P,2,FALSE),怪物属性偏向!$E:$O,怪物属性偏向!O$1-1,FALSE)=0,"",VLOOKUP(VLOOKUP($A85,炎界远征配置!$O:$P,2,FALSE),怪物属性偏向!$E:$O,怪物属性偏向!O$1-1,FALSE))</f>
        <v>100201</v>
      </c>
    </row>
    <row r="86" spans="1:19" x14ac:dyDescent="0.15">
      <c r="A86" s="3">
        <f t="shared" si="11"/>
        <v>5000083</v>
      </c>
      <c r="B86" s="1" t="str">
        <f>VLOOKUP(A86,炎界远征配置!G:I,3,FALSE)</f>
        <v>艾德蒙</v>
      </c>
      <c r="C86" s="7"/>
      <c r="D86" s="6" t="str">
        <f>VLOOKUP(B86,怪物属性偏向!F:P,11,FALSE)</f>
        <v>r1004</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IF(VLOOKUP(VLOOKUP($A86,炎界远征配置!$O:$P,2,FALSE),怪物属性偏向!$E:$O,怪物属性偏向!J$1-1,FALSE)=0,"",VLOOKUP(VLOOKUP($A86,炎界远征配置!$O:$P,2,FALSE),怪物属性偏向!$E:$O,怪物属性偏向!J$1-1,FALSE))</f>
        <v>10120101</v>
      </c>
      <c r="O86" s="8">
        <f>IF(VLOOKUP(VLOOKUP($A86,炎界远征配置!$O:$P,2,FALSE),怪物属性偏向!$E:$O,怪物属性偏向!K$1-1,FALSE)=0,"",VLOOKUP(VLOOKUP($A86,炎界远征配置!$O:$P,2,FALSE),怪物属性偏向!$E:$O,怪物属性偏向!K$1-1,FALSE))</f>
        <v>10120201</v>
      </c>
      <c r="P86" s="8">
        <f>IF(VLOOKUP(VLOOKUP($A86,炎界远征配置!$O:$P,2,FALSE),怪物属性偏向!$E:$O,怪物属性偏向!L$1-1,FALSE)=0,"",VLOOKUP(VLOOKUP($A86,炎界远征配置!$O:$P,2,FALSE),怪物属性偏向!$E:$O,怪物属性偏向!L$1-1,FALSE))</f>
        <v>10120301</v>
      </c>
      <c r="Q86" s="8">
        <f>IF(VLOOKUP(VLOOKUP($A86,炎界远征配置!$O:$P,2,FALSE),怪物属性偏向!$E:$O,怪物属性偏向!M$1-1,FALSE)=0,"",VLOOKUP(VLOOKUP($A86,炎界远征配置!$O:$P,2,FALSE),怪物属性偏向!$E:$O,怪物属性偏向!M$1-1,FALSE))</f>
        <v>100001</v>
      </c>
      <c r="R86" s="8">
        <f>IF(VLOOKUP(VLOOKUP($A86,炎界远征配置!$O:$P,2,FALSE),怪物属性偏向!$E:$O,怪物属性偏向!N$1-1,FALSE)=0,"",VLOOKUP(VLOOKUP($A86,炎界远征配置!$O:$P,2,FALSE),怪物属性偏向!$E:$O,怪物属性偏向!N$1-1,FALSE))</f>
        <v>100361</v>
      </c>
      <c r="S86" s="8">
        <f>IF(VLOOKUP(VLOOKUP($A86,炎界远征配置!$O:$P,2,FALSE),怪物属性偏向!$E:$O,怪物属性偏向!O$1-1,FALSE)=0,"",VLOOKUP(VLOOKUP($A86,炎界远征配置!$O:$P,2,FALSE),怪物属性偏向!$E:$O,怪物属性偏向!O$1-1,FALSE))</f>
        <v>100401</v>
      </c>
    </row>
    <row r="87" spans="1:19" x14ac:dyDescent="0.15">
      <c r="A87" s="3">
        <f t="shared" si="11"/>
        <v>5000084</v>
      </c>
      <c r="B87" s="1" t="str">
        <f>VLOOKUP(A87,炎界远征配置!G:I,3,FALSE)</f>
        <v>麦克白</v>
      </c>
      <c r="C87" s="7"/>
      <c r="D87" s="6" t="str">
        <f>VLOOKUP(B87,怪物属性偏向!F:P,11,FALSE)</f>
        <v>r1004</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IF(VLOOKUP(VLOOKUP($A87,炎界远征配置!$O:$P,2,FALSE),怪物属性偏向!$E:$O,怪物属性偏向!J$1-1,FALSE)=0,"",VLOOKUP(VLOOKUP($A87,炎界远征配置!$O:$P,2,FALSE),怪物属性偏向!$E:$O,怪物属性偏向!J$1-1,FALSE))</f>
        <v>10160101</v>
      </c>
      <c r="O87" s="8">
        <f>IF(VLOOKUP(VLOOKUP($A87,炎界远征配置!$O:$P,2,FALSE),怪物属性偏向!$E:$O,怪物属性偏向!K$1-1,FALSE)=0,"",VLOOKUP(VLOOKUP($A87,炎界远征配置!$O:$P,2,FALSE),怪物属性偏向!$E:$O,怪物属性偏向!K$1-1,FALSE))</f>
        <v>10160201</v>
      </c>
      <c r="P87" s="8">
        <f>IF(VLOOKUP(VLOOKUP($A87,炎界远征配置!$O:$P,2,FALSE),怪物属性偏向!$E:$O,怪物属性偏向!L$1-1,FALSE)=0,"",VLOOKUP(VLOOKUP($A87,炎界远征配置!$O:$P,2,FALSE),怪物属性偏向!$E:$O,怪物属性偏向!L$1-1,FALSE))</f>
        <v>10160301</v>
      </c>
      <c r="Q87" s="8">
        <f>IF(VLOOKUP(VLOOKUP($A87,炎界远征配置!$O:$P,2,FALSE),怪物属性偏向!$E:$O,怪物属性偏向!M$1-1,FALSE)=0,"",VLOOKUP(VLOOKUP($A87,炎界远征配置!$O:$P,2,FALSE),怪物属性偏向!$E:$O,怪物属性偏向!M$1-1,FALSE))</f>
        <v>100141</v>
      </c>
      <c r="R87" s="8">
        <f>IF(VLOOKUP(VLOOKUP($A87,炎界远征配置!$O:$P,2,FALSE),怪物属性偏向!$E:$O,怪物属性偏向!N$1-1,FALSE)=0,"",VLOOKUP(VLOOKUP($A87,炎界远征配置!$O:$P,2,FALSE),怪物属性偏向!$E:$O,怪物属性偏向!N$1-1,FALSE))</f>
        <v>100421</v>
      </c>
      <c r="S87" s="8">
        <f>IF(VLOOKUP(VLOOKUP($A87,炎界远征配置!$O:$P,2,FALSE),怪物属性偏向!$E:$O,怪物属性偏向!O$1-1,FALSE)=0,"",VLOOKUP(VLOOKUP($A87,炎界远征配置!$O:$P,2,FALSE),怪物属性偏向!$E:$O,怪物属性偏向!O$1-1,FALSE))</f>
        <v>100081</v>
      </c>
    </row>
    <row r="88" spans="1:19" x14ac:dyDescent="0.15">
      <c r="A88" s="3">
        <f t="shared" si="11"/>
        <v>5000085</v>
      </c>
      <c r="B88" s="1" t="str">
        <f>VLOOKUP(A88,炎界远征配置!G:I,3,FALSE)</f>
        <v>娜塔莎</v>
      </c>
      <c r="C88" s="7"/>
      <c r="D88" s="6" t="str">
        <f>VLOOKUP(B88,怪物属性偏向!F:P,11,FALSE)</f>
        <v>r1012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IF(VLOOKUP(VLOOKUP($A88,炎界远征配置!$O:$P,2,FALSE),怪物属性偏向!$E:$O,怪物属性偏向!J$1-1,FALSE)=0,"",VLOOKUP(VLOOKUP($A88,炎界远征配置!$O:$P,2,FALSE),怪物属性偏向!$E:$O,怪物属性偏向!J$1-1,FALSE))</f>
        <v>10210101</v>
      </c>
      <c r="O88" s="8">
        <f>IF(VLOOKUP(VLOOKUP($A88,炎界远征配置!$O:$P,2,FALSE),怪物属性偏向!$E:$O,怪物属性偏向!K$1-1,FALSE)=0,"",VLOOKUP(VLOOKUP($A88,炎界远征配置!$O:$P,2,FALSE),怪物属性偏向!$E:$O,怪物属性偏向!K$1-1,FALSE))</f>
        <v>10210201</v>
      </c>
      <c r="P88" s="8">
        <f>IF(VLOOKUP(VLOOKUP($A88,炎界远征配置!$O:$P,2,FALSE),怪物属性偏向!$E:$O,怪物属性偏向!L$1-1,FALSE)=0,"",VLOOKUP(VLOOKUP($A88,炎界远征配置!$O:$P,2,FALSE),怪物属性偏向!$E:$O,怪物属性偏向!L$1-1,FALSE))</f>
        <v>10210301</v>
      </c>
      <c r="Q88" s="8">
        <f>IF(VLOOKUP(VLOOKUP($A88,炎界远征配置!$O:$P,2,FALSE),怪物属性偏向!$E:$O,怪物属性偏向!M$1-1,FALSE)=0,"",VLOOKUP(VLOOKUP($A88,炎界远征配置!$O:$P,2,FALSE),怪物属性偏向!$E:$O,怪物属性偏向!M$1-1,FALSE))</f>
        <v>100261</v>
      </c>
      <c r="R88" s="8">
        <f>IF(VLOOKUP(VLOOKUP($A88,炎界远征配置!$O:$P,2,FALSE),怪物属性偏向!$E:$O,怪物属性偏向!N$1-1,FALSE)=0,"",VLOOKUP(VLOOKUP($A88,炎界远征配置!$O:$P,2,FALSE),怪物属性偏向!$E:$O,怪物属性偏向!N$1-1,FALSE))</f>
        <v>100021</v>
      </c>
      <c r="S88" s="8">
        <f>IF(VLOOKUP(VLOOKUP($A88,炎界远征配置!$O:$P,2,FALSE),怪物属性偏向!$E:$O,怪物属性偏向!O$1-1,FALSE)=0,"",VLOOKUP(VLOOKUP($A88,炎界远征配置!$O:$P,2,FALSE),怪物属性偏向!$E:$O,怪物属性偏向!O$1-1,FALSE))</f>
        <v>100321</v>
      </c>
    </row>
    <row r="89" spans="1:19" x14ac:dyDescent="0.15">
      <c r="A89" s="3">
        <f t="shared" si="11"/>
        <v>5000086</v>
      </c>
      <c r="B89" s="1" t="str">
        <f>VLOOKUP(A89,炎界远征配置!G:I,3,FALSE)</f>
        <v>碧翠丝</v>
      </c>
      <c r="C89" s="7"/>
      <c r="D89" s="6" t="str">
        <f>VLOOKUP(B89,怪物属性偏向!F:P,11,FALSE)</f>
        <v>r1019</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IF(VLOOKUP(VLOOKUP($A89,炎界远征配置!$O:$P,2,FALSE),怪物属性偏向!$E:$O,怪物属性偏向!J$1-1,FALSE)=0,"",VLOOKUP(VLOOKUP($A89,炎界远征配置!$O:$P,2,FALSE),怪物属性偏向!$E:$O,怪物属性偏向!J$1-1,FALSE))</f>
        <v>10070101</v>
      </c>
      <c r="O89" s="8">
        <f>IF(VLOOKUP(VLOOKUP($A89,炎界远征配置!$O:$P,2,FALSE),怪物属性偏向!$E:$O,怪物属性偏向!K$1-1,FALSE)=0,"",VLOOKUP(VLOOKUP($A89,炎界远征配置!$O:$P,2,FALSE),怪物属性偏向!$E:$O,怪物属性偏向!K$1-1,FALSE))</f>
        <v>10070201</v>
      </c>
      <c r="P89" s="8">
        <f>IF(VLOOKUP(VLOOKUP($A89,炎界远征配置!$O:$P,2,FALSE),怪物属性偏向!$E:$O,怪物属性偏向!L$1-1,FALSE)=0,"",VLOOKUP(VLOOKUP($A89,炎界远征配置!$O:$P,2,FALSE),怪物属性偏向!$E:$O,怪物属性偏向!L$1-1,FALSE))</f>
        <v>10070301</v>
      </c>
      <c r="Q89" s="8">
        <f>IF(VLOOKUP(VLOOKUP($A89,炎界远征配置!$O:$P,2,FALSE),怪物属性偏向!$E:$O,怪物属性偏向!M$1-1,FALSE)=0,"",VLOOKUP(VLOOKUP($A89,炎界远征配置!$O:$P,2,FALSE),怪物属性偏向!$E:$O,怪物属性偏向!M$1-1,FALSE))</f>
        <v>100121</v>
      </c>
      <c r="R89" s="8">
        <f>IF(VLOOKUP(VLOOKUP($A89,炎界远征配置!$O:$P,2,FALSE),怪物属性偏向!$E:$O,怪物属性偏向!N$1-1,FALSE)=0,"",VLOOKUP(VLOOKUP($A89,炎界远征配置!$O:$P,2,FALSE),怪物属性偏向!$E:$O,怪物属性偏向!N$1-1,FALSE))</f>
        <v>100261</v>
      </c>
      <c r="S89" s="8">
        <f>IF(VLOOKUP(VLOOKUP($A89,炎界远征配置!$O:$P,2,FALSE),怪物属性偏向!$E:$O,怪物属性偏向!O$1-1,FALSE)=0,"",VLOOKUP(VLOOKUP($A89,炎界远征配置!$O:$P,2,FALSE),怪物属性偏向!$E:$O,怪物属性偏向!O$1-1,FALSE))</f>
        <v>100061</v>
      </c>
    </row>
    <row r="90" spans="1:19" x14ac:dyDescent="0.15">
      <c r="A90" s="3">
        <f t="shared" si="11"/>
        <v>5000087</v>
      </c>
      <c r="B90" s="1" t="str">
        <f>VLOOKUP(A90,炎界远征配置!G:I,3,FALSE)</f>
        <v>霍尔</v>
      </c>
      <c r="C90" s="7"/>
      <c r="D90" s="6" t="str">
        <f>VLOOKUP(B90,怪物属性偏向!F:P,11,FALSE)</f>
        <v>r1003</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IF(VLOOKUP(VLOOKUP($A90,炎界远征配置!$O:$P,2,FALSE),怪物属性偏向!$E:$O,怪物属性偏向!J$1-1,FALSE)=0,"",VLOOKUP(VLOOKUP($A90,炎界远征配置!$O:$P,2,FALSE),怪物属性偏向!$E:$O,怪物属性偏向!J$1-1,FALSE))</f>
        <v>10260101</v>
      </c>
      <c r="O90" s="8">
        <f>IF(VLOOKUP(VLOOKUP($A90,炎界远征配置!$O:$P,2,FALSE),怪物属性偏向!$E:$O,怪物属性偏向!K$1-1,FALSE)=0,"",VLOOKUP(VLOOKUP($A90,炎界远征配置!$O:$P,2,FALSE),怪物属性偏向!$E:$O,怪物属性偏向!K$1-1,FALSE))</f>
        <v>10260201</v>
      </c>
      <c r="P90" s="8">
        <f>IF(VLOOKUP(VLOOKUP($A90,炎界远征配置!$O:$P,2,FALSE),怪物属性偏向!$E:$O,怪物属性偏向!L$1-1,FALSE)=0,"",VLOOKUP(VLOOKUP($A90,炎界远征配置!$O:$P,2,FALSE),怪物属性偏向!$E:$O,怪物属性偏向!L$1-1,FALSE))</f>
        <v>10260301</v>
      </c>
      <c r="Q90" s="8">
        <f>IF(VLOOKUP(VLOOKUP($A90,炎界远征配置!$O:$P,2,FALSE),怪物属性偏向!$E:$O,怪物属性偏向!M$1-1,FALSE)=0,"",VLOOKUP(VLOOKUP($A90,炎界远征配置!$O:$P,2,FALSE),怪物属性偏向!$E:$O,怪物属性偏向!M$1-1,FALSE))</f>
        <v>100161</v>
      </c>
      <c r="R90" s="8">
        <f>IF(VLOOKUP(VLOOKUP($A90,炎界远征配置!$O:$P,2,FALSE),怪物属性偏向!$E:$O,怪物属性偏向!N$1-1,FALSE)=0,"",VLOOKUP(VLOOKUP($A90,炎界远征配置!$O:$P,2,FALSE),怪物属性偏向!$E:$O,怪物属性偏向!N$1-1,FALSE))</f>
        <v>100281</v>
      </c>
      <c r="S90" s="8">
        <f>IF(VLOOKUP(VLOOKUP($A90,炎界远征配置!$O:$P,2,FALSE),怪物属性偏向!$E:$O,怪物属性偏向!O$1-1,FALSE)=0,"",VLOOKUP(VLOOKUP($A90,炎界远征配置!$O:$P,2,FALSE),怪物属性偏向!$E:$O,怪物属性偏向!O$1-1,FALSE))</f>
        <v>100421</v>
      </c>
    </row>
    <row r="91" spans="1:19" x14ac:dyDescent="0.15">
      <c r="A91" s="3">
        <f t="shared" si="11"/>
        <v>5000088</v>
      </c>
      <c r="B91" s="1" t="str">
        <f>VLOOKUP(A91,炎界远征配置!G:I,3,FALSE)</f>
        <v>贝蒂</v>
      </c>
      <c r="C91" s="7"/>
      <c r="D91" s="6" t="str">
        <f>VLOOKUP(B91,怪物属性偏向!F:P,11,FALSE)</f>
        <v>r1001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IF(VLOOKUP(VLOOKUP($A91,炎界远征配置!$O:$P,2,FALSE),怪物属性偏向!$E:$O,怪物属性偏向!J$1-1,FALSE)=0,"",VLOOKUP(VLOOKUP($A91,炎界远征配置!$O:$P,2,FALSE),怪物属性偏向!$E:$O,怪物属性偏向!J$1-1,FALSE))</f>
        <v>10140101</v>
      </c>
      <c r="O91" s="8">
        <f>IF(VLOOKUP(VLOOKUP($A91,炎界远征配置!$O:$P,2,FALSE),怪物属性偏向!$E:$O,怪物属性偏向!K$1-1,FALSE)=0,"",VLOOKUP(VLOOKUP($A91,炎界远征配置!$O:$P,2,FALSE),怪物属性偏向!$E:$O,怪物属性偏向!K$1-1,FALSE))</f>
        <v>10140201</v>
      </c>
      <c r="P91" s="8">
        <f>IF(VLOOKUP(VLOOKUP($A91,炎界远征配置!$O:$P,2,FALSE),怪物属性偏向!$E:$O,怪物属性偏向!L$1-1,FALSE)=0,"",VLOOKUP(VLOOKUP($A91,炎界远征配置!$O:$P,2,FALSE),怪物属性偏向!$E:$O,怪物属性偏向!L$1-1,FALSE))</f>
        <v>10140301</v>
      </c>
      <c r="Q91" s="8">
        <f>IF(VLOOKUP(VLOOKUP($A91,炎界远征配置!$O:$P,2,FALSE),怪物属性偏向!$E:$O,怪物属性偏向!M$1-1,FALSE)=0,"",VLOOKUP(VLOOKUP($A91,炎界远征配置!$O:$P,2,FALSE),怪物属性偏向!$E:$O,怪物属性偏向!M$1-1,FALSE))</f>
        <v>100021</v>
      </c>
      <c r="R91" s="8">
        <f>IF(VLOOKUP(VLOOKUP($A91,炎界远征配置!$O:$P,2,FALSE),怪物属性偏向!$E:$O,怪物属性偏向!N$1-1,FALSE)=0,"",VLOOKUP(VLOOKUP($A91,炎界远征配置!$O:$P,2,FALSE),怪物属性偏向!$E:$O,怪物属性偏向!N$1-1,FALSE))</f>
        <v>100221</v>
      </c>
      <c r="S91" s="8">
        <f>IF(VLOOKUP(VLOOKUP($A91,炎界远征配置!$O:$P,2,FALSE),怪物属性偏向!$E:$O,怪物属性偏向!O$1-1,FALSE)=0,"",VLOOKUP(VLOOKUP($A91,炎界远征配置!$O:$P,2,FALSE),怪物属性偏向!$E:$O,怪物属性偏向!O$1-1,FALSE))</f>
        <v>100241</v>
      </c>
    </row>
    <row r="92" spans="1:19" x14ac:dyDescent="0.15">
      <c r="A92" s="3">
        <f t="shared" si="11"/>
        <v>5000089</v>
      </c>
      <c r="B92" s="1" t="str">
        <f>VLOOKUP(A92,炎界远征配置!G:I,3,FALSE)</f>
        <v>娜塔莎</v>
      </c>
      <c r="C92" s="7"/>
      <c r="D92" s="6" t="str">
        <f>VLOOKUP(B92,怪物属性偏向!F:P,11,FALSE)</f>
        <v>r1012</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IF(VLOOKUP(VLOOKUP($A92,炎界远征配置!$O:$P,2,FALSE),怪物属性偏向!$E:$O,怪物属性偏向!J$1-1,FALSE)=0,"",VLOOKUP(VLOOKUP($A92,炎界远征配置!$O:$P,2,FALSE),怪物属性偏向!$E:$O,怪物属性偏向!J$1-1,FALSE))</f>
        <v>10210101</v>
      </c>
      <c r="O92" s="8">
        <f>IF(VLOOKUP(VLOOKUP($A92,炎界远征配置!$O:$P,2,FALSE),怪物属性偏向!$E:$O,怪物属性偏向!K$1-1,FALSE)=0,"",VLOOKUP(VLOOKUP($A92,炎界远征配置!$O:$P,2,FALSE),怪物属性偏向!$E:$O,怪物属性偏向!K$1-1,FALSE))</f>
        <v>10210201</v>
      </c>
      <c r="P92" s="8">
        <f>IF(VLOOKUP(VLOOKUP($A92,炎界远征配置!$O:$P,2,FALSE),怪物属性偏向!$E:$O,怪物属性偏向!L$1-1,FALSE)=0,"",VLOOKUP(VLOOKUP($A92,炎界远征配置!$O:$P,2,FALSE),怪物属性偏向!$E:$O,怪物属性偏向!L$1-1,FALSE))</f>
        <v>10210301</v>
      </c>
      <c r="Q92" s="8">
        <f>IF(VLOOKUP(VLOOKUP($A92,炎界远征配置!$O:$P,2,FALSE),怪物属性偏向!$E:$O,怪物属性偏向!M$1-1,FALSE)=0,"",VLOOKUP(VLOOKUP($A92,炎界远征配置!$O:$P,2,FALSE),怪物属性偏向!$E:$O,怪物属性偏向!M$1-1,FALSE))</f>
        <v>100261</v>
      </c>
      <c r="R92" s="8">
        <f>IF(VLOOKUP(VLOOKUP($A92,炎界远征配置!$O:$P,2,FALSE),怪物属性偏向!$E:$O,怪物属性偏向!N$1-1,FALSE)=0,"",VLOOKUP(VLOOKUP($A92,炎界远征配置!$O:$P,2,FALSE),怪物属性偏向!$E:$O,怪物属性偏向!N$1-1,FALSE))</f>
        <v>100021</v>
      </c>
      <c r="S92" s="8">
        <f>IF(VLOOKUP(VLOOKUP($A92,炎界远征配置!$O:$P,2,FALSE),怪物属性偏向!$E:$O,怪物属性偏向!O$1-1,FALSE)=0,"",VLOOKUP(VLOOKUP($A92,炎界远征配置!$O:$P,2,FALSE),怪物属性偏向!$E:$O,怪物属性偏向!O$1-1,FALSE))</f>
        <v>100321</v>
      </c>
    </row>
    <row r="93" spans="1:19" x14ac:dyDescent="0.15">
      <c r="A93" s="3">
        <f t="shared" si="11"/>
        <v>5000090</v>
      </c>
      <c r="B93" s="1" t="str">
        <f>VLOOKUP(A93,炎界远征配置!G:I,3,FALSE)</f>
        <v>啾啾</v>
      </c>
      <c r="C93" s="7"/>
      <c r="D93" s="6" t="str">
        <f>VLOOKUP(B93,怪物属性偏向!F:P,11,FALSE)</f>
        <v>r1004</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IF(VLOOKUP(VLOOKUP($A93,炎界远征配置!$O:$P,2,FALSE),怪物属性偏向!$E:$O,怪物属性偏向!J$1-1,FALSE)=0,"",VLOOKUP(VLOOKUP($A93,炎界远征配置!$O:$P,2,FALSE),怪物属性偏向!$E:$O,怪物属性偏向!J$1-1,FALSE))</f>
        <v>10130101</v>
      </c>
      <c r="O93" s="8">
        <f>IF(VLOOKUP(VLOOKUP($A93,炎界远征配置!$O:$P,2,FALSE),怪物属性偏向!$E:$O,怪物属性偏向!K$1-1,FALSE)=0,"",VLOOKUP(VLOOKUP($A93,炎界远征配置!$O:$P,2,FALSE),怪物属性偏向!$E:$O,怪物属性偏向!K$1-1,FALSE))</f>
        <v>10130201</v>
      </c>
      <c r="P93" s="8">
        <f>IF(VLOOKUP(VLOOKUP($A93,炎界远征配置!$O:$P,2,FALSE),怪物属性偏向!$E:$O,怪物属性偏向!L$1-1,FALSE)=0,"",VLOOKUP(VLOOKUP($A93,炎界远征配置!$O:$P,2,FALSE),怪物属性偏向!$E:$O,怪物属性偏向!L$1-1,FALSE))</f>
        <v>10130301</v>
      </c>
      <c r="Q93" s="8">
        <f>IF(VLOOKUP(VLOOKUP($A93,炎界远征配置!$O:$P,2,FALSE),怪物属性偏向!$E:$O,怪物属性偏向!M$1-1,FALSE)=0,"",VLOOKUP(VLOOKUP($A93,炎界远征配置!$O:$P,2,FALSE),怪物属性偏向!$E:$O,怪物属性偏向!M$1-1,FALSE))</f>
        <v>100001</v>
      </c>
      <c r="R93" s="8">
        <f>IF(VLOOKUP(VLOOKUP($A93,炎界远征配置!$O:$P,2,FALSE),怪物属性偏向!$E:$O,怪物属性偏向!N$1-1,FALSE)=0,"",VLOOKUP(VLOOKUP($A93,炎界远征配置!$O:$P,2,FALSE),怪物属性偏向!$E:$O,怪物属性偏向!N$1-1,FALSE))</f>
        <v>100181</v>
      </c>
      <c r="S93" s="8">
        <f>IF(VLOOKUP(VLOOKUP($A93,炎界远征配置!$O:$P,2,FALSE),怪物属性偏向!$E:$O,怪物属性偏向!O$1-1,FALSE)=0,"",VLOOKUP(VLOOKUP($A93,炎界远征配置!$O:$P,2,FALSE),怪物属性偏向!$E:$O,怪物属性偏向!O$1-1,FALSE))</f>
        <v>100201</v>
      </c>
    </row>
    <row r="94" spans="1:19" x14ac:dyDescent="0.15">
      <c r="A94" s="3">
        <f t="shared" si="11"/>
        <v>5000091</v>
      </c>
      <c r="B94" s="1" t="str">
        <f>VLOOKUP(A94,炎界远征配置!G:I,3,FALSE)</f>
        <v>柯拉</v>
      </c>
      <c r="C94" s="7"/>
      <c r="D94" s="6" t="str">
        <f>VLOOKUP(B94,怪物属性偏向!F:P,11,FALSE)</f>
        <v>r1017</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IF(VLOOKUP(VLOOKUP($A94,炎界远征配置!$O:$P,2,FALSE),怪物属性偏向!$E:$O,怪物属性偏向!J$1-1,FALSE)=0,"",VLOOKUP(VLOOKUP($A94,炎界远征配置!$O:$P,2,FALSE),怪物属性偏向!$E:$O,怪物属性偏向!J$1-1,FALSE))</f>
        <v>10050101</v>
      </c>
      <c r="O94" s="8">
        <f>IF(VLOOKUP(VLOOKUP($A94,炎界远征配置!$O:$P,2,FALSE),怪物属性偏向!$E:$O,怪物属性偏向!K$1-1,FALSE)=0,"",VLOOKUP(VLOOKUP($A94,炎界远征配置!$O:$P,2,FALSE),怪物属性偏向!$E:$O,怪物属性偏向!K$1-1,FALSE))</f>
        <v>10050201</v>
      </c>
      <c r="P94" s="8">
        <f>IF(VLOOKUP(VLOOKUP($A94,炎界远征配置!$O:$P,2,FALSE),怪物属性偏向!$E:$O,怪物属性偏向!L$1-1,FALSE)=0,"",VLOOKUP(VLOOKUP($A94,炎界远征配置!$O:$P,2,FALSE),怪物属性偏向!$E:$O,怪物属性偏向!L$1-1,FALSE))</f>
        <v>10050301</v>
      </c>
      <c r="Q94" s="8">
        <f>IF(VLOOKUP(VLOOKUP($A94,炎界远征配置!$O:$P,2,FALSE),怪物属性偏向!$E:$O,怪物属性偏向!M$1-1,FALSE)=0,"",VLOOKUP(VLOOKUP($A94,炎界远征配置!$O:$P,2,FALSE),怪物属性偏向!$E:$O,怪物属性偏向!M$1-1,FALSE))</f>
        <v>100001</v>
      </c>
      <c r="R94" s="8">
        <f>IF(VLOOKUP(VLOOKUP($A94,炎界远征配置!$O:$P,2,FALSE),怪物属性偏向!$E:$O,怪物属性偏向!N$1-1,FALSE)=0,"",VLOOKUP(VLOOKUP($A94,炎界远征配置!$O:$P,2,FALSE),怪物属性偏向!$E:$O,怪物属性偏向!N$1-1,FALSE))</f>
        <v>100221</v>
      </c>
      <c r="S94" s="8">
        <f>IF(VLOOKUP(VLOOKUP($A94,炎界远征配置!$O:$P,2,FALSE),怪物属性偏向!$E:$O,怪物属性偏向!O$1-1,FALSE)=0,"",VLOOKUP(VLOOKUP($A94,炎界远征配置!$O:$P,2,FALSE),怪物属性偏向!$E:$O,怪物属性偏向!O$1-1,FALSE))</f>
        <v>100241</v>
      </c>
    </row>
    <row r="95" spans="1:19" x14ac:dyDescent="0.15">
      <c r="A95" s="3">
        <f t="shared" si="11"/>
        <v>5000092</v>
      </c>
      <c r="B95" s="1" t="str">
        <f>VLOOKUP(A95,炎界远征配置!G:I,3,FALSE)</f>
        <v>莉莉丝</v>
      </c>
      <c r="C95" s="7"/>
      <c r="D95" s="6" t="str">
        <f>VLOOKUP(B95,怪物属性偏向!F:P,11,FALSE)</f>
        <v>r1015</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IF(VLOOKUP(VLOOKUP($A95,炎界远征配置!$O:$P,2,FALSE),怪物属性偏向!$E:$O,怪物属性偏向!J$1-1,FALSE)=0,"",VLOOKUP(VLOOKUP($A95,炎界远征配置!$O:$P,2,FALSE),怪物属性偏向!$E:$O,怪物属性偏向!J$1-1,FALSE))</f>
        <v>10040101</v>
      </c>
      <c r="O95" s="8">
        <f>IF(VLOOKUP(VLOOKUP($A95,炎界远征配置!$O:$P,2,FALSE),怪物属性偏向!$E:$O,怪物属性偏向!K$1-1,FALSE)=0,"",VLOOKUP(VLOOKUP($A95,炎界远征配置!$O:$P,2,FALSE),怪物属性偏向!$E:$O,怪物属性偏向!K$1-1,FALSE))</f>
        <v>10040201</v>
      </c>
      <c r="P95" s="8">
        <f>IF(VLOOKUP(VLOOKUP($A95,炎界远征配置!$O:$P,2,FALSE),怪物属性偏向!$E:$O,怪物属性偏向!L$1-1,FALSE)=0,"",VLOOKUP(VLOOKUP($A95,炎界远征配置!$O:$P,2,FALSE),怪物属性偏向!$E:$O,怪物属性偏向!L$1-1,FALSE))</f>
        <v>10040301</v>
      </c>
      <c r="Q95" s="8">
        <f>IF(VLOOKUP(VLOOKUP($A95,炎界远征配置!$O:$P,2,FALSE),怪物属性偏向!$E:$O,怪物属性偏向!M$1-1,FALSE)=0,"",VLOOKUP(VLOOKUP($A95,炎界远征配置!$O:$P,2,FALSE),怪物属性偏向!$E:$O,怪物属性偏向!M$1-1,FALSE))</f>
        <v>100001</v>
      </c>
      <c r="R95" s="8">
        <f>IF(VLOOKUP(VLOOKUP($A95,炎界远征配置!$O:$P,2,FALSE),怪物属性偏向!$E:$O,怪物属性偏向!N$1-1,FALSE)=0,"",VLOOKUP(VLOOKUP($A95,炎界远征配置!$O:$P,2,FALSE),怪物属性偏向!$E:$O,怪物属性偏向!N$1-1,FALSE))</f>
        <v>100181</v>
      </c>
      <c r="S95" s="8">
        <f>IF(VLOOKUP(VLOOKUP($A95,炎界远征配置!$O:$P,2,FALSE),怪物属性偏向!$E:$O,怪物属性偏向!O$1-1,FALSE)=0,"",VLOOKUP(VLOOKUP($A95,炎界远征配置!$O:$P,2,FALSE),怪物属性偏向!$E:$O,怪物属性偏向!O$1-1,FALSE))</f>
        <v>100201</v>
      </c>
    </row>
    <row r="96" spans="1:19" x14ac:dyDescent="0.15">
      <c r="A96" s="3">
        <f t="shared" si="11"/>
        <v>5000093</v>
      </c>
      <c r="B96" s="1" t="str">
        <f>VLOOKUP(A96,炎界远征配置!G:I,3,FALSE)</f>
        <v>艾琳</v>
      </c>
      <c r="C96" s="7"/>
      <c r="D96" s="6" t="str">
        <f>VLOOKUP(B96,怪物属性偏向!F:P,11,FALSE)</f>
        <v>r1000</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IF(VLOOKUP(VLOOKUP($A96,炎界远征配置!$O:$P,2,FALSE),怪物属性偏向!$E:$O,怪物属性偏向!J$1-1,FALSE)=0,"",VLOOKUP(VLOOKUP($A96,炎界远征配置!$O:$P,2,FALSE),怪物属性偏向!$E:$O,怪物属性偏向!J$1-1,FALSE))</f>
        <v>10080101</v>
      </c>
      <c r="O96" s="8">
        <f>IF(VLOOKUP(VLOOKUP($A96,炎界远征配置!$O:$P,2,FALSE),怪物属性偏向!$E:$O,怪物属性偏向!K$1-1,FALSE)=0,"",VLOOKUP(VLOOKUP($A96,炎界远征配置!$O:$P,2,FALSE),怪物属性偏向!$E:$O,怪物属性偏向!K$1-1,FALSE))</f>
        <v>10080201</v>
      </c>
      <c r="P96" s="8">
        <f>IF(VLOOKUP(VLOOKUP($A96,炎界远征配置!$O:$P,2,FALSE),怪物属性偏向!$E:$O,怪物属性偏向!L$1-1,FALSE)=0,"",VLOOKUP(VLOOKUP($A96,炎界远征配置!$O:$P,2,FALSE),怪物属性偏向!$E:$O,怪物属性偏向!L$1-1,FALSE))</f>
        <v>10080301</v>
      </c>
      <c r="Q96" s="8">
        <f>IF(VLOOKUP(VLOOKUP($A96,炎界远征配置!$O:$P,2,FALSE),怪物属性偏向!$E:$O,怪物属性偏向!M$1-1,FALSE)=0,"",VLOOKUP(VLOOKUP($A96,炎界远征配置!$O:$P,2,FALSE),怪物属性偏向!$E:$O,怪物属性偏向!M$1-1,FALSE))</f>
        <v>100121</v>
      </c>
      <c r="R96" s="8">
        <f>IF(VLOOKUP(VLOOKUP($A96,炎界远征配置!$O:$P,2,FALSE),怪物属性偏向!$E:$O,怪物属性偏向!N$1-1,FALSE)=0,"",VLOOKUP(VLOOKUP($A96,炎界远征配置!$O:$P,2,FALSE),怪物属性偏向!$E:$O,怪物属性偏向!N$1-1,FALSE))</f>
        <v>100281</v>
      </c>
      <c r="S96" s="8">
        <f>IF(VLOOKUP(VLOOKUP($A96,炎界远征配置!$O:$P,2,FALSE),怪物属性偏向!$E:$O,怪物属性偏向!O$1-1,FALSE)=0,"",VLOOKUP(VLOOKUP($A96,炎界远征配置!$O:$P,2,FALSE),怪物属性偏向!$E:$O,怪物属性偏向!O$1-1,FALSE))</f>
        <v>100061</v>
      </c>
    </row>
    <row r="97" spans="1:19" x14ac:dyDescent="0.15">
      <c r="A97" s="3">
        <f t="shared" si="11"/>
        <v>5000094</v>
      </c>
      <c r="B97" s="1" t="str">
        <f>VLOOKUP(A97,炎界远征配置!G:I,3,FALSE)</f>
        <v>爱茉莉</v>
      </c>
      <c r="C97" s="7"/>
      <c r="D97" s="6" t="str">
        <f>VLOOKUP(B97,怪物属性偏向!F:P,11,FALSE)</f>
        <v>r1010</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IF(VLOOKUP(VLOOKUP($A97,炎界远征配置!$O:$P,2,FALSE),怪物属性偏向!$E:$O,怪物属性偏向!J$1-1,FALSE)=0,"",VLOOKUP(VLOOKUP($A97,炎界远征配置!$O:$P,2,FALSE),怪物属性偏向!$E:$O,怪物属性偏向!J$1-1,FALSE))</f>
        <v>10200101</v>
      </c>
      <c r="O97" s="8">
        <f>IF(VLOOKUP(VLOOKUP($A97,炎界远征配置!$O:$P,2,FALSE),怪物属性偏向!$E:$O,怪物属性偏向!K$1-1,FALSE)=0,"",VLOOKUP(VLOOKUP($A97,炎界远征配置!$O:$P,2,FALSE),怪物属性偏向!$E:$O,怪物属性偏向!K$1-1,FALSE))</f>
        <v>10200201</v>
      </c>
      <c r="P97" s="8">
        <f>IF(VLOOKUP(VLOOKUP($A97,炎界远征配置!$O:$P,2,FALSE),怪物属性偏向!$E:$O,怪物属性偏向!L$1-1,FALSE)=0,"",VLOOKUP(VLOOKUP($A97,炎界远征配置!$O:$P,2,FALSE),怪物属性偏向!$E:$O,怪物属性偏向!L$1-1,FALSE))</f>
        <v>10200301</v>
      </c>
      <c r="Q97" s="8">
        <f>IF(VLOOKUP(VLOOKUP($A97,炎界远征配置!$O:$P,2,FALSE),怪物属性偏向!$E:$O,怪物属性偏向!M$1-1,FALSE)=0,"",VLOOKUP(VLOOKUP($A97,炎界远征配置!$O:$P,2,FALSE),怪物属性偏向!$E:$O,怪物属性偏向!M$1-1,FALSE))</f>
        <v>100481</v>
      </c>
      <c r="R97" s="8">
        <f>IF(VLOOKUP(VLOOKUP($A97,炎界远征配置!$O:$P,2,FALSE),怪物属性偏向!$E:$O,怪物属性偏向!N$1-1,FALSE)=0,"",VLOOKUP(VLOOKUP($A97,炎界远征配置!$O:$P,2,FALSE),怪物属性偏向!$E:$O,怪物属性偏向!N$1-1,FALSE))</f>
        <v>100281</v>
      </c>
      <c r="S97" s="8">
        <f>IF(VLOOKUP(VLOOKUP($A97,炎界远征配置!$O:$P,2,FALSE),怪物属性偏向!$E:$O,怪物属性偏向!O$1-1,FALSE)=0,"",VLOOKUP(VLOOKUP($A97,炎界远征配置!$O:$P,2,FALSE),怪物属性偏向!$E:$O,怪物属性偏向!O$1-1,FALSE))</f>
        <v>100421</v>
      </c>
    </row>
    <row r="98" spans="1:19" x14ac:dyDescent="0.15">
      <c r="A98" s="3">
        <f t="shared" si="11"/>
        <v>5000095</v>
      </c>
      <c r="B98" s="1" t="str">
        <f>VLOOKUP(A98,炎界远征配置!G:I,3,FALSE)</f>
        <v>爱茉莉</v>
      </c>
      <c r="C98" s="7"/>
      <c r="D98" s="6" t="str">
        <f>VLOOKUP(B98,怪物属性偏向!F:P,11,FALSE)</f>
        <v>r1010</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IF(VLOOKUP(VLOOKUP($A98,炎界远征配置!$O:$P,2,FALSE),怪物属性偏向!$E:$O,怪物属性偏向!J$1-1,FALSE)=0,"",VLOOKUP(VLOOKUP($A98,炎界远征配置!$O:$P,2,FALSE),怪物属性偏向!$E:$O,怪物属性偏向!J$1-1,FALSE))</f>
        <v>10200101</v>
      </c>
      <c r="O98" s="8">
        <f>IF(VLOOKUP(VLOOKUP($A98,炎界远征配置!$O:$P,2,FALSE),怪物属性偏向!$E:$O,怪物属性偏向!K$1-1,FALSE)=0,"",VLOOKUP(VLOOKUP($A98,炎界远征配置!$O:$P,2,FALSE),怪物属性偏向!$E:$O,怪物属性偏向!K$1-1,FALSE))</f>
        <v>10200201</v>
      </c>
      <c r="P98" s="8">
        <f>IF(VLOOKUP(VLOOKUP($A98,炎界远征配置!$O:$P,2,FALSE),怪物属性偏向!$E:$O,怪物属性偏向!L$1-1,FALSE)=0,"",VLOOKUP(VLOOKUP($A98,炎界远征配置!$O:$P,2,FALSE),怪物属性偏向!$E:$O,怪物属性偏向!L$1-1,FALSE))</f>
        <v>10200301</v>
      </c>
      <c r="Q98" s="8">
        <f>IF(VLOOKUP(VLOOKUP($A98,炎界远征配置!$O:$P,2,FALSE),怪物属性偏向!$E:$O,怪物属性偏向!M$1-1,FALSE)=0,"",VLOOKUP(VLOOKUP($A98,炎界远征配置!$O:$P,2,FALSE),怪物属性偏向!$E:$O,怪物属性偏向!M$1-1,FALSE))</f>
        <v>100481</v>
      </c>
      <c r="R98" s="8">
        <f>IF(VLOOKUP(VLOOKUP($A98,炎界远征配置!$O:$P,2,FALSE),怪物属性偏向!$E:$O,怪物属性偏向!N$1-1,FALSE)=0,"",VLOOKUP(VLOOKUP($A98,炎界远征配置!$O:$P,2,FALSE),怪物属性偏向!$E:$O,怪物属性偏向!N$1-1,FALSE))</f>
        <v>100281</v>
      </c>
      <c r="S98" s="8">
        <f>IF(VLOOKUP(VLOOKUP($A98,炎界远征配置!$O:$P,2,FALSE),怪物属性偏向!$E:$O,怪物属性偏向!O$1-1,FALSE)=0,"",VLOOKUP(VLOOKUP($A98,炎界远征配置!$O:$P,2,FALSE),怪物属性偏向!$E:$O,怪物属性偏向!O$1-1,FALSE))</f>
        <v>100421</v>
      </c>
    </row>
    <row r="99" spans="1:19" x14ac:dyDescent="0.15">
      <c r="A99" s="3">
        <f t="shared" si="11"/>
        <v>5000096</v>
      </c>
      <c r="B99" s="1" t="str">
        <f>VLOOKUP(A99,炎界远征配置!G:I,3,FALSE)</f>
        <v>莉莉丝</v>
      </c>
      <c r="C99" s="7"/>
      <c r="D99" s="6" t="str">
        <f>VLOOKUP(B99,怪物属性偏向!F:P,11,FALSE)</f>
        <v>r1015</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IF(VLOOKUP(VLOOKUP($A99,炎界远征配置!$O:$P,2,FALSE),怪物属性偏向!$E:$O,怪物属性偏向!J$1-1,FALSE)=0,"",VLOOKUP(VLOOKUP($A99,炎界远征配置!$O:$P,2,FALSE),怪物属性偏向!$E:$O,怪物属性偏向!J$1-1,FALSE))</f>
        <v>10040101</v>
      </c>
      <c r="O99" s="8">
        <f>IF(VLOOKUP(VLOOKUP($A99,炎界远征配置!$O:$P,2,FALSE),怪物属性偏向!$E:$O,怪物属性偏向!K$1-1,FALSE)=0,"",VLOOKUP(VLOOKUP($A99,炎界远征配置!$O:$P,2,FALSE),怪物属性偏向!$E:$O,怪物属性偏向!K$1-1,FALSE))</f>
        <v>10040201</v>
      </c>
      <c r="P99" s="8">
        <f>IF(VLOOKUP(VLOOKUP($A99,炎界远征配置!$O:$P,2,FALSE),怪物属性偏向!$E:$O,怪物属性偏向!L$1-1,FALSE)=0,"",VLOOKUP(VLOOKUP($A99,炎界远征配置!$O:$P,2,FALSE),怪物属性偏向!$E:$O,怪物属性偏向!L$1-1,FALSE))</f>
        <v>10040301</v>
      </c>
      <c r="Q99" s="8">
        <f>IF(VLOOKUP(VLOOKUP($A99,炎界远征配置!$O:$P,2,FALSE),怪物属性偏向!$E:$O,怪物属性偏向!M$1-1,FALSE)=0,"",VLOOKUP(VLOOKUP($A99,炎界远征配置!$O:$P,2,FALSE),怪物属性偏向!$E:$O,怪物属性偏向!M$1-1,FALSE))</f>
        <v>100001</v>
      </c>
      <c r="R99" s="8">
        <f>IF(VLOOKUP(VLOOKUP($A99,炎界远征配置!$O:$P,2,FALSE),怪物属性偏向!$E:$O,怪物属性偏向!N$1-1,FALSE)=0,"",VLOOKUP(VLOOKUP($A99,炎界远征配置!$O:$P,2,FALSE),怪物属性偏向!$E:$O,怪物属性偏向!N$1-1,FALSE))</f>
        <v>100181</v>
      </c>
      <c r="S99" s="8">
        <f>IF(VLOOKUP(VLOOKUP($A99,炎界远征配置!$O:$P,2,FALSE),怪物属性偏向!$E:$O,怪物属性偏向!O$1-1,FALSE)=0,"",VLOOKUP(VLOOKUP($A99,炎界远征配置!$O:$P,2,FALSE),怪物属性偏向!$E:$O,怪物属性偏向!O$1-1,FALSE))</f>
        <v>100201</v>
      </c>
    </row>
    <row r="100" spans="1:19" x14ac:dyDescent="0.15">
      <c r="A100" s="3">
        <f t="shared" si="11"/>
        <v>5000097</v>
      </c>
      <c r="B100" s="1" t="str">
        <f>VLOOKUP(A100,炎界远征配置!G:I,3,FALSE)</f>
        <v>尼尔斯</v>
      </c>
      <c r="C100" s="7"/>
      <c r="D100" s="6" t="str">
        <f>VLOOKUP(B100,怪物属性偏向!F:P,11,FALSE)</f>
        <v>r1008</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IF(VLOOKUP(VLOOKUP($A100,炎界远征配置!$O:$P,2,FALSE),怪物属性偏向!$E:$O,怪物属性偏向!J$1-1,FALSE)=0,"",VLOOKUP(VLOOKUP($A100,炎界远征配置!$O:$P,2,FALSE),怪物属性偏向!$E:$O,怪物属性偏向!J$1-1,FALSE))</f>
        <v>10060101</v>
      </c>
      <c r="O100" s="8">
        <f>IF(VLOOKUP(VLOOKUP($A100,炎界远征配置!$O:$P,2,FALSE),怪物属性偏向!$E:$O,怪物属性偏向!K$1-1,FALSE)=0,"",VLOOKUP(VLOOKUP($A100,炎界远征配置!$O:$P,2,FALSE),怪物属性偏向!$E:$O,怪物属性偏向!K$1-1,FALSE))</f>
        <v>10060201</v>
      </c>
      <c r="P100" s="8">
        <f>IF(VLOOKUP(VLOOKUP($A100,炎界远征配置!$O:$P,2,FALSE),怪物属性偏向!$E:$O,怪物属性偏向!L$1-1,FALSE)=0,"",VLOOKUP(VLOOKUP($A100,炎界远征配置!$O:$P,2,FALSE),怪物属性偏向!$E:$O,怪物属性偏向!L$1-1,FALSE))</f>
        <v>10060301</v>
      </c>
      <c r="Q100" s="8">
        <f>IF(VLOOKUP(VLOOKUP($A100,炎界远征配置!$O:$P,2,FALSE),怪物属性偏向!$E:$O,怪物属性偏向!M$1-1,FALSE)=0,"",VLOOKUP(VLOOKUP($A100,炎界远征配置!$O:$P,2,FALSE),怪物属性偏向!$E:$O,怪物属性偏向!M$1-1,FALSE))</f>
        <v>100021</v>
      </c>
      <c r="R100" s="8">
        <f>IF(VLOOKUP(VLOOKUP($A100,炎界远征配置!$O:$P,2,FALSE),怪物属性偏向!$E:$O,怪物属性偏向!N$1-1,FALSE)=0,"",VLOOKUP(VLOOKUP($A100,炎界远征配置!$O:$P,2,FALSE),怪物属性偏向!$E:$O,怪物属性偏向!N$1-1,FALSE))</f>
        <v>100081</v>
      </c>
      <c r="S100" s="8">
        <f>IF(VLOOKUP(VLOOKUP($A100,炎界远征配置!$O:$P,2,FALSE),怪物属性偏向!$E:$O,怪物属性偏向!O$1-1,FALSE)=0,"",VLOOKUP(VLOOKUP($A100,炎界远征配置!$O:$P,2,FALSE),怪物属性偏向!$E:$O,怪物属性偏向!O$1-1,FALSE))</f>
        <v>100141</v>
      </c>
    </row>
    <row r="101" spans="1:19" x14ac:dyDescent="0.15">
      <c r="A101" s="3">
        <f t="shared" si="11"/>
        <v>5000098</v>
      </c>
      <c r="B101" s="1" t="str">
        <f>VLOOKUP(A101,炎界远征配置!G:I,3,FALSE)</f>
        <v>艾琳</v>
      </c>
      <c r="C101" s="7"/>
      <c r="D101" s="6" t="str">
        <f>VLOOKUP(B101,怪物属性偏向!F:P,11,FALSE)</f>
        <v>r1000</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IF(VLOOKUP(VLOOKUP($A101,炎界远征配置!$O:$P,2,FALSE),怪物属性偏向!$E:$O,怪物属性偏向!J$1-1,FALSE)=0,"",VLOOKUP(VLOOKUP($A101,炎界远征配置!$O:$P,2,FALSE),怪物属性偏向!$E:$O,怪物属性偏向!J$1-1,FALSE))</f>
        <v>10080101</v>
      </c>
      <c r="O101" s="8">
        <f>IF(VLOOKUP(VLOOKUP($A101,炎界远征配置!$O:$P,2,FALSE),怪物属性偏向!$E:$O,怪物属性偏向!K$1-1,FALSE)=0,"",VLOOKUP(VLOOKUP($A101,炎界远征配置!$O:$P,2,FALSE),怪物属性偏向!$E:$O,怪物属性偏向!K$1-1,FALSE))</f>
        <v>10080201</v>
      </c>
      <c r="P101" s="8">
        <f>IF(VLOOKUP(VLOOKUP($A101,炎界远征配置!$O:$P,2,FALSE),怪物属性偏向!$E:$O,怪物属性偏向!L$1-1,FALSE)=0,"",VLOOKUP(VLOOKUP($A101,炎界远征配置!$O:$P,2,FALSE),怪物属性偏向!$E:$O,怪物属性偏向!L$1-1,FALSE))</f>
        <v>10080301</v>
      </c>
      <c r="Q101" s="8">
        <f>IF(VLOOKUP(VLOOKUP($A101,炎界远征配置!$O:$P,2,FALSE),怪物属性偏向!$E:$O,怪物属性偏向!M$1-1,FALSE)=0,"",VLOOKUP(VLOOKUP($A101,炎界远征配置!$O:$P,2,FALSE),怪物属性偏向!$E:$O,怪物属性偏向!M$1-1,FALSE))</f>
        <v>100121</v>
      </c>
      <c r="R101" s="8">
        <f>IF(VLOOKUP(VLOOKUP($A101,炎界远征配置!$O:$P,2,FALSE),怪物属性偏向!$E:$O,怪物属性偏向!N$1-1,FALSE)=0,"",VLOOKUP(VLOOKUP($A101,炎界远征配置!$O:$P,2,FALSE),怪物属性偏向!$E:$O,怪物属性偏向!N$1-1,FALSE))</f>
        <v>100281</v>
      </c>
      <c r="S101" s="8">
        <f>IF(VLOOKUP(VLOOKUP($A101,炎界远征配置!$O:$P,2,FALSE),怪物属性偏向!$E:$O,怪物属性偏向!O$1-1,FALSE)=0,"",VLOOKUP(VLOOKUP($A101,炎界远征配置!$O:$P,2,FALSE),怪物属性偏向!$E:$O,怪物属性偏向!O$1-1,FALSE))</f>
        <v>100061</v>
      </c>
    </row>
    <row r="102" spans="1:19" x14ac:dyDescent="0.15">
      <c r="A102" s="3">
        <f t="shared" si="11"/>
        <v>5000099</v>
      </c>
      <c r="B102" s="1" t="str">
        <f>VLOOKUP(A102,炎界远征配置!G:I,3,FALSE)</f>
        <v>尤朵拉</v>
      </c>
      <c r="C102" s="7"/>
      <c r="D102" s="6" t="str">
        <f>VLOOKUP(B102,怪物属性偏向!F:P,11,FALSE)</f>
        <v>r1006</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IF(VLOOKUP(VLOOKUP($A102,炎界远征配置!$O:$P,2,FALSE),怪物属性偏向!$E:$O,怪物属性偏向!J$1-1,FALSE)=0,"",VLOOKUP(VLOOKUP($A102,炎界远征配置!$O:$P,2,FALSE),怪物属性偏向!$E:$O,怪物属性偏向!J$1-1,FALSE))</f>
        <v>10090101</v>
      </c>
      <c r="O102" s="8">
        <f>IF(VLOOKUP(VLOOKUP($A102,炎界远征配置!$O:$P,2,FALSE),怪物属性偏向!$E:$O,怪物属性偏向!K$1-1,FALSE)=0,"",VLOOKUP(VLOOKUP($A102,炎界远征配置!$O:$P,2,FALSE),怪物属性偏向!$E:$O,怪物属性偏向!K$1-1,FALSE))</f>
        <v>10090201</v>
      </c>
      <c r="P102" s="8">
        <f>IF(VLOOKUP(VLOOKUP($A102,炎界远征配置!$O:$P,2,FALSE),怪物属性偏向!$E:$O,怪物属性偏向!L$1-1,FALSE)=0,"",VLOOKUP(VLOOKUP($A102,炎界远征配置!$O:$P,2,FALSE),怪物属性偏向!$E:$O,怪物属性偏向!L$1-1,FALSE))</f>
        <v>10090301</v>
      </c>
      <c r="Q102" s="8">
        <f>IF(VLOOKUP(VLOOKUP($A102,炎界远征配置!$O:$P,2,FALSE),怪物属性偏向!$E:$O,怪物属性偏向!M$1-1,FALSE)=0,"",VLOOKUP(VLOOKUP($A102,炎界远征配置!$O:$P,2,FALSE),怪物属性偏向!$E:$O,怪物属性偏向!M$1-1,FALSE))</f>
        <v>100261</v>
      </c>
      <c r="R102" s="8">
        <f>IF(VLOOKUP(VLOOKUP($A102,炎界远征配置!$O:$P,2,FALSE),怪物属性偏向!$E:$O,怪物属性偏向!N$1-1,FALSE)=0,"",VLOOKUP(VLOOKUP($A102,炎界远征配置!$O:$P,2,FALSE),怪物属性偏向!$E:$O,怪物属性偏向!N$1-1,FALSE))</f>
        <v>100001</v>
      </c>
      <c r="S102" s="8">
        <f>IF(VLOOKUP(VLOOKUP($A102,炎界远征配置!$O:$P,2,FALSE),怪物属性偏向!$E:$O,怪物属性偏向!O$1-1,FALSE)=0,"",VLOOKUP(VLOOKUP($A102,炎界远征配置!$O:$P,2,FALSE),怪物属性偏向!$E:$O,怪物属性偏向!O$1-1,FALSE))</f>
        <v>100301</v>
      </c>
    </row>
    <row r="103" spans="1:19" x14ac:dyDescent="0.15">
      <c r="A103" s="3">
        <f t="shared" si="11"/>
        <v>5000100</v>
      </c>
      <c r="B103" s="1" t="str">
        <f>VLOOKUP(A103,炎界远征配置!G:I,3,FALSE)</f>
        <v>麦克白</v>
      </c>
      <c r="C103" s="7"/>
      <c r="D103" s="6" t="str">
        <f>VLOOKUP(B103,怪物属性偏向!F:P,11,FALSE)</f>
        <v>r1004</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IF(VLOOKUP(VLOOKUP($A103,炎界远征配置!$O:$P,2,FALSE),怪物属性偏向!$E:$O,怪物属性偏向!J$1-1,FALSE)=0,"",VLOOKUP(VLOOKUP($A103,炎界远征配置!$O:$P,2,FALSE),怪物属性偏向!$E:$O,怪物属性偏向!J$1-1,FALSE))</f>
        <v>10160101</v>
      </c>
      <c r="O103" s="8">
        <f>IF(VLOOKUP(VLOOKUP($A103,炎界远征配置!$O:$P,2,FALSE),怪物属性偏向!$E:$O,怪物属性偏向!K$1-1,FALSE)=0,"",VLOOKUP(VLOOKUP($A103,炎界远征配置!$O:$P,2,FALSE),怪物属性偏向!$E:$O,怪物属性偏向!K$1-1,FALSE))</f>
        <v>10160201</v>
      </c>
      <c r="P103" s="8">
        <f>IF(VLOOKUP(VLOOKUP($A103,炎界远征配置!$O:$P,2,FALSE),怪物属性偏向!$E:$O,怪物属性偏向!L$1-1,FALSE)=0,"",VLOOKUP(VLOOKUP($A103,炎界远征配置!$O:$P,2,FALSE),怪物属性偏向!$E:$O,怪物属性偏向!L$1-1,FALSE))</f>
        <v>10160301</v>
      </c>
      <c r="Q103" s="8">
        <f>IF(VLOOKUP(VLOOKUP($A103,炎界远征配置!$O:$P,2,FALSE),怪物属性偏向!$E:$O,怪物属性偏向!M$1-1,FALSE)=0,"",VLOOKUP(VLOOKUP($A103,炎界远征配置!$O:$P,2,FALSE),怪物属性偏向!$E:$O,怪物属性偏向!M$1-1,FALSE))</f>
        <v>100141</v>
      </c>
      <c r="R103" s="8">
        <f>IF(VLOOKUP(VLOOKUP($A103,炎界远征配置!$O:$P,2,FALSE),怪物属性偏向!$E:$O,怪物属性偏向!N$1-1,FALSE)=0,"",VLOOKUP(VLOOKUP($A103,炎界远征配置!$O:$P,2,FALSE),怪物属性偏向!$E:$O,怪物属性偏向!N$1-1,FALSE))</f>
        <v>100421</v>
      </c>
      <c r="S103" s="8">
        <f>IF(VLOOKUP(VLOOKUP($A103,炎界远征配置!$O:$P,2,FALSE),怪物属性偏向!$E:$O,怪物属性偏向!O$1-1,FALSE)=0,"",VLOOKUP(VLOOKUP($A103,炎界远征配置!$O:$P,2,FALSE),怪物属性偏向!$E:$O,怪物属性偏向!O$1-1,FALSE))</f>
        <v>100081</v>
      </c>
    </row>
    <row r="104" spans="1:19" x14ac:dyDescent="0.15">
      <c r="A104" s="3">
        <f t="shared" si="11"/>
        <v>5000101</v>
      </c>
      <c r="B104" s="1" t="str">
        <f>VLOOKUP(A104,炎界远征配置!G:I,3,FALSE)</f>
        <v>修</v>
      </c>
      <c r="C104" s="7"/>
      <c r="D104" s="6" t="str">
        <f>VLOOKUP(B104,怪物属性偏向!F:P,11,FALSE)</f>
        <v>r1014</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IF(VLOOKUP(VLOOKUP($A104,炎界远征配置!$O:$P,2,FALSE),怪物属性偏向!$E:$O,怪物属性偏向!J$1-1,FALSE)=0,"",VLOOKUP(VLOOKUP($A104,炎界远征配置!$O:$P,2,FALSE),怪物属性偏向!$E:$O,怪物属性偏向!J$1-1,FALSE))</f>
        <v>10240101</v>
      </c>
      <c r="O104" s="8">
        <f>IF(VLOOKUP(VLOOKUP($A104,炎界远征配置!$O:$P,2,FALSE),怪物属性偏向!$E:$O,怪物属性偏向!K$1-1,FALSE)=0,"",VLOOKUP(VLOOKUP($A104,炎界远征配置!$O:$P,2,FALSE),怪物属性偏向!$E:$O,怪物属性偏向!K$1-1,FALSE))</f>
        <v>10240201</v>
      </c>
      <c r="P104" s="8">
        <f>IF(VLOOKUP(VLOOKUP($A104,炎界远征配置!$O:$P,2,FALSE),怪物属性偏向!$E:$O,怪物属性偏向!L$1-1,FALSE)=0,"",VLOOKUP(VLOOKUP($A104,炎界远征配置!$O:$P,2,FALSE),怪物属性偏向!$E:$O,怪物属性偏向!L$1-1,FALSE))</f>
        <v>10240301</v>
      </c>
      <c r="Q104" s="8">
        <f>IF(VLOOKUP(VLOOKUP($A104,炎界远征配置!$O:$P,2,FALSE),怪物属性偏向!$E:$O,怪物属性偏向!M$1-1,FALSE)=0,"",VLOOKUP(VLOOKUP($A104,炎界远征配置!$O:$P,2,FALSE),怪物属性偏向!$E:$O,怪物属性偏向!M$1-1,FALSE))</f>
        <v>100261</v>
      </c>
      <c r="R104" s="8">
        <f>IF(VLOOKUP(VLOOKUP($A104,炎界远征配置!$O:$P,2,FALSE),怪物属性偏向!$E:$O,怪物属性偏向!N$1-1,FALSE)=0,"",VLOOKUP(VLOOKUP($A104,炎界远征配置!$O:$P,2,FALSE),怪物属性偏向!$E:$O,怪物属性偏向!N$1-1,FALSE))</f>
        <v>100521</v>
      </c>
      <c r="S104" s="8">
        <f>IF(VLOOKUP(VLOOKUP($A104,炎界远征配置!$O:$P,2,FALSE),怪物属性偏向!$E:$O,怪物属性偏向!O$1-1,FALSE)=0,"",VLOOKUP(VLOOKUP($A104,炎界远征配置!$O:$P,2,FALSE),怪物属性偏向!$E:$O,怪物属性偏向!O$1-1,FALSE))</f>
        <v>100341</v>
      </c>
    </row>
    <row r="105" spans="1:19" x14ac:dyDescent="0.15">
      <c r="A105" s="3">
        <f t="shared" si="11"/>
        <v>5000102</v>
      </c>
      <c r="B105" s="1" t="str">
        <f>VLOOKUP(A105,炎界远征配置!G:I,3,FALSE)</f>
        <v>尤朵拉</v>
      </c>
      <c r="C105" s="7"/>
      <c r="D105" s="6" t="str">
        <f>VLOOKUP(B105,怪物属性偏向!F:P,11,FALSE)</f>
        <v>r1006</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IF(VLOOKUP(VLOOKUP($A105,炎界远征配置!$O:$P,2,FALSE),怪物属性偏向!$E:$O,怪物属性偏向!J$1-1,FALSE)=0,"",VLOOKUP(VLOOKUP($A105,炎界远征配置!$O:$P,2,FALSE),怪物属性偏向!$E:$O,怪物属性偏向!J$1-1,FALSE))</f>
        <v>10090101</v>
      </c>
      <c r="O105" s="8">
        <f>IF(VLOOKUP(VLOOKUP($A105,炎界远征配置!$O:$P,2,FALSE),怪物属性偏向!$E:$O,怪物属性偏向!K$1-1,FALSE)=0,"",VLOOKUP(VLOOKUP($A105,炎界远征配置!$O:$P,2,FALSE),怪物属性偏向!$E:$O,怪物属性偏向!K$1-1,FALSE))</f>
        <v>10090201</v>
      </c>
      <c r="P105" s="8">
        <f>IF(VLOOKUP(VLOOKUP($A105,炎界远征配置!$O:$P,2,FALSE),怪物属性偏向!$E:$O,怪物属性偏向!L$1-1,FALSE)=0,"",VLOOKUP(VLOOKUP($A105,炎界远征配置!$O:$P,2,FALSE),怪物属性偏向!$E:$O,怪物属性偏向!L$1-1,FALSE))</f>
        <v>10090301</v>
      </c>
      <c r="Q105" s="8">
        <f>IF(VLOOKUP(VLOOKUP($A105,炎界远征配置!$O:$P,2,FALSE),怪物属性偏向!$E:$O,怪物属性偏向!M$1-1,FALSE)=0,"",VLOOKUP(VLOOKUP($A105,炎界远征配置!$O:$P,2,FALSE),怪物属性偏向!$E:$O,怪物属性偏向!M$1-1,FALSE))</f>
        <v>100261</v>
      </c>
      <c r="R105" s="8">
        <f>IF(VLOOKUP(VLOOKUP($A105,炎界远征配置!$O:$P,2,FALSE),怪物属性偏向!$E:$O,怪物属性偏向!N$1-1,FALSE)=0,"",VLOOKUP(VLOOKUP($A105,炎界远征配置!$O:$P,2,FALSE),怪物属性偏向!$E:$O,怪物属性偏向!N$1-1,FALSE))</f>
        <v>100001</v>
      </c>
      <c r="S105" s="8">
        <f>IF(VLOOKUP(VLOOKUP($A105,炎界远征配置!$O:$P,2,FALSE),怪物属性偏向!$E:$O,怪物属性偏向!O$1-1,FALSE)=0,"",VLOOKUP(VLOOKUP($A105,炎界远征配置!$O:$P,2,FALSE),怪物属性偏向!$E:$O,怪物属性偏向!O$1-1,FALSE))</f>
        <v>100301</v>
      </c>
    </row>
    <row r="106" spans="1:19" x14ac:dyDescent="0.15">
      <c r="A106" s="3">
        <f t="shared" si="11"/>
        <v>5000103</v>
      </c>
      <c r="B106" s="1" t="str">
        <f>VLOOKUP(A106,炎界远征配置!G:I,3,FALSE)</f>
        <v>国王</v>
      </c>
      <c r="C106" s="7"/>
      <c r="D106" s="6" t="str">
        <f>VLOOKUP(B106,怪物属性偏向!F:P,11,FALSE)</f>
        <v>r1016</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IF(VLOOKUP(VLOOKUP($A106,炎界远征配置!$O:$P,2,FALSE),怪物属性偏向!$E:$O,怪物属性偏向!J$1-1,FALSE)=0,"",VLOOKUP(VLOOKUP($A106,炎界远征配置!$O:$P,2,FALSE),怪物属性偏向!$E:$O,怪物属性偏向!J$1-1,FALSE))</f>
        <v>10250101</v>
      </c>
      <c r="O106" s="8">
        <f>IF(VLOOKUP(VLOOKUP($A106,炎界远征配置!$O:$P,2,FALSE),怪物属性偏向!$E:$O,怪物属性偏向!K$1-1,FALSE)=0,"",VLOOKUP(VLOOKUP($A106,炎界远征配置!$O:$P,2,FALSE),怪物属性偏向!$E:$O,怪物属性偏向!K$1-1,FALSE))</f>
        <v>10250201</v>
      </c>
      <c r="P106" s="8">
        <f>IF(VLOOKUP(VLOOKUP($A106,炎界远征配置!$O:$P,2,FALSE),怪物属性偏向!$E:$O,怪物属性偏向!L$1-1,FALSE)=0,"",VLOOKUP(VLOOKUP($A106,炎界远征配置!$O:$P,2,FALSE),怪物属性偏向!$E:$O,怪物属性偏向!L$1-1,FALSE))</f>
        <v>10250301</v>
      </c>
      <c r="Q106" s="8">
        <f>IF(VLOOKUP(VLOOKUP($A106,炎界远征配置!$O:$P,2,FALSE),怪物属性偏向!$E:$O,怪物属性偏向!M$1-1,FALSE)=0,"",VLOOKUP(VLOOKUP($A106,炎界远征配置!$O:$P,2,FALSE),怪物属性偏向!$E:$O,怪物属性偏向!M$1-1,FALSE))</f>
        <v>100161</v>
      </c>
      <c r="R106" s="8">
        <f>IF(VLOOKUP(VLOOKUP($A106,炎界远征配置!$O:$P,2,FALSE),怪物属性偏向!$E:$O,怪物属性偏向!N$1-1,FALSE)=0,"",VLOOKUP(VLOOKUP($A106,炎界远征配置!$O:$P,2,FALSE),怪物属性偏向!$E:$O,怪物属性偏向!N$1-1,FALSE))</f>
        <v>100541</v>
      </c>
      <c r="S106" s="8">
        <f>IF(VLOOKUP(VLOOKUP($A106,炎界远征配置!$O:$P,2,FALSE),怪物属性偏向!$E:$O,怪物属性偏向!O$1-1,FALSE)=0,"",VLOOKUP(VLOOKUP($A106,炎界远征配置!$O:$P,2,FALSE),怪物属性偏向!$E:$O,怪物属性偏向!O$1-1,FALSE))</f>
        <v>100101</v>
      </c>
    </row>
    <row r="107" spans="1:19" x14ac:dyDescent="0.15">
      <c r="A107" s="3">
        <f t="shared" si="11"/>
        <v>5000104</v>
      </c>
      <c r="B107" s="1" t="str">
        <f>VLOOKUP(A107,炎界远征配置!G:I,3,FALSE)</f>
        <v>娜塔莎</v>
      </c>
      <c r="C107" s="7"/>
      <c r="D107" s="6" t="str">
        <f>VLOOKUP(B107,怪物属性偏向!F:P,11,FALSE)</f>
        <v>r1012</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IF(VLOOKUP(VLOOKUP($A107,炎界远征配置!$O:$P,2,FALSE),怪物属性偏向!$E:$O,怪物属性偏向!J$1-1,FALSE)=0,"",VLOOKUP(VLOOKUP($A107,炎界远征配置!$O:$P,2,FALSE),怪物属性偏向!$E:$O,怪物属性偏向!J$1-1,FALSE))</f>
        <v>10210101</v>
      </c>
      <c r="O107" s="8">
        <f>IF(VLOOKUP(VLOOKUP($A107,炎界远征配置!$O:$P,2,FALSE),怪物属性偏向!$E:$O,怪物属性偏向!K$1-1,FALSE)=0,"",VLOOKUP(VLOOKUP($A107,炎界远征配置!$O:$P,2,FALSE),怪物属性偏向!$E:$O,怪物属性偏向!K$1-1,FALSE))</f>
        <v>10210201</v>
      </c>
      <c r="P107" s="8">
        <f>IF(VLOOKUP(VLOOKUP($A107,炎界远征配置!$O:$P,2,FALSE),怪物属性偏向!$E:$O,怪物属性偏向!L$1-1,FALSE)=0,"",VLOOKUP(VLOOKUP($A107,炎界远征配置!$O:$P,2,FALSE),怪物属性偏向!$E:$O,怪物属性偏向!L$1-1,FALSE))</f>
        <v>10210301</v>
      </c>
      <c r="Q107" s="8">
        <f>IF(VLOOKUP(VLOOKUP($A107,炎界远征配置!$O:$P,2,FALSE),怪物属性偏向!$E:$O,怪物属性偏向!M$1-1,FALSE)=0,"",VLOOKUP(VLOOKUP($A107,炎界远征配置!$O:$P,2,FALSE),怪物属性偏向!$E:$O,怪物属性偏向!M$1-1,FALSE))</f>
        <v>100261</v>
      </c>
      <c r="R107" s="8">
        <f>IF(VLOOKUP(VLOOKUP($A107,炎界远征配置!$O:$P,2,FALSE),怪物属性偏向!$E:$O,怪物属性偏向!N$1-1,FALSE)=0,"",VLOOKUP(VLOOKUP($A107,炎界远征配置!$O:$P,2,FALSE),怪物属性偏向!$E:$O,怪物属性偏向!N$1-1,FALSE))</f>
        <v>100021</v>
      </c>
      <c r="S107" s="8">
        <f>IF(VLOOKUP(VLOOKUP($A107,炎界远征配置!$O:$P,2,FALSE),怪物属性偏向!$E:$O,怪物属性偏向!O$1-1,FALSE)=0,"",VLOOKUP(VLOOKUP($A107,炎界远征配置!$O:$P,2,FALSE),怪物属性偏向!$E:$O,怪物属性偏向!O$1-1,FALSE))</f>
        <v>100321</v>
      </c>
    </row>
    <row r="108" spans="1:19" x14ac:dyDescent="0.15">
      <c r="A108" s="3">
        <f t="shared" si="11"/>
        <v>5000105</v>
      </c>
      <c r="B108" s="1" t="str">
        <f>VLOOKUP(A108,炎界远征配置!G:I,3,FALSE)</f>
        <v>爱茉莉</v>
      </c>
      <c r="C108" s="7"/>
      <c r="D108" s="6" t="str">
        <f>VLOOKUP(B108,怪物属性偏向!F:P,11,FALSE)</f>
        <v>r1010</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IF(VLOOKUP(VLOOKUP($A108,炎界远征配置!$O:$P,2,FALSE),怪物属性偏向!$E:$O,怪物属性偏向!J$1-1,FALSE)=0,"",VLOOKUP(VLOOKUP($A108,炎界远征配置!$O:$P,2,FALSE),怪物属性偏向!$E:$O,怪物属性偏向!J$1-1,FALSE))</f>
        <v>10200101</v>
      </c>
      <c r="O108" s="8">
        <f>IF(VLOOKUP(VLOOKUP($A108,炎界远征配置!$O:$P,2,FALSE),怪物属性偏向!$E:$O,怪物属性偏向!K$1-1,FALSE)=0,"",VLOOKUP(VLOOKUP($A108,炎界远征配置!$O:$P,2,FALSE),怪物属性偏向!$E:$O,怪物属性偏向!K$1-1,FALSE))</f>
        <v>10200201</v>
      </c>
      <c r="P108" s="8">
        <f>IF(VLOOKUP(VLOOKUP($A108,炎界远征配置!$O:$P,2,FALSE),怪物属性偏向!$E:$O,怪物属性偏向!L$1-1,FALSE)=0,"",VLOOKUP(VLOOKUP($A108,炎界远征配置!$O:$P,2,FALSE),怪物属性偏向!$E:$O,怪物属性偏向!L$1-1,FALSE))</f>
        <v>10200301</v>
      </c>
      <c r="Q108" s="8">
        <f>IF(VLOOKUP(VLOOKUP($A108,炎界远征配置!$O:$P,2,FALSE),怪物属性偏向!$E:$O,怪物属性偏向!M$1-1,FALSE)=0,"",VLOOKUP(VLOOKUP($A108,炎界远征配置!$O:$P,2,FALSE),怪物属性偏向!$E:$O,怪物属性偏向!M$1-1,FALSE))</f>
        <v>100481</v>
      </c>
      <c r="R108" s="8">
        <f>IF(VLOOKUP(VLOOKUP($A108,炎界远征配置!$O:$P,2,FALSE),怪物属性偏向!$E:$O,怪物属性偏向!N$1-1,FALSE)=0,"",VLOOKUP(VLOOKUP($A108,炎界远征配置!$O:$P,2,FALSE),怪物属性偏向!$E:$O,怪物属性偏向!N$1-1,FALSE))</f>
        <v>100281</v>
      </c>
      <c r="S108" s="8">
        <f>IF(VLOOKUP(VLOOKUP($A108,炎界远征配置!$O:$P,2,FALSE),怪物属性偏向!$E:$O,怪物属性偏向!O$1-1,FALSE)=0,"",VLOOKUP(VLOOKUP($A108,炎界远征配置!$O:$P,2,FALSE),怪物属性偏向!$E:$O,怪物属性偏向!O$1-1,FALSE))</f>
        <v>100421</v>
      </c>
    </row>
    <row r="109" spans="1:19" x14ac:dyDescent="0.15">
      <c r="A109" s="3">
        <f t="shared" si="11"/>
        <v>5000106</v>
      </c>
      <c r="B109" s="1" t="str">
        <f>VLOOKUP(A109,炎界远征配置!G:I,3,FALSE)</f>
        <v>莉莉丝</v>
      </c>
      <c r="C109" s="7"/>
      <c r="D109" s="6" t="str">
        <f>VLOOKUP(B109,怪物属性偏向!F:P,11,FALSE)</f>
        <v>r1015</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IF(VLOOKUP(VLOOKUP($A109,炎界远征配置!$O:$P,2,FALSE),怪物属性偏向!$E:$O,怪物属性偏向!J$1-1,FALSE)=0,"",VLOOKUP(VLOOKUP($A109,炎界远征配置!$O:$P,2,FALSE),怪物属性偏向!$E:$O,怪物属性偏向!J$1-1,FALSE))</f>
        <v>10040101</v>
      </c>
      <c r="O109" s="8">
        <f>IF(VLOOKUP(VLOOKUP($A109,炎界远征配置!$O:$P,2,FALSE),怪物属性偏向!$E:$O,怪物属性偏向!K$1-1,FALSE)=0,"",VLOOKUP(VLOOKUP($A109,炎界远征配置!$O:$P,2,FALSE),怪物属性偏向!$E:$O,怪物属性偏向!K$1-1,FALSE))</f>
        <v>10040201</v>
      </c>
      <c r="P109" s="8">
        <f>IF(VLOOKUP(VLOOKUP($A109,炎界远征配置!$O:$P,2,FALSE),怪物属性偏向!$E:$O,怪物属性偏向!L$1-1,FALSE)=0,"",VLOOKUP(VLOOKUP($A109,炎界远征配置!$O:$P,2,FALSE),怪物属性偏向!$E:$O,怪物属性偏向!L$1-1,FALSE))</f>
        <v>10040301</v>
      </c>
      <c r="Q109" s="8">
        <f>IF(VLOOKUP(VLOOKUP($A109,炎界远征配置!$O:$P,2,FALSE),怪物属性偏向!$E:$O,怪物属性偏向!M$1-1,FALSE)=0,"",VLOOKUP(VLOOKUP($A109,炎界远征配置!$O:$P,2,FALSE),怪物属性偏向!$E:$O,怪物属性偏向!M$1-1,FALSE))</f>
        <v>100001</v>
      </c>
      <c r="R109" s="8">
        <f>IF(VLOOKUP(VLOOKUP($A109,炎界远征配置!$O:$P,2,FALSE),怪物属性偏向!$E:$O,怪物属性偏向!N$1-1,FALSE)=0,"",VLOOKUP(VLOOKUP($A109,炎界远征配置!$O:$P,2,FALSE),怪物属性偏向!$E:$O,怪物属性偏向!N$1-1,FALSE))</f>
        <v>100181</v>
      </c>
      <c r="S109" s="8">
        <f>IF(VLOOKUP(VLOOKUP($A109,炎界远征配置!$O:$P,2,FALSE),怪物属性偏向!$E:$O,怪物属性偏向!O$1-1,FALSE)=0,"",VLOOKUP(VLOOKUP($A109,炎界远征配置!$O:$P,2,FALSE),怪物属性偏向!$E:$O,怪物属性偏向!O$1-1,FALSE))</f>
        <v>100201</v>
      </c>
    </row>
    <row r="110" spans="1:19" x14ac:dyDescent="0.15">
      <c r="A110" s="3">
        <f t="shared" si="11"/>
        <v>5000107</v>
      </c>
      <c r="B110" s="1" t="str">
        <f>VLOOKUP(A110,炎界远征配置!G:I,3,FALSE)</f>
        <v>尼尔斯</v>
      </c>
      <c r="C110" s="7"/>
      <c r="D110" s="6" t="str">
        <f>VLOOKUP(B110,怪物属性偏向!F:P,11,FALSE)</f>
        <v>r1008</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IF(VLOOKUP(VLOOKUP($A110,炎界远征配置!$O:$P,2,FALSE),怪物属性偏向!$E:$O,怪物属性偏向!J$1-1,FALSE)=0,"",VLOOKUP(VLOOKUP($A110,炎界远征配置!$O:$P,2,FALSE),怪物属性偏向!$E:$O,怪物属性偏向!J$1-1,FALSE))</f>
        <v>10060101</v>
      </c>
      <c r="O110" s="8">
        <f>IF(VLOOKUP(VLOOKUP($A110,炎界远征配置!$O:$P,2,FALSE),怪物属性偏向!$E:$O,怪物属性偏向!K$1-1,FALSE)=0,"",VLOOKUP(VLOOKUP($A110,炎界远征配置!$O:$P,2,FALSE),怪物属性偏向!$E:$O,怪物属性偏向!K$1-1,FALSE))</f>
        <v>10060201</v>
      </c>
      <c r="P110" s="8">
        <f>IF(VLOOKUP(VLOOKUP($A110,炎界远征配置!$O:$P,2,FALSE),怪物属性偏向!$E:$O,怪物属性偏向!L$1-1,FALSE)=0,"",VLOOKUP(VLOOKUP($A110,炎界远征配置!$O:$P,2,FALSE),怪物属性偏向!$E:$O,怪物属性偏向!L$1-1,FALSE))</f>
        <v>10060301</v>
      </c>
      <c r="Q110" s="8">
        <f>IF(VLOOKUP(VLOOKUP($A110,炎界远征配置!$O:$P,2,FALSE),怪物属性偏向!$E:$O,怪物属性偏向!M$1-1,FALSE)=0,"",VLOOKUP(VLOOKUP($A110,炎界远征配置!$O:$P,2,FALSE),怪物属性偏向!$E:$O,怪物属性偏向!M$1-1,FALSE))</f>
        <v>100021</v>
      </c>
      <c r="R110" s="8">
        <f>IF(VLOOKUP(VLOOKUP($A110,炎界远征配置!$O:$P,2,FALSE),怪物属性偏向!$E:$O,怪物属性偏向!N$1-1,FALSE)=0,"",VLOOKUP(VLOOKUP($A110,炎界远征配置!$O:$P,2,FALSE),怪物属性偏向!$E:$O,怪物属性偏向!N$1-1,FALSE))</f>
        <v>100081</v>
      </c>
      <c r="S110" s="8">
        <f>IF(VLOOKUP(VLOOKUP($A110,炎界远征配置!$O:$P,2,FALSE),怪物属性偏向!$E:$O,怪物属性偏向!O$1-1,FALSE)=0,"",VLOOKUP(VLOOKUP($A110,炎界远征配置!$O:$P,2,FALSE),怪物属性偏向!$E:$O,怪物属性偏向!O$1-1,FALSE))</f>
        <v>100141</v>
      </c>
    </row>
    <row r="111" spans="1:19" x14ac:dyDescent="0.15">
      <c r="A111" s="3">
        <f t="shared" si="11"/>
        <v>5000108</v>
      </c>
      <c r="B111" s="1" t="str">
        <f>VLOOKUP(A111,炎界远征配置!G:I,3,FALSE)</f>
        <v>艾琳</v>
      </c>
      <c r="C111" s="7"/>
      <c r="D111" s="6" t="str">
        <f>VLOOKUP(B111,怪物属性偏向!F:P,11,FALSE)</f>
        <v>r1000</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IF(VLOOKUP(VLOOKUP($A111,炎界远征配置!$O:$P,2,FALSE),怪物属性偏向!$E:$O,怪物属性偏向!J$1-1,FALSE)=0,"",VLOOKUP(VLOOKUP($A111,炎界远征配置!$O:$P,2,FALSE),怪物属性偏向!$E:$O,怪物属性偏向!J$1-1,FALSE))</f>
        <v>10080101</v>
      </c>
      <c r="O111" s="8">
        <f>IF(VLOOKUP(VLOOKUP($A111,炎界远征配置!$O:$P,2,FALSE),怪物属性偏向!$E:$O,怪物属性偏向!K$1-1,FALSE)=0,"",VLOOKUP(VLOOKUP($A111,炎界远征配置!$O:$P,2,FALSE),怪物属性偏向!$E:$O,怪物属性偏向!K$1-1,FALSE))</f>
        <v>10080201</v>
      </c>
      <c r="P111" s="8">
        <f>IF(VLOOKUP(VLOOKUP($A111,炎界远征配置!$O:$P,2,FALSE),怪物属性偏向!$E:$O,怪物属性偏向!L$1-1,FALSE)=0,"",VLOOKUP(VLOOKUP($A111,炎界远征配置!$O:$P,2,FALSE),怪物属性偏向!$E:$O,怪物属性偏向!L$1-1,FALSE))</f>
        <v>10080301</v>
      </c>
      <c r="Q111" s="8">
        <f>IF(VLOOKUP(VLOOKUP($A111,炎界远征配置!$O:$P,2,FALSE),怪物属性偏向!$E:$O,怪物属性偏向!M$1-1,FALSE)=0,"",VLOOKUP(VLOOKUP($A111,炎界远征配置!$O:$P,2,FALSE),怪物属性偏向!$E:$O,怪物属性偏向!M$1-1,FALSE))</f>
        <v>100121</v>
      </c>
      <c r="R111" s="8">
        <f>IF(VLOOKUP(VLOOKUP($A111,炎界远征配置!$O:$P,2,FALSE),怪物属性偏向!$E:$O,怪物属性偏向!N$1-1,FALSE)=0,"",VLOOKUP(VLOOKUP($A111,炎界远征配置!$O:$P,2,FALSE),怪物属性偏向!$E:$O,怪物属性偏向!N$1-1,FALSE))</f>
        <v>100281</v>
      </c>
      <c r="S111" s="8">
        <f>IF(VLOOKUP(VLOOKUP($A111,炎界远征配置!$O:$P,2,FALSE),怪物属性偏向!$E:$O,怪物属性偏向!O$1-1,FALSE)=0,"",VLOOKUP(VLOOKUP($A111,炎界远征配置!$O:$P,2,FALSE),怪物属性偏向!$E:$O,怪物属性偏向!O$1-1,FALSE))</f>
        <v>100061</v>
      </c>
    </row>
    <row r="112" spans="1:19" x14ac:dyDescent="0.15">
      <c r="A112" s="3">
        <f t="shared" si="11"/>
        <v>5000109</v>
      </c>
      <c r="B112" s="1" t="str">
        <f>VLOOKUP(A112,炎界远征配置!G:I,3,FALSE)</f>
        <v>艾琳</v>
      </c>
      <c r="C112" s="7"/>
      <c r="D112" s="6" t="str">
        <f>VLOOKUP(B112,怪物属性偏向!F:P,11,FALSE)</f>
        <v>r1000</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IF(VLOOKUP(VLOOKUP($A112,炎界远征配置!$O:$P,2,FALSE),怪物属性偏向!$E:$O,怪物属性偏向!J$1-1,FALSE)=0,"",VLOOKUP(VLOOKUP($A112,炎界远征配置!$O:$P,2,FALSE),怪物属性偏向!$E:$O,怪物属性偏向!J$1-1,FALSE))</f>
        <v>10080101</v>
      </c>
      <c r="O112" s="8">
        <f>IF(VLOOKUP(VLOOKUP($A112,炎界远征配置!$O:$P,2,FALSE),怪物属性偏向!$E:$O,怪物属性偏向!K$1-1,FALSE)=0,"",VLOOKUP(VLOOKUP($A112,炎界远征配置!$O:$P,2,FALSE),怪物属性偏向!$E:$O,怪物属性偏向!K$1-1,FALSE))</f>
        <v>10080201</v>
      </c>
      <c r="P112" s="8">
        <f>IF(VLOOKUP(VLOOKUP($A112,炎界远征配置!$O:$P,2,FALSE),怪物属性偏向!$E:$O,怪物属性偏向!L$1-1,FALSE)=0,"",VLOOKUP(VLOOKUP($A112,炎界远征配置!$O:$P,2,FALSE),怪物属性偏向!$E:$O,怪物属性偏向!L$1-1,FALSE))</f>
        <v>10080301</v>
      </c>
      <c r="Q112" s="8">
        <f>IF(VLOOKUP(VLOOKUP($A112,炎界远征配置!$O:$P,2,FALSE),怪物属性偏向!$E:$O,怪物属性偏向!M$1-1,FALSE)=0,"",VLOOKUP(VLOOKUP($A112,炎界远征配置!$O:$P,2,FALSE),怪物属性偏向!$E:$O,怪物属性偏向!M$1-1,FALSE))</f>
        <v>100121</v>
      </c>
      <c r="R112" s="8">
        <f>IF(VLOOKUP(VLOOKUP($A112,炎界远征配置!$O:$P,2,FALSE),怪物属性偏向!$E:$O,怪物属性偏向!N$1-1,FALSE)=0,"",VLOOKUP(VLOOKUP($A112,炎界远征配置!$O:$P,2,FALSE),怪物属性偏向!$E:$O,怪物属性偏向!N$1-1,FALSE))</f>
        <v>100281</v>
      </c>
      <c r="S112" s="8">
        <f>IF(VLOOKUP(VLOOKUP($A112,炎界远征配置!$O:$P,2,FALSE),怪物属性偏向!$E:$O,怪物属性偏向!O$1-1,FALSE)=0,"",VLOOKUP(VLOOKUP($A112,炎界远征配置!$O:$P,2,FALSE),怪物属性偏向!$E:$O,怪物属性偏向!O$1-1,FALSE))</f>
        <v>100061</v>
      </c>
    </row>
    <row r="113" spans="1:19" x14ac:dyDescent="0.15">
      <c r="A113" s="3">
        <f t="shared" si="11"/>
        <v>5000110</v>
      </c>
      <c r="B113" s="1" t="str">
        <f>VLOOKUP(A113,炎界远征配置!G:I,3,FALSE)</f>
        <v>爱茉莉</v>
      </c>
      <c r="C113" s="7"/>
      <c r="D113" s="6" t="str">
        <f>VLOOKUP(B113,怪物属性偏向!F:P,11,FALSE)</f>
        <v>r1010</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IF(VLOOKUP(VLOOKUP($A113,炎界远征配置!$O:$P,2,FALSE),怪物属性偏向!$E:$O,怪物属性偏向!J$1-1,FALSE)=0,"",VLOOKUP(VLOOKUP($A113,炎界远征配置!$O:$P,2,FALSE),怪物属性偏向!$E:$O,怪物属性偏向!J$1-1,FALSE))</f>
        <v>10200101</v>
      </c>
      <c r="O113" s="8">
        <f>IF(VLOOKUP(VLOOKUP($A113,炎界远征配置!$O:$P,2,FALSE),怪物属性偏向!$E:$O,怪物属性偏向!K$1-1,FALSE)=0,"",VLOOKUP(VLOOKUP($A113,炎界远征配置!$O:$P,2,FALSE),怪物属性偏向!$E:$O,怪物属性偏向!K$1-1,FALSE))</f>
        <v>10200201</v>
      </c>
      <c r="P113" s="8">
        <f>IF(VLOOKUP(VLOOKUP($A113,炎界远征配置!$O:$P,2,FALSE),怪物属性偏向!$E:$O,怪物属性偏向!L$1-1,FALSE)=0,"",VLOOKUP(VLOOKUP($A113,炎界远征配置!$O:$P,2,FALSE),怪物属性偏向!$E:$O,怪物属性偏向!L$1-1,FALSE))</f>
        <v>10200301</v>
      </c>
      <c r="Q113" s="8">
        <f>IF(VLOOKUP(VLOOKUP($A113,炎界远征配置!$O:$P,2,FALSE),怪物属性偏向!$E:$O,怪物属性偏向!M$1-1,FALSE)=0,"",VLOOKUP(VLOOKUP($A113,炎界远征配置!$O:$P,2,FALSE),怪物属性偏向!$E:$O,怪物属性偏向!M$1-1,FALSE))</f>
        <v>100481</v>
      </c>
      <c r="R113" s="8">
        <f>IF(VLOOKUP(VLOOKUP($A113,炎界远征配置!$O:$P,2,FALSE),怪物属性偏向!$E:$O,怪物属性偏向!N$1-1,FALSE)=0,"",VLOOKUP(VLOOKUP($A113,炎界远征配置!$O:$P,2,FALSE),怪物属性偏向!$E:$O,怪物属性偏向!N$1-1,FALSE))</f>
        <v>100281</v>
      </c>
      <c r="S113" s="8">
        <f>IF(VLOOKUP(VLOOKUP($A113,炎界远征配置!$O:$P,2,FALSE),怪物属性偏向!$E:$O,怪物属性偏向!O$1-1,FALSE)=0,"",VLOOKUP(VLOOKUP($A113,炎界远征配置!$O:$P,2,FALSE),怪物属性偏向!$E:$O,怪物属性偏向!O$1-1,FALSE))</f>
        <v>100421</v>
      </c>
    </row>
    <row r="114" spans="1:19" x14ac:dyDescent="0.15">
      <c r="A114" s="3">
        <f t="shared" si="11"/>
        <v>5000111</v>
      </c>
      <c r="B114" s="1" t="str">
        <f>VLOOKUP(A114,炎界远征配置!G:I,3,FALSE)</f>
        <v>莉莉丝</v>
      </c>
      <c r="C114" s="7"/>
      <c r="D114" s="6" t="str">
        <f>VLOOKUP(B114,怪物属性偏向!F:P,11,FALSE)</f>
        <v>r1015</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IF(VLOOKUP(VLOOKUP($A114,炎界远征配置!$O:$P,2,FALSE),怪物属性偏向!$E:$O,怪物属性偏向!J$1-1,FALSE)=0,"",VLOOKUP(VLOOKUP($A114,炎界远征配置!$O:$P,2,FALSE),怪物属性偏向!$E:$O,怪物属性偏向!J$1-1,FALSE))</f>
        <v>10040101</v>
      </c>
      <c r="O114" s="8">
        <f>IF(VLOOKUP(VLOOKUP($A114,炎界远征配置!$O:$P,2,FALSE),怪物属性偏向!$E:$O,怪物属性偏向!K$1-1,FALSE)=0,"",VLOOKUP(VLOOKUP($A114,炎界远征配置!$O:$P,2,FALSE),怪物属性偏向!$E:$O,怪物属性偏向!K$1-1,FALSE))</f>
        <v>10040201</v>
      </c>
      <c r="P114" s="8">
        <f>IF(VLOOKUP(VLOOKUP($A114,炎界远征配置!$O:$P,2,FALSE),怪物属性偏向!$E:$O,怪物属性偏向!L$1-1,FALSE)=0,"",VLOOKUP(VLOOKUP($A114,炎界远征配置!$O:$P,2,FALSE),怪物属性偏向!$E:$O,怪物属性偏向!L$1-1,FALSE))</f>
        <v>10040301</v>
      </c>
      <c r="Q114" s="8">
        <f>IF(VLOOKUP(VLOOKUP($A114,炎界远征配置!$O:$P,2,FALSE),怪物属性偏向!$E:$O,怪物属性偏向!M$1-1,FALSE)=0,"",VLOOKUP(VLOOKUP($A114,炎界远征配置!$O:$P,2,FALSE),怪物属性偏向!$E:$O,怪物属性偏向!M$1-1,FALSE))</f>
        <v>100001</v>
      </c>
      <c r="R114" s="8">
        <f>IF(VLOOKUP(VLOOKUP($A114,炎界远征配置!$O:$P,2,FALSE),怪物属性偏向!$E:$O,怪物属性偏向!N$1-1,FALSE)=0,"",VLOOKUP(VLOOKUP($A114,炎界远征配置!$O:$P,2,FALSE),怪物属性偏向!$E:$O,怪物属性偏向!N$1-1,FALSE))</f>
        <v>100181</v>
      </c>
      <c r="S114" s="8">
        <f>IF(VLOOKUP(VLOOKUP($A114,炎界远征配置!$O:$P,2,FALSE),怪物属性偏向!$E:$O,怪物属性偏向!O$1-1,FALSE)=0,"",VLOOKUP(VLOOKUP($A114,炎界远征配置!$O:$P,2,FALSE),怪物属性偏向!$E:$O,怪物属性偏向!O$1-1,FALSE))</f>
        <v>100201</v>
      </c>
    </row>
    <row r="115" spans="1:19" x14ac:dyDescent="0.15">
      <c r="A115" s="3">
        <f t="shared" si="11"/>
        <v>5000112</v>
      </c>
      <c r="B115" s="1" t="str">
        <f>VLOOKUP(A115,炎界远征配置!G:I,3,FALSE)</f>
        <v>碧翠丝</v>
      </c>
      <c r="C115" s="7"/>
      <c r="D115" s="6" t="str">
        <f>VLOOKUP(B115,怪物属性偏向!F:P,11,FALSE)</f>
        <v>r1019</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IF(VLOOKUP(VLOOKUP($A115,炎界远征配置!$O:$P,2,FALSE),怪物属性偏向!$E:$O,怪物属性偏向!J$1-1,FALSE)=0,"",VLOOKUP(VLOOKUP($A115,炎界远征配置!$O:$P,2,FALSE),怪物属性偏向!$E:$O,怪物属性偏向!J$1-1,FALSE))</f>
        <v>10070101</v>
      </c>
      <c r="O115" s="8">
        <f>IF(VLOOKUP(VLOOKUP($A115,炎界远征配置!$O:$P,2,FALSE),怪物属性偏向!$E:$O,怪物属性偏向!K$1-1,FALSE)=0,"",VLOOKUP(VLOOKUP($A115,炎界远征配置!$O:$P,2,FALSE),怪物属性偏向!$E:$O,怪物属性偏向!K$1-1,FALSE))</f>
        <v>10070201</v>
      </c>
      <c r="P115" s="8">
        <f>IF(VLOOKUP(VLOOKUP($A115,炎界远征配置!$O:$P,2,FALSE),怪物属性偏向!$E:$O,怪物属性偏向!L$1-1,FALSE)=0,"",VLOOKUP(VLOOKUP($A115,炎界远征配置!$O:$P,2,FALSE),怪物属性偏向!$E:$O,怪物属性偏向!L$1-1,FALSE))</f>
        <v>10070301</v>
      </c>
      <c r="Q115" s="8">
        <f>IF(VLOOKUP(VLOOKUP($A115,炎界远征配置!$O:$P,2,FALSE),怪物属性偏向!$E:$O,怪物属性偏向!M$1-1,FALSE)=0,"",VLOOKUP(VLOOKUP($A115,炎界远征配置!$O:$P,2,FALSE),怪物属性偏向!$E:$O,怪物属性偏向!M$1-1,FALSE))</f>
        <v>100121</v>
      </c>
      <c r="R115" s="8">
        <f>IF(VLOOKUP(VLOOKUP($A115,炎界远征配置!$O:$P,2,FALSE),怪物属性偏向!$E:$O,怪物属性偏向!N$1-1,FALSE)=0,"",VLOOKUP(VLOOKUP($A115,炎界远征配置!$O:$P,2,FALSE),怪物属性偏向!$E:$O,怪物属性偏向!N$1-1,FALSE))</f>
        <v>100261</v>
      </c>
      <c r="S115" s="8">
        <f>IF(VLOOKUP(VLOOKUP($A115,炎界远征配置!$O:$P,2,FALSE),怪物属性偏向!$E:$O,怪物属性偏向!O$1-1,FALSE)=0,"",VLOOKUP(VLOOKUP($A115,炎界远征配置!$O:$P,2,FALSE),怪物属性偏向!$E:$O,怪物属性偏向!O$1-1,FALSE))</f>
        <v>100061</v>
      </c>
    </row>
    <row r="116" spans="1:19" x14ac:dyDescent="0.15">
      <c r="A116" s="3">
        <f t="shared" si="11"/>
        <v>5000113</v>
      </c>
      <c r="B116" s="1" t="str">
        <f>VLOOKUP(A116,炎界远征配置!G:I,3,FALSE)</f>
        <v>柯拉</v>
      </c>
      <c r="C116" s="7"/>
      <c r="D116" s="6" t="str">
        <f>VLOOKUP(B116,怪物属性偏向!F:P,11,FALSE)</f>
        <v>r1017</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IF(VLOOKUP(VLOOKUP($A116,炎界远征配置!$O:$P,2,FALSE),怪物属性偏向!$E:$O,怪物属性偏向!J$1-1,FALSE)=0,"",VLOOKUP(VLOOKUP($A116,炎界远征配置!$O:$P,2,FALSE),怪物属性偏向!$E:$O,怪物属性偏向!J$1-1,FALSE))</f>
        <v>10050101</v>
      </c>
      <c r="O116" s="8">
        <f>IF(VLOOKUP(VLOOKUP($A116,炎界远征配置!$O:$P,2,FALSE),怪物属性偏向!$E:$O,怪物属性偏向!K$1-1,FALSE)=0,"",VLOOKUP(VLOOKUP($A116,炎界远征配置!$O:$P,2,FALSE),怪物属性偏向!$E:$O,怪物属性偏向!K$1-1,FALSE))</f>
        <v>10050201</v>
      </c>
      <c r="P116" s="8">
        <f>IF(VLOOKUP(VLOOKUP($A116,炎界远征配置!$O:$P,2,FALSE),怪物属性偏向!$E:$O,怪物属性偏向!L$1-1,FALSE)=0,"",VLOOKUP(VLOOKUP($A116,炎界远征配置!$O:$P,2,FALSE),怪物属性偏向!$E:$O,怪物属性偏向!L$1-1,FALSE))</f>
        <v>10050301</v>
      </c>
      <c r="Q116" s="8">
        <f>IF(VLOOKUP(VLOOKUP($A116,炎界远征配置!$O:$P,2,FALSE),怪物属性偏向!$E:$O,怪物属性偏向!M$1-1,FALSE)=0,"",VLOOKUP(VLOOKUP($A116,炎界远征配置!$O:$P,2,FALSE),怪物属性偏向!$E:$O,怪物属性偏向!M$1-1,FALSE))</f>
        <v>100001</v>
      </c>
      <c r="R116" s="8">
        <f>IF(VLOOKUP(VLOOKUP($A116,炎界远征配置!$O:$P,2,FALSE),怪物属性偏向!$E:$O,怪物属性偏向!N$1-1,FALSE)=0,"",VLOOKUP(VLOOKUP($A116,炎界远征配置!$O:$P,2,FALSE),怪物属性偏向!$E:$O,怪物属性偏向!N$1-1,FALSE))</f>
        <v>100221</v>
      </c>
      <c r="S116" s="8">
        <f>IF(VLOOKUP(VLOOKUP($A116,炎界远征配置!$O:$P,2,FALSE),怪物属性偏向!$E:$O,怪物属性偏向!O$1-1,FALSE)=0,"",VLOOKUP(VLOOKUP($A116,炎界远征配置!$O:$P,2,FALSE),怪物属性偏向!$E:$O,怪物属性偏向!O$1-1,FALSE))</f>
        <v>100241</v>
      </c>
    </row>
    <row r="117" spans="1:19" x14ac:dyDescent="0.15">
      <c r="A117" s="3">
        <f t="shared" si="11"/>
        <v>5000114</v>
      </c>
      <c r="B117" s="1" t="str">
        <f>VLOOKUP(A117,炎界远征配置!G:I,3,FALSE)</f>
        <v>尤尼丝</v>
      </c>
      <c r="C117" s="7"/>
      <c r="D117" s="6" t="str">
        <f>VLOOKUP(B117,怪物属性偏向!F:P,11,FALSE)</f>
        <v>r1007</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IF(VLOOKUP(VLOOKUP($A117,炎界远征配置!$O:$P,2,FALSE),怪物属性偏向!$E:$O,怪物属性偏向!J$1-1,FALSE)=0,"",VLOOKUP(VLOOKUP($A117,炎界远征配置!$O:$P,2,FALSE),怪物属性偏向!$E:$O,怪物属性偏向!J$1-1,FALSE))</f>
        <v>10110101</v>
      </c>
      <c r="O117" s="8">
        <f>IF(VLOOKUP(VLOOKUP($A117,炎界远征配置!$O:$P,2,FALSE),怪物属性偏向!$E:$O,怪物属性偏向!K$1-1,FALSE)=0,"",VLOOKUP(VLOOKUP($A117,炎界远征配置!$O:$P,2,FALSE),怪物属性偏向!$E:$O,怪物属性偏向!K$1-1,FALSE))</f>
        <v>10110201</v>
      </c>
      <c r="P117" s="8">
        <f>IF(VLOOKUP(VLOOKUP($A117,炎界远征配置!$O:$P,2,FALSE),怪物属性偏向!$E:$O,怪物属性偏向!L$1-1,FALSE)=0,"",VLOOKUP(VLOOKUP($A117,炎界远征配置!$O:$P,2,FALSE),怪物属性偏向!$E:$O,怪物属性偏向!L$1-1,FALSE))</f>
        <v>10110301</v>
      </c>
      <c r="Q117" s="8">
        <f>IF(VLOOKUP(VLOOKUP($A117,炎界远征配置!$O:$P,2,FALSE),怪物属性偏向!$E:$O,怪物属性偏向!M$1-1,FALSE)=0,"",VLOOKUP(VLOOKUP($A117,炎界远征配置!$O:$P,2,FALSE),怪物属性偏向!$E:$O,怪物属性偏向!M$1-1,FALSE))</f>
        <v>100021</v>
      </c>
      <c r="R117" s="8">
        <f>IF(VLOOKUP(VLOOKUP($A117,炎界远征配置!$O:$P,2,FALSE),怪物属性偏向!$E:$O,怪物属性偏向!N$1-1,FALSE)=0,"",VLOOKUP(VLOOKUP($A117,炎界远征配置!$O:$P,2,FALSE),怪物属性偏向!$E:$O,怪物属性偏向!N$1-1,FALSE))</f>
        <v>100081</v>
      </c>
      <c r="S117" s="8">
        <f>IF(VLOOKUP(VLOOKUP($A117,炎界远征配置!$O:$P,2,FALSE),怪物属性偏向!$E:$O,怪物属性偏向!O$1-1,FALSE)=0,"",VLOOKUP(VLOOKUP($A117,炎界远征配置!$O:$P,2,FALSE),怪物属性偏向!$E:$O,怪物属性偏向!O$1-1,FALSE))</f>
        <v>100141</v>
      </c>
    </row>
    <row r="118" spans="1:19" x14ac:dyDescent="0.15">
      <c r="A118" s="3">
        <f t="shared" si="11"/>
        <v>5000115</v>
      </c>
      <c r="B118" s="1" t="str">
        <f>VLOOKUP(A118,炎界远征配置!G:I,3,FALSE)</f>
        <v>伊芙</v>
      </c>
      <c r="C118" s="7"/>
      <c r="D118" s="6" t="str">
        <f>VLOOKUP(B118,怪物属性偏向!F:P,11,FALSE)</f>
        <v>r1005</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IF(VLOOKUP(VLOOKUP($A118,炎界远征配置!$O:$P,2,FALSE),怪物属性偏向!$E:$O,怪物属性偏向!J$1-1,FALSE)=0,"",VLOOKUP(VLOOKUP($A118,炎界远征配置!$O:$P,2,FALSE),怪物属性偏向!$E:$O,怪物属性偏向!J$1-1,FALSE))</f>
        <v>10150101</v>
      </c>
      <c r="O118" s="8">
        <f>IF(VLOOKUP(VLOOKUP($A118,炎界远征配置!$O:$P,2,FALSE),怪物属性偏向!$E:$O,怪物属性偏向!K$1-1,FALSE)=0,"",VLOOKUP(VLOOKUP($A118,炎界远征配置!$O:$P,2,FALSE),怪物属性偏向!$E:$O,怪物属性偏向!K$1-1,FALSE))</f>
        <v>10150201</v>
      </c>
      <c r="P118" s="8">
        <f>IF(VLOOKUP(VLOOKUP($A118,炎界远征配置!$O:$P,2,FALSE),怪物属性偏向!$E:$O,怪物属性偏向!L$1-1,FALSE)=0,"",VLOOKUP(VLOOKUP($A118,炎界远征配置!$O:$P,2,FALSE),怪物属性偏向!$E:$O,怪物属性偏向!L$1-1,FALSE))</f>
        <v>10150301</v>
      </c>
      <c r="Q118" s="8">
        <f>IF(VLOOKUP(VLOOKUP($A118,炎界远征配置!$O:$P,2,FALSE),怪物属性偏向!$E:$O,怪物属性偏向!M$1-1,FALSE)=0,"",VLOOKUP(VLOOKUP($A118,炎界远征配置!$O:$P,2,FALSE),怪物属性偏向!$E:$O,怪物属性偏向!M$1-1,FALSE))</f>
        <v>100021</v>
      </c>
      <c r="R118" s="8">
        <f>IF(VLOOKUP(VLOOKUP($A118,炎界远征配置!$O:$P,2,FALSE),怪物属性偏向!$E:$O,怪物属性偏向!N$1-1,FALSE)=0,"",VLOOKUP(VLOOKUP($A118,炎界远征配置!$O:$P,2,FALSE),怪物属性偏向!$E:$O,怪物属性偏向!N$1-1,FALSE))</f>
        <v>100361</v>
      </c>
      <c r="S118" s="8">
        <f>IF(VLOOKUP(VLOOKUP($A118,炎界远征配置!$O:$P,2,FALSE),怪物属性偏向!$E:$O,怪物属性偏向!O$1-1,FALSE)=0,"",VLOOKUP(VLOOKUP($A118,炎界远征配置!$O:$P,2,FALSE),怪物属性偏向!$E:$O,怪物属性偏向!O$1-1,FALSE))</f>
        <v>100401</v>
      </c>
    </row>
    <row r="119" spans="1:19" x14ac:dyDescent="0.15">
      <c r="A119" s="3">
        <f t="shared" si="11"/>
        <v>5000116</v>
      </c>
      <c r="B119" s="1" t="str">
        <f>VLOOKUP(A119,炎界远征配置!G:I,3,FALSE)</f>
        <v>珍妮芙</v>
      </c>
      <c r="C119" s="7"/>
      <c r="D119" s="6" t="str">
        <f>VLOOKUP(B119,怪物属性偏向!F:P,11,FALSE)</f>
        <v>r1013</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IF(VLOOKUP(VLOOKUP($A119,炎界远征配置!$O:$P,2,FALSE),怪物属性偏向!$E:$O,怪物属性偏向!J$1-1,FALSE)=0,"",VLOOKUP(VLOOKUP($A119,炎界远征配置!$O:$P,2,FALSE),怪物属性偏向!$E:$O,怪物属性偏向!J$1-1,FALSE))</f>
        <v>10220101</v>
      </c>
      <c r="O119" s="8">
        <f>IF(VLOOKUP(VLOOKUP($A119,炎界远征配置!$O:$P,2,FALSE),怪物属性偏向!$E:$O,怪物属性偏向!K$1-1,FALSE)=0,"",VLOOKUP(VLOOKUP($A119,炎界远征配置!$O:$P,2,FALSE),怪物属性偏向!$E:$O,怪物属性偏向!K$1-1,FALSE))</f>
        <v>10220201</v>
      </c>
      <c r="P119" s="8">
        <f>IF(VLOOKUP(VLOOKUP($A119,炎界远征配置!$O:$P,2,FALSE),怪物属性偏向!$E:$O,怪物属性偏向!L$1-1,FALSE)=0,"",VLOOKUP(VLOOKUP($A119,炎界远征配置!$O:$P,2,FALSE),怪物属性偏向!$E:$O,怪物属性偏向!L$1-1,FALSE))</f>
        <v>10220301</v>
      </c>
      <c r="Q119" s="8">
        <f>IF(VLOOKUP(VLOOKUP($A119,炎界远征配置!$O:$P,2,FALSE),怪物属性偏向!$E:$O,怪物属性偏向!M$1-1,FALSE)=0,"",VLOOKUP(VLOOKUP($A119,炎界远征配置!$O:$P,2,FALSE),怪物属性偏向!$E:$O,怪物属性偏向!M$1-1,FALSE))</f>
        <v>100501</v>
      </c>
      <c r="R119" s="8">
        <f>IF(VLOOKUP(VLOOKUP($A119,炎界远征配置!$O:$P,2,FALSE),怪物属性偏向!$E:$O,怪物属性偏向!N$1-1,FALSE)=0,"",VLOOKUP(VLOOKUP($A119,炎界远征配置!$O:$P,2,FALSE),怪物属性偏向!$E:$O,怪物属性偏向!N$1-1,FALSE))</f>
        <v>100221</v>
      </c>
      <c r="S119" s="8">
        <f>IF(VLOOKUP(VLOOKUP($A119,炎界远征配置!$O:$P,2,FALSE),怪物属性偏向!$E:$O,怪物属性偏向!O$1-1,FALSE)=0,"",VLOOKUP(VLOOKUP($A119,炎界远征配置!$O:$P,2,FALSE),怪物属性偏向!$E:$O,怪物属性偏向!O$1-1,FALSE))</f>
        <v>100361</v>
      </c>
    </row>
    <row r="120" spans="1:19" x14ac:dyDescent="0.15">
      <c r="A120" s="3">
        <f t="shared" si="11"/>
        <v>5000117</v>
      </c>
      <c r="B120" s="1" t="str">
        <f>VLOOKUP(A120,炎界远征配置!G:I,3,FALSE)</f>
        <v>柯拉</v>
      </c>
      <c r="C120" s="7"/>
      <c r="D120" s="6" t="str">
        <f>VLOOKUP(B120,怪物属性偏向!F:P,11,FALSE)</f>
        <v>r1017</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IF(VLOOKUP(VLOOKUP($A120,炎界远征配置!$O:$P,2,FALSE),怪物属性偏向!$E:$O,怪物属性偏向!J$1-1,FALSE)=0,"",VLOOKUP(VLOOKUP($A120,炎界远征配置!$O:$P,2,FALSE),怪物属性偏向!$E:$O,怪物属性偏向!J$1-1,FALSE))</f>
        <v>10050101</v>
      </c>
      <c r="O120" s="8">
        <f>IF(VLOOKUP(VLOOKUP($A120,炎界远征配置!$O:$P,2,FALSE),怪物属性偏向!$E:$O,怪物属性偏向!K$1-1,FALSE)=0,"",VLOOKUP(VLOOKUP($A120,炎界远征配置!$O:$P,2,FALSE),怪物属性偏向!$E:$O,怪物属性偏向!K$1-1,FALSE))</f>
        <v>10050201</v>
      </c>
      <c r="P120" s="8">
        <f>IF(VLOOKUP(VLOOKUP($A120,炎界远征配置!$O:$P,2,FALSE),怪物属性偏向!$E:$O,怪物属性偏向!L$1-1,FALSE)=0,"",VLOOKUP(VLOOKUP($A120,炎界远征配置!$O:$P,2,FALSE),怪物属性偏向!$E:$O,怪物属性偏向!L$1-1,FALSE))</f>
        <v>10050301</v>
      </c>
      <c r="Q120" s="8">
        <f>IF(VLOOKUP(VLOOKUP($A120,炎界远征配置!$O:$P,2,FALSE),怪物属性偏向!$E:$O,怪物属性偏向!M$1-1,FALSE)=0,"",VLOOKUP(VLOOKUP($A120,炎界远征配置!$O:$P,2,FALSE),怪物属性偏向!$E:$O,怪物属性偏向!M$1-1,FALSE))</f>
        <v>100001</v>
      </c>
      <c r="R120" s="8">
        <f>IF(VLOOKUP(VLOOKUP($A120,炎界远征配置!$O:$P,2,FALSE),怪物属性偏向!$E:$O,怪物属性偏向!N$1-1,FALSE)=0,"",VLOOKUP(VLOOKUP($A120,炎界远征配置!$O:$P,2,FALSE),怪物属性偏向!$E:$O,怪物属性偏向!N$1-1,FALSE))</f>
        <v>100221</v>
      </c>
      <c r="S120" s="8">
        <f>IF(VLOOKUP(VLOOKUP($A120,炎界远征配置!$O:$P,2,FALSE),怪物属性偏向!$E:$O,怪物属性偏向!O$1-1,FALSE)=0,"",VLOOKUP(VLOOKUP($A120,炎界远征配置!$O:$P,2,FALSE),怪物属性偏向!$E:$O,怪物属性偏向!O$1-1,FALSE))</f>
        <v>100241</v>
      </c>
    </row>
    <row r="121" spans="1:19" x14ac:dyDescent="0.15">
      <c r="A121" s="3">
        <f t="shared" si="11"/>
        <v>5000118</v>
      </c>
      <c r="B121" s="1" t="str">
        <f>VLOOKUP(A121,炎界远征配置!G:I,3,FALSE)</f>
        <v>霍尔</v>
      </c>
      <c r="C121" s="7"/>
      <c r="D121" s="6" t="str">
        <f>VLOOKUP(B121,怪物属性偏向!F:P,11,FALSE)</f>
        <v>r1003</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IF(VLOOKUP(VLOOKUP($A121,炎界远征配置!$O:$P,2,FALSE),怪物属性偏向!$E:$O,怪物属性偏向!J$1-1,FALSE)=0,"",VLOOKUP(VLOOKUP($A121,炎界远征配置!$O:$P,2,FALSE),怪物属性偏向!$E:$O,怪物属性偏向!J$1-1,FALSE))</f>
        <v>10260101</v>
      </c>
      <c r="O121" s="8">
        <f>IF(VLOOKUP(VLOOKUP($A121,炎界远征配置!$O:$P,2,FALSE),怪物属性偏向!$E:$O,怪物属性偏向!K$1-1,FALSE)=0,"",VLOOKUP(VLOOKUP($A121,炎界远征配置!$O:$P,2,FALSE),怪物属性偏向!$E:$O,怪物属性偏向!K$1-1,FALSE))</f>
        <v>10260201</v>
      </c>
      <c r="P121" s="8">
        <f>IF(VLOOKUP(VLOOKUP($A121,炎界远征配置!$O:$P,2,FALSE),怪物属性偏向!$E:$O,怪物属性偏向!L$1-1,FALSE)=0,"",VLOOKUP(VLOOKUP($A121,炎界远征配置!$O:$P,2,FALSE),怪物属性偏向!$E:$O,怪物属性偏向!L$1-1,FALSE))</f>
        <v>10260301</v>
      </c>
      <c r="Q121" s="8">
        <f>IF(VLOOKUP(VLOOKUP($A121,炎界远征配置!$O:$P,2,FALSE),怪物属性偏向!$E:$O,怪物属性偏向!M$1-1,FALSE)=0,"",VLOOKUP(VLOOKUP($A121,炎界远征配置!$O:$P,2,FALSE),怪物属性偏向!$E:$O,怪物属性偏向!M$1-1,FALSE))</f>
        <v>100161</v>
      </c>
      <c r="R121" s="8">
        <f>IF(VLOOKUP(VLOOKUP($A121,炎界远征配置!$O:$P,2,FALSE),怪物属性偏向!$E:$O,怪物属性偏向!N$1-1,FALSE)=0,"",VLOOKUP(VLOOKUP($A121,炎界远征配置!$O:$P,2,FALSE),怪物属性偏向!$E:$O,怪物属性偏向!N$1-1,FALSE))</f>
        <v>100281</v>
      </c>
      <c r="S121" s="8">
        <f>IF(VLOOKUP(VLOOKUP($A121,炎界远征配置!$O:$P,2,FALSE),怪物属性偏向!$E:$O,怪物属性偏向!O$1-1,FALSE)=0,"",VLOOKUP(VLOOKUP($A121,炎界远征配置!$O:$P,2,FALSE),怪物属性偏向!$E:$O,怪物属性偏向!O$1-1,FALSE))</f>
        <v>100421</v>
      </c>
    </row>
    <row r="122" spans="1:19" x14ac:dyDescent="0.15">
      <c r="A122" s="3">
        <f t="shared" si="11"/>
        <v>5000119</v>
      </c>
      <c r="B122" s="1" t="str">
        <f>VLOOKUP(A122,炎界远征配置!G:I,3,FALSE)</f>
        <v>艾琳</v>
      </c>
      <c r="C122" s="7"/>
      <c r="D122" s="6" t="str">
        <f>VLOOKUP(B122,怪物属性偏向!F:P,11,FALSE)</f>
        <v>r1000</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IF(VLOOKUP(VLOOKUP($A122,炎界远征配置!$O:$P,2,FALSE),怪物属性偏向!$E:$O,怪物属性偏向!J$1-1,FALSE)=0,"",VLOOKUP(VLOOKUP($A122,炎界远征配置!$O:$P,2,FALSE),怪物属性偏向!$E:$O,怪物属性偏向!J$1-1,FALSE))</f>
        <v>10080101</v>
      </c>
      <c r="O122" s="8">
        <f>IF(VLOOKUP(VLOOKUP($A122,炎界远征配置!$O:$P,2,FALSE),怪物属性偏向!$E:$O,怪物属性偏向!K$1-1,FALSE)=0,"",VLOOKUP(VLOOKUP($A122,炎界远征配置!$O:$P,2,FALSE),怪物属性偏向!$E:$O,怪物属性偏向!K$1-1,FALSE))</f>
        <v>10080201</v>
      </c>
      <c r="P122" s="8">
        <f>IF(VLOOKUP(VLOOKUP($A122,炎界远征配置!$O:$P,2,FALSE),怪物属性偏向!$E:$O,怪物属性偏向!L$1-1,FALSE)=0,"",VLOOKUP(VLOOKUP($A122,炎界远征配置!$O:$P,2,FALSE),怪物属性偏向!$E:$O,怪物属性偏向!L$1-1,FALSE))</f>
        <v>10080301</v>
      </c>
      <c r="Q122" s="8">
        <f>IF(VLOOKUP(VLOOKUP($A122,炎界远征配置!$O:$P,2,FALSE),怪物属性偏向!$E:$O,怪物属性偏向!M$1-1,FALSE)=0,"",VLOOKUP(VLOOKUP($A122,炎界远征配置!$O:$P,2,FALSE),怪物属性偏向!$E:$O,怪物属性偏向!M$1-1,FALSE))</f>
        <v>100121</v>
      </c>
      <c r="R122" s="8">
        <f>IF(VLOOKUP(VLOOKUP($A122,炎界远征配置!$O:$P,2,FALSE),怪物属性偏向!$E:$O,怪物属性偏向!N$1-1,FALSE)=0,"",VLOOKUP(VLOOKUP($A122,炎界远征配置!$O:$P,2,FALSE),怪物属性偏向!$E:$O,怪物属性偏向!N$1-1,FALSE))</f>
        <v>100281</v>
      </c>
      <c r="S122" s="8">
        <f>IF(VLOOKUP(VLOOKUP($A122,炎界远征配置!$O:$P,2,FALSE),怪物属性偏向!$E:$O,怪物属性偏向!O$1-1,FALSE)=0,"",VLOOKUP(VLOOKUP($A122,炎界远征配置!$O:$P,2,FALSE),怪物属性偏向!$E:$O,怪物属性偏向!O$1-1,FALSE))</f>
        <v>100061</v>
      </c>
    </row>
    <row r="123" spans="1:19" x14ac:dyDescent="0.15">
      <c r="A123" s="3">
        <f t="shared" si="11"/>
        <v>5000120</v>
      </c>
      <c r="B123" s="1" t="str">
        <f>VLOOKUP(A123,炎界远征配置!G:I,3,FALSE)</f>
        <v>麦克白</v>
      </c>
      <c r="C123" s="7"/>
      <c r="D123" s="6" t="str">
        <f>VLOOKUP(B123,怪物属性偏向!F:P,11,FALSE)</f>
        <v>r1004</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IF(VLOOKUP(VLOOKUP($A123,炎界远征配置!$O:$P,2,FALSE),怪物属性偏向!$E:$O,怪物属性偏向!J$1-1,FALSE)=0,"",VLOOKUP(VLOOKUP($A123,炎界远征配置!$O:$P,2,FALSE),怪物属性偏向!$E:$O,怪物属性偏向!J$1-1,FALSE))</f>
        <v>10160101</v>
      </c>
      <c r="O123" s="8">
        <f>IF(VLOOKUP(VLOOKUP($A123,炎界远征配置!$O:$P,2,FALSE),怪物属性偏向!$E:$O,怪物属性偏向!K$1-1,FALSE)=0,"",VLOOKUP(VLOOKUP($A123,炎界远征配置!$O:$P,2,FALSE),怪物属性偏向!$E:$O,怪物属性偏向!K$1-1,FALSE))</f>
        <v>10160201</v>
      </c>
      <c r="P123" s="8">
        <f>IF(VLOOKUP(VLOOKUP($A123,炎界远征配置!$O:$P,2,FALSE),怪物属性偏向!$E:$O,怪物属性偏向!L$1-1,FALSE)=0,"",VLOOKUP(VLOOKUP($A123,炎界远征配置!$O:$P,2,FALSE),怪物属性偏向!$E:$O,怪物属性偏向!L$1-1,FALSE))</f>
        <v>10160301</v>
      </c>
      <c r="Q123" s="8">
        <f>IF(VLOOKUP(VLOOKUP($A123,炎界远征配置!$O:$P,2,FALSE),怪物属性偏向!$E:$O,怪物属性偏向!M$1-1,FALSE)=0,"",VLOOKUP(VLOOKUP($A123,炎界远征配置!$O:$P,2,FALSE),怪物属性偏向!$E:$O,怪物属性偏向!M$1-1,FALSE))</f>
        <v>100141</v>
      </c>
      <c r="R123" s="8">
        <f>IF(VLOOKUP(VLOOKUP($A123,炎界远征配置!$O:$P,2,FALSE),怪物属性偏向!$E:$O,怪物属性偏向!N$1-1,FALSE)=0,"",VLOOKUP(VLOOKUP($A123,炎界远征配置!$O:$P,2,FALSE),怪物属性偏向!$E:$O,怪物属性偏向!N$1-1,FALSE))</f>
        <v>100421</v>
      </c>
      <c r="S123" s="8">
        <f>IF(VLOOKUP(VLOOKUP($A123,炎界远征配置!$O:$P,2,FALSE),怪物属性偏向!$E:$O,怪物属性偏向!O$1-1,FALSE)=0,"",VLOOKUP(VLOOKUP($A123,炎界远征配置!$O:$P,2,FALSE),怪物属性偏向!$E:$O,怪物属性偏向!O$1-1,FALSE))</f>
        <v>100081</v>
      </c>
    </row>
    <row r="124" spans="1:19" x14ac:dyDescent="0.15">
      <c r="A124" s="3">
        <f t="shared" si="11"/>
        <v>5000121</v>
      </c>
      <c r="B124" s="1" t="str">
        <f>VLOOKUP(A124,炎界远征配置!G:I,3,FALSE)</f>
        <v>珍妮芙</v>
      </c>
      <c r="C124" s="7"/>
      <c r="D124" s="6" t="str">
        <f>VLOOKUP(B124,怪物属性偏向!F:P,11,FALSE)</f>
        <v>r1013</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IF(VLOOKUP(VLOOKUP($A124,炎界远征配置!$O:$P,2,FALSE),怪物属性偏向!$E:$O,怪物属性偏向!J$1-1,FALSE)=0,"",VLOOKUP(VLOOKUP($A124,炎界远征配置!$O:$P,2,FALSE),怪物属性偏向!$E:$O,怪物属性偏向!J$1-1,FALSE))</f>
        <v>10220101</v>
      </c>
      <c r="O124" s="8">
        <f>IF(VLOOKUP(VLOOKUP($A124,炎界远征配置!$O:$P,2,FALSE),怪物属性偏向!$E:$O,怪物属性偏向!K$1-1,FALSE)=0,"",VLOOKUP(VLOOKUP($A124,炎界远征配置!$O:$P,2,FALSE),怪物属性偏向!$E:$O,怪物属性偏向!K$1-1,FALSE))</f>
        <v>10220201</v>
      </c>
      <c r="P124" s="8">
        <f>IF(VLOOKUP(VLOOKUP($A124,炎界远征配置!$O:$P,2,FALSE),怪物属性偏向!$E:$O,怪物属性偏向!L$1-1,FALSE)=0,"",VLOOKUP(VLOOKUP($A124,炎界远征配置!$O:$P,2,FALSE),怪物属性偏向!$E:$O,怪物属性偏向!L$1-1,FALSE))</f>
        <v>10220301</v>
      </c>
      <c r="Q124" s="8">
        <f>IF(VLOOKUP(VLOOKUP($A124,炎界远征配置!$O:$P,2,FALSE),怪物属性偏向!$E:$O,怪物属性偏向!M$1-1,FALSE)=0,"",VLOOKUP(VLOOKUP($A124,炎界远征配置!$O:$P,2,FALSE),怪物属性偏向!$E:$O,怪物属性偏向!M$1-1,FALSE))</f>
        <v>100501</v>
      </c>
      <c r="R124" s="8">
        <f>IF(VLOOKUP(VLOOKUP($A124,炎界远征配置!$O:$P,2,FALSE),怪物属性偏向!$E:$O,怪物属性偏向!N$1-1,FALSE)=0,"",VLOOKUP(VLOOKUP($A124,炎界远征配置!$O:$P,2,FALSE),怪物属性偏向!$E:$O,怪物属性偏向!N$1-1,FALSE))</f>
        <v>100221</v>
      </c>
      <c r="S124" s="8">
        <f>IF(VLOOKUP(VLOOKUP($A124,炎界远征配置!$O:$P,2,FALSE),怪物属性偏向!$E:$O,怪物属性偏向!O$1-1,FALSE)=0,"",VLOOKUP(VLOOKUP($A124,炎界远征配置!$O:$P,2,FALSE),怪物属性偏向!$E:$O,怪物属性偏向!O$1-1,FALSE))</f>
        <v>100361</v>
      </c>
    </row>
    <row r="125" spans="1:19" x14ac:dyDescent="0.15">
      <c r="A125" s="3">
        <f t="shared" si="11"/>
        <v>5000122</v>
      </c>
      <c r="B125" s="1" t="str">
        <f>VLOOKUP(A125,炎界远征配置!G:I,3,FALSE)</f>
        <v>珍妮芙</v>
      </c>
      <c r="C125" s="7"/>
      <c r="D125" s="6" t="str">
        <f>VLOOKUP(B125,怪物属性偏向!F:P,11,FALSE)</f>
        <v>r1013</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IF(VLOOKUP(VLOOKUP($A125,炎界远征配置!$O:$P,2,FALSE),怪物属性偏向!$E:$O,怪物属性偏向!J$1-1,FALSE)=0,"",VLOOKUP(VLOOKUP($A125,炎界远征配置!$O:$P,2,FALSE),怪物属性偏向!$E:$O,怪物属性偏向!J$1-1,FALSE))</f>
        <v>10220101</v>
      </c>
      <c r="O125" s="8">
        <f>IF(VLOOKUP(VLOOKUP($A125,炎界远征配置!$O:$P,2,FALSE),怪物属性偏向!$E:$O,怪物属性偏向!K$1-1,FALSE)=0,"",VLOOKUP(VLOOKUP($A125,炎界远征配置!$O:$P,2,FALSE),怪物属性偏向!$E:$O,怪物属性偏向!K$1-1,FALSE))</f>
        <v>10220201</v>
      </c>
      <c r="P125" s="8">
        <f>IF(VLOOKUP(VLOOKUP($A125,炎界远征配置!$O:$P,2,FALSE),怪物属性偏向!$E:$O,怪物属性偏向!L$1-1,FALSE)=0,"",VLOOKUP(VLOOKUP($A125,炎界远征配置!$O:$P,2,FALSE),怪物属性偏向!$E:$O,怪物属性偏向!L$1-1,FALSE))</f>
        <v>10220301</v>
      </c>
      <c r="Q125" s="8">
        <f>IF(VLOOKUP(VLOOKUP($A125,炎界远征配置!$O:$P,2,FALSE),怪物属性偏向!$E:$O,怪物属性偏向!M$1-1,FALSE)=0,"",VLOOKUP(VLOOKUP($A125,炎界远征配置!$O:$P,2,FALSE),怪物属性偏向!$E:$O,怪物属性偏向!M$1-1,FALSE))</f>
        <v>100501</v>
      </c>
      <c r="R125" s="8">
        <f>IF(VLOOKUP(VLOOKUP($A125,炎界远征配置!$O:$P,2,FALSE),怪物属性偏向!$E:$O,怪物属性偏向!N$1-1,FALSE)=0,"",VLOOKUP(VLOOKUP($A125,炎界远征配置!$O:$P,2,FALSE),怪物属性偏向!$E:$O,怪物属性偏向!N$1-1,FALSE))</f>
        <v>100221</v>
      </c>
      <c r="S125" s="8">
        <f>IF(VLOOKUP(VLOOKUP($A125,炎界远征配置!$O:$P,2,FALSE),怪物属性偏向!$E:$O,怪物属性偏向!O$1-1,FALSE)=0,"",VLOOKUP(VLOOKUP($A125,炎界远征配置!$O:$P,2,FALSE),怪物属性偏向!$E:$O,怪物属性偏向!O$1-1,FALSE))</f>
        <v>100361</v>
      </c>
    </row>
    <row r="126" spans="1:19" x14ac:dyDescent="0.15">
      <c r="A126" s="3">
        <f t="shared" si="11"/>
        <v>5000123</v>
      </c>
      <c r="B126" s="1" t="str">
        <f>VLOOKUP(A126,炎界远征配置!G:I,3,FALSE)</f>
        <v>国王</v>
      </c>
      <c r="C126" s="7"/>
      <c r="D126" s="6" t="str">
        <f>VLOOKUP(B126,怪物属性偏向!F:P,11,FALSE)</f>
        <v>r1016</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IF(VLOOKUP(VLOOKUP($A126,炎界远征配置!$O:$P,2,FALSE),怪物属性偏向!$E:$O,怪物属性偏向!J$1-1,FALSE)=0,"",VLOOKUP(VLOOKUP($A126,炎界远征配置!$O:$P,2,FALSE),怪物属性偏向!$E:$O,怪物属性偏向!J$1-1,FALSE))</f>
        <v>10250101</v>
      </c>
      <c r="O126" s="8">
        <f>IF(VLOOKUP(VLOOKUP($A126,炎界远征配置!$O:$P,2,FALSE),怪物属性偏向!$E:$O,怪物属性偏向!K$1-1,FALSE)=0,"",VLOOKUP(VLOOKUP($A126,炎界远征配置!$O:$P,2,FALSE),怪物属性偏向!$E:$O,怪物属性偏向!K$1-1,FALSE))</f>
        <v>10250201</v>
      </c>
      <c r="P126" s="8">
        <f>IF(VLOOKUP(VLOOKUP($A126,炎界远征配置!$O:$P,2,FALSE),怪物属性偏向!$E:$O,怪物属性偏向!L$1-1,FALSE)=0,"",VLOOKUP(VLOOKUP($A126,炎界远征配置!$O:$P,2,FALSE),怪物属性偏向!$E:$O,怪物属性偏向!L$1-1,FALSE))</f>
        <v>10250301</v>
      </c>
      <c r="Q126" s="8">
        <f>IF(VLOOKUP(VLOOKUP($A126,炎界远征配置!$O:$P,2,FALSE),怪物属性偏向!$E:$O,怪物属性偏向!M$1-1,FALSE)=0,"",VLOOKUP(VLOOKUP($A126,炎界远征配置!$O:$P,2,FALSE),怪物属性偏向!$E:$O,怪物属性偏向!M$1-1,FALSE))</f>
        <v>100161</v>
      </c>
      <c r="R126" s="8">
        <f>IF(VLOOKUP(VLOOKUP($A126,炎界远征配置!$O:$P,2,FALSE),怪物属性偏向!$E:$O,怪物属性偏向!N$1-1,FALSE)=0,"",VLOOKUP(VLOOKUP($A126,炎界远征配置!$O:$P,2,FALSE),怪物属性偏向!$E:$O,怪物属性偏向!N$1-1,FALSE))</f>
        <v>100541</v>
      </c>
      <c r="S126" s="8">
        <f>IF(VLOOKUP(VLOOKUP($A126,炎界远征配置!$O:$P,2,FALSE),怪物属性偏向!$E:$O,怪物属性偏向!O$1-1,FALSE)=0,"",VLOOKUP(VLOOKUP($A126,炎界远征配置!$O:$P,2,FALSE),怪物属性偏向!$E:$O,怪物属性偏向!O$1-1,FALSE))</f>
        <v>100101</v>
      </c>
    </row>
    <row r="127" spans="1:19" x14ac:dyDescent="0.15">
      <c r="A127" s="3">
        <f t="shared" si="11"/>
        <v>5000124</v>
      </c>
      <c r="B127" s="1" t="str">
        <f>VLOOKUP(A127,炎界远征配置!G:I,3,FALSE)</f>
        <v>尤朵拉</v>
      </c>
      <c r="C127" s="7"/>
      <c r="D127" s="6" t="str">
        <f>VLOOKUP(B127,怪物属性偏向!F:P,11,FALSE)</f>
        <v>r1006</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IF(VLOOKUP(VLOOKUP($A127,炎界远征配置!$O:$P,2,FALSE),怪物属性偏向!$E:$O,怪物属性偏向!J$1-1,FALSE)=0,"",VLOOKUP(VLOOKUP($A127,炎界远征配置!$O:$P,2,FALSE),怪物属性偏向!$E:$O,怪物属性偏向!J$1-1,FALSE))</f>
        <v>10090101</v>
      </c>
      <c r="O127" s="8">
        <f>IF(VLOOKUP(VLOOKUP($A127,炎界远征配置!$O:$P,2,FALSE),怪物属性偏向!$E:$O,怪物属性偏向!K$1-1,FALSE)=0,"",VLOOKUP(VLOOKUP($A127,炎界远征配置!$O:$P,2,FALSE),怪物属性偏向!$E:$O,怪物属性偏向!K$1-1,FALSE))</f>
        <v>10090201</v>
      </c>
      <c r="P127" s="8">
        <f>IF(VLOOKUP(VLOOKUP($A127,炎界远征配置!$O:$P,2,FALSE),怪物属性偏向!$E:$O,怪物属性偏向!L$1-1,FALSE)=0,"",VLOOKUP(VLOOKUP($A127,炎界远征配置!$O:$P,2,FALSE),怪物属性偏向!$E:$O,怪物属性偏向!L$1-1,FALSE))</f>
        <v>10090301</v>
      </c>
      <c r="Q127" s="8">
        <f>IF(VLOOKUP(VLOOKUP($A127,炎界远征配置!$O:$P,2,FALSE),怪物属性偏向!$E:$O,怪物属性偏向!M$1-1,FALSE)=0,"",VLOOKUP(VLOOKUP($A127,炎界远征配置!$O:$P,2,FALSE),怪物属性偏向!$E:$O,怪物属性偏向!M$1-1,FALSE))</f>
        <v>100261</v>
      </c>
      <c r="R127" s="8">
        <f>IF(VLOOKUP(VLOOKUP($A127,炎界远征配置!$O:$P,2,FALSE),怪物属性偏向!$E:$O,怪物属性偏向!N$1-1,FALSE)=0,"",VLOOKUP(VLOOKUP($A127,炎界远征配置!$O:$P,2,FALSE),怪物属性偏向!$E:$O,怪物属性偏向!N$1-1,FALSE))</f>
        <v>100001</v>
      </c>
      <c r="S127" s="8">
        <f>IF(VLOOKUP(VLOOKUP($A127,炎界远征配置!$O:$P,2,FALSE),怪物属性偏向!$E:$O,怪物属性偏向!O$1-1,FALSE)=0,"",VLOOKUP(VLOOKUP($A127,炎界远征配置!$O:$P,2,FALSE),怪物属性偏向!$E:$O,怪物属性偏向!O$1-1,FALSE))</f>
        <v>100301</v>
      </c>
    </row>
    <row r="128" spans="1:19" x14ac:dyDescent="0.15">
      <c r="A128" s="3">
        <f t="shared" si="11"/>
        <v>5000125</v>
      </c>
      <c r="B128" s="1" t="str">
        <f>VLOOKUP(A128,炎界远征配置!G:I,3,FALSE)</f>
        <v>娜塔莎</v>
      </c>
      <c r="C128" s="7"/>
      <c r="D128" s="6" t="str">
        <f>VLOOKUP(B128,怪物属性偏向!F:P,11,FALSE)</f>
        <v>r1012</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IF(VLOOKUP(VLOOKUP($A128,炎界远征配置!$O:$P,2,FALSE),怪物属性偏向!$E:$O,怪物属性偏向!J$1-1,FALSE)=0,"",VLOOKUP(VLOOKUP($A128,炎界远征配置!$O:$P,2,FALSE),怪物属性偏向!$E:$O,怪物属性偏向!J$1-1,FALSE))</f>
        <v>10210101</v>
      </c>
      <c r="O128" s="8">
        <f>IF(VLOOKUP(VLOOKUP($A128,炎界远征配置!$O:$P,2,FALSE),怪物属性偏向!$E:$O,怪物属性偏向!K$1-1,FALSE)=0,"",VLOOKUP(VLOOKUP($A128,炎界远征配置!$O:$P,2,FALSE),怪物属性偏向!$E:$O,怪物属性偏向!K$1-1,FALSE))</f>
        <v>10210201</v>
      </c>
      <c r="P128" s="8">
        <f>IF(VLOOKUP(VLOOKUP($A128,炎界远征配置!$O:$P,2,FALSE),怪物属性偏向!$E:$O,怪物属性偏向!L$1-1,FALSE)=0,"",VLOOKUP(VLOOKUP($A128,炎界远征配置!$O:$P,2,FALSE),怪物属性偏向!$E:$O,怪物属性偏向!L$1-1,FALSE))</f>
        <v>10210301</v>
      </c>
      <c r="Q128" s="8">
        <f>IF(VLOOKUP(VLOOKUP($A128,炎界远征配置!$O:$P,2,FALSE),怪物属性偏向!$E:$O,怪物属性偏向!M$1-1,FALSE)=0,"",VLOOKUP(VLOOKUP($A128,炎界远征配置!$O:$P,2,FALSE),怪物属性偏向!$E:$O,怪物属性偏向!M$1-1,FALSE))</f>
        <v>100261</v>
      </c>
      <c r="R128" s="8">
        <f>IF(VLOOKUP(VLOOKUP($A128,炎界远征配置!$O:$P,2,FALSE),怪物属性偏向!$E:$O,怪物属性偏向!N$1-1,FALSE)=0,"",VLOOKUP(VLOOKUP($A128,炎界远征配置!$O:$P,2,FALSE),怪物属性偏向!$E:$O,怪物属性偏向!N$1-1,FALSE))</f>
        <v>100021</v>
      </c>
      <c r="S128" s="8">
        <f>IF(VLOOKUP(VLOOKUP($A128,炎界远征配置!$O:$P,2,FALSE),怪物属性偏向!$E:$O,怪物属性偏向!O$1-1,FALSE)=0,"",VLOOKUP(VLOOKUP($A128,炎界远征配置!$O:$P,2,FALSE),怪物属性偏向!$E:$O,怪物属性偏向!O$1-1,FALSE))</f>
        <v>100321</v>
      </c>
    </row>
    <row r="129" spans="1:19" x14ac:dyDescent="0.15">
      <c r="A129" s="3">
        <f t="shared" si="11"/>
        <v>5000126</v>
      </c>
      <c r="B129" s="1" t="str">
        <f>VLOOKUP(A129,炎界远征配置!G:I,3,FALSE)</f>
        <v>伊西多</v>
      </c>
      <c r="C129" s="7"/>
      <c r="D129" s="6" t="str">
        <f>VLOOKUP(B129,怪物属性偏向!F:P,11,FALSE)</f>
        <v>r1011</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IF(VLOOKUP(VLOOKUP($A129,炎界远征配置!$O:$P,2,FALSE),怪物属性偏向!$E:$O,怪物属性偏向!J$1-1,FALSE)=0,"",VLOOKUP(VLOOKUP($A129,炎界远征配置!$O:$P,2,FALSE),怪物属性偏向!$E:$O,怪物属性偏向!J$1-1,FALSE))</f>
        <v>10230101</v>
      </c>
      <c r="O129" s="8">
        <f>IF(VLOOKUP(VLOOKUP($A129,炎界远征配置!$O:$P,2,FALSE),怪物属性偏向!$E:$O,怪物属性偏向!K$1-1,FALSE)=0,"",VLOOKUP(VLOOKUP($A129,炎界远征配置!$O:$P,2,FALSE),怪物属性偏向!$E:$O,怪物属性偏向!K$1-1,FALSE))</f>
        <v>10230201</v>
      </c>
      <c r="P129" s="8">
        <f>IF(VLOOKUP(VLOOKUP($A129,炎界远征配置!$O:$P,2,FALSE),怪物属性偏向!$E:$O,怪物属性偏向!L$1-1,FALSE)=0,"",VLOOKUP(VLOOKUP($A129,炎界远征配置!$O:$P,2,FALSE),怪物属性偏向!$E:$O,怪物属性偏向!L$1-1,FALSE))</f>
        <v>10230301</v>
      </c>
      <c r="Q129" s="8">
        <f>IF(VLOOKUP(VLOOKUP($A129,炎界远征配置!$O:$P,2,FALSE),怪物属性偏向!$E:$O,怪物属性偏向!M$1-1,FALSE)=0,"",VLOOKUP(VLOOKUP($A129,炎界远征配置!$O:$P,2,FALSE),怪物属性偏向!$E:$O,怪物属性偏向!M$1-1,FALSE))</f>
        <v>100041</v>
      </c>
      <c r="R129" s="8">
        <f>IF(VLOOKUP(VLOOKUP($A129,炎界远征配置!$O:$P,2,FALSE),怪物属性偏向!$E:$O,怪物属性偏向!N$1-1,FALSE)=0,"",VLOOKUP(VLOOKUP($A129,炎界远征配置!$O:$P,2,FALSE),怪物属性偏向!$E:$O,怪物属性偏向!N$1-1,FALSE))</f>
        <v>100221</v>
      </c>
      <c r="S129" s="8">
        <f>IF(VLOOKUP(VLOOKUP($A129,炎界远征配置!$O:$P,2,FALSE),怪物属性偏向!$E:$O,怪物属性偏向!O$1-1,FALSE)=0,"",VLOOKUP(VLOOKUP($A129,炎界远征配置!$O:$P,2,FALSE),怪物属性偏向!$E:$O,怪物属性偏向!O$1-1,FALSE))</f>
        <v>100241</v>
      </c>
    </row>
    <row r="130" spans="1:19" x14ac:dyDescent="0.15">
      <c r="A130" s="3">
        <f t="shared" si="11"/>
        <v>5000127</v>
      </c>
      <c r="B130" s="1" t="str">
        <f>VLOOKUP(A130,炎界远征配置!G:I,3,FALSE)</f>
        <v>修</v>
      </c>
      <c r="C130" s="7"/>
      <c r="D130" s="6" t="str">
        <f>VLOOKUP(B130,怪物属性偏向!F:P,11,FALSE)</f>
        <v>r1014</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IF(VLOOKUP(VLOOKUP($A130,炎界远征配置!$O:$P,2,FALSE),怪物属性偏向!$E:$O,怪物属性偏向!J$1-1,FALSE)=0,"",VLOOKUP(VLOOKUP($A130,炎界远征配置!$O:$P,2,FALSE),怪物属性偏向!$E:$O,怪物属性偏向!J$1-1,FALSE))</f>
        <v>10240101</v>
      </c>
      <c r="O130" s="8">
        <f>IF(VLOOKUP(VLOOKUP($A130,炎界远征配置!$O:$P,2,FALSE),怪物属性偏向!$E:$O,怪物属性偏向!K$1-1,FALSE)=0,"",VLOOKUP(VLOOKUP($A130,炎界远征配置!$O:$P,2,FALSE),怪物属性偏向!$E:$O,怪物属性偏向!K$1-1,FALSE))</f>
        <v>10240201</v>
      </c>
      <c r="P130" s="8">
        <f>IF(VLOOKUP(VLOOKUP($A130,炎界远征配置!$O:$P,2,FALSE),怪物属性偏向!$E:$O,怪物属性偏向!L$1-1,FALSE)=0,"",VLOOKUP(VLOOKUP($A130,炎界远征配置!$O:$P,2,FALSE),怪物属性偏向!$E:$O,怪物属性偏向!L$1-1,FALSE))</f>
        <v>10240301</v>
      </c>
      <c r="Q130" s="8">
        <f>IF(VLOOKUP(VLOOKUP($A130,炎界远征配置!$O:$P,2,FALSE),怪物属性偏向!$E:$O,怪物属性偏向!M$1-1,FALSE)=0,"",VLOOKUP(VLOOKUP($A130,炎界远征配置!$O:$P,2,FALSE),怪物属性偏向!$E:$O,怪物属性偏向!M$1-1,FALSE))</f>
        <v>100261</v>
      </c>
      <c r="R130" s="8">
        <f>IF(VLOOKUP(VLOOKUP($A130,炎界远征配置!$O:$P,2,FALSE),怪物属性偏向!$E:$O,怪物属性偏向!N$1-1,FALSE)=0,"",VLOOKUP(VLOOKUP($A130,炎界远征配置!$O:$P,2,FALSE),怪物属性偏向!$E:$O,怪物属性偏向!N$1-1,FALSE))</f>
        <v>100521</v>
      </c>
      <c r="S130" s="8">
        <f>IF(VLOOKUP(VLOOKUP($A130,炎界远征配置!$O:$P,2,FALSE),怪物属性偏向!$E:$O,怪物属性偏向!O$1-1,FALSE)=0,"",VLOOKUP(VLOOKUP($A130,炎界远征配置!$O:$P,2,FALSE),怪物属性偏向!$E:$O,怪物属性偏向!O$1-1,FALSE))</f>
        <v>100341</v>
      </c>
    </row>
    <row r="131" spans="1:19" x14ac:dyDescent="0.15">
      <c r="A131" s="3">
        <f t="shared" si="11"/>
        <v>5000128</v>
      </c>
      <c r="B131" s="1" t="str">
        <f>VLOOKUP(A131,炎界远征配置!G:I,3,FALSE)</f>
        <v>尤朵拉</v>
      </c>
      <c r="C131" s="7"/>
      <c r="D131" s="6" t="str">
        <f>VLOOKUP(B131,怪物属性偏向!F:P,11,FALSE)</f>
        <v>r1006</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IF(VLOOKUP(VLOOKUP($A131,炎界远征配置!$O:$P,2,FALSE),怪物属性偏向!$E:$O,怪物属性偏向!J$1-1,FALSE)=0,"",VLOOKUP(VLOOKUP($A131,炎界远征配置!$O:$P,2,FALSE),怪物属性偏向!$E:$O,怪物属性偏向!J$1-1,FALSE))</f>
        <v>10090101</v>
      </c>
      <c r="O131" s="8">
        <f>IF(VLOOKUP(VLOOKUP($A131,炎界远征配置!$O:$P,2,FALSE),怪物属性偏向!$E:$O,怪物属性偏向!K$1-1,FALSE)=0,"",VLOOKUP(VLOOKUP($A131,炎界远征配置!$O:$P,2,FALSE),怪物属性偏向!$E:$O,怪物属性偏向!K$1-1,FALSE))</f>
        <v>10090201</v>
      </c>
      <c r="P131" s="8">
        <f>IF(VLOOKUP(VLOOKUP($A131,炎界远征配置!$O:$P,2,FALSE),怪物属性偏向!$E:$O,怪物属性偏向!L$1-1,FALSE)=0,"",VLOOKUP(VLOOKUP($A131,炎界远征配置!$O:$P,2,FALSE),怪物属性偏向!$E:$O,怪物属性偏向!L$1-1,FALSE))</f>
        <v>10090301</v>
      </c>
      <c r="Q131" s="8">
        <f>IF(VLOOKUP(VLOOKUP($A131,炎界远征配置!$O:$P,2,FALSE),怪物属性偏向!$E:$O,怪物属性偏向!M$1-1,FALSE)=0,"",VLOOKUP(VLOOKUP($A131,炎界远征配置!$O:$P,2,FALSE),怪物属性偏向!$E:$O,怪物属性偏向!M$1-1,FALSE))</f>
        <v>100261</v>
      </c>
      <c r="R131" s="8">
        <f>IF(VLOOKUP(VLOOKUP($A131,炎界远征配置!$O:$P,2,FALSE),怪物属性偏向!$E:$O,怪物属性偏向!N$1-1,FALSE)=0,"",VLOOKUP(VLOOKUP($A131,炎界远征配置!$O:$P,2,FALSE),怪物属性偏向!$E:$O,怪物属性偏向!N$1-1,FALSE))</f>
        <v>100001</v>
      </c>
      <c r="S131" s="8">
        <f>IF(VLOOKUP(VLOOKUP($A131,炎界远征配置!$O:$P,2,FALSE),怪物属性偏向!$E:$O,怪物属性偏向!O$1-1,FALSE)=0,"",VLOOKUP(VLOOKUP($A131,炎界远征配置!$O:$P,2,FALSE),怪物属性偏向!$E:$O,怪物属性偏向!O$1-1,FALSE))</f>
        <v>100301</v>
      </c>
    </row>
    <row r="132" spans="1:19" x14ac:dyDescent="0.15">
      <c r="A132" s="3">
        <f t="shared" si="11"/>
        <v>5000129</v>
      </c>
      <c r="B132" s="1" t="str">
        <f>VLOOKUP(A132,炎界远征配置!G:I,3,FALSE)</f>
        <v>国王</v>
      </c>
      <c r="C132" s="7"/>
      <c r="D132" s="6" t="str">
        <f>VLOOKUP(B132,怪物属性偏向!F:P,11,FALSE)</f>
        <v>r1016</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IF(VLOOKUP(VLOOKUP($A132,炎界远征配置!$O:$P,2,FALSE),怪物属性偏向!$E:$O,怪物属性偏向!J$1-1,FALSE)=0,"",VLOOKUP(VLOOKUP($A132,炎界远征配置!$O:$P,2,FALSE),怪物属性偏向!$E:$O,怪物属性偏向!J$1-1,FALSE))</f>
        <v>10250101</v>
      </c>
      <c r="O132" s="8">
        <f>IF(VLOOKUP(VLOOKUP($A132,炎界远征配置!$O:$P,2,FALSE),怪物属性偏向!$E:$O,怪物属性偏向!K$1-1,FALSE)=0,"",VLOOKUP(VLOOKUP($A132,炎界远征配置!$O:$P,2,FALSE),怪物属性偏向!$E:$O,怪物属性偏向!K$1-1,FALSE))</f>
        <v>10250201</v>
      </c>
      <c r="P132" s="8">
        <f>IF(VLOOKUP(VLOOKUP($A132,炎界远征配置!$O:$P,2,FALSE),怪物属性偏向!$E:$O,怪物属性偏向!L$1-1,FALSE)=0,"",VLOOKUP(VLOOKUP($A132,炎界远征配置!$O:$P,2,FALSE),怪物属性偏向!$E:$O,怪物属性偏向!L$1-1,FALSE))</f>
        <v>10250301</v>
      </c>
      <c r="Q132" s="8">
        <f>IF(VLOOKUP(VLOOKUP($A132,炎界远征配置!$O:$P,2,FALSE),怪物属性偏向!$E:$O,怪物属性偏向!M$1-1,FALSE)=0,"",VLOOKUP(VLOOKUP($A132,炎界远征配置!$O:$P,2,FALSE),怪物属性偏向!$E:$O,怪物属性偏向!M$1-1,FALSE))</f>
        <v>100161</v>
      </c>
      <c r="R132" s="8">
        <f>IF(VLOOKUP(VLOOKUP($A132,炎界远征配置!$O:$P,2,FALSE),怪物属性偏向!$E:$O,怪物属性偏向!N$1-1,FALSE)=0,"",VLOOKUP(VLOOKUP($A132,炎界远征配置!$O:$P,2,FALSE),怪物属性偏向!$E:$O,怪物属性偏向!N$1-1,FALSE))</f>
        <v>100541</v>
      </c>
      <c r="S132" s="8">
        <f>IF(VLOOKUP(VLOOKUP($A132,炎界远征配置!$O:$P,2,FALSE),怪物属性偏向!$E:$O,怪物属性偏向!O$1-1,FALSE)=0,"",VLOOKUP(VLOOKUP($A132,炎界远征配置!$O:$P,2,FALSE),怪物属性偏向!$E:$O,怪物属性偏向!O$1-1,FALSE))</f>
        <v>100101</v>
      </c>
    </row>
    <row r="133" spans="1:19" x14ac:dyDescent="0.15">
      <c r="A133" s="3">
        <f t="shared" si="11"/>
        <v>5000130</v>
      </c>
      <c r="B133" s="1" t="str">
        <f>VLOOKUP(A133,炎界远征配置!G:I,3,FALSE)</f>
        <v>啾啾</v>
      </c>
      <c r="C133" s="7"/>
      <c r="D133" s="6" t="str">
        <f>VLOOKUP(B133,怪物属性偏向!F:P,11,FALSE)</f>
        <v>r1004</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IF(VLOOKUP(VLOOKUP($A133,炎界远征配置!$O:$P,2,FALSE),怪物属性偏向!$E:$O,怪物属性偏向!J$1-1,FALSE)=0,"",VLOOKUP(VLOOKUP($A133,炎界远征配置!$O:$P,2,FALSE),怪物属性偏向!$E:$O,怪物属性偏向!J$1-1,FALSE))</f>
        <v>10130101</v>
      </c>
      <c r="O133" s="8">
        <f>IF(VLOOKUP(VLOOKUP($A133,炎界远征配置!$O:$P,2,FALSE),怪物属性偏向!$E:$O,怪物属性偏向!K$1-1,FALSE)=0,"",VLOOKUP(VLOOKUP($A133,炎界远征配置!$O:$P,2,FALSE),怪物属性偏向!$E:$O,怪物属性偏向!K$1-1,FALSE))</f>
        <v>10130201</v>
      </c>
      <c r="P133" s="8">
        <f>IF(VLOOKUP(VLOOKUP($A133,炎界远征配置!$O:$P,2,FALSE),怪物属性偏向!$E:$O,怪物属性偏向!L$1-1,FALSE)=0,"",VLOOKUP(VLOOKUP($A133,炎界远征配置!$O:$P,2,FALSE),怪物属性偏向!$E:$O,怪物属性偏向!L$1-1,FALSE))</f>
        <v>10130301</v>
      </c>
      <c r="Q133" s="8">
        <f>IF(VLOOKUP(VLOOKUP($A133,炎界远征配置!$O:$P,2,FALSE),怪物属性偏向!$E:$O,怪物属性偏向!M$1-1,FALSE)=0,"",VLOOKUP(VLOOKUP($A133,炎界远征配置!$O:$P,2,FALSE),怪物属性偏向!$E:$O,怪物属性偏向!M$1-1,FALSE))</f>
        <v>100001</v>
      </c>
      <c r="R133" s="8">
        <f>IF(VLOOKUP(VLOOKUP($A133,炎界远征配置!$O:$P,2,FALSE),怪物属性偏向!$E:$O,怪物属性偏向!N$1-1,FALSE)=0,"",VLOOKUP(VLOOKUP($A133,炎界远征配置!$O:$P,2,FALSE),怪物属性偏向!$E:$O,怪物属性偏向!N$1-1,FALSE))</f>
        <v>100181</v>
      </c>
      <c r="S133" s="8">
        <f>IF(VLOOKUP(VLOOKUP($A133,炎界远征配置!$O:$P,2,FALSE),怪物属性偏向!$E:$O,怪物属性偏向!O$1-1,FALSE)=0,"",VLOOKUP(VLOOKUP($A133,炎界远征配置!$O:$P,2,FALSE),怪物属性偏向!$E:$O,怪物属性偏向!O$1-1,FALSE))</f>
        <v>100201</v>
      </c>
    </row>
    <row r="134" spans="1:19" x14ac:dyDescent="0.15">
      <c r="A134" s="3">
        <f t="shared" ref="A134:A197" si="21">A133+1</f>
        <v>5000131</v>
      </c>
      <c r="B134" s="1" t="str">
        <f>VLOOKUP(A134,炎界远征配置!G:I,3,FALSE)</f>
        <v>尼尔斯</v>
      </c>
      <c r="C134" s="7"/>
      <c r="D134" s="6" t="str">
        <f>VLOOKUP(B134,怪物属性偏向!F:P,11,FALSE)</f>
        <v>r1008</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IF(VLOOKUP(VLOOKUP($A134,炎界远征配置!$O:$P,2,FALSE),怪物属性偏向!$E:$O,怪物属性偏向!J$1-1,FALSE)=0,"",VLOOKUP(VLOOKUP($A134,炎界远征配置!$O:$P,2,FALSE),怪物属性偏向!$E:$O,怪物属性偏向!J$1-1,FALSE))</f>
        <v>10060101</v>
      </c>
      <c r="O134" s="8">
        <f>IF(VLOOKUP(VLOOKUP($A134,炎界远征配置!$O:$P,2,FALSE),怪物属性偏向!$E:$O,怪物属性偏向!K$1-1,FALSE)=0,"",VLOOKUP(VLOOKUP($A134,炎界远征配置!$O:$P,2,FALSE),怪物属性偏向!$E:$O,怪物属性偏向!K$1-1,FALSE))</f>
        <v>10060201</v>
      </c>
      <c r="P134" s="8">
        <f>IF(VLOOKUP(VLOOKUP($A134,炎界远征配置!$O:$P,2,FALSE),怪物属性偏向!$E:$O,怪物属性偏向!L$1-1,FALSE)=0,"",VLOOKUP(VLOOKUP($A134,炎界远征配置!$O:$P,2,FALSE),怪物属性偏向!$E:$O,怪物属性偏向!L$1-1,FALSE))</f>
        <v>10060301</v>
      </c>
      <c r="Q134" s="8">
        <f>IF(VLOOKUP(VLOOKUP($A134,炎界远征配置!$O:$P,2,FALSE),怪物属性偏向!$E:$O,怪物属性偏向!M$1-1,FALSE)=0,"",VLOOKUP(VLOOKUP($A134,炎界远征配置!$O:$P,2,FALSE),怪物属性偏向!$E:$O,怪物属性偏向!M$1-1,FALSE))</f>
        <v>100021</v>
      </c>
      <c r="R134" s="8">
        <f>IF(VLOOKUP(VLOOKUP($A134,炎界远征配置!$O:$P,2,FALSE),怪物属性偏向!$E:$O,怪物属性偏向!N$1-1,FALSE)=0,"",VLOOKUP(VLOOKUP($A134,炎界远征配置!$O:$P,2,FALSE),怪物属性偏向!$E:$O,怪物属性偏向!N$1-1,FALSE))</f>
        <v>100081</v>
      </c>
      <c r="S134" s="8">
        <f>IF(VLOOKUP(VLOOKUP($A134,炎界远征配置!$O:$P,2,FALSE),怪物属性偏向!$E:$O,怪物属性偏向!O$1-1,FALSE)=0,"",VLOOKUP(VLOOKUP($A134,炎界远征配置!$O:$P,2,FALSE),怪物属性偏向!$E:$O,怪物属性偏向!O$1-1,FALSE))</f>
        <v>100141</v>
      </c>
    </row>
    <row r="135" spans="1:19" x14ac:dyDescent="0.15">
      <c r="A135" s="3">
        <f t="shared" si="21"/>
        <v>5000132</v>
      </c>
      <c r="B135" s="1" t="str">
        <f>VLOOKUP(A135,炎界远征配置!G:I,3,FALSE)</f>
        <v>霍尔</v>
      </c>
      <c r="C135" s="7"/>
      <c r="D135" s="6" t="str">
        <f>VLOOKUP(B135,怪物属性偏向!F:P,11,FALSE)</f>
        <v>r1003</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IF(VLOOKUP(VLOOKUP($A135,炎界远征配置!$O:$P,2,FALSE),怪物属性偏向!$E:$O,怪物属性偏向!J$1-1,FALSE)=0,"",VLOOKUP(VLOOKUP($A135,炎界远征配置!$O:$P,2,FALSE),怪物属性偏向!$E:$O,怪物属性偏向!J$1-1,FALSE))</f>
        <v>10260101</v>
      </c>
      <c r="O135" s="8">
        <f>IF(VLOOKUP(VLOOKUP($A135,炎界远征配置!$O:$P,2,FALSE),怪物属性偏向!$E:$O,怪物属性偏向!K$1-1,FALSE)=0,"",VLOOKUP(VLOOKUP($A135,炎界远征配置!$O:$P,2,FALSE),怪物属性偏向!$E:$O,怪物属性偏向!K$1-1,FALSE))</f>
        <v>10260201</v>
      </c>
      <c r="P135" s="8">
        <f>IF(VLOOKUP(VLOOKUP($A135,炎界远征配置!$O:$P,2,FALSE),怪物属性偏向!$E:$O,怪物属性偏向!L$1-1,FALSE)=0,"",VLOOKUP(VLOOKUP($A135,炎界远征配置!$O:$P,2,FALSE),怪物属性偏向!$E:$O,怪物属性偏向!L$1-1,FALSE))</f>
        <v>10260301</v>
      </c>
      <c r="Q135" s="8">
        <f>IF(VLOOKUP(VLOOKUP($A135,炎界远征配置!$O:$P,2,FALSE),怪物属性偏向!$E:$O,怪物属性偏向!M$1-1,FALSE)=0,"",VLOOKUP(VLOOKUP($A135,炎界远征配置!$O:$P,2,FALSE),怪物属性偏向!$E:$O,怪物属性偏向!M$1-1,FALSE))</f>
        <v>100161</v>
      </c>
      <c r="R135" s="8">
        <f>IF(VLOOKUP(VLOOKUP($A135,炎界远征配置!$O:$P,2,FALSE),怪物属性偏向!$E:$O,怪物属性偏向!N$1-1,FALSE)=0,"",VLOOKUP(VLOOKUP($A135,炎界远征配置!$O:$P,2,FALSE),怪物属性偏向!$E:$O,怪物属性偏向!N$1-1,FALSE))</f>
        <v>100281</v>
      </c>
      <c r="S135" s="8">
        <f>IF(VLOOKUP(VLOOKUP($A135,炎界远征配置!$O:$P,2,FALSE),怪物属性偏向!$E:$O,怪物属性偏向!O$1-1,FALSE)=0,"",VLOOKUP(VLOOKUP($A135,炎界远征配置!$O:$P,2,FALSE),怪物属性偏向!$E:$O,怪物属性偏向!O$1-1,FALSE))</f>
        <v>100421</v>
      </c>
    </row>
    <row r="136" spans="1:19" x14ac:dyDescent="0.15">
      <c r="A136" s="3">
        <f t="shared" si="21"/>
        <v>5000133</v>
      </c>
      <c r="B136" s="1" t="str">
        <f>VLOOKUP(A136,炎界远征配置!G:I,3,FALSE)</f>
        <v>尤朵拉</v>
      </c>
      <c r="C136" s="7"/>
      <c r="D136" s="6" t="str">
        <f>VLOOKUP(B136,怪物属性偏向!F:P,11,FALSE)</f>
        <v>r1006</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IF(VLOOKUP(VLOOKUP($A136,炎界远征配置!$O:$P,2,FALSE),怪物属性偏向!$E:$O,怪物属性偏向!J$1-1,FALSE)=0,"",VLOOKUP(VLOOKUP($A136,炎界远征配置!$O:$P,2,FALSE),怪物属性偏向!$E:$O,怪物属性偏向!J$1-1,FALSE))</f>
        <v>10090101</v>
      </c>
      <c r="O136" s="8">
        <f>IF(VLOOKUP(VLOOKUP($A136,炎界远征配置!$O:$P,2,FALSE),怪物属性偏向!$E:$O,怪物属性偏向!K$1-1,FALSE)=0,"",VLOOKUP(VLOOKUP($A136,炎界远征配置!$O:$P,2,FALSE),怪物属性偏向!$E:$O,怪物属性偏向!K$1-1,FALSE))</f>
        <v>10090201</v>
      </c>
      <c r="P136" s="8">
        <f>IF(VLOOKUP(VLOOKUP($A136,炎界远征配置!$O:$P,2,FALSE),怪物属性偏向!$E:$O,怪物属性偏向!L$1-1,FALSE)=0,"",VLOOKUP(VLOOKUP($A136,炎界远征配置!$O:$P,2,FALSE),怪物属性偏向!$E:$O,怪物属性偏向!L$1-1,FALSE))</f>
        <v>10090301</v>
      </c>
      <c r="Q136" s="8">
        <f>IF(VLOOKUP(VLOOKUP($A136,炎界远征配置!$O:$P,2,FALSE),怪物属性偏向!$E:$O,怪物属性偏向!M$1-1,FALSE)=0,"",VLOOKUP(VLOOKUP($A136,炎界远征配置!$O:$P,2,FALSE),怪物属性偏向!$E:$O,怪物属性偏向!M$1-1,FALSE))</f>
        <v>100261</v>
      </c>
      <c r="R136" s="8">
        <f>IF(VLOOKUP(VLOOKUP($A136,炎界远征配置!$O:$P,2,FALSE),怪物属性偏向!$E:$O,怪物属性偏向!N$1-1,FALSE)=0,"",VLOOKUP(VLOOKUP($A136,炎界远征配置!$O:$P,2,FALSE),怪物属性偏向!$E:$O,怪物属性偏向!N$1-1,FALSE))</f>
        <v>100001</v>
      </c>
      <c r="S136" s="8">
        <f>IF(VLOOKUP(VLOOKUP($A136,炎界远征配置!$O:$P,2,FALSE),怪物属性偏向!$E:$O,怪物属性偏向!O$1-1,FALSE)=0,"",VLOOKUP(VLOOKUP($A136,炎界远征配置!$O:$P,2,FALSE),怪物属性偏向!$E:$O,怪物属性偏向!O$1-1,FALSE))</f>
        <v>100301</v>
      </c>
    </row>
    <row r="137" spans="1:19" x14ac:dyDescent="0.15">
      <c r="A137" s="3">
        <f t="shared" si="21"/>
        <v>5000134</v>
      </c>
      <c r="B137" s="1" t="str">
        <f>VLOOKUP(A137,炎界远征配置!G:I,3,FALSE)</f>
        <v>艾德蒙</v>
      </c>
      <c r="C137" s="7"/>
      <c r="D137" s="6" t="str">
        <f>VLOOKUP(B137,怪物属性偏向!F:P,11,FALSE)</f>
        <v>r1004</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IF(VLOOKUP(VLOOKUP($A137,炎界远征配置!$O:$P,2,FALSE),怪物属性偏向!$E:$O,怪物属性偏向!J$1-1,FALSE)=0,"",VLOOKUP(VLOOKUP($A137,炎界远征配置!$O:$P,2,FALSE),怪物属性偏向!$E:$O,怪物属性偏向!J$1-1,FALSE))</f>
        <v>10120101</v>
      </c>
      <c r="O137" s="8">
        <f>IF(VLOOKUP(VLOOKUP($A137,炎界远征配置!$O:$P,2,FALSE),怪物属性偏向!$E:$O,怪物属性偏向!K$1-1,FALSE)=0,"",VLOOKUP(VLOOKUP($A137,炎界远征配置!$O:$P,2,FALSE),怪物属性偏向!$E:$O,怪物属性偏向!K$1-1,FALSE))</f>
        <v>10120201</v>
      </c>
      <c r="P137" s="8">
        <f>IF(VLOOKUP(VLOOKUP($A137,炎界远征配置!$O:$P,2,FALSE),怪物属性偏向!$E:$O,怪物属性偏向!L$1-1,FALSE)=0,"",VLOOKUP(VLOOKUP($A137,炎界远征配置!$O:$P,2,FALSE),怪物属性偏向!$E:$O,怪物属性偏向!L$1-1,FALSE))</f>
        <v>10120301</v>
      </c>
      <c r="Q137" s="8">
        <f>IF(VLOOKUP(VLOOKUP($A137,炎界远征配置!$O:$P,2,FALSE),怪物属性偏向!$E:$O,怪物属性偏向!M$1-1,FALSE)=0,"",VLOOKUP(VLOOKUP($A137,炎界远征配置!$O:$P,2,FALSE),怪物属性偏向!$E:$O,怪物属性偏向!M$1-1,FALSE))</f>
        <v>100001</v>
      </c>
      <c r="R137" s="8">
        <f>IF(VLOOKUP(VLOOKUP($A137,炎界远征配置!$O:$P,2,FALSE),怪物属性偏向!$E:$O,怪物属性偏向!N$1-1,FALSE)=0,"",VLOOKUP(VLOOKUP($A137,炎界远征配置!$O:$P,2,FALSE),怪物属性偏向!$E:$O,怪物属性偏向!N$1-1,FALSE))</f>
        <v>100361</v>
      </c>
      <c r="S137" s="8">
        <f>IF(VLOOKUP(VLOOKUP($A137,炎界远征配置!$O:$P,2,FALSE),怪物属性偏向!$E:$O,怪物属性偏向!O$1-1,FALSE)=0,"",VLOOKUP(VLOOKUP($A137,炎界远征配置!$O:$P,2,FALSE),怪物属性偏向!$E:$O,怪物属性偏向!O$1-1,FALSE))</f>
        <v>100401</v>
      </c>
    </row>
    <row r="138" spans="1:19" x14ac:dyDescent="0.15">
      <c r="A138" s="3">
        <f t="shared" si="21"/>
        <v>5000135</v>
      </c>
      <c r="B138" s="1" t="str">
        <f>VLOOKUP(A138,炎界远征配置!G:I,3,FALSE)</f>
        <v>娜塔莎</v>
      </c>
      <c r="C138" s="7"/>
      <c r="D138" s="6" t="str">
        <f>VLOOKUP(B138,怪物属性偏向!F:P,11,FALSE)</f>
        <v>r1012</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IF(VLOOKUP(VLOOKUP($A138,炎界远征配置!$O:$P,2,FALSE),怪物属性偏向!$E:$O,怪物属性偏向!J$1-1,FALSE)=0,"",VLOOKUP(VLOOKUP($A138,炎界远征配置!$O:$P,2,FALSE),怪物属性偏向!$E:$O,怪物属性偏向!J$1-1,FALSE))</f>
        <v>10210101</v>
      </c>
      <c r="O138" s="8">
        <f>IF(VLOOKUP(VLOOKUP($A138,炎界远征配置!$O:$P,2,FALSE),怪物属性偏向!$E:$O,怪物属性偏向!K$1-1,FALSE)=0,"",VLOOKUP(VLOOKUP($A138,炎界远征配置!$O:$P,2,FALSE),怪物属性偏向!$E:$O,怪物属性偏向!K$1-1,FALSE))</f>
        <v>10210201</v>
      </c>
      <c r="P138" s="8">
        <f>IF(VLOOKUP(VLOOKUP($A138,炎界远征配置!$O:$P,2,FALSE),怪物属性偏向!$E:$O,怪物属性偏向!L$1-1,FALSE)=0,"",VLOOKUP(VLOOKUP($A138,炎界远征配置!$O:$P,2,FALSE),怪物属性偏向!$E:$O,怪物属性偏向!L$1-1,FALSE))</f>
        <v>10210301</v>
      </c>
      <c r="Q138" s="8">
        <f>IF(VLOOKUP(VLOOKUP($A138,炎界远征配置!$O:$P,2,FALSE),怪物属性偏向!$E:$O,怪物属性偏向!M$1-1,FALSE)=0,"",VLOOKUP(VLOOKUP($A138,炎界远征配置!$O:$P,2,FALSE),怪物属性偏向!$E:$O,怪物属性偏向!M$1-1,FALSE))</f>
        <v>100261</v>
      </c>
      <c r="R138" s="8">
        <f>IF(VLOOKUP(VLOOKUP($A138,炎界远征配置!$O:$P,2,FALSE),怪物属性偏向!$E:$O,怪物属性偏向!N$1-1,FALSE)=0,"",VLOOKUP(VLOOKUP($A138,炎界远征配置!$O:$P,2,FALSE),怪物属性偏向!$E:$O,怪物属性偏向!N$1-1,FALSE))</f>
        <v>100021</v>
      </c>
      <c r="S138" s="8">
        <f>IF(VLOOKUP(VLOOKUP($A138,炎界远征配置!$O:$P,2,FALSE),怪物属性偏向!$E:$O,怪物属性偏向!O$1-1,FALSE)=0,"",VLOOKUP(VLOOKUP($A138,炎界远征配置!$O:$P,2,FALSE),怪物属性偏向!$E:$O,怪物属性偏向!O$1-1,FALSE))</f>
        <v>100321</v>
      </c>
    </row>
    <row r="139" spans="1:19" x14ac:dyDescent="0.15">
      <c r="A139" s="3">
        <f t="shared" si="21"/>
        <v>5000136</v>
      </c>
      <c r="B139" s="1" t="str">
        <f>VLOOKUP(A139,炎界远征配置!G:I,3,FALSE)</f>
        <v>伊西多</v>
      </c>
      <c r="C139" s="7"/>
      <c r="D139" s="6" t="str">
        <f>VLOOKUP(B139,怪物属性偏向!F:P,11,FALSE)</f>
        <v>r1011</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IF(VLOOKUP(VLOOKUP($A139,炎界远征配置!$O:$P,2,FALSE),怪物属性偏向!$E:$O,怪物属性偏向!J$1-1,FALSE)=0,"",VLOOKUP(VLOOKUP($A139,炎界远征配置!$O:$P,2,FALSE),怪物属性偏向!$E:$O,怪物属性偏向!J$1-1,FALSE))</f>
        <v>10230101</v>
      </c>
      <c r="O139" s="8">
        <f>IF(VLOOKUP(VLOOKUP($A139,炎界远征配置!$O:$P,2,FALSE),怪物属性偏向!$E:$O,怪物属性偏向!K$1-1,FALSE)=0,"",VLOOKUP(VLOOKUP($A139,炎界远征配置!$O:$P,2,FALSE),怪物属性偏向!$E:$O,怪物属性偏向!K$1-1,FALSE))</f>
        <v>10230201</v>
      </c>
      <c r="P139" s="8">
        <f>IF(VLOOKUP(VLOOKUP($A139,炎界远征配置!$O:$P,2,FALSE),怪物属性偏向!$E:$O,怪物属性偏向!L$1-1,FALSE)=0,"",VLOOKUP(VLOOKUP($A139,炎界远征配置!$O:$P,2,FALSE),怪物属性偏向!$E:$O,怪物属性偏向!L$1-1,FALSE))</f>
        <v>10230301</v>
      </c>
      <c r="Q139" s="8">
        <f>IF(VLOOKUP(VLOOKUP($A139,炎界远征配置!$O:$P,2,FALSE),怪物属性偏向!$E:$O,怪物属性偏向!M$1-1,FALSE)=0,"",VLOOKUP(VLOOKUP($A139,炎界远征配置!$O:$P,2,FALSE),怪物属性偏向!$E:$O,怪物属性偏向!M$1-1,FALSE))</f>
        <v>100041</v>
      </c>
      <c r="R139" s="8">
        <f>IF(VLOOKUP(VLOOKUP($A139,炎界远征配置!$O:$P,2,FALSE),怪物属性偏向!$E:$O,怪物属性偏向!N$1-1,FALSE)=0,"",VLOOKUP(VLOOKUP($A139,炎界远征配置!$O:$P,2,FALSE),怪物属性偏向!$E:$O,怪物属性偏向!N$1-1,FALSE))</f>
        <v>100221</v>
      </c>
      <c r="S139" s="8">
        <f>IF(VLOOKUP(VLOOKUP($A139,炎界远征配置!$O:$P,2,FALSE),怪物属性偏向!$E:$O,怪物属性偏向!O$1-1,FALSE)=0,"",VLOOKUP(VLOOKUP($A139,炎界远征配置!$O:$P,2,FALSE),怪物属性偏向!$E:$O,怪物属性偏向!O$1-1,FALSE))</f>
        <v>100241</v>
      </c>
    </row>
    <row r="140" spans="1:19" x14ac:dyDescent="0.15">
      <c r="A140" s="3">
        <f t="shared" si="21"/>
        <v>5000137</v>
      </c>
      <c r="B140" s="1" t="str">
        <f>VLOOKUP(A140,炎界远征配置!G:I,3,FALSE)</f>
        <v>尼尔斯</v>
      </c>
      <c r="C140" s="7"/>
      <c r="D140" s="6" t="str">
        <f>VLOOKUP(B140,怪物属性偏向!F:P,11,FALSE)</f>
        <v>r1008</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IF(VLOOKUP(VLOOKUP($A140,炎界远征配置!$O:$P,2,FALSE),怪物属性偏向!$E:$O,怪物属性偏向!J$1-1,FALSE)=0,"",VLOOKUP(VLOOKUP($A140,炎界远征配置!$O:$P,2,FALSE),怪物属性偏向!$E:$O,怪物属性偏向!J$1-1,FALSE))</f>
        <v>10060101</v>
      </c>
      <c r="O140" s="8">
        <f>IF(VLOOKUP(VLOOKUP($A140,炎界远征配置!$O:$P,2,FALSE),怪物属性偏向!$E:$O,怪物属性偏向!K$1-1,FALSE)=0,"",VLOOKUP(VLOOKUP($A140,炎界远征配置!$O:$P,2,FALSE),怪物属性偏向!$E:$O,怪物属性偏向!K$1-1,FALSE))</f>
        <v>10060201</v>
      </c>
      <c r="P140" s="8">
        <f>IF(VLOOKUP(VLOOKUP($A140,炎界远征配置!$O:$P,2,FALSE),怪物属性偏向!$E:$O,怪物属性偏向!L$1-1,FALSE)=0,"",VLOOKUP(VLOOKUP($A140,炎界远征配置!$O:$P,2,FALSE),怪物属性偏向!$E:$O,怪物属性偏向!L$1-1,FALSE))</f>
        <v>10060301</v>
      </c>
      <c r="Q140" s="8">
        <f>IF(VLOOKUP(VLOOKUP($A140,炎界远征配置!$O:$P,2,FALSE),怪物属性偏向!$E:$O,怪物属性偏向!M$1-1,FALSE)=0,"",VLOOKUP(VLOOKUP($A140,炎界远征配置!$O:$P,2,FALSE),怪物属性偏向!$E:$O,怪物属性偏向!M$1-1,FALSE))</f>
        <v>100021</v>
      </c>
      <c r="R140" s="8">
        <f>IF(VLOOKUP(VLOOKUP($A140,炎界远征配置!$O:$P,2,FALSE),怪物属性偏向!$E:$O,怪物属性偏向!N$1-1,FALSE)=0,"",VLOOKUP(VLOOKUP($A140,炎界远征配置!$O:$P,2,FALSE),怪物属性偏向!$E:$O,怪物属性偏向!N$1-1,FALSE))</f>
        <v>100081</v>
      </c>
      <c r="S140" s="8">
        <f>IF(VLOOKUP(VLOOKUP($A140,炎界远征配置!$O:$P,2,FALSE),怪物属性偏向!$E:$O,怪物属性偏向!O$1-1,FALSE)=0,"",VLOOKUP(VLOOKUP($A140,炎界远征配置!$O:$P,2,FALSE),怪物属性偏向!$E:$O,怪物属性偏向!O$1-1,FALSE))</f>
        <v>100141</v>
      </c>
    </row>
    <row r="141" spans="1:19" x14ac:dyDescent="0.15">
      <c r="A141" s="3">
        <f t="shared" si="21"/>
        <v>5000138</v>
      </c>
      <c r="B141" s="1" t="str">
        <f>VLOOKUP(A141,炎界远征配置!G:I,3,FALSE)</f>
        <v>洛克</v>
      </c>
      <c r="C141" s="7"/>
      <c r="D141" s="6" t="str">
        <f>VLOOKUP(B141,怪物属性偏向!F:P,11,FALSE)</f>
        <v>r1009</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IF(VLOOKUP(VLOOKUP($A141,炎界远征配置!$O:$P,2,FALSE),怪物属性偏向!$E:$O,怪物属性偏向!J$1-1,FALSE)=0,"",VLOOKUP(VLOOKUP($A141,炎界远征配置!$O:$P,2,FALSE),怪物属性偏向!$E:$O,怪物属性偏向!J$1-1,FALSE))</f>
        <v>10100101</v>
      </c>
      <c r="O141" s="8">
        <f>IF(VLOOKUP(VLOOKUP($A141,炎界远征配置!$O:$P,2,FALSE),怪物属性偏向!$E:$O,怪物属性偏向!K$1-1,FALSE)=0,"",VLOOKUP(VLOOKUP($A141,炎界远征配置!$O:$P,2,FALSE),怪物属性偏向!$E:$O,怪物属性偏向!K$1-1,FALSE))</f>
        <v>10100201</v>
      </c>
      <c r="P141" s="8">
        <f>IF(VLOOKUP(VLOOKUP($A141,炎界远征配置!$O:$P,2,FALSE),怪物属性偏向!$E:$O,怪物属性偏向!L$1-1,FALSE)=0,"",VLOOKUP(VLOOKUP($A141,炎界远征配置!$O:$P,2,FALSE),怪物属性偏向!$E:$O,怪物属性偏向!L$1-1,FALSE))</f>
        <v>10100301</v>
      </c>
      <c r="Q141" s="8">
        <f>IF(VLOOKUP(VLOOKUP($A141,炎界远征配置!$O:$P,2,FALSE),怪物属性偏向!$E:$O,怪物属性偏向!M$1-1,FALSE)=0,"",VLOOKUP(VLOOKUP($A141,炎界远征配置!$O:$P,2,FALSE),怪物属性偏向!$E:$O,怪物属性偏向!M$1-1,FALSE))</f>
        <v>100121</v>
      </c>
      <c r="R141" s="8">
        <f>IF(VLOOKUP(VLOOKUP($A141,炎界远征配置!$O:$P,2,FALSE),怪物属性偏向!$E:$O,怪物属性偏向!N$1-1,FALSE)=0,"",VLOOKUP(VLOOKUP($A141,炎界远征配置!$O:$P,2,FALSE),怪物属性偏向!$E:$O,怪物属性偏向!N$1-1,FALSE))</f>
        <v>100361</v>
      </c>
      <c r="S141" s="8">
        <f>IF(VLOOKUP(VLOOKUP($A141,炎界远征配置!$O:$P,2,FALSE),怪物属性偏向!$E:$O,怪物属性偏向!O$1-1,FALSE)=0,"",VLOOKUP(VLOOKUP($A141,炎界远征配置!$O:$P,2,FALSE),怪物属性偏向!$E:$O,怪物属性偏向!O$1-1,FALSE))</f>
        <v>100381</v>
      </c>
    </row>
    <row r="142" spans="1:19" x14ac:dyDescent="0.15">
      <c r="A142" s="3">
        <f t="shared" si="21"/>
        <v>5000139</v>
      </c>
      <c r="B142" s="1" t="str">
        <f>VLOOKUP(A142,炎界远征配置!G:I,3,FALSE)</f>
        <v>尤朵拉</v>
      </c>
      <c r="C142" s="7"/>
      <c r="D142" s="6" t="str">
        <f>VLOOKUP(B142,怪物属性偏向!F:P,11,FALSE)</f>
        <v>r1006</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IF(VLOOKUP(VLOOKUP($A142,炎界远征配置!$O:$P,2,FALSE),怪物属性偏向!$E:$O,怪物属性偏向!J$1-1,FALSE)=0,"",VLOOKUP(VLOOKUP($A142,炎界远征配置!$O:$P,2,FALSE),怪物属性偏向!$E:$O,怪物属性偏向!J$1-1,FALSE))</f>
        <v>10090101</v>
      </c>
      <c r="O142" s="8">
        <f>IF(VLOOKUP(VLOOKUP($A142,炎界远征配置!$O:$P,2,FALSE),怪物属性偏向!$E:$O,怪物属性偏向!K$1-1,FALSE)=0,"",VLOOKUP(VLOOKUP($A142,炎界远征配置!$O:$P,2,FALSE),怪物属性偏向!$E:$O,怪物属性偏向!K$1-1,FALSE))</f>
        <v>10090201</v>
      </c>
      <c r="P142" s="8">
        <f>IF(VLOOKUP(VLOOKUP($A142,炎界远征配置!$O:$P,2,FALSE),怪物属性偏向!$E:$O,怪物属性偏向!L$1-1,FALSE)=0,"",VLOOKUP(VLOOKUP($A142,炎界远征配置!$O:$P,2,FALSE),怪物属性偏向!$E:$O,怪物属性偏向!L$1-1,FALSE))</f>
        <v>10090301</v>
      </c>
      <c r="Q142" s="8">
        <f>IF(VLOOKUP(VLOOKUP($A142,炎界远征配置!$O:$P,2,FALSE),怪物属性偏向!$E:$O,怪物属性偏向!M$1-1,FALSE)=0,"",VLOOKUP(VLOOKUP($A142,炎界远征配置!$O:$P,2,FALSE),怪物属性偏向!$E:$O,怪物属性偏向!M$1-1,FALSE))</f>
        <v>100261</v>
      </c>
      <c r="R142" s="8">
        <f>IF(VLOOKUP(VLOOKUP($A142,炎界远征配置!$O:$P,2,FALSE),怪物属性偏向!$E:$O,怪物属性偏向!N$1-1,FALSE)=0,"",VLOOKUP(VLOOKUP($A142,炎界远征配置!$O:$P,2,FALSE),怪物属性偏向!$E:$O,怪物属性偏向!N$1-1,FALSE))</f>
        <v>100001</v>
      </c>
      <c r="S142" s="8">
        <f>IF(VLOOKUP(VLOOKUP($A142,炎界远征配置!$O:$P,2,FALSE),怪物属性偏向!$E:$O,怪物属性偏向!O$1-1,FALSE)=0,"",VLOOKUP(VLOOKUP($A142,炎界远征配置!$O:$P,2,FALSE),怪物属性偏向!$E:$O,怪物属性偏向!O$1-1,FALSE))</f>
        <v>100301</v>
      </c>
    </row>
    <row r="143" spans="1:19" x14ac:dyDescent="0.15">
      <c r="A143" s="3">
        <f t="shared" si="21"/>
        <v>5000140</v>
      </c>
      <c r="B143" s="1" t="str">
        <f>VLOOKUP(A143,炎界远征配置!G:I,3,FALSE)</f>
        <v>娜塔莎</v>
      </c>
      <c r="C143" s="7"/>
      <c r="D143" s="6" t="str">
        <f>VLOOKUP(B143,怪物属性偏向!F:P,11,FALSE)</f>
        <v>r1012</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IF(VLOOKUP(VLOOKUP($A143,炎界远征配置!$O:$P,2,FALSE),怪物属性偏向!$E:$O,怪物属性偏向!J$1-1,FALSE)=0,"",VLOOKUP(VLOOKUP($A143,炎界远征配置!$O:$P,2,FALSE),怪物属性偏向!$E:$O,怪物属性偏向!J$1-1,FALSE))</f>
        <v>10210101</v>
      </c>
      <c r="O143" s="8">
        <f>IF(VLOOKUP(VLOOKUP($A143,炎界远征配置!$O:$P,2,FALSE),怪物属性偏向!$E:$O,怪物属性偏向!K$1-1,FALSE)=0,"",VLOOKUP(VLOOKUP($A143,炎界远征配置!$O:$P,2,FALSE),怪物属性偏向!$E:$O,怪物属性偏向!K$1-1,FALSE))</f>
        <v>10210201</v>
      </c>
      <c r="P143" s="8">
        <f>IF(VLOOKUP(VLOOKUP($A143,炎界远征配置!$O:$P,2,FALSE),怪物属性偏向!$E:$O,怪物属性偏向!L$1-1,FALSE)=0,"",VLOOKUP(VLOOKUP($A143,炎界远征配置!$O:$P,2,FALSE),怪物属性偏向!$E:$O,怪物属性偏向!L$1-1,FALSE))</f>
        <v>10210301</v>
      </c>
      <c r="Q143" s="8">
        <f>IF(VLOOKUP(VLOOKUP($A143,炎界远征配置!$O:$P,2,FALSE),怪物属性偏向!$E:$O,怪物属性偏向!M$1-1,FALSE)=0,"",VLOOKUP(VLOOKUP($A143,炎界远征配置!$O:$P,2,FALSE),怪物属性偏向!$E:$O,怪物属性偏向!M$1-1,FALSE))</f>
        <v>100261</v>
      </c>
      <c r="R143" s="8">
        <f>IF(VLOOKUP(VLOOKUP($A143,炎界远征配置!$O:$P,2,FALSE),怪物属性偏向!$E:$O,怪物属性偏向!N$1-1,FALSE)=0,"",VLOOKUP(VLOOKUP($A143,炎界远征配置!$O:$P,2,FALSE),怪物属性偏向!$E:$O,怪物属性偏向!N$1-1,FALSE))</f>
        <v>100021</v>
      </c>
      <c r="S143" s="8">
        <f>IF(VLOOKUP(VLOOKUP($A143,炎界远征配置!$O:$P,2,FALSE),怪物属性偏向!$E:$O,怪物属性偏向!O$1-1,FALSE)=0,"",VLOOKUP(VLOOKUP($A143,炎界远征配置!$O:$P,2,FALSE),怪物属性偏向!$E:$O,怪物属性偏向!O$1-1,FALSE))</f>
        <v>100321</v>
      </c>
    </row>
    <row r="144" spans="1:19" x14ac:dyDescent="0.15">
      <c r="A144" s="3">
        <f t="shared" si="21"/>
        <v>5000141</v>
      </c>
      <c r="B144" s="1" t="str">
        <f>VLOOKUP(A144,炎界远征配置!G:I,3,FALSE)</f>
        <v>珍妮芙</v>
      </c>
      <c r="C144" s="7"/>
      <c r="D144" s="6" t="str">
        <f>VLOOKUP(B144,怪物属性偏向!F:P,11,FALSE)</f>
        <v>r1013</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IF(VLOOKUP(VLOOKUP($A144,炎界远征配置!$O:$P,2,FALSE),怪物属性偏向!$E:$O,怪物属性偏向!J$1-1,FALSE)=0,"",VLOOKUP(VLOOKUP($A144,炎界远征配置!$O:$P,2,FALSE),怪物属性偏向!$E:$O,怪物属性偏向!J$1-1,FALSE))</f>
        <v>10220101</v>
      </c>
      <c r="O144" s="8">
        <f>IF(VLOOKUP(VLOOKUP($A144,炎界远征配置!$O:$P,2,FALSE),怪物属性偏向!$E:$O,怪物属性偏向!K$1-1,FALSE)=0,"",VLOOKUP(VLOOKUP($A144,炎界远征配置!$O:$P,2,FALSE),怪物属性偏向!$E:$O,怪物属性偏向!K$1-1,FALSE))</f>
        <v>10220201</v>
      </c>
      <c r="P144" s="8">
        <f>IF(VLOOKUP(VLOOKUP($A144,炎界远征配置!$O:$P,2,FALSE),怪物属性偏向!$E:$O,怪物属性偏向!L$1-1,FALSE)=0,"",VLOOKUP(VLOOKUP($A144,炎界远征配置!$O:$P,2,FALSE),怪物属性偏向!$E:$O,怪物属性偏向!L$1-1,FALSE))</f>
        <v>10220301</v>
      </c>
      <c r="Q144" s="8">
        <f>IF(VLOOKUP(VLOOKUP($A144,炎界远征配置!$O:$P,2,FALSE),怪物属性偏向!$E:$O,怪物属性偏向!M$1-1,FALSE)=0,"",VLOOKUP(VLOOKUP($A144,炎界远征配置!$O:$P,2,FALSE),怪物属性偏向!$E:$O,怪物属性偏向!M$1-1,FALSE))</f>
        <v>100501</v>
      </c>
      <c r="R144" s="8">
        <f>IF(VLOOKUP(VLOOKUP($A144,炎界远征配置!$O:$P,2,FALSE),怪物属性偏向!$E:$O,怪物属性偏向!N$1-1,FALSE)=0,"",VLOOKUP(VLOOKUP($A144,炎界远征配置!$O:$P,2,FALSE),怪物属性偏向!$E:$O,怪物属性偏向!N$1-1,FALSE))</f>
        <v>100221</v>
      </c>
      <c r="S144" s="8">
        <f>IF(VLOOKUP(VLOOKUP($A144,炎界远征配置!$O:$P,2,FALSE),怪物属性偏向!$E:$O,怪物属性偏向!O$1-1,FALSE)=0,"",VLOOKUP(VLOOKUP($A144,炎界远征配置!$O:$P,2,FALSE),怪物属性偏向!$E:$O,怪物属性偏向!O$1-1,FALSE))</f>
        <v>100361</v>
      </c>
    </row>
    <row r="145" spans="1:19" x14ac:dyDescent="0.15">
      <c r="A145" s="3">
        <f t="shared" si="21"/>
        <v>5000142</v>
      </c>
      <c r="B145" s="1" t="str">
        <f>VLOOKUP(A145,炎界远征配置!G:I,3,FALSE)</f>
        <v>洛克</v>
      </c>
      <c r="C145" s="7"/>
      <c r="D145" s="6" t="str">
        <f>VLOOKUP(B145,怪物属性偏向!F:P,11,FALSE)</f>
        <v>r1009</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IF(VLOOKUP(VLOOKUP($A145,炎界远征配置!$O:$P,2,FALSE),怪物属性偏向!$E:$O,怪物属性偏向!J$1-1,FALSE)=0,"",VLOOKUP(VLOOKUP($A145,炎界远征配置!$O:$P,2,FALSE),怪物属性偏向!$E:$O,怪物属性偏向!J$1-1,FALSE))</f>
        <v>10100101</v>
      </c>
      <c r="O145" s="8">
        <f>IF(VLOOKUP(VLOOKUP($A145,炎界远征配置!$O:$P,2,FALSE),怪物属性偏向!$E:$O,怪物属性偏向!K$1-1,FALSE)=0,"",VLOOKUP(VLOOKUP($A145,炎界远征配置!$O:$P,2,FALSE),怪物属性偏向!$E:$O,怪物属性偏向!K$1-1,FALSE))</f>
        <v>10100201</v>
      </c>
      <c r="P145" s="8">
        <f>IF(VLOOKUP(VLOOKUP($A145,炎界远征配置!$O:$P,2,FALSE),怪物属性偏向!$E:$O,怪物属性偏向!L$1-1,FALSE)=0,"",VLOOKUP(VLOOKUP($A145,炎界远征配置!$O:$P,2,FALSE),怪物属性偏向!$E:$O,怪物属性偏向!L$1-1,FALSE))</f>
        <v>10100301</v>
      </c>
      <c r="Q145" s="8">
        <f>IF(VLOOKUP(VLOOKUP($A145,炎界远征配置!$O:$P,2,FALSE),怪物属性偏向!$E:$O,怪物属性偏向!M$1-1,FALSE)=0,"",VLOOKUP(VLOOKUP($A145,炎界远征配置!$O:$P,2,FALSE),怪物属性偏向!$E:$O,怪物属性偏向!M$1-1,FALSE))</f>
        <v>100121</v>
      </c>
      <c r="R145" s="8">
        <f>IF(VLOOKUP(VLOOKUP($A145,炎界远征配置!$O:$P,2,FALSE),怪物属性偏向!$E:$O,怪物属性偏向!N$1-1,FALSE)=0,"",VLOOKUP(VLOOKUP($A145,炎界远征配置!$O:$P,2,FALSE),怪物属性偏向!$E:$O,怪物属性偏向!N$1-1,FALSE))</f>
        <v>100361</v>
      </c>
      <c r="S145" s="8">
        <f>IF(VLOOKUP(VLOOKUP($A145,炎界远征配置!$O:$P,2,FALSE),怪物属性偏向!$E:$O,怪物属性偏向!O$1-1,FALSE)=0,"",VLOOKUP(VLOOKUP($A145,炎界远征配置!$O:$P,2,FALSE),怪物属性偏向!$E:$O,怪物属性偏向!O$1-1,FALSE))</f>
        <v>100381</v>
      </c>
    </row>
    <row r="146" spans="1:19" x14ac:dyDescent="0.15">
      <c r="A146" s="3">
        <f t="shared" si="21"/>
        <v>5000143</v>
      </c>
      <c r="B146" s="1" t="str">
        <f>VLOOKUP(A146,炎界远征配置!G:I,3,FALSE)</f>
        <v>霍尔</v>
      </c>
      <c r="C146" s="7"/>
      <c r="D146" s="6" t="str">
        <f>VLOOKUP(B146,怪物属性偏向!F:P,11,FALSE)</f>
        <v>r1003</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IF(VLOOKUP(VLOOKUP($A146,炎界远征配置!$O:$P,2,FALSE),怪物属性偏向!$E:$O,怪物属性偏向!J$1-1,FALSE)=0,"",VLOOKUP(VLOOKUP($A146,炎界远征配置!$O:$P,2,FALSE),怪物属性偏向!$E:$O,怪物属性偏向!J$1-1,FALSE))</f>
        <v>10260101</v>
      </c>
      <c r="O146" s="8">
        <f>IF(VLOOKUP(VLOOKUP($A146,炎界远征配置!$O:$P,2,FALSE),怪物属性偏向!$E:$O,怪物属性偏向!K$1-1,FALSE)=0,"",VLOOKUP(VLOOKUP($A146,炎界远征配置!$O:$P,2,FALSE),怪物属性偏向!$E:$O,怪物属性偏向!K$1-1,FALSE))</f>
        <v>10260201</v>
      </c>
      <c r="P146" s="8">
        <f>IF(VLOOKUP(VLOOKUP($A146,炎界远征配置!$O:$P,2,FALSE),怪物属性偏向!$E:$O,怪物属性偏向!L$1-1,FALSE)=0,"",VLOOKUP(VLOOKUP($A146,炎界远征配置!$O:$P,2,FALSE),怪物属性偏向!$E:$O,怪物属性偏向!L$1-1,FALSE))</f>
        <v>10260301</v>
      </c>
      <c r="Q146" s="8">
        <f>IF(VLOOKUP(VLOOKUP($A146,炎界远征配置!$O:$P,2,FALSE),怪物属性偏向!$E:$O,怪物属性偏向!M$1-1,FALSE)=0,"",VLOOKUP(VLOOKUP($A146,炎界远征配置!$O:$P,2,FALSE),怪物属性偏向!$E:$O,怪物属性偏向!M$1-1,FALSE))</f>
        <v>100161</v>
      </c>
      <c r="R146" s="8">
        <f>IF(VLOOKUP(VLOOKUP($A146,炎界远征配置!$O:$P,2,FALSE),怪物属性偏向!$E:$O,怪物属性偏向!N$1-1,FALSE)=0,"",VLOOKUP(VLOOKUP($A146,炎界远征配置!$O:$P,2,FALSE),怪物属性偏向!$E:$O,怪物属性偏向!N$1-1,FALSE))</f>
        <v>100281</v>
      </c>
      <c r="S146" s="8">
        <f>IF(VLOOKUP(VLOOKUP($A146,炎界远征配置!$O:$P,2,FALSE),怪物属性偏向!$E:$O,怪物属性偏向!O$1-1,FALSE)=0,"",VLOOKUP(VLOOKUP($A146,炎界远征配置!$O:$P,2,FALSE),怪物属性偏向!$E:$O,怪物属性偏向!O$1-1,FALSE))</f>
        <v>100421</v>
      </c>
    </row>
    <row r="147" spans="1:19" x14ac:dyDescent="0.15">
      <c r="A147" s="3">
        <f t="shared" si="21"/>
        <v>5000144</v>
      </c>
      <c r="B147" s="1" t="str">
        <f>VLOOKUP(A147,炎界远征配置!G:I,3,FALSE)</f>
        <v>啾啾</v>
      </c>
      <c r="C147" s="7"/>
      <c r="D147" s="6" t="str">
        <f>VLOOKUP(B147,怪物属性偏向!F:P,11,FALSE)</f>
        <v>r1004</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IF(VLOOKUP(VLOOKUP($A147,炎界远征配置!$O:$P,2,FALSE),怪物属性偏向!$E:$O,怪物属性偏向!J$1-1,FALSE)=0,"",VLOOKUP(VLOOKUP($A147,炎界远征配置!$O:$P,2,FALSE),怪物属性偏向!$E:$O,怪物属性偏向!J$1-1,FALSE))</f>
        <v>10130101</v>
      </c>
      <c r="O147" s="8">
        <f>IF(VLOOKUP(VLOOKUP($A147,炎界远征配置!$O:$P,2,FALSE),怪物属性偏向!$E:$O,怪物属性偏向!K$1-1,FALSE)=0,"",VLOOKUP(VLOOKUP($A147,炎界远征配置!$O:$P,2,FALSE),怪物属性偏向!$E:$O,怪物属性偏向!K$1-1,FALSE))</f>
        <v>10130201</v>
      </c>
      <c r="P147" s="8">
        <f>IF(VLOOKUP(VLOOKUP($A147,炎界远征配置!$O:$P,2,FALSE),怪物属性偏向!$E:$O,怪物属性偏向!L$1-1,FALSE)=0,"",VLOOKUP(VLOOKUP($A147,炎界远征配置!$O:$P,2,FALSE),怪物属性偏向!$E:$O,怪物属性偏向!L$1-1,FALSE))</f>
        <v>10130301</v>
      </c>
      <c r="Q147" s="8">
        <f>IF(VLOOKUP(VLOOKUP($A147,炎界远征配置!$O:$P,2,FALSE),怪物属性偏向!$E:$O,怪物属性偏向!M$1-1,FALSE)=0,"",VLOOKUP(VLOOKUP($A147,炎界远征配置!$O:$P,2,FALSE),怪物属性偏向!$E:$O,怪物属性偏向!M$1-1,FALSE))</f>
        <v>100001</v>
      </c>
      <c r="R147" s="8">
        <f>IF(VLOOKUP(VLOOKUP($A147,炎界远征配置!$O:$P,2,FALSE),怪物属性偏向!$E:$O,怪物属性偏向!N$1-1,FALSE)=0,"",VLOOKUP(VLOOKUP($A147,炎界远征配置!$O:$P,2,FALSE),怪物属性偏向!$E:$O,怪物属性偏向!N$1-1,FALSE))</f>
        <v>100181</v>
      </c>
      <c r="S147" s="8">
        <f>IF(VLOOKUP(VLOOKUP($A147,炎界远征配置!$O:$P,2,FALSE),怪物属性偏向!$E:$O,怪物属性偏向!O$1-1,FALSE)=0,"",VLOOKUP(VLOOKUP($A147,炎界远征配置!$O:$P,2,FALSE),怪物属性偏向!$E:$O,怪物属性偏向!O$1-1,FALSE))</f>
        <v>100201</v>
      </c>
    </row>
    <row r="148" spans="1:19" x14ac:dyDescent="0.15">
      <c r="A148" s="3">
        <f t="shared" si="21"/>
        <v>5000145</v>
      </c>
      <c r="B148" s="1" t="str">
        <f>VLOOKUP(A148,炎界远征配置!G:I,3,FALSE)</f>
        <v>啾啾</v>
      </c>
      <c r="C148" s="7"/>
      <c r="D148" s="6" t="str">
        <f>VLOOKUP(B148,怪物属性偏向!F:P,11,FALSE)</f>
        <v>r1004</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IF(VLOOKUP(VLOOKUP($A148,炎界远征配置!$O:$P,2,FALSE),怪物属性偏向!$E:$O,怪物属性偏向!J$1-1,FALSE)=0,"",VLOOKUP(VLOOKUP($A148,炎界远征配置!$O:$P,2,FALSE),怪物属性偏向!$E:$O,怪物属性偏向!J$1-1,FALSE))</f>
        <v>10130101</v>
      </c>
      <c r="O148" s="8">
        <f>IF(VLOOKUP(VLOOKUP($A148,炎界远征配置!$O:$P,2,FALSE),怪物属性偏向!$E:$O,怪物属性偏向!K$1-1,FALSE)=0,"",VLOOKUP(VLOOKUP($A148,炎界远征配置!$O:$P,2,FALSE),怪物属性偏向!$E:$O,怪物属性偏向!K$1-1,FALSE))</f>
        <v>10130201</v>
      </c>
      <c r="P148" s="8">
        <f>IF(VLOOKUP(VLOOKUP($A148,炎界远征配置!$O:$P,2,FALSE),怪物属性偏向!$E:$O,怪物属性偏向!L$1-1,FALSE)=0,"",VLOOKUP(VLOOKUP($A148,炎界远征配置!$O:$P,2,FALSE),怪物属性偏向!$E:$O,怪物属性偏向!L$1-1,FALSE))</f>
        <v>10130301</v>
      </c>
      <c r="Q148" s="8">
        <f>IF(VLOOKUP(VLOOKUP($A148,炎界远征配置!$O:$P,2,FALSE),怪物属性偏向!$E:$O,怪物属性偏向!M$1-1,FALSE)=0,"",VLOOKUP(VLOOKUP($A148,炎界远征配置!$O:$P,2,FALSE),怪物属性偏向!$E:$O,怪物属性偏向!M$1-1,FALSE))</f>
        <v>100001</v>
      </c>
      <c r="R148" s="8">
        <f>IF(VLOOKUP(VLOOKUP($A148,炎界远征配置!$O:$P,2,FALSE),怪物属性偏向!$E:$O,怪物属性偏向!N$1-1,FALSE)=0,"",VLOOKUP(VLOOKUP($A148,炎界远征配置!$O:$P,2,FALSE),怪物属性偏向!$E:$O,怪物属性偏向!N$1-1,FALSE))</f>
        <v>100181</v>
      </c>
      <c r="S148" s="8">
        <f>IF(VLOOKUP(VLOOKUP($A148,炎界远征配置!$O:$P,2,FALSE),怪物属性偏向!$E:$O,怪物属性偏向!O$1-1,FALSE)=0,"",VLOOKUP(VLOOKUP($A148,炎界远征配置!$O:$P,2,FALSE),怪物属性偏向!$E:$O,怪物属性偏向!O$1-1,FALSE))</f>
        <v>100201</v>
      </c>
    </row>
    <row r="149" spans="1:19" x14ac:dyDescent="0.15">
      <c r="A149" s="3">
        <f t="shared" si="21"/>
        <v>5000146</v>
      </c>
      <c r="B149" s="1" t="str">
        <f>VLOOKUP(A149,炎界远征配置!G:I,3,FALSE)</f>
        <v>伊西多</v>
      </c>
      <c r="C149" s="7"/>
      <c r="D149" s="6" t="str">
        <f>VLOOKUP(B149,怪物属性偏向!F:P,11,FALSE)</f>
        <v>r1011</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IF(VLOOKUP(VLOOKUP($A149,炎界远征配置!$O:$P,2,FALSE),怪物属性偏向!$E:$O,怪物属性偏向!J$1-1,FALSE)=0,"",VLOOKUP(VLOOKUP($A149,炎界远征配置!$O:$P,2,FALSE),怪物属性偏向!$E:$O,怪物属性偏向!J$1-1,FALSE))</f>
        <v>10230101</v>
      </c>
      <c r="O149" s="8">
        <f>IF(VLOOKUP(VLOOKUP($A149,炎界远征配置!$O:$P,2,FALSE),怪物属性偏向!$E:$O,怪物属性偏向!K$1-1,FALSE)=0,"",VLOOKUP(VLOOKUP($A149,炎界远征配置!$O:$P,2,FALSE),怪物属性偏向!$E:$O,怪物属性偏向!K$1-1,FALSE))</f>
        <v>10230201</v>
      </c>
      <c r="P149" s="8">
        <f>IF(VLOOKUP(VLOOKUP($A149,炎界远征配置!$O:$P,2,FALSE),怪物属性偏向!$E:$O,怪物属性偏向!L$1-1,FALSE)=0,"",VLOOKUP(VLOOKUP($A149,炎界远征配置!$O:$P,2,FALSE),怪物属性偏向!$E:$O,怪物属性偏向!L$1-1,FALSE))</f>
        <v>10230301</v>
      </c>
      <c r="Q149" s="8">
        <f>IF(VLOOKUP(VLOOKUP($A149,炎界远征配置!$O:$P,2,FALSE),怪物属性偏向!$E:$O,怪物属性偏向!M$1-1,FALSE)=0,"",VLOOKUP(VLOOKUP($A149,炎界远征配置!$O:$P,2,FALSE),怪物属性偏向!$E:$O,怪物属性偏向!M$1-1,FALSE))</f>
        <v>100041</v>
      </c>
      <c r="R149" s="8">
        <f>IF(VLOOKUP(VLOOKUP($A149,炎界远征配置!$O:$P,2,FALSE),怪物属性偏向!$E:$O,怪物属性偏向!N$1-1,FALSE)=0,"",VLOOKUP(VLOOKUP($A149,炎界远征配置!$O:$P,2,FALSE),怪物属性偏向!$E:$O,怪物属性偏向!N$1-1,FALSE))</f>
        <v>100221</v>
      </c>
      <c r="S149" s="8">
        <f>IF(VLOOKUP(VLOOKUP($A149,炎界远征配置!$O:$P,2,FALSE),怪物属性偏向!$E:$O,怪物属性偏向!O$1-1,FALSE)=0,"",VLOOKUP(VLOOKUP($A149,炎界远征配置!$O:$P,2,FALSE),怪物属性偏向!$E:$O,怪物属性偏向!O$1-1,FALSE))</f>
        <v>100241</v>
      </c>
    </row>
    <row r="150" spans="1:19" x14ac:dyDescent="0.15">
      <c r="A150" s="3">
        <f t="shared" si="21"/>
        <v>5000147</v>
      </c>
      <c r="B150" s="1" t="str">
        <f>VLOOKUP(A150,炎界远征配置!G:I,3,FALSE)</f>
        <v>莉莉丝</v>
      </c>
      <c r="C150" s="7"/>
      <c r="D150" s="6" t="str">
        <f>VLOOKUP(B150,怪物属性偏向!F:P,11,FALSE)</f>
        <v>r1015</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IF(VLOOKUP(VLOOKUP($A150,炎界远征配置!$O:$P,2,FALSE),怪物属性偏向!$E:$O,怪物属性偏向!J$1-1,FALSE)=0,"",VLOOKUP(VLOOKUP($A150,炎界远征配置!$O:$P,2,FALSE),怪物属性偏向!$E:$O,怪物属性偏向!J$1-1,FALSE))</f>
        <v>10040101</v>
      </c>
      <c r="O150" s="8">
        <f>IF(VLOOKUP(VLOOKUP($A150,炎界远征配置!$O:$P,2,FALSE),怪物属性偏向!$E:$O,怪物属性偏向!K$1-1,FALSE)=0,"",VLOOKUP(VLOOKUP($A150,炎界远征配置!$O:$P,2,FALSE),怪物属性偏向!$E:$O,怪物属性偏向!K$1-1,FALSE))</f>
        <v>10040201</v>
      </c>
      <c r="P150" s="8">
        <f>IF(VLOOKUP(VLOOKUP($A150,炎界远征配置!$O:$P,2,FALSE),怪物属性偏向!$E:$O,怪物属性偏向!L$1-1,FALSE)=0,"",VLOOKUP(VLOOKUP($A150,炎界远征配置!$O:$P,2,FALSE),怪物属性偏向!$E:$O,怪物属性偏向!L$1-1,FALSE))</f>
        <v>10040301</v>
      </c>
      <c r="Q150" s="8">
        <f>IF(VLOOKUP(VLOOKUP($A150,炎界远征配置!$O:$P,2,FALSE),怪物属性偏向!$E:$O,怪物属性偏向!M$1-1,FALSE)=0,"",VLOOKUP(VLOOKUP($A150,炎界远征配置!$O:$P,2,FALSE),怪物属性偏向!$E:$O,怪物属性偏向!M$1-1,FALSE))</f>
        <v>100001</v>
      </c>
      <c r="R150" s="8">
        <f>IF(VLOOKUP(VLOOKUP($A150,炎界远征配置!$O:$P,2,FALSE),怪物属性偏向!$E:$O,怪物属性偏向!N$1-1,FALSE)=0,"",VLOOKUP(VLOOKUP($A150,炎界远征配置!$O:$P,2,FALSE),怪物属性偏向!$E:$O,怪物属性偏向!N$1-1,FALSE))</f>
        <v>100181</v>
      </c>
      <c r="S150" s="8">
        <f>IF(VLOOKUP(VLOOKUP($A150,炎界远征配置!$O:$P,2,FALSE),怪物属性偏向!$E:$O,怪物属性偏向!O$1-1,FALSE)=0,"",VLOOKUP(VLOOKUP($A150,炎界远征配置!$O:$P,2,FALSE),怪物属性偏向!$E:$O,怪物属性偏向!O$1-1,FALSE))</f>
        <v>100201</v>
      </c>
    </row>
    <row r="151" spans="1:19" x14ac:dyDescent="0.15">
      <c r="A151" s="3">
        <f t="shared" si="21"/>
        <v>5000148</v>
      </c>
      <c r="B151" s="1" t="str">
        <f>VLOOKUP(A151,炎界远征配置!G:I,3,FALSE)</f>
        <v>国王</v>
      </c>
      <c r="C151" s="7"/>
      <c r="D151" s="6" t="str">
        <f>VLOOKUP(B151,怪物属性偏向!F:P,11,FALSE)</f>
        <v>r1016</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IF(VLOOKUP(VLOOKUP($A151,炎界远征配置!$O:$P,2,FALSE),怪物属性偏向!$E:$O,怪物属性偏向!J$1-1,FALSE)=0,"",VLOOKUP(VLOOKUP($A151,炎界远征配置!$O:$P,2,FALSE),怪物属性偏向!$E:$O,怪物属性偏向!J$1-1,FALSE))</f>
        <v>10250101</v>
      </c>
      <c r="O151" s="8">
        <f>IF(VLOOKUP(VLOOKUP($A151,炎界远征配置!$O:$P,2,FALSE),怪物属性偏向!$E:$O,怪物属性偏向!K$1-1,FALSE)=0,"",VLOOKUP(VLOOKUP($A151,炎界远征配置!$O:$P,2,FALSE),怪物属性偏向!$E:$O,怪物属性偏向!K$1-1,FALSE))</f>
        <v>10250201</v>
      </c>
      <c r="P151" s="8">
        <f>IF(VLOOKUP(VLOOKUP($A151,炎界远征配置!$O:$P,2,FALSE),怪物属性偏向!$E:$O,怪物属性偏向!L$1-1,FALSE)=0,"",VLOOKUP(VLOOKUP($A151,炎界远征配置!$O:$P,2,FALSE),怪物属性偏向!$E:$O,怪物属性偏向!L$1-1,FALSE))</f>
        <v>10250301</v>
      </c>
      <c r="Q151" s="8">
        <f>IF(VLOOKUP(VLOOKUP($A151,炎界远征配置!$O:$P,2,FALSE),怪物属性偏向!$E:$O,怪物属性偏向!M$1-1,FALSE)=0,"",VLOOKUP(VLOOKUP($A151,炎界远征配置!$O:$P,2,FALSE),怪物属性偏向!$E:$O,怪物属性偏向!M$1-1,FALSE))</f>
        <v>100161</v>
      </c>
      <c r="R151" s="8">
        <f>IF(VLOOKUP(VLOOKUP($A151,炎界远征配置!$O:$P,2,FALSE),怪物属性偏向!$E:$O,怪物属性偏向!N$1-1,FALSE)=0,"",VLOOKUP(VLOOKUP($A151,炎界远征配置!$O:$P,2,FALSE),怪物属性偏向!$E:$O,怪物属性偏向!N$1-1,FALSE))</f>
        <v>100541</v>
      </c>
      <c r="S151" s="8">
        <f>IF(VLOOKUP(VLOOKUP($A151,炎界远征配置!$O:$P,2,FALSE),怪物属性偏向!$E:$O,怪物属性偏向!O$1-1,FALSE)=0,"",VLOOKUP(VLOOKUP($A151,炎界远征配置!$O:$P,2,FALSE),怪物属性偏向!$E:$O,怪物属性偏向!O$1-1,FALSE))</f>
        <v>100101</v>
      </c>
    </row>
    <row r="152" spans="1:19" x14ac:dyDescent="0.15">
      <c r="A152" s="3">
        <f t="shared" si="21"/>
        <v>5000149</v>
      </c>
      <c r="B152" s="1" t="str">
        <f>VLOOKUP(A152,炎界远征配置!G:I,3,FALSE)</f>
        <v>霍尔</v>
      </c>
      <c r="C152" s="7"/>
      <c r="D152" s="6" t="str">
        <f>VLOOKUP(B152,怪物属性偏向!F:P,11,FALSE)</f>
        <v>r1003</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IF(VLOOKUP(VLOOKUP($A152,炎界远征配置!$O:$P,2,FALSE),怪物属性偏向!$E:$O,怪物属性偏向!J$1-1,FALSE)=0,"",VLOOKUP(VLOOKUP($A152,炎界远征配置!$O:$P,2,FALSE),怪物属性偏向!$E:$O,怪物属性偏向!J$1-1,FALSE))</f>
        <v>10260101</v>
      </c>
      <c r="O152" s="8">
        <f>IF(VLOOKUP(VLOOKUP($A152,炎界远征配置!$O:$P,2,FALSE),怪物属性偏向!$E:$O,怪物属性偏向!K$1-1,FALSE)=0,"",VLOOKUP(VLOOKUP($A152,炎界远征配置!$O:$P,2,FALSE),怪物属性偏向!$E:$O,怪物属性偏向!K$1-1,FALSE))</f>
        <v>10260201</v>
      </c>
      <c r="P152" s="8">
        <f>IF(VLOOKUP(VLOOKUP($A152,炎界远征配置!$O:$P,2,FALSE),怪物属性偏向!$E:$O,怪物属性偏向!L$1-1,FALSE)=0,"",VLOOKUP(VLOOKUP($A152,炎界远征配置!$O:$P,2,FALSE),怪物属性偏向!$E:$O,怪物属性偏向!L$1-1,FALSE))</f>
        <v>10260301</v>
      </c>
      <c r="Q152" s="8">
        <f>IF(VLOOKUP(VLOOKUP($A152,炎界远征配置!$O:$P,2,FALSE),怪物属性偏向!$E:$O,怪物属性偏向!M$1-1,FALSE)=0,"",VLOOKUP(VLOOKUP($A152,炎界远征配置!$O:$P,2,FALSE),怪物属性偏向!$E:$O,怪物属性偏向!M$1-1,FALSE))</f>
        <v>100161</v>
      </c>
      <c r="R152" s="8">
        <f>IF(VLOOKUP(VLOOKUP($A152,炎界远征配置!$O:$P,2,FALSE),怪物属性偏向!$E:$O,怪物属性偏向!N$1-1,FALSE)=0,"",VLOOKUP(VLOOKUP($A152,炎界远征配置!$O:$P,2,FALSE),怪物属性偏向!$E:$O,怪物属性偏向!N$1-1,FALSE))</f>
        <v>100281</v>
      </c>
      <c r="S152" s="8">
        <f>IF(VLOOKUP(VLOOKUP($A152,炎界远征配置!$O:$P,2,FALSE),怪物属性偏向!$E:$O,怪物属性偏向!O$1-1,FALSE)=0,"",VLOOKUP(VLOOKUP($A152,炎界远征配置!$O:$P,2,FALSE),怪物属性偏向!$E:$O,怪物属性偏向!O$1-1,FALSE))</f>
        <v>100421</v>
      </c>
    </row>
    <row r="153" spans="1:19" x14ac:dyDescent="0.15">
      <c r="A153" s="3">
        <f t="shared" si="21"/>
        <v>5000150</v>
      </c>
      <c r="B153" s="1" t="str">
        <f>VLOOKUP(A153,炎界远征配置!G:I,3,FALSE)</f>
        <v>爱茉莉</v>
      </c>
      <c r="C153" s="7"/>
      <c r="D153" s="6" t="str">
        <f>VLOOKUP(B153,怪物属性偏向!F:P,11,FALSE)</f>
        <v>r1010</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IF(VLOOKUP(VLOOKUP($A153,炎界远征配置!$O:$P,2,FALSE),怪物属性偏向!$E:$O,怪物属性偏向!J$1-1,FALSE)=0,"",VLOOKUP(VLOOKUP($A153,炎界远征配置!$O:$P,2,FALSE),怪物属性偏向!$E:$O,怪物属性偏向!J$1-1,FALSE))</f>
        <v>10200101</v>
      </c>
      <c r="O153" s="8">
        <f>IF(VLOOKUP(VLOOKUP($A153,炎界远征配置!$O:$P,2,FALSE),怪物属性偏向!$E:$O,怪物属性偏向!K$1-1,FALSE)=0,"",VLOOKUP(VLOOKUP($A153,炎界远征配置!$O:$P,2,FALSE),怪物属性偏向!$E:$O,怪物属性偏向!K$1-1,FALSE))</f>
        <v>10200201</v>
      </c>
      <c r="P153" s="8">
        <f>IF(VLOOKUP(VLOOKUP($A153,炎界远征配置!$O:$P,2,FALSE),怪物属性偏向!$E:$O,怪物属性偏向!L$1-1,FALSE)=0,"",VLOOKUP(VLOOKUP($A153,炎界远征配置!$O:$P,2,FALSE),怪物属性偏向!$E:$O,怪物属性偏向!L$1-1,FALSE))</f>
        <v>10200301</v>
      </c>
      <c r="Q153" s="8">
        <f>IF(VLOOKUP(VLOOKUP($A153,炎界远征配置!$O:$P,2,FALSE),怪物属性偏向!$E:$O,怪物属性偏向!M$1-1,FALSE)=0,"",VLOOKUP(VLOOKUP($A153,炎界远征配置!$O:$P,2,FALSE),怪物属性偏向!$E:$O,怪物属性偏向!M$1-1,FALSE))</f>
        <v>100481</v>
      </c>
      <c r="R153" s="8">
        <f>IF(VLOOKUP(VLOOKUP($A153,炎界远征配置!$O:$P,2,FALSE),怪物属性偏向!$E:$O,怪物属性偏向!N$1-1,FALSE)=0,"",VLOOKUP(VLOOKUP($A153,炎界远征配置!$O:$P,2,FALSE),怪物属性偏向!$E:$O,怪物属性偏向!N$1-1,FALSE))</f>
        <v>100281</v>
      </c>
      <c r="S153" s="8">
        <f>IF(VLOOKUP(VLOOKUP($A153,炎界远征配置!$O:$P,2,FALSE),怪物属性偏向!$E:$O,怪物属性偏向!O$1-1,FALSE)=0,"",VLOOKUP(VLOOKUP($A153,炎界远征配置!$O:$P,2,FALSE),怪物属性偏向!$E:$O,怪物属性偏向!O$1-1,FALSE))</f>
        <v>100421</v>
      </c>
    </row>
    <row r="154" spans="1:19" x14ac:dyDescent="0.15">
      <c r="A154" s="3">
        <f t="shared" si="21"/>
        <v>5000151</v>
      </c>
      <c r="B154" s="1" t="str">
        <f>VLOOKUP(A154,炎界远征配置!G:I,3,FALSE)</f>
        <v>尼尔斯</v>
      </c>
      <c r="C154" s="7"/>
      <c r="D154" s="6" t="str">
        <f>VLOOKUP(B154,怪物属性偏向!F:P,11,FALSE)</f>
        <v>r1008</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IF(VLOOKUP(VLOOKUP($A154,炎界远征配置!$O:$P,2,FALSE),怪物属性偏向!$E:$O,怪物属性偏向!J$1-1,FALSE)=0,"",VLOOKUP(VLOOKUP($A154,炎界远征配置!$O:$P,2,FALSE),怪物属性偏向!$E:$O,怪物属性偏向!J$1-1,FALSE))</f>
        <v>10060101</v>
      </c>
      <c r="O154" s="8">
        <f>IF(VLOOKUP(VLOOKUP($A154,炎界远征配置!$O:$P,2,FALSE),怪物属性偏向!$E:$O,怪物属性偏向!K$1-1,FALSE)=0,"",VLOOKUP(VLOOKUP($A154,炎界远征配置!$O:$P,2,FALSE),怪物属性偏向!$E:$O,怪物属性偏向!K$1-1,FALSE))</f>
        <v>10060201</v>
      </c>
      <c r="P154" s="8">
        <f>IF(VLOOKUP(VLOOKUP($A154,炎界远征配置!$O:$P,2,FALSE),怪物属性偏向!$E:$O,怪物属性偏向!L$1-1,FALSE)=0,"",VLOOKUP(VLOOKUP($A154,炎界远征配置!$O:$P,2,FALSE),怪物属性偏向!$E:$O,怪物属性偏向!L$1-1,FALSE))</f>
        <v>10060301</v>
      </c>
      <c r="Q154" s="8">
        <f>IF(VLOOKUP(VLOOKUP($A154,炎界远征配置!$O:$P,2,FALSE),怪物属性偏向!$E:$O,怪物属性偏向!M$1-1,FALSE)=0,"",VLOOKUP(VLOOKUP($A154,炎界远征配置!$O:$P,2,FALSE),怪物属性偏向!$E:$O,怪物属性偏向!M$1-1,FALSE))</f>
        <v>100021</v>
      </c>
      <c r="R154" s="8">
        <f>IF(VLOOKUP(VLOOKUP($A154,炎界远征配置!$O:$P,2,FALSE),怪物属性偏向!$E:$O,怪物属性偏向!N$1-1,FALSE)=0,"",VLOOKUP(VLOOKUP($A154,炎界远征配置!$O:$P,2,FALSE),怪物属性偏向!$E:$O,怪物属性偏向!N$1-1,FALSE))</f>
        <v>100081</v>
      </c>
      <c r="S154" s="8">
        <f>IF(VLOOKUP(VLOOKUP($A154,炎界远征配置!$O:$P,2,FALSE),怪物属性偏向!$E:$O,怪物属性偏向!O$1-1,FALSE)=0,"",VLOOKUP(VLOOKUP($A154,炎界远征配置!$O:$P,2,FALSE),怪物属性偏向!$E:$O,怪物属性偏向!O$1-1,FALSE))</f>
        <v>100141</v>
      </c>
    </row>
    <row r="155" spans="1:19" x14ac:dyDescent="0.15">
      <c r="A155" s="3">
        <f t="shared" si="21"/>
        <v>5000152</v>
      </c>
      <c r="B155" s="1" t="str">
        <f>VLOOKUP(A155,炎界远征配置!G:I,3,FALSE)</f>
        <v>珍妮芙</v>
      </c>
      <c r="C155" s="7"/>
      <c r="D155" s="6" t="str">
        <f>VLOOKUP(B155,怪物属性偏向!F:P,11,FALSE)</f>
        <v>r1013</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IF(VLOOKUP(VLOOKUP($A155,炎界远征配置!$O:$P,2,FALSE),怪物属性偏向!$E:$O,怪物属性偏向!J$1-1,FALSE)=0,"",VLOOKUP(VLOOKUP($A155,炎界远征配置!$O:$P,2,FALSE),怪物属性偏向!$E:$O,怪物属性偏向!J$1-1,FALSE))</f>
        <v>10220101</v>
      </c>
      <c r="O155" s="8">
        <f>IF(VLOOKUP(VLOOKUP($A155,炎界远征配置!$O:$P,2,FALSE),怪物属性偏向!$E:$O,怪物属性偏向!K$1-1,FALSE)=0,"",VLOOKUP(VLOOKUP($A155,炎界远征配置!$O:$P,2,FALSE),怪物属性偏向!$E:$O,怪物属性偏向!K$1-1,FALSE))</f>
        <v>10220201</v>
      </c>
      <c r="P155" s="8">
        <f>IF(VLOOKUP(VLOOKUP($A155,炎界远征配置!$O:$P,2,FALSE),怪物属性偏向!$E:$O,怪物属性偏向!L$1-1,FALSE)=0,"",VLOOKUP(VLOOKUP($A155,炎界远征配置!$O:$P,2,FALSE),怪物属性偏向!$E:$O,怪物属性偏向!L$1-1,FALSE))</f>
        <v>10220301</v>
      </c>
      <c r="Q155" s="8">
        <f>IF(VLOOKUP(VLOOKUP($A155,炎界远征配置!$O:$P,2,FALSE),怪物属性偏向!$E:$O,怪物属性偏向!M$1-1,FALSE)=0,"",VLOOKUP(VLOOKUP($A155,炎界远征配置!$O:$P,2,FALSE),怪物属性偏向!$E:$O,怪物属性偏向!M$1-1,FALSE))</f>
        <v>100501</v>
      </c>
      <c r="R155" s="8">
        <f>IF(VLOOKUP(VLOOKUP($A155,炎界远征配置!$O:$P,2,FALSE),怪物属性偏向!$E:$O,怪物属性偏向!N$1-1,FALSE)=0,"",VLOOKUP(VLOOKUP($A155,炎界远征配置!$O:$P,2,FALSE),怪物属性偏向!$E:$O,怪物属性偏向!N$1-1,FALSE))</f>
        <v>100221</v>
      </c>
      <c r="S155" s="8">
        <f>IF(VLOOKUP(VLOOKUP($A155,炎界远征配置!$O:$P,2,FALSE),怪物属性偏向!$E:$O,怪物属性偏向!O$1-1,FALSE)=0,"",VLOOKUP(VLOOKUP($A155,炎界远征配置!$O:$P,2,FALSE),怪物属性偏向!$E:$O,怪物属性偏向!O$1-1,FALSE))</f>
        <v>100361</v>
      </c>
    </row>
    <row r="156" spans="1:19" x14ac:dyDescent="0.15">
      <c r="A156" s="3">
        <f t="shared" si="21"/>
        <v>5000153</v>
      </c>
      <c r="B156" s="1" t="str">
        <f>VLOOKUP(A156,炎界远征配置!G:I,3,FALSE)</f>
        <v>国王</v>
      </c>
      <c r="C156" s="7"/>
      <c r="D156" s="6" t="str">
        <f>VLOOKUP(B156,怪物属性偏向!F:P,11,FALSE)</f>
        <v>r1016</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IF(VLOOKUP(VLOOKUP($A156,炎界远征配置!$O:$P,2,FALSE),怪物属性偏向!$E:$O,怪物属性偏向!J$1-1,FALSE)=0,"",VLOOKUP(VLOOKUP($A156,炎界远征配置!$O:$P,2,FALSE),怪物属性偏向!$E:$O,怪物属性偏向!J$1-1,FALSE))</f>
        <v>10250101</v>
      </c>
      <c r="O156" s="8">
        <f>IF(VLOOKUP(VLOOKUP($A156,炎界远征配置!$O:$P,2,FALSE),怪物属性偏向!$E:$O,怪物属性偏向!K$1-1,FALSE)=0,"",VLOOKUP(VLOOKUP($A156,炎界远征配置!$O:$P,2,FALSE),怪物属性偏向!$E:$O,怪物属性偏向!K$1-1,FALSE))</f>
        <v>10250201</v>
      </c>
      <c r="P156" s="8">
        <f>IF(VLOOKUP(VLOOKUP($A156,炎界远征配置!$O:$P,2,FALSE),怪物属性偏向!$E:$O,怪物属性偏向!L$1-1,FALSE)=0,"",VLOOKUP(VLOOKUP($A156,炎界远征配置!$O:$P,2,FALSE),怪物属性偏向!$E:$O,怪物属性偏向!L$1-1,FALSE))</f>
        <v>10250301</v>
      </c>
      <c r="Q156" s="8">
        <f>IF(VLOOKUP(VLOOKUP($A156,炎界远征配置!$O:$P,2,FALSE),怪物属性偏向!$E:$O,怪物属性偏向!M$1-1,FALSE)=0,"",VLOOKUP(VLOOKUP($A156,炎界远征配置!$O:$P,2,FALSE),怪物属性偏向!$E:$O,怪物属性偏向!M$1-1,FALSE))</f>
        <v>100161</v>
      </c>
      <c r="R156" s="8">
        <f>IF(VLOOKUP(VLOOKUP($A156,炎界远征配置!$O:$P,2,FALSE),怪物属性偏向!$E:$O,怪物属性偏向!N$1-1,FALSE)=0,"",VLOOKUP(VLOOKUP($A156,炎界远征配置!$O:$P,2,FALSE),怪物属性偏向!$E:$O,怪物属性偏向!N$1-1,FALSE))</f>
        <v>100541</v>
      </c>
      <c r="S156" s="8">
        <f>IF(VLOOKUP(VLOOKUP($A156,炎界远征配置!$O:$P,2,FALSE),怪物属性偏向!$E:$O,怪物属性偏向!O$1-1,FALSE)=0,"",VLOOKUP(VLOOKUP($A156,炎界远征配置!$O:$P,2,FALSE),怪物属性偏向!$E:$O,怪物属性偏向!O$1-1,FALSE))</f>
        <v>100101</v>
      </c>
    </row>
    <row r="157" spans="1:19" x14ac:dyDescent="0.15">
      <c r="A157" s="3">
        <f t="shared" si="21"/>
        <v>5000154</v>
      </c>
      <c r="B157" s="1" t="str">
        <f>VLOOKUP(A157,炎界远征配置!G:I,3,FALSE)</f>
        <v>吉拉</v>
      </c>
      <c r="C157" s="7"/>
      <c r="D157" s="6" t="str">
        <f>VLOOKUP(B157,怪物属性偏向!F:P,11,FALSE)</f>
        <v>r1002</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IF(VLOOKUP(VLOOKUP($A157,炎界远征配置!$O:$P,2,FALSE),怪物属性偏向!$E:$O,怪物属性偏向!J$1-1,FALSE)=0,"",VLOOKUP(VLOOKUP($A157,炎界远征配置!$O:$P,2,FALSE),怪物属性偏向!$E:$O,怪物属性偏向!J$1-1,FALSE))</f>
        <v>10190101</v>
      </c>
      <c r="O157" s="8">
        <f>IF(VLOOKUP(VLOOKUP($A157,炎界远征配置!$O:$P,2,FALSE),怪物属性偏向!$E:$O,怪物属性偏向!K$1-1,FALSE)=0,"",VLOOKUP(VLOOKUP($A157,炎界远征配置!$O:$P,2,FALSE),怪物属性偏向!$E:$O,怪物属性偏向!K$1-1,FALSE))</f>
        <v>10190201</v>
      </c>
      <c r="P157" s="8">
        <f>IF(VLOOKUP(VLOOKUP($A157,炎界远征配置!$O:$P,2,FALSE),怪物属性偏向!$E:$O,怪物属性偏向!L$1-1,FALSE)=0,"",VLOOKUP(VLOOKUP($A157,炎界远征配置!$O:$P,2,FALSE),怪物属性偏向!$E:$O,怪物属性偏向!L$1-1,FALSE))</f>
        <v>10190301</v>
      </c>
      <c r="Q157" s="8">
        <f>IF(VLOOKUP(VLOOKUP($A157,炎界远征配置!$O:$P,2,FALSE),怪物属性偏向!$E:$O,怪物属性偏向!M$1-1,FALSE)=0,"",VLOOKUP(VLOOKUP($A157,炎界远征配置!$O:$P,2,FALSE),怪物属性偏向!$E:$O,怪物属性偏向!M$1-1,FALSE))</f>
        <v>100141</v>
      </c>
      <c r="R157" s="8">
        <f>IF(VLOOKUP(VLOOKUP($A157,炎界远征配置!$O:$P,2,FALSE),怪物属性偏向!$E:$O,怪物属性偏向!N$1-1,FALSE)=0,"",VLOOKUP(VLOOKUP($A157,炎界远征配置!$O:$P,2,FALSE),怪物属性偏向!$E:$O,怪物属性偏向!N$1-1,FALSE))</f>
        <v>100261</v>
      </c>
      <c r="S157" s="8">
        <f>IF(VLOOKUP(VLOOKUP($A157,炎界远征配置!$O:$P,2,FALSE),怪物属性偏向!$E:$O,怪物属性偏向!O$1-1,FALSE)=0,"",VLOOKUP(VLOOKUP($A157,炎界远征配置!$O:$P,2,FALSE),怪物属性偏向!$E:$O,怪物属性偏向!O$1-1,FALSE))</f>
        <v>100081</v>
      </c>
    </row>
    <row r="158" spans="1:19" x14ac:dyDescent="0.15">
      <c r="A158" s="3">
        <f t="shared" si="21"/>
        <v>5000155</v>
      </c>
      <c r="B158" s="1" t="str">
        <f>VLOOKUP(A158,炎界远征配置!G:I,3,FALSE)</f>
        <v>娜塔莎</v>
      </c>
      <c r="C158" s="7"/>
      <c r="D158" s="6" t="str">
        <f>VLOOKUP(B158,怪物属性偏向!F:P,11,FALSE)</f>
        <v>r1012</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IF(VLOOKUP(VLOOKUP($A158,炎界远征配置!$O:$P,2,FALSE),怪物属性偏向!$E:$O,怪物属性偏向!J$1-1,FALSE)=0,"",VLOOKUP(VLOOKUP($A158,炎界远征配置!$O:$P,2,FALSE),怪物属性偏向!$E:$O,怪物属性偏向!J$1-1,FALSE))</f>
        <v>10210101</v>
      </c>
      <c r="O158" s="8">
        <f>IF(VLOOKUP(VLOOKUP($A158,炎界远征配置!$O:$P,2,FALSE),怪物属性偏向!$E:$O,怪物属性偏向!K$1-1,FALSE)=0,"",VLOOKUP(VLOOKUP($A158,炎界远征配置!$O:$P,2,FALSE),怪物属性偏向!$E:$O,怪物属性偏向!K$1-1,FALSE))</f>
        <v>10210201</v>
      </c>
      <c r="P158" s="8">
        <f>IF(VLOOKUP(VLOOKUP($A158,炎界远征配置!$O:$P,2,FALSE),怪物属性偏向!$E:$O,怪物属性偏向!L$1-1,FALSE)=0,"",VLOOKUP(VLOOKUP($A158,炎界远征配置!$O:$P,2,FALSE),怪物属性偏向!$E:$O,怪物属性偏向!L$1-1,FALSE))</f>
        <v>10210301</v>
      </c>
      <c r="Q158" s="8">
        <f>IF(VLOOKUP(VLOOKUP($A158,炎界远征配置!$O:$P,2,FALSE),怪物属性偏向!$E:$O,怪物属性偏向!M$1-1,FALSE)=0,"",VLOOKUP(VLOOKUP($A158,炎界远征配置!$O:$P,2,FALSE),怪物属性偏向!$E:$O,怪物属性偏向!M$1-1,FALSE))</f>
        <v>100261</v>
      </c>
      <c r="R158" s="8">
        <f>IF(VLOOKUP(VLOOKUP($A158,炎界远征配置!$O:$P,2,FALSE),怪物属性偏向!$E:$O,怪物属性偏向!N$1-1,FALSE)=0,"",VLOOKUP(VLOOKUP($A158,炎界远征配置!$O:$P,2,FALSE),怪物属性偏向!$E:$O,怪物属性偏向!N$1-1,FALSE))</f>
        <v>100021</v>
      </c>
      <c r="S158" s="8">
        <f>IF(VLOOKUP(VLOOKUP($A158,炎界远征配置!$O:$P,2,FALSE),怪物属性偏向!$E:$O,怪物属性偏向!O$1-1,FALSE)=0,"",VLOOKUP(VLOOKUP($A158,炎界远征配置!$O:$P,2,FALSE),怪物属性偏向!$E:$O,怪物属性偏向!O$1-1,FALSE))</f>
        <v>100321</v>
      </c>
    </row>
    <row r="159" spans="1:19" x14ac:dyDescent="0.15">
      <c r="A159" s="3">
        <f t="shared" si="21"/>
        <v>5000156</v>
      </c>
      <c r="B159" s="1" t="str">
        <f>VLOOKUP(A159,炎界远征配置!G:I,3,FALSE)</f>
        <v>柯拉</v>
      </c>
      <c r="C159" s="7"/>
      <c r="D159" s="6" t="str">
        <f>VLOOKUP(B159,怪物属性偏向!F:P,11,FALSE)</f>
        <v>r1017</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IF(VLOOKUP(VLOOKUP($A159,炎界远征配置!$O:$P,2,FALSE),怪物属性偏向!$E:$O,怪物属性偏向!J$1-1,FALSE)=0,"",VLOOKUP(VLOOKUP($A159,炎界远征配置!$O:$P,2,FALSE),怪物属性偏向!$E:$O,怪物属性偏向!J$1-1,FALSE))</f>
        <v>10050101</v>
      </c>
      <c r="O159" s="8">
        <f>IF(VLOOKUP(VLOOKUP($A159,炎界远征配置!$O:$P,2,FALSE),怪物属性偏向!$E:$O,怪物属性偏向!K$1-1,FALSE)=0,"",VLOOKUP(VLOOKUP($A159,炎界远征配置!$O:$P,2,FALSE),怪物属性偏向!$E:$O,怪物属性偏向!K$1-1,FALSE))</f>
        <v>10050201</v>
      </c>
      <c r="P159" s="8">
        <f>IF(VLOOKUP(VLOOKUP($A159,炎界远征配置!$O:$P,2,FALSE),怪物属性偏向!$E:$O,怪物属性偏向!L$1-1,FALSE)=0,"",VLOOKUP(VLOOKUP($A159,炎界远征配置!$O:$P,2,FALSE),怪物属性偏向!$E:$O,怪物属性偏向!L$1-1,FALSE))</f>
        <v>10050301</v>
      </c>
      <c r="Q159" s="8">
        <f>IF(VLOOKUP(VLOOKUP($A159,炎界远征配置!$O:$P,2,FALSE),怪物属性偏向!$E:$O,怪物属性偏向!M$1-1,FALSE)=0,"",VLOOKUP(VLOOKUP($A159,炎界远征配置!$O:$P,2,FALSE),怪物属性偏向!$E:$O,怪物属性偏向!M$1-1,FALSE))</f>
        <v>100001</v>
      </c>
      <c r="R159" s="8">
        <f>IF(VLOOKUP(VLOOKUP($A159,炎界远征配置!$O:$P,2,FALSE),怪物属性偏向!$E:$O,怪物属性偏向!N$1-1,FALSE)=0,"",VLOOKUP(VLOOKUP($A159,炎界远征配置!$O:$P,2,FALSE),怪物属性偏向!$E:$O,怪物属性偏向!N$1-1,FALSE))</f>
        <v>100221</v>
      </c>
      <c r="S159" s="8">
        <f>IF(VLOOKUP(VLOOKUP($A159,炎界远征配置!$O:$P,2,FALSE),怪物属性偏向!$E:$O,怪物属性偏向!O$1-1,FALSE)=0,"",VLOOKUP(VLOOKUP($A159,炎界远征配置!$O:$P,2,FALSE),怪物属性偏向!$E:$O,怪物属性偏向!O$1-1,FALSE))</f>
        <v>100241</v>
      </c>
    </row>
    <row r="160" spans="1:19" x14ac:dyDescent="0.15">
      <c r="A160" s="3">
        <f t="shared" si="21"/>
        <v>5000157</v>
      </c>
      <c r="B160" s="1" t="str">
        <f>VLOOKUP(A160,炎界远征配置!G:I,3,FALSE)</f>
        <v>洛克</v>
      </c>
      <c r="C160" s="7"/>
      <c r="D160" s="6" t="str">
        <f>VLOOKUP(B160,怪物属性偏向!F:P,11,FALSE)</f>
        <v>r1009</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IF(VLOOKUP(VLOOKUP($A160,炎界远征配置!$O:$P,2,FALSE),怪物属性偏向!$E:$O,怪物属性偏向!J$1-1,FALSE)=0,"",VLOOKUP(VLOOKUP($A160,炎界远征配置!$O:$P,2,FALSE),怪物属性偏向!$E:$O,怪物属性偏向!J$1-1,FALSE))</f>
        <v>10100101</v>
      </c>
      <c r="O160" s="8">
        <f>IF(VLOOKUP(VLOOKUP($A160,炎界远征配置!$O:$P,2,FALSE),怪物属性偏向!$E:$O,怪物属性偏向!K$1-1,FALSE)=0,"",VLOOKUP(VLOOKUP($A160,炎界远征配置!$O:$P,2,FALSE),怪物属性偏向!$E:$O,怪物属性偏向!K$1-1,FALSE))</f>
        <v>10100201</v>
      </c>
      <c r="P160" s="8">
        <f>IF(VLOOKUP(VLOOKUP($A160,炎界远征配置!$O:$P,2,FALSE),怪物属性偏向!$E:$O,怪物属性偏向!L$1-1,FALSE)=0,"",VLOOKUP(VLOOKUP($A160,炎界远征配置!$O:$P,2,FALSE),怪物属性偏向!$E:$O,怪物属性偏向!L$1-1,FALSE))</f>
        <v>10100301</v>
      </c>
      <c r="Q160" s="8">
        <f>IF(VLOOKUP(VLOOKUP($A160,炎界远征配置!$O:$P,2,FALSE),怪物属性偏向!$E:$O,怪物属性偏向!M$1-1,FALSE)=0,"",VLOOKUP(VLOOKUP($A160,炎界远征配置!$O:$P,2,FALSE),怪物属性偏向!$E:$O,怪物属性偏向!M$1-1,FALSE))</f>
        <v>100121</v>
      </c>
      <c r="R160" s="8">
        <f>IF(VLOOKUP(VLOOKUP($A160,炎界远征配置!$O:$P,2,FALSE),怪物属性偏向!$E:$O,怪物属性偏向!N$1-1,FALSE)=0,"",VLOOKUP(VLOOKUP($A160,炎界远征配置!$O:$P,2,FALSE),怪物属性偏向!$E:$O,怪物属性偏向!N$1-1,FALSE))</f>
        <v>100361</v>
      </c>
      <c r="S160" s="8">
        <f>IF(VLOOKUP(VLOOKUP($A160,炎界远征配置!$O:$P,2,FALSE),怪物属性偏向!$E:$O,怪物属性偏向!O$1-1,FALSE)=0,"",VLOOKUP(VLOOKUP($A160,炎界远征配置!$O:$P,2,FALSE),怪物属性偏向!$E:$O,怪物属性偏向!O$1-1,FALSE))</f>
        <v>100381</v>
      </c>
    </row>
    <row r="161" spans="1:19" x14ac:dyDescent="0.15">
      <c r="A161" s="3">
        <f t="shared" si="21"/>
        <v>5000158</v>
      </c>
      <c r="B161" s="1" t="str">
        <f>VLOOKUP(A161,炎界远征配置!G:I,3,FALSE)</f>
        <v>霍尔</v>
      </c>
      <c r="C161" s="7"/>
      <c r="D161" s="6" t="str">
        <f>VLOOKUP(B161,怪物属性偏向!F:P,11,FALSE)</f>
        <v>r1003</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IF(VLOOKUP(VLOOKUP($A161,炎界远征配置!$O:$P,2,FALSE),怪物属性偏向!$E:$O,怪物属性偏向!J$1-1,FALSE)=0,"",VLOOKUP(VLOOKUP($A161,炎界远征配置!$O:$P,2,FALSE),怪物属性偏向!$E:$O,怪物属性偏向!J$1-1,FALSE))</f>
        <v>10260101</v>
      </c>
      <c r="O161" s="8">
        <f>IF(VLOOKUP(VLOOKUP($A161,炎界远征配置!$O:$P,2,FALSE),怪物属性偏向!$E:$O,怪物属性偏向!K$1-1,FALSE)=0,"",VLOOKUP(VLOOKUP($A161,炎界远征配置!$O:$P,2,FALSE),怪物属性偏向!$E:$O,怪物属性偏向!K$1-1,FALSE))</f>
        <v>10260201</v>
      </c>
      <c r="P161" s="8">
        <f>IF(VLOOKUP(VLOOKUP($A161,炎界远征配置!$O:$P,2,FALSE),怪物属性偏向!$E:$O,怪物属性偏向!L$1-1,FALSE)=0,"",VLOOKUP(VLOOKUP($A161,炎界远征配置!$O:$P,2,FALSE),怪物属性偏向!$E:$O,怪物属性偏向!L$1-1,FALSE))</f>
        <v>10260301</v>
      </c>
      <c r="Q161" s="8">
        <f>IF(VLOOKUP(VLOOKUP($A161,炎界远征配置!$O:$P,2,FALSE),怪物属性偏向!$E:$O,怪物属性偏向!M$1-1,FALSE)=0,"",VLOOKUP(VLOOKUP($A161,炎界远征配置!$O:$P,2,FALSE),怪物属性偏向!$E:$O,怪物属性偏向!M$1-1,FALSE))</f>
        <v>100161</v>
      </c>
      <c r="R161" s="8">
        <f>IF(VLOOKUP(VLOOKUP($A161,炎界远征配置!$O:$P,2,FALSE),怪物属性偏向!$E:$O,怪物属性偏向!N$1-1,FALSE)=0,"",VLOOKUP(VLOOKUP($A161,炎界远征配置!$O:$P,2,FALSE),怪物属性偏向!$E:$O,怪物属性偏向!N$1-1,FALSE))</f>
        <v>100281</v>
      </c>
      <c r="S161" s="8">
        <f>IF(VLOOKUP(VLOOKUP($A161,炎界远征配置!$O:$P,2,FALSE),怪物属性偏向!$E:$O,怪物属性偏向!O$1-1,FALSE)=0,"",VLOOKUP(VLOOKUP($A161,炎界远征配置!$O:$P,2,FALSE),怪物属性偏向!$E:$O,怪物属性偏向!O$1-1,FALSE))</f>
        <v>100421</v>
      </c>
    </row>
    <row r="162" spans="1:19" x14ac:dyDescent="0.15">
      <c r="A162" s="3">
        <f t="shared" si="21"/>
        <v>5000159</v>
      </c>
      <c r="B162" s="1" t="str">
        <f>VLOOKUP(A162,炎界远征配置!G:I,3,FALSE)</f>
        <v>伊芙</v>
      </c>
      <c r="C162" s="7"/>
      <c r="D162" s="6" t="str">
        <f>VLOOKUP(B162,怪物属性偏向!F:P,11,FALSE)</f>
        <v>r1005</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IF(VLOOKUP(VLOOKUP($A162,炎界远征配置!$O:$P,2,FALSE),怪物属性偏向!$E:$O,怪物属性偏向!J$1-1,FALSE)=0,"",VLOOKUP(VLOOKUP($A162,炎界远征配置!$O:$P,2,FALSE),怪物属性偏向!$E:$O,怪物属性偏向!J$1-1,FALSE))</f>
        <v>10150101</v>
      </c>
      <c r="O162" s="8">
        <f>IF(VLOOKUP(VLOOKUP($A162,炎界远征配置!$O:$P,2,FALSE),怪物属性偏向!$E:$O,怪物属性偏向!K$1-1,FALSE)=0,"",VLOOKUP(VLOOKUP($A162,炎界远征配置!$O:$P,2,FALSE),怪物属性偏向!$E:$O,怪物属性偏向!K$1-1,FALSE))</f>
        <v>10150201</v>
      </c>
      <c r="P162" s="8">
        <f>IF(VLOOKUP(VLOOKUP($A162,炎界远征配置!$O:$P,2,FALSE),怪物属性偏向!$E:$O,怪物属性偏向!L$1-1,FALSE)=0,"",VLOOKUP(VLOOKUP($A162,炎界远征配置!$O:$P,2,FALSE),怪物属性偏向!$E:$O,怪物属性偏向!L$1-1,FALSE))</f>
        <v>10150301</v>
      </c>
      <c r="Q162" s="8">
        <f>IF(VLOOKUP(VLOOKUP($A162,炎界远征配置!$O:$P,2,FALSE),怪物属性偏向!$E:$O,怪物属性偏向!M$1-1,FALSE)=0,"",VLOOKUP(VLOOKUP($A162,炎界远征配置!$O:$P,2,FALSE),怪物属性偏向!$E:$O,怪物属性偏向!M$1-1,FALSE))</f>
        <v>100021</v>
      </c>
      <c r="R162" s="8">
        <f>IF(VLOOKUP(VLOOKUP($A162,炎界远征配置!$O:$P,2,FALSE),怪物属性偏向!$E:$O,怪物属性偏向!N$1-1,FALSE)=0,"",VLOOKUP(VLOOKUP($A162,炎界远征配置!$O:$P,2,FALSE),怪物属性偏向!$E:$O,怪物属性偏向!N$1-1,FALSE))</f>
        <v>100361</v>
      </c>
      <c r="S162" s="8">
        <f>IF(VLOOKUP(VLOOKUP($A162,炎界远征配置!$O:$P,2,FALSE),怪物属性偏向!$E:$O,怪物属性偏向!O$1-1,FALSE)=0,"",VLOOKUP(VLOOKUP($A162,炎界远征配置!$O:$P,2,FALSE),怪物属性偏向!$E:$O,怪物属性偏向!O$1-1,FALSE))</f>
        <v>100401</v>
      </c>
    </row>
    <row r="163" spans="1:19" x14ac:dyDescent="0.15">
      <c r="A163" s="3">
        <f t="shared" si="21"/>
        <v>5000160</v>
      </c>
      <c r="B163" s="1" t="str">
        <f>VLOOKUP(A163,炎界远征配置!G:I,3,FALSE)</f>
        <v>麦克白</v>
      </c>
      <c r="C163" s="7"/>
      <c r="D163" s="6" t="str">
        <f>VLOOKUP(B163,怪物属性偏向!F:P,11,FALSE)</f>
        <v>r1004</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IF(VLOOKUP(VLOOKUP($A163,炎界远征配置!$O:$P,2,FALSE),怪物属性偏向!$E:$O,怪物属性偏向!J$1-1,FALSE)=0,"",VLOOKUP(VLOOKUP($A163,炎界远征配置!$O:$P,2,FALSE),怪物属性偏向!$E:$O,怪物属性偏向!J$1-1,FALSE))</f>
        <v>10160101</v>
      </c>
      <c r="O163" s="8">
        <f>IF(VLOOKUP(VLOOKUP($A163,炎界远征配置!$O:$P,2,FALSE),怪物属性偏向!$E:$O,怪物属性偏向!K$1-1,FALSE)=0,"",VLOOKUP(VLOOKUP($A163,炎界远征配置!$O:$P,2,FALSE),怪物属性偏向!$E:$O,怪物属性偏向!K$1-1,FALSE))</f>
        <v>10160201</v>
      </c>
      <c r="P163" s="8">
        <f>IF(VLOOKUP(VLOOKUP($A163,炎界远征配置!$O:$P,2,FALSE),怪物属性偏向!$E:$O,怪物属性偏向!L$1-1,FALSE)=0,"",VLOOKUP(VLOOKUP($A163,炎界远征配置!$O:$P,2,FALSE),怪物属性偏向!$E:$O,怪物属性偏向!L$1-1,FALSE))</f>
        <v>10160301</v>
      </c>
      <c r="Q163" s="8">
        <f>IF(VLOOKUP(VLOOKUP($A163,炎界远征配置!$O:$P,2,FALSE),怪物属性偏向!$E:$O,怪物属性偏向!M$1-1,FALSE)=0,"",VLOOKUP(VLOOKUP($A163,炎界远征配置!$O:$P,2,FALSE),怪物属性偏向!$E:$O,怪物属性偏向!M$1-1,FALSE))</f>
        <v>100141</v>
      </c>
      <c r="R163" s="8">
        <f>IF(VLOOKUP(VLOOKUP($A163,炎界远征配置!$O:$P,2,FALSE),怪物属性偏向!$E:$O,怪物属性偏向!N$1-1,FALSE)=0,"",VLOOKUP(VLOOKUP($A163,炎界远征配置!$O:$P,2,FALSE),怪物属性偏向!$E:$O,怪物属性偏向!N$1-1,FALSE))</f>
        <v>100421</v>
      </c>
      <c r="S163" s="8">
        <f>IF(VLOOKUP(VLOOKUP($A163,炎界远征配置!$O:$P,2,FALSE),怪物属性偏向!$E:$O,怪物属性偏向!O$1-1,FALSE)=0,"",VLOOKUP(VLOOKUP($A163,炎界远征配置!$O:$P,2,FALSE),怪物属性偏向!$E:$O,怪物属性偏向!O$1-1,FALSE))</f>
        <v>100081</v>
      </c>
    </row>
    <row r="164" spans="1:19" x14ac:dyDescent="0.15">
      <c r="A164" s="3">
        <f t="shared" si="21"/>
        <v>5000161</v>
      </c>
      <c r="B164" s="1" t="str">
        <f>VLOOKUP(A164,炎界远征配置!G:I,3,FALSE)</f>
        <v>伊西多</v>
      </c>
      <c r="C164" s="7"/>
      <c r="D164" s="6" t="str">
        <f>VLOOKUP(B164,怪物属性偏向!F:P,11,FALSE)</f>
        <v>r1011</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IF(VLOOKUP(VLOOKUP($A164,炎界远征配置!$O:$P,2,FALSE),怪物属性偏向!$E:$O,怪物属性偏向!J$1-1,FALSE)=0,"",VLOOKUP(VLOOKUP($A164,炎界远征配置!$O:$P,2,FALSE),怪物属性偏向!$E:$O,怪物属性偏向!J$1-1,FALSE))</f>
        <v>10230101</v>
      </c>
      <c r="O164" s="8">
        <f>IF(VLOOKUP(VLOOKUP($A164,炎界远征配置!$O:$P,2,FALSE),怪物属性偏向!$E:$O,怪物属性偏向!K$1-1,FALSE)=0,"",VLOOKUP(VLOOKUP($A164,炎界远征配置!$O:$P,2,FALSE),怪物属性偏向!$E:$O,怪物属性偏向!K$1-1,FALSE))</f>
        <v>10230201</v>
      </c>
      <c r="P164" s="8">
        <f>IF(VLOOKUP(VLOOKUP($A164,炎界远征配置!$O:$P,2,FALSE),怪物属性偏向!$E:$O,怪物属性偏向!L$1-1,FALSE)=0,"",VLOOKUP(VLOOKUP($A164,炎界远征配置!$O:$P,2,FALSE),怪物属性偏向!$E:$O,怪物属性偏向!L$1-1,FALSE))</f>
        <v>10230301</v>
      </c>
      <c r="Q164" s="8">
        <f>IF(VLOOKUP(VLOOKUP($A164,炎界远征配置!$O:$P,2,FALSE),怪物属性偏向!$E:$O,怪物属性偏向!M$1-1,FALSE)=0,"",VLOOKUP(VLOOKUP($A164,炎界远征配置!$O:$P,2,FALSE),怪物属性偏向!$E:$O,怪物属性偏向!M$1-1,FALSE))</f>
        <v>100041</v>
      </c>
      <c r="R164" s="8">
        <f>IF(VLOOKUP(VLOOKUP($A164,炎界远征配置!$O:$P,2,FALSE),怪物属性偏向!$E:$O,怪物属性偏向!N$1-1,FALSE)=0,"",VLOOKUP(VLOOKUP($A164,炎界远征配置!$O:$P,2,FALSE),怪物属性偏向!$E:$O,怪物属性偏向!N$1-1,FALSE))</f>
        <v>100221</v>
      </c>
      <c r="S164" s="8">
        <f>IF(VLOOKUP(VLOOKUP($A164,炎界远征配置!$O:$P,2,FALSE),怪物属性偏向!$E:$O,怪物属性偏向!O$1-1,FALSE)=0,"",VLOOKUP(VLOOKUP($A164,炎界远征配置!$O:$P,2,FALSE),怪物属性偏向!$E:$O,怪物属性偏向!O$1-1,FALSE))</f>
        <v>100241</v>
      </c>
    </row>
    <row r="165" spans="1:19" x14ac:dyDescent="0.15">
      <c r="A165" s="3">
        <f t="shared" si="21"/>
        <v>5000162</v>
      </c>
      <c r="B165" s="1" t="str">
        <f>VLOOKUP(A165,炎界远征配置!G:I,3,FALSE)</f>
        <v>莉莉丝</v>
      </c>
      <c r="C165" s="7"/>
      <c r="D165" s="6" t="str">
        <f>VLOOKUP(B165,怪物属性偏向!F:P,11,FALSE)</f>
        <v>r1015</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IF(VLOOKUP(VLOOKUP($A165,炎界远征配置!$O:$P,2,FALSE),怪物属性偏向!$E:$O,怪物属性偏向!J$1-1,FALSE)=0,"",VLOOKUP(VLOOKUP($A165,炎界远征配置!$O:$P,2,FALSE),怪物属性偏向!$E:$O,怪物属性偏向!J$1-1,FALSE))</f>
        <v>10040101</v>
      </c>
      <c r="O165" s="8">
        <f>IF(VLOOKUP(VLOOKUP($A165,炎界远征配置!$O:$P,2,FALSE),怪物属性偏向!$E:$O,怪物属性偏向!K$1-1,FALSE)=0,"",VLOOKUP(VLOOKUP($A165,炎界远征配置!$O:$P,2,FALSE),怪物属性偏向!$E:$O,怪物属性偏向!K$1-1,FALSE))</f>
        <v>10040201</v>
      </c>
      <c r="P165" s="8">
        <f>IF(VLOOKUP(VLOOKUP($A165,炎界远征配置!$O:$P,2,FALSE),怪物属性偏向!$E:$O,怪物属性偏向!L$1-1,FALSE)=0,"",VLOOKUP(VLOOKUP($A165,炎界远征配置!$O:$P,2,FALSE),怪物属性偏向!$E:$O,怪物属性偏向!L$1-1,FALSE))</f>
        <v>10040301</v>
      </c>
      <c r="Q165" s="8">
        <f>IF(VLOOKUP(VLOOKUP($A165,炎界远征配置!$O:$P,2,FALSE),怪物属性偏向!$E:$O,怪物属性偏向!M$1-1,FALSE)=0,"",VLOOKUP(VLOOKUP($A165,炎界远征配置!$O:$P,2,FALSE),怪物属性偏向!$E:$O,怪物属性偏向!M$1-1,FALSE))</f>
        <v>100001</v>
      </c>
      <c r="R165" s="8">
        <f>IF(VLOOKUP(VLOOKUP($A165,炎界远征配置!$O:$P,2,FALSE),怪物属性偏向!$E:$O,怪物属性偏向!N$1-1,FALSE)=0,"",VLOOKUP(VLOOKUP($A165,炎界远征配置!$O:$P,2,FALSE),怪物属性偏向!$E:$O,怪物属性偏向!N$1-1,FALSE))</f>
        <v>100181</v>
      </c>
      <c r="S165" s="8">
        <f>IF(VLOOKUP(VLOOKUP($A165,炎界远征配置!$O:$P,2,FALSE),怪物属性偏向!$E:$O,怪物属性偏向!O$1-1,FALSE)=0,"",VLOOKUP(VLOOKUP($A165,炎界远征配置!$O:$P,2,FALSE),怪物属性偏向!$E:$O,怪物属性偏向!O$1-1,FALSE))</f>
        <v>100201</v>
      </c>
    </row>
    <row r="166" spans="1:19" x14ac:dyDescent="0.15">
      <c r="A166" s="3">
        <f t="shared" si="21"/>
        <v>5000163</v>
      </c>
      <c r="B166" s="1" t="str">
        <f>VLOOKUP(A166,炎界远征配置!G:I,3,FALSE)</f>
        <v>修</v>
      </c>
      <c r="C166" s="7"/>
      <c r="D166" s="6" t="str">
        <f>VLOOKUP(B166,怪物属性偏向!F:P,11,FALSE)</f>
        <v>r1014</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IF(VLOOKUP(VLOOKUP($A166,炎界远征配置!$O:$P,2,FALSE),怪物属性偏向!$E:$O,怪物属性偏向!J$1-1,FALSE)=0,"",VLOOKUP(VLOOKUP($A166,炎界远征配置!$O:$P,2,FALSE),怪物属性偏向!$E:$O,怪物属性偏向!J$1-1,FALSE))</f>
        <v>10240101</v>
      </c>
      <c r="O166" s="8">
        <f>IF(VLOOKUP(VLOOKUP($A166,炎界远征配置!$O:$P,2,FALSE),怪物属性偏向!$E:$O,怪物属性偏向!K$1-1,FALSE)=0,"",VLOOKUP(VLOOKUP($A166,炎界远征配置!$O:$P,2,FALSE),怪物属性偏向!$E:$O,怪物属性偏向!K$1-1,FALSE))</f>
        <v>10240201</v>
      </c>
      <c r="P166" s="8">
        <f>IF(VLOOKUP(VLOOKUP($A166,炎界远征配置!$O:$P,2,FALSE),怪物属性偏向!$E:$O,怪物属性偏向!L$1-1,FALSE)=0,"",VLOOKUP(VLOOKUP($A166,炎界远征配置!$O:$P,2,FALSE),怪物属性偏向!$E:$O,怪物属性偏向!L$1-1,FALSE))</f>
        <v>10240301</v>
      </c>
      <c r="Q166" s="8">
        <f>IF(VLOOKUP(VLOOKUP($A166,炎界远征配置!$O:$P,2,FALSE),怪物属性偏向!$E:$O,怪物属性偏向!M$1-1,FALSE)=0,"",VLOOKUP(VLOOKUP($A166,炎界远征配置!$O:$P,2,FALSE),怪物属性偏向!$E:$O,怪物属性偏向!M$1-1,FALSE))</f>
        <v>100261</v>
      </c>
      <c r="R166" s="8">
        <f>IF(VLOOKUP(VLOOKUP($A166,炎界远征配置!$O:$P,2,FALSE),怪物属性偏向!$E:$O,怪物属性偏向!N$1-1,FALSE)=0,"",VLOOKUP(VLOOKUP($A166,炎界远征配置!$O:$P,2,FALSE),怪物属性偏向!$E:$O,怪物属性偏向!N$1-1,FALSE))</f>
        <v>100521</v>
      </c>
      <c r="S166" s="8">
        <f>IF(VLOOKUP(VLOOKUP($A166,炎界远征配置!$O:$P,2,FALSE),怪物属性偏向!$E:$O,怪物属性偏向!O$1-1,FALSE)=0,"",VLOOKUP(VLOOKUP($A166,炎界远征配置!$O:$P,2,FALSE),怪物属性偏向!$E:$O,怪物属性偏向!O$1-1,FALSE))</f>
        <v>100341</v>
      </c>
    </row>
    <row r="167" spans="1:19" x14ac:dyDescent="0.15">
      <c r="A167" s="3">
        <f t="shared" si="21"/>
        <v>5000164</v>
      </c>
      <c r="B167" s="1" t="str">
        <f>VLOOKUP(A167,炎界远征配置!G:I,3,FALSE)</f>
        <v>尤朵拉</v>
      </c>
      <c r="C167" s="7"/>
      <c r="D167" s="6" t="str">
        <f>VLOOKUP(B167,怪物属性偏向!F:P,11,FALSE)</f>
        <v>r1006</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IF(VLOOKUP(VLOOKUP($A167,炎界远征配置!$O:$P,2,FALSE),怪物属性偏向!$E:$O,怪物属性偏向!J$1-1,FALSE)=0,"",VLOOKUP(VLOOKUP($A167,炎界远征配置!$O:$P,2,FALSE),怪物属性偏向!$E:$O,怪物属性偏向!J$1-1,FALSE))</f>
        <v>10090101</v>
      </c>
      <c r="O167" s="8">
        <f>IF(VLOOKUP(VLOOKUP($A167,炎界远征配置!$O:$P,2,FALSE),怪物属性偏向!$E:$O,怪物属性偏向!K$1-1,FALSE)=0,"",VLOOKUP(VLOOKUP($A167,炎界远征配置!$O:$P,2,FALSE),怪物属性偏向!$E:$O,怪物属性偏向!K$1-1,FALSE))</f>
        <v>10090201</v>
      </c>
      <c r="P167" s="8">
        <f>IF(VLOOKUP(VLOOKUP($A167,炎界远征配置!$O:$P,2,FALSE),怪物属性偏向!$E:$O,怪物属性偏向!L$1-1,FALSE)=0,"",VLOOKUP(VLOOKUP($A167,炎界远征配置!$O:$P,2,FALSE),怪物属性偏向!$E:$O,怪物属性偏向!L$1-1,FALSE))</f>
        <v>10090301</v>
      </c>
      <c r="Q167" s="8">
        <f>IF(VLOOKUP(VLOOKUP($A167,炎界远征配置!$O:$P,2,FALSE),怪物属性偏向!$E:$O,怪物属性偏向!M$1-1,FALSE)=0,"",VLOOKUP(VLOOKUP($A167,炎界远征配置!$O:$P,2,FALSE),怪物属性偏向!$E:$O,怪物属性偏向!M$1-1,FALSE))</f>
        <v>100261</v>
      </c>
      <c r="R167" s="8">
        <f>IF(VLOOKUP(VLOOKUP($A167,炎界远征配置!$O:$P,2,FALSE),怪物属性偏向!$E:$O,怪物属性偏向!N$1-1,FALSE)=0,"",VLOOKUP(VLOOKUP($A167,炎界远征配置!$O:$P,2,FALSE),怪物属性偏向!$E:$O,怪物属性偏向!N$1-1,FALSE))</f>
        <v>100001</v>
      </c>
      <c r="S167" s="8">
        <f>IF(VLOOKUP(VLOOKUP($A167,炎界远征配置!$O:$P,2,FALSE),怪物属性偏向!$E:$O,怪物属性偏向!O$1-1,FALSE)=0,"",VLOOKUP(VLOOKUP($A167,炎界远征配置!$O:$P,2,FALSE),怪物属性偏向!$E:$O,怪物属性偏向!O$1-1,FALSE))</f>
        <v>100301</v>
      </c>
    </row>
    <row r="168" spans="1:19" x14ac:dyDescent="0.15">
      <c r="A168" s="3">
        <f t="shared" si="21"/>
        <v>5000165</v>
      </c>
      <c r="B168" s="1" t="str">
        <f>VLOOKUP(A168,炎界远征配置!G:I,3,FALSE)</f>
        <v>啾啾</v>
      </c>
      <c r="C168" s="7"/>
      <c r="D168" s="6" t="str">
        <f>VLOOKUP(B168,怪物属性偏向!F:P,11,FALSE)</f>
        <v>r1004</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IF(VLOOKUP(VLOOKUP($A168,炎界远征配置!$O:$P,2,FALSE),怪物属性偏向!$E:$O,怪物属性偏向!J$1-1,FALSE)=0,"",VLOOKUP(VLOOKUP($A168,炎界远征配置!$O:$P,2,FALSE),怪物属性偏向!$E:$O,怪物属性偏向!J$1-1,FALSE))</f>
        <v>10130101</v>
      </c>
      <c r="O168" s="8">
        <f>IF(VLOOKUP(VLOOKUP($A168,炎界远征配置!$O:$P,2,FALSE),怪物属性偏向!$E:$O,怪物属性偏向!K$1-1,FALSE)=0,"",VLOOKUP(VLOOKUP($A168,炎界远征配置!$O:$P,2,FALSE),怪物属性偏向!$E:$O,怪物属性偏向!K$1-1,FALSE))</f>
        <v>10130201</v>
      </c>
      <c r="P168" s="8">
        <f>IF(VLOOKUP(VLOOKUP($A168,炎界远征配置!$O:$P,2,FALSE),怪物属性偏向!$E:$O,怪物属性偏向!L$1-1,FALSE)=0,"",VLOOKUP(VLOOKUP($A168,炎界远征配置!$O:$P,2,FALSE),怪物属性偏向!$E:$O,怪物属性偏向!L$1-1,FALSE))</f>
        <v>10130301</v>
      </c>
      <c r="Q168" s="8">
        <f>IF(VLOOKUP(VLOOKUP($A168,炎界远征配置!$O:$P,2,FALSE),怪物属性偏向!$E:$O,怪物属性偏向!M$1-1,FALSE)=0,"",VLOOKUP(VLOOKUP($A168,炎界远征配置!$O:$P,2,FALSE),怪物属性偏向!$E:$O,怪物属性偏向!M$1-1,FALSE))</f>
        <v>100001</v>
      </c>
      <c r="R168" s="8">
        <f>IF(VLOOKUP(VLOOKUP($A168,炎界远征配置!$O:$P,2,FALSE),怪物属性偏向!$E:$O,怪物属性偏向!N$1-1,FALSE)=0,"",VLOOKUP(VLOOKUP($A168,炎界远征配置!$O:$P,2,FALSE),怪物属性偏向!$E:$O,怪物属性偏向!N$1-1,FALSE))</f>
        <v>100181</v>
      </c>
      <c r="S168" s="8">
        <f>IF(VLOOKUP(VLOOKUP($A168,炎界远征配置!$O:$P,2,FALSE),怪物属性偏向!$E:$O,怪物属性偏向!O$1-1,FALSE)=0,"",VLOOKUP(VLOOKUP($A168,炎界远征配置!$O:$P,2,FALSE),怪物属性偏向!$E:$O,怪物属性偏向!O$1-1,FALSE))</f>
        <v>100201</v>
      </c>
    </row>
    <row r="169" spans="1:19" x14ac:dyDescent="0.15">
      <c r="A169" s="3">
        <f t="shared" si="21"/>
        <v>5000166</v>
      </c>
      <c r="B169" s="1" t="str">
        <f>VLOOKUP(A169,炎界远征配置!G:I,3,FALSE)</f>
        <v>珍妮芙</v>
      </c>
      <c r="C169" s="7"/>
      <c r="D169" s="6" t="str">
        <f>VLOOKUP(B169,怪物属性偏向!F:P,11,FALSE)</f>
        <v>r1013</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IF(VLOOKUP(VLOOKUP($A169,炎界远征配置!$O:$P,2,FALSE),怪物属性偏向!$E:$O,怪物属性偏向!J$1-1,FALSE)=0,"",VLOOKUP(VLOOKUP($A169,炎界远征配置!$O:$P,2,FALSE),怪物属性偏向!$E:$O,怪物属性偏向!J$1-1,FALSE))</f>
        <v>10220101</v>
      </c>
      <c r="O169" s="8">
        <f>IF(VLOOKUP(VLOOKUP($A169,炎界远征配置!$O:$P,2,FALSE),怪物属性偏向!$E:$O,怪物属性偏向!K$1-1,FALSE)=0,"",VLOOKUP(VLOOKUP($A169,炎界远征配置!$O:$P,2,FALSE),怪物属性偏向!$E:$O,怪物属性偏向!K$1-1,FALSE))</f>
        <v>10220201</v>
      </c>
      <c r="P169" s="8">
        <f>IF(VLOOKUP(VLOOKUP($A169,炎界远征配置!$O:$P,2,FALSE),怪物属性偏向!$E:$O,怪物属性偏向!L$1-1,FALSE)=0,"",VLOOKUP(VLOOKUP($A169,炎界远征配置!$O:$P,2,FALSE),怪物属性偏向!$E:$O,怪物属性偏向!L$1-1,FALSE))</f>
        <v>10220301</v>
      </c>
      <c r="Q169" s="8">
        <f>IF(VLOOKUP(VLOOKUP($A169,炎界远征配置!$O:$P,2,FALSE),怪物属性偏向!$E:$O,怪物属性偏向!M$1-1,FALSE)=0,"",VLOOKUP(VLOOKUP($A169,炎界远征配置!$O:$P,2,FALSE),怪物属性偏向!$E:$O,怪物属性偏向!M$1-1,FALSE))</f>
        <v>100501</v>
      </c>
      <c r="R169" s="8">
        <f>IF(VLOOKUP(VLOOKUP($A169,炎界远征配置!$O:$P,2,FALSE),怪物属性偏向!$E:$O,怪物属性偏向!N$1-1,FALSE)=0,"",VLOOKUP(VLOOKUP($A169,炎界远征配置!$O:$P,2,FALSE),怪物属性偏向!$E:$O,怪物属性偏向!N$1-1,FALSE))</f>
        <v>100221</v>
      </c>
      <c r="S169" s="8">
        <f>IF(VLOOKUP(VLOOKUP($A169,炎界远征配置!$O:$P,2,FALSE),怪物属性偏向!$E:$O,怪物属性偏向!O$1-1,FALSE)=0,"",VLOOKUP(VLOOKUP($A169,炎界远征配置!$O:$P,2,FALSE),怪物属性偏向!$E:$O,怪物属性偏向!O$1-1,FALSE))</f>
        <v>100361</v>
      </c>
    </row>
    <row r="170" spans="1:19" x14ac:dyDescent="0.15">
      <c r="A170" s="3">
        <f t="shared" si="21"/>
        <v>5000167</v>
      </c>
      <c r="B170" s="1" t="str">
        <f>VLOOKUP(A170,炎界远征配置!G:I,3,FALSE)</f>
        <v>碧翠丝</v>
      </c>
      <c r="C170" s="7"/>
      <c r="D170" s="6" t="str">
        <f>VLOOKUP(B170,怪物属性偏向!F:P,11,FALSE)</f>
        <v>r1019</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IF(VLOOKUP(VLOOKUP($A170,炎界远征配置!$O:$P,2,FALSE),怪物属性偏向!$E:$O,怪物属性偏向!J$1-1,FALSE)=0,"",VLOOKUP(VLOOKUP($A170,炎界远征配置!$O:$P,2,FALSE),怪物属性偏向!$E:$O,怪物属性偏向!J$1-1,FALSE))</f>
        <v>10070101</v>
      </c>
      <c r="O170" s="8">
        <f>IF(VLOOKUP(VLOOKUP($A170,炎界远征配置!$O:$P,2,FALSE),怪物属性偏向!$E:$O,怪物属性偏向!K$1-1,FALSE)=0,"",VLOOKUP(VLOOKUP($A170,炎界远征配置!$O:$P,2,FALSE),怪物属性偏向!$E:$O,怪物属性偏向!K$1-1,FALSE))</f>
        <v>10070201</v>
      </c>
      <c r="P170" s="8">
        <f>IF(VLOOKUP(VLOOKUP($A170,炎界远征配置!$O:$P,2,FALSE),怪物属性偏向!$E:$O,怪物属性偏向!L$1-1,FALSE)=0,"",VLOOKUP(VLOOKUP($A170,炎界远征配置!$O:$P,2,FALSE),怪物属性偏向!$E:$O,怪物属性偏向!L$1-1,FALSE))</f>
        <v>10070301</v>
      </c>
      <c r="Q170" s="8">
        <f>IF(VLOOKUP(VLOOKUP($A170,炎界远征配置!$O:$P,2,FALSE),怪物属性偏向!$E:$O,怪物属性偏向!M$1-1,FALSE)=0,"",VLOOKUP(VLOOKUP($A170,炎界远征配置!$O:$P,2,FALSE),怪物属性偏向!$E:$O,怪物属性偏向!M$1-1,FALSE))</f>
        <v>100121</v>
      </c>
      <c r="R170" s="8">
        <f>IF(VLOOKUP(VLOOKUP($A170,炎界远征配置!$O:$P,2,FALSE),怪物属性偏向!$E:$O,怪物属性偏向!N$1-1,FALSE)=0,"",VLOOKUP(VLOOKUP($A170,炎界远征配置!$O:$P,2,FALSE),怪物属性偏向!$E:$O,怪物属性偏向!N$1-1,FALSE))</f>
        <v>100261</v>
      </c>
      <c r="S170" s="8">
        <f>IF(VLOOKUP(VLOOKUP($A170,炎界远征配置!$O:$P,2,FALSE),怪物属性偏向!$E:$O,怪物属性偏向!O$1-1,FALSE)=0,"",VLOOKUP(VLOOKUP($A170,炎界远征配置!$O:$P,2,FALSE),怪物属性偏向!$E:$O,怪物属性偏向!O$1-1,FALSE))</f>
        <v>100061</v>
      </c>
    </row>
    <row r="171" spans="1:19" x14ac:dyDescent="0.15">
      <c r="A171" s="3">
        <f t="shared" si="21"/>
        <v>5000168</v>
      </c>
      <c r="B171" s="1" t="str">
        <f>VLOOKUP(A171,炎界远征配置!G:I,3,FALSE)</f>
        <v>国王</v>
      </c>
      <c r="C171" s="7"/>
      <c r="D171" s="6" t="str">
        <f>VLOOKUP(B171,怪物属性偏向!F:P,11,FALSE)</f>
        <v>r1016</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IF(VLOOKUP(VLOOKUP($A171,炎界远征配置!$O:$P,2,FALSE),怪物属性偏向!$E:$O,怪物属性偏向!J$1-1,FALSE)=0,"",VLOOKUP(VLOOKUP($A171,炎界远征配置!$O:$P,2,FALSE),怪物属性偏向!$E:$O,怪物属性偏向!J$1-1,FALSE))</f>
        <v>10250101</v>
      </c>
      <c r="O171" s="8">
        <f>IF(VLOOKUP(VLOOKUP($A171,炎界远征配置!$O:$P,2,FALSE),怪物属性偏向!$E:$O,怪物属性偏向!K$1-1,FALSE)=0,"",VLOOKUP(VLOOKUP($A171,炎界远征配置!$O:$P,2,FALSE),怪物属性偏向!$E:$O,怪物属性偏向!K$1-1,FALSE))</f>
        <v>10250201</v>
      </c>
      <c r="P171" s="8">
        <f>IF(VLOOKUP(VLOOKUP($A171,炎界远征配置!$O:$P,2,FALSE),怪物属性偏向!$E:$O,怪物属性偏向!L$1-1,FALSE)=0,"",VLOOKUP(VLOOKUP($A171,炎界远征配置!$O:$P,2,FALSE),怪物属性偏向!$E:$O,怪物属性偏向!L$1-1,FALSE))</f>
        <v>10250301</v>
      </c>
      <c r="Q171" s="8">
        <f>IF(VLOOKUP(VLOOKUP($A171,炎界远征配置!$O:$P,2,FALSE),怪物属性偏向!$E:$O,怪物属性偏向!M$1-1,FALSE)=0,"",VLOOKUP(VLOOKUP($A171,炎界远征配置!$O:$P,2,FALSE),怪物属性偏向!$E:$O,怪物属性偏向!M$1-1,FALSE))</f>
        <v>100161</v>
      </c>
      <c r="R171" s="8">
        <f>IF(VLOOKUP(VLOOKUP($A171,炎界远征配置!$O:$P,2,FALSE),怪物属性偏向!$E:$O,怪物属性偏向!N$1-1,FALSE)=0,"",VLOOKUP(VLOOKUP($A171,炎界远征配置!$O:$P,2,FALSE),怪物属性偏向!$E:$O,怪物属性偏向!N$1-1,FALSE))</f>
        <v>100541</v>
      </c>
      <c r="S171" s="8">
        <f>IF(VLOOKUP(VLOOKUP($A171,炎界远征配置!$O:$P,2,FALSE),怪物属性偏向!$E:$O,怪物属性偏向!O$1-1,FALSE)=0,"",VLOOKUP(VLOOKUP($A171,炎界远征配置!$O:$P,2,FALSE),怪物属性偏向!$E:$O,怪物属性偏向!O$1-1,FALSE))</f>
        <v>100101</v>
      </c>
    </row>
    <row r="172" spans="1:19" x14ac:dyDescent="0.15">
      <c r="A172" s="3">
        <f t="shared" si="21"/>
        <v>5000169</v>
      </c>
      <c r="B172" s="1" t="str">
        <f>VLOOKUP(A172,炎界远征配置!G:I,3,FALSE)</f>
        <v>洛克</v>
      </c>
      <c r="C172" s="7"/>
      <c r="D172" s="6" t="str">
        <f>VLOOKUP(B172,怪物属性偏向!F:P,11,FALSE)</f>
        <v>r1009</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IF(VLOOKUP(VLOOKUP($A172,炎界远征配置!$O:$P,2,FALSE),怪物属性偏向!$E:$O,怪物属性偏向!J$1-1,FALSE)=0,"",VLOOKUP(VLOOKUP($A172,炎界远征配置!$O:$P,2,FALSE),怪物属性偏向!$E:$O,怪物属性偏向!J$1-1,FALSE))</f>
        <v>10100101</v>
      </c>
      <c r="O172" s="8">
        <f>IF(VLOOKUP(VLOOKUP($A172,炎界远征配置!$O:$P,2,FALSE),怪物属性偏向!$E:$O,怪物属性偏向!K$1-1,FALSE)=0,"",VLOOKUP(VLOOKUP($A172,炎界远征配置!$O:$P,2,FALSE),怪物属性偏向!$E:$O,怪物属性偏向!K$1-1,FALSE))</f>
        <v>10100201</v>
      </c>
      <c r="P172" s="8">
        <f>IF(VLOOKUP(VLOOKUP($A172,炎界远征配置!$O:$P,2,FALSE),怪物属性偏向!$E:$O,怪物属性偏向!L$1-1,FALSE)=0,"",VLOOKUP(VLOOKUP($A172,炎界远征配置!$O:$P,2,FALSE),怪物属性偏向!$E:$O,怪物属性偏向!L$1-1,FALSE))</f>
        <v>10100301</v>
      </c>
      <c r="Q172" s="8">
        <f>IF(VLOOKUP(VLOOKUP($A172,炎界远征配置!$O:$P,2,FALSE),怪物属性偏向!$E:$O,怪物属性偏向!M$1-1,FALSE)=0,"",VLOOKUP(VLOOKUP($A172,炎界远征配置!$O:$P,2,FALSE),怪物属性偏向!$E:$O,怪物属性偏向!M$1-1,FALSE))</f>
        <v>100121</v>
      </c>
      <c r="R172" s="8">
        <f>IF(VLOOKUP(VLOOKUP($A172,炎界远征配置!$O:$P,2,FALSE),怪物属性偏向!$E:$O,怪物属性偏向!N$1-1,FALSE)=0,"",VLOOKUP(VLOOKUP($A172,炎界远征配置!$O:$P,2,FALSE),怪物属性偏向!$E:$O,怪物属性偏向!N$1-1,FALSE))</f>
        <v>100361</v>
      </c>
      <c r="S172" s="8">
        <f>IF(VLOOKUP(VLOOKUP($A172,炎界远征配置!$O:$P,2,FALSE),怪物属性偏向!$E:$O,怪物属性偏向!O$1-1,FALSE)=0,"",VLOOKUP(VLOOKUP($A172,炎界远征配置!$O:$P,2,FALSE),怪物属性偏向!$E:$O,怪物属性偏向!O$1-1,FALSE))</f>
        <v>100381</v>
      </c>
    </row>
    <row r="173" spans="1:19" x14ac:dyDescent="0.15">
      <c r="A173" s="3">
        <f t="shared" si="21"/>
        <v>5000170</v>
      </c>
      <c r="B173" s="1" t="str">
        <f>VLOOKUP(A173,炎界远征配置!G:I,3,FALSE)</f>
        <v>麦克白</v>
      </c>
      <c r="C173" s="7"/>
      <c r="D173" s="6" t="str">
        <f>VLOOKUP(B173,怪物属性偏向!F:P,11,FALSE)</f>
        <v>r1004</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IF(VLOOKUP(VLOOKUP($A173,炎界远征配置!$O:$P,2,FALSE),怪物属性偏向!$E:$O,怪物属性偏向!J$1-1,FALSE)=0,"",VLOOKUP(VLOOKUP($A173,炎界远征配置!$O:$P,2,FALSE),怪物属性偏向!$E:$O,怪物属性偏向!J$1-1,FALSE))</f>
        <v>10160101</v>
      </c>
      <c r="O173" s="8">
        <f>IF(VLOOKUP(VLOOKUP($A173,炎界远征配置!$O:$P,2,FALSE),怪物属性偏向!$E:$O,怪物属性偏向!K$1-1,FALSE)=0,"",VLOOKUP(VLOOKUP($A173,炎界远征配置!$O:$P,2,FALSE),怪物属性偏向!$E:$O,怪物属性偏向!K$1-1,FALSE))</f>
        <v>10160201</v>
      </c>
      <c r="P173" s="8">
        <f>IF(VLOOKUP(VLOOKUP($A173,炎界远征配置!$O:$P,2,FALSE),怪物属性偏向!$E:$O,怪物属性偏向!L$1-1,FALSE)=0,"",VLOOKUP(VLOOKUP($A173,炎界远征配置!$O:$P,2,FALSE),怪物属性偏向!$E:$O,怪物属性偏向!L$1-1,FALSE))</f>
        <v>10160301</v>
      </c>
      <c r="Q173" s="8">
        <f>IF(VLOOKUP(VLOOKUP($A173,炎界远征配置!$O:$P,2,FALSE),怪物属性偏向!$E:$O,怪物属性偏向!M$1-1,FALSE)=0,"",VLOOKUP(VLOOKUP($A173,炎界远征配置!$O:$P,2,FALSE),怪物属性偏向!$E:$O,怪物属性偏向!M$1-1,FALSE))</f>
        <v>100141</v>
      </c>
      <c r="R173" s="8">
        <f>IF(VLOOKUP(VLOOKUP($A173,炎界远征配置!$O:$P,2,FALSE),怪物属性偏向!$E:$O,怪物属性偏向!N$1-1,FALSE)=0,"",VLOOKUP(VLOOKUP($A173,炎界远征配置!$O:$P,2,FALSE),怪物属性偏向!$E:$O,怪物属性偏向!N$1-1,FALSE))</f>
        <v>100421</v>
      </c>
      <c r="S173" s="8">
        <f>IF(VLOOKUP(VLOOKUP($A173,炎界远征配置!$O:$P,2,FALSE),怪物属性偏向!$E:$O,怪物属性偏向!O$1-1,FALSE)=0,"",VLOOKUP(VLOOKUP($A173,炎界远征配置!$O:$P,2,FALSE),怪物属性偏向!$E:$O,怪物属性偏向!O$1-1,FALSE))</f>
        <v>100081</v>
      </c>
    </row>
    <row r="174" spans="1:19" x14ac:dyDescent="0.15">
      <c r="A174" s="3">
        <f t="shared" si="21"/>
        <v>5000171</v>
      </c>
      <c r="B174" s="1" t="str">
        <f>VLOOKUP(A174,炎界远征配置!G:I,3,FALSE)</f>
        <v>尼尔斯</v>
      </c>
      <c r="C174" s="7"/>
      <c r="D174" s="6" t="str">
        <f>VLOOKUP(B174,怪物属性偏向!F:P,11,FALSE)</f>
        <v>r1008</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IF(VLOOKUP(VLOOKUP($A174,炎界远征配置!$O:$P,2,FALSE),怪物属性偏向!$E:$O,怪物属性偏向!J$1-1,FALSE)=0,"",VLOOKUP(VLOOKUP($A174,炎界远征配置!$O:$P,2,FALSE),怪物属性偏向!$E:$O,怪物属性偏向!J$1-1,FALSE))</f>
        <v>10060101</v>
      </c>
      <c r="O174" s="8">
        <f>IF(VLOOKUP(VLOOKUP($A174,炎界远征配置!$O:$P,2,FALSE),怪物属性偏向!$E:$O,怪物属性偏向!K$1-1,FALSE)=0,"",VLOOKUP(VLOOKUP($A174,炎界远征配置!$O:$P,2,FALSE),怪物属性偏向!$E:$O,怪物属性偏向!K$1-1,FALSE))</f>
        <v>10060201</v>
      </c>
      <c r="P174" s="8">
        <f>IF(VLOOKUP(VLOOKUP($A174,炎界远征配置!$O:$P,2,FALSE),怪物属性偏向!$E:$O,怪物属性偏向!L$1-1,FALSE)=0,"",VLOOKUP(VLOOKUP($A174,炎界远征配置!$O:$P,2,FALSE),怪物属性偏向!$E:$O,怪物属性偏向!L$1-1,FALSE))</f>
        <v>10060301</v>
      </c>
      <c r="Q174" s="8">
        <f>IF(VLOOKUP(VLOOKUP($A174,炎界远征配置!$O:$P,2,FALSE),怪物属性偏向!$E:$O,怪物属性偏向!M$1-1,FALSE)=0,"",VLOOKUP(VLOOKUP($A174,炎界远征配置!$O:$P,2,FALSE),怪物属性偏向!$E:$O,怪物属性偏向!M$1-1,FALSE))</f>
        <v>100021</v>
      </c>
      <c r="R174" s="8">
        <f>IF(VLOOKUP(VLOOKUP($A174,炎界远征配置!$O:$P,2,FALSE),怪物属性偏向!$E:$O,怪物属性偏向!N$1-1,FALSE)=0,"",VLOOKUP(VLOOKUP($A174,炎界远征配置!$O:$P,2,FALSE),怪物属性偏向!$E:$O,怪物属性偏向!N$1-1,FALSE))</f>
        <v>100081</v>
      </c>
      <c r="S174" s="8">
        <f>IF(VLOOKUP(VLOOKUP($A174,炎界远征配置!$O:$P,2,FALSE),怪物属性偏向!$E:$O,怪物属性偏向!O$1-1,FALSE)=0,"",VLOOKUP(VLOOKUP($A174,炎界远征配置!$O:$P,2,FALSE),怪物属性偏向!$E:$O,怪物属性偏向!O$1-1,FALSE))</f>
        <v>100141</v>
      </c>
    </row>
    <row r="175" spans="1:19" x14ac:dyDescent="0.15">
      <c r="A175" s="3">
        <f t="shared" si="21"/>
        <v>5000172</v>
      </c>
      <c r="B175" s="1" t="str">
        <f>VLOOKUP(A175,炎界远征配置!G:I,3,FALSE)</f>
        <v>修</v>
      </c>
      <c r="C175" s="7"/>
      <c r="D175" s="6" t="str">
        <f>VLOOKUP(B175,怪物属性偏向!F:P,11,FALSE)</f>
        <v>r1014</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IF(VLOOKUP(VLOOKUP($A175,炎界远征配置!$O:$P,2,FALSE),怪物属性偏向!$E:$O,怪物属性偏向!J$1-1,FALSE)=0,"",VLOOKUP(VLOOKUP($A175,炎界远征配置!$O:$P,2,FALSE),怪物属性偏向!$E:$O,怪物属性偏向!J$1-1,FALSE))</f>
        <v>10240101</v>
      </c>
      <c r="O175" s="8">
        <f>IF(VLOOKUP(VLOOKUP($A175,炎界远征配置!$O:$P,2,FALSE),怪物属性偏向!$E:$O,怪物属性偏向!K$1-1,FALSE)=0,"",VLOOKUP(VLOOKUP($A175,炎界远征配置!$O:$P,2,FALSE),怪物属性偏向!$E:$O,怪物属性偏向!K$1-1,FALSE))</f>
        <v>10240201</v>
      </c>
      <c r="P175" s="8">
        <f>IF(VLOOKUP(VLOOKUP($A175,炎界远征配置!$O:$P,2,FALSE),怪物属性偏向!$E:$O,怪物属性偏向!L$1-1,FALSE)=0,"",VLOOKUP(VLOOKUP($A175,炎界远征配置!$O:$P,2,FALSE),怪物属性偏向!$E:$O,怪物属性偏向!L$1-1,FALSE))</f>
        <v>10240301</v>
      </c>
      <c r="Q175" s="8">
        <f>IF(VLOOKUP(VLOOKUP($A175,炎界远征配置!$O:$P,2,FALSE),怪物属性偏向!$E:$O,怪物属性偏向!M$1-1,FALSE)=0,"",VLOOKUP(VLOOKUP($A175,炎界远征配置!$O:$P,2,FALSE),怪物属性偏向!$E:$O,怪物属性偏向!M$1-1,FALSE))</f>
        <v>100261</v>
      </c>
      <c r="R175" s="8">
        <f>IF(VLOOKUP(VLOOKUP($A175,炎界远征配置!$O:$P,2,FALSE),怪物属性偏向!$E:$O,怪物属性偏向!N$1-1,FALSE)=0,"",VLOOKUP(VLOOKUP($A175,炎界远征配置!$O:$P,2,FALSE),怪物属性偏向!$E:$O,怪物属性偏向!N$1-1,FALSE))</f>
        <v>100521</v>
      </c>
      <c r="S175" s="8">
        <f>IF(VLOOKUP(VLOOKUP($A175,炎界远征配置!$O:$P,2,FALSE),怪物属性偏向!$E:$O,怪物属性偏向!O$1-1,FALSE)=0,"",VLOOKUP(VLOOKUP($A175,炎界远征配置!$O:$P,2,FALSE),怪物属性偏向!$E:$O,怪物属性偏向!O$1-1,FALSE))</f>
        <v>100341</v>
      </c>
    </row>
    <row r="176" spans="1:19" x14ac:dyDescent="0.15">
      <c r="A176" s="3">
        <f t="shared" si="21"/>
        <v>5000173</v>
      </c>
      <c r="B176" s="1" t="str">
        <f>VLOOKUP(A176,炎界远征配置!G:I,3,FALSE)</f>
        <v>修</v>
      </c>
      <c r="C176" s="7"/>
      <c r="D176" s="6" t="str">
        <f>VLOOKUP(B176,怪物属性偏向!F:P,11,FALSE)</f>
        <v>r1014</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IF(VLOOKUP(VLOOKUP($A176,炎界远征配置!$O:$P,2,FALSE),怪物属性偏向!$E:$O,怪物属性偏向!J$1-1,FALSE)=0,"",VLOOKUP(VLOOKUP($A176,炎界远征配置!$O:$P,2,FALSE),怪物属性偏向!$E:$O,怪物属性偏向!J$1-1,FALSE))</f>
        <v>10240101</v>
      </c>
      <c r="O176" s="8">
        <f>IF(VLOOKUP(VLOOKUP($A176,炎界远征配置!$O:$P,2,FALSE),怪物属性偏向!$E:$O,怪物属性偏向!K$1-1,FALSE)=0,"",VLOOKUP(VLOOKUP($A176,炎界远征配置!$O:$P,2,FALSE),怪物属性偏向!$E:$O,怪物属性偏向!K$1-1,FALSE))</f>
        <v>10240201</v>
      </c>
      <c r="P176" s="8">
        <f>IF(VLOOKUP(VLOOKUP($A176,炎界远征配置!$O:$P,2,FALSE),怪物属性偏向!$E:$O,怪物属性偏向!L$1-1,FALSE)=0,"",VLOOKUP(VLOOKUP($A176,炎界远征配置!$O:$P,2,FALSE),怪物属性偏向!$E:$O,怪物属性偏向!L$1-1,FALSE))</f>
        <v>10240301</v>
      </c>
      <c r="Q176" s="8">
        <f>IF(VLOOKUP(VLOOKUP($A176,炎界远征配置!$O:$P,2,FALSE),怪物属性偏向!$E:$O,怪物属性偏向!M$1-1,FALSE)=0,"",VLOOKUP(VLOOKUP($A176,炎界远征配置!$O:$P,2,FALSE),怪物属性偏向!$E:$O,怪物属性偏向!M$1-1,FALSE))</f>
        <v>100261</v>
      </c>
      <c r="R176" s="8">
        <f>IF(VLOOKUP(VLOOKUP($A176,炎界远征配置!$O:$P,2,FALSE),怪物属性偏向!$E:$O,怪物属性偏向!N$1-1,FALSE)=0,"",VLOOKUP(VLOOKUP($A176,炎界远征配置!$O:$P,2,FALSE),怪物属性偏向!$E:$O,怪物属性偏向!N$1-1,FALSE))</f>
        <v>100521</v>
      </c>
      <c r="S176" s="8">
        <f>IF(VLOOKUP(VLOOKUP($A176,炎界远征配置!$O:$P,2,FALSE),怪物属性偏向!$E:$O,怪物属性偏向!O$1-1,FALSE)=0,"",VLOOKUP(VLOOKUP($A176,炎界远征配置!$O:$P,2,FALSE),怪物属性偏向!$E:$O,怪物属性偏向!O$1-1,FALSE))</f>
        <v>100341</v>
      </c>
    </row>
    <row r="177" spans="1:19" x14ac:dyDescent="0.15">
      <c r="A177" s="3">
        <f t="shared" si="21"/>
        <v>5000174</v>
      </c>
      <c r="B177" s="1" t="str">
        <f>VLOOKUP(A177,炎界远征配置!G:I,3,FALSE)</f>
        <v>尤朵拉</v>
      </c>
      <c r="C177" s="7"/>
      <c r="D177" s="6" t="str">
        <f>VLOOKUP(B177,怪物属性偏向!F:P,11,FALSE)</f>
        <v>r1006</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IF(VLOOKUP(VLOOKUP($A177,炎界远征配置!$O:$P,2,FALSE),怪物属性偏向!$E:$O,怪物属性偏向!J$1-1,FALSE)=0,"",VLOOKUP(VLOOKUP($A177,炎界远征配置!$O:$P,2,FALSE),怪物属性偏向!$E:$O,怪物属性偏向!J$1-1,FALSE))</f>
        <v>10090101</v>
      </c>
      <c r="O177" s="8">
        <f>IF(VLOOKUP(VLOOKUP($A177,炎界远征配置!$O:$P,2,FALSE),怪物属性偏向!$E:$O,怪物属性偏向!K$1-1,FALSE)=0,"",VLOOKUP(VLOOKUP($A177,炎界远征配置!$O:$P,2,FALSE),怪物属性偏向!$E:$O,怪物属性偏向!K$1-1,FALSE))</f>
        <v>10090201</v>
      </c>
      <c r="P177" s="8">
        <f>IF(VLOOKUP(VLOOKUP($A177,炎界远征配置!$O:$P,2,FALSE),怪物属性偏向!$E:$O,怪物属性偏向!L$1-1,FALSE)=0,"",VLOOKUP(VLOOKUP($A177,炎界远征配置!$O:$P,2,FALSE),怪物属性偏向!$E:$O,怪物属性偏向!L$1-1,FALSE))</f>
        <v>10090301</v>
      </c>
      <c r="Q177" s="8">
        <f>IF(VLOOKUP(VLOOKUP($A177,炎界远征配置!$O:$P,2,FALSE),怪物属性偏向!$E:$O,怪物属性偏向!M$1-1,FALSE)=0,"",VLOOKUP(VLOOKUP($A177,炎界远征配置!$O:$P,2,FALSE),怪物属性偏向!$E:$O,怪物属性偏向!M$1-1,FALSE))</f>
        <v>100261</v>
      </c>
      <c r="R177" s="8">
        <f>IF(VLOOKUP(VLOOKUP($A177,炎界远征配置!$O:$P,2,FALSE),怪物属性偏向!$E:$O,怪物属性偏向!N$1-1,FALSE)=0,"",VLOOKUP(VLOOKUP($A177,炎界远征配置!$O:$P,2,FALSE),怪物属性偏向!$E:$O,怪物属性偏向!N$1-1,FALSE))</f>
        <v>100001</v>
      </c>
      <c r="S177" s="8">
        <f>IF(VLOOKUP(VLOOKUP($A177,炎界远征配置!$O:$P,2,FALSE),怪物属性偏向!$E:$O,怪物属性偏向!O$1-1,FALSE)=0,"",VLOOKUP(VLOOKUP($A177,炎界远征配置!$O:$P,2,FALSE),怪物属性偏向!$E:$O,怪物属性偏向!O$1-1,FALSE))</f>
        <v>100301</v>
      </c>
    </row>
    <row r="178" spans="1:19" x14ac:dyDescent="0.15">
      <c r="A178" s="3">
        <f t="shared" si="21"/>
        <v>5000175</v>
      </c>
      <c r="B178" s="1" t="str">
        <f>VLOOKUP(A178,炎界远征配置!G:I,3,FALSE)</f>
        <v>爱茉莉</v>
      </c>
      <c r="C178" s="7"/>
      <c r="D178" s="6" t="str">
        <f>VLOOKUP(B178,怪物属性偏向!F:P,11,FALSE)</f>
        <v>r1010</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IF(VLOOKUP(VLOOKUP($A178,炎界远征配置!$O:$P,2,FALSE),怪物属性偏向!$E:$O,怪物属性偏向!J$1-1,FALSE)=0,"",VLOOKUP(VLOOKUP($A178,炎界远征配置!$O:$P,2,FALSE),怪物属性偏向!$E:$O,怪物属性偏向!J$1-1,FALSE))</f>
        <v>10200101</v>
      </c>
      <c r="O178" s="8">
        <f>IF(VLOOKUP(VLOOKUP($A178,炎界远征配置!$O:$P,2,FALSE),怪物属性偏向!$E:$O,怪物属性偏向!K$1-1,FALSE)=0,"",VLOOKUP(VLOOKUP($A178,炎界远征配置!$O:$P,2,FALSE),怪物属性偏向!$E:$O,怪物属性偏向!K$1-1,FALSE))</f>
        <v>10200201</v>
      </c>
      <c r="P178" s="8">
        <f>IF(VLOOKUP(VLOOKUP($A178,炎界远征配置!$O:$P,2,FALSE),怪物属性偏向!$E:$O,怪物属性偏向!L$1-1,FALSE)=0,"",VLOOKUP(VLOOKUP($A178,炎界远征配置!$O:$P,2,FALSE),怪物属性偏向!$E:$O,怪物属性偏向!L$1-1,FALSE))</f>
        <v>10200301</v>
      </c>
      <c r="Q178" s="8">
        <f>IF(VLOOKUP(VLOOKUP($A178,炎界远征配置!$O:$P,2,FALSE),怪物属性偏向!$E:$O,怪物属性偏向!M$1-1,FALSE)=0,"",VLOOKUP(VLOOKUP($A178,炎界远征配置!$O:$P,2,FALSE),怪物属性偏向!$E:$O,怪物属性偏向!M$1-1,FALSE))</f>
        <v>100481</v>
      </c>
      <c r="R178" s="8">
        <f>IF(VLOOKUP(VLOOKUP($A178,炎界远征配置!$O:$P,2,FALSE),怪物属性偏向!$E:$O,怪物属性偏向!N$1-1,FALSE)=0,"",VLOOKUP(VLOOKUP($A178,炎界远征配置!$O:$P,2,FALSE),怪物属性偏向!$E:$O,怪物属性偏向!N$1-1,FALSE))</f>
        <v>100281</v>
      </c>
      <c r="S178" s="8">
        <f>IF(VLOOKUP(VLOOKUP($A178,炎界远征配置!$O:$P,2,FALSE),怪物属性偏向!$E:$O,怪物属性偏向!O$1-1,FALSE)=0,"",VLOOKUP(VLOOKUP($A178,炎界远征配置!$O:$P,2,FALSE),怪物属性偏向!$E:$O,怪物属性偏向!O$1-1,FALSE))</f>
        <v>100421</v>
      </c>
    </row>
    <row r="179" spans="1:19" x14ac:dyDescent="0.15">
      <c r="A179" s="3">
        <f t="shared" si="21"/>
        <v>5000176</v>
      </c>
      <c r="B179" s="1" t="str">
        <f>VLOOKUP(A179,炎界远征配置!G:I,3,FALSE)</f>
        <v>伊西多</v>
      </c>
      <c r="C179" s="7"/>
      <c r="D179" s="6" t="str">
        <f>VLOOKUP(B179,怪物属性偏向!F:P,11,FALSE)</f>
        <v>r1011</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IF(VLOOKUP(VLOOKUP($A179,炎界远征配置!$O:$P,2,FALSE),怪物属性偏向!$E:$O,怪物属性偏向!J$1-1,FALSE)=0,"",VLOOKUP(VLOOKUP($A179,炎界远征配置!$O:$P,2,FALSE),怪物属性偏向!$E:$O,怪物属性偏向!J$1-1,FALSE))</f>
        <v>10230101</v>
      </c>
      <c r="O179" s="8">
        <f>IF(VLOOKUP(VLOOKUP($A179,炎界远征配置!$O:$P,2,FALSE),怪物属性偏向!$E:$O,怪物属性偏向!K$1-1,FALSE)=0,"",VLOOKUP(VLOOKUP($A179,炎界远征配置!$O:$P,2,FALSE),怪物属性偏向!$E:$O,怪物属性偏向!K$1-1,FALSE))</f>
        <v>10230201</v>
      </c>
      <c r="P179" s="8">
        <f>IF(VLOOKUP(VLOOKUP($A179,炎界远征配置!$O:$P,2,FALSE),怪物属性偏向!$E:$O,怪物属性偏向!L$1-1,FALSE)=0,"",VLOOKUP(VLOOKUP($A179,炎界远征配置!$O:$P,2,FALSE),怪物属性偏向!$E:$O,怪物属性偏向!L$1-1,FALSE))</f>
        <v>10230301</v>
      </c>
      <c r="Q179" s="8">
        <f>IF(VLOOKUP(VLOOKUP($A179,炎界远征配置!$O:$P,2,FALSE),怪物属性偏向!$E:$O,怪物属性偏向!M$1-1,FALSE)=0,"",VLOOKUP(VLOOKUP($A179,炎界远征配置!$O:$P,2,FALSE),怪物属性偏向!$E:$O,怪物属性偏向!M$1-1,FALSE))</f>
        <v>100041</v>
      </c>
      <c r="R179" s="8">
        <f>IF(VLOOKUP(VLOOKUP($A179,炎界远征配置!$O:$P,2,FALSE),怪物属性偏向!$E:$O,怪物属性偏向!N$1-1,FALSE)=0,"",VLOOKUP(VLOOKUP($A179,炎界远征配置!$O:$P,2,FALSE),怪物属性偏向!$E:$O,怪物属性偏向!N$1-1,FALSE))</f>
        <v>100221</v>
      </c>
      <c r="S179" s="8">
        <f>IF(VLOOKUP(VLOOKUP($A179,炎界远征配置!$O:$P,2,FALSE),怪物属性偏向!$E:$O,怪物属性偏向!O$1-1,FALSE)=0,"",VLOOKUP(VLOOKUP($A179,炎界远征配置!$O:$P,2,FALSE),怪物属性偏向!$E:$O,怪物属性偏向!O$1-1,FALSE))</f>
        <v>100241</v>
      </c>
    </row>
    <row r="180" spans="1:19" x14ac:dyDescent="0.15">
      <c r="A180" s="3">
        <f t="shared" si="21"/>
        <v>5000177</v>
      </c>
      <c r="B180" s="1" t="str">
        <f>VLOOKUP(A180,炎界远征配置!G:I,3,FALSE)</f>
        <v>艾琳</v>
      </c>
      <c r="C180" s="7"/>
      <c r="D180" s="6" t="str">
        <f>VLOOKUP(B180,怪物属性偏向!F:P,11,FALSE)</f>
        <v>r1000</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IF(VLOOKUP(VLOOKUP($A180,炎界远征配置!$O:$P,2,FALSE),怪物属性偏向!$E:$O,怪物属性偏向!J$1-1,FALSE)=0,"",VLOOKUP(VLOOKUP($A180,炎界远征配置!$O:$P,2,FALSE),怪物属性偏向!$E:$O,怪物属性偏向!J$1-1,FALSE))</f>
        <v>10080101</v>
      </c>
      <c r="O180" s="8">
        <f>IF(VLOOKUP(VLOOKUP($A180,炎界远征配置!$O:$P,2,FALSE),怪物属性偏向!$E:$O,怪物属性偏向!K$1-1,FALSE)=0,"",VLOOKUP(VLOOKUP($A180,炎界远征配置!$O:$P,2,FALSE),怪物属性偏向!$E:$O,怪物属性偏向!K$1-1,FALSE))</f>
        <v>10080201</v>
      </c>
      <c r="P180" s="8">
        <f>IF(VLOOKUP(VLOOKUP($A180,炎界远征配置!$O:$P,2,FALSE),怪物属性偏向!$E:$O,怪物属性偏向!L$1-1,FALSE)=0,"",VLOOKUP(VLOOKUP($A180,炎界远征配置!$O:$P,2,FALSE),怪物属性偏向!$E:$O,怪物属性偏向!L$1-1,FALSE))</f>
        <v>10080301</v>
      </c>
      <c r="Q180" s="8">
        <f>IF(VLOOKUP(VLOOKUP($A180,炎界远征配置!$O:$P,2,FALSE),怪物属性偏向!$E:$O,怪物属性偏向!M$1-1,FALSE)=0,"",VLOOKUP(VLOOKUP($A180,炎界远征配置!$O:$P,2,FALSE),怪物属性偏向!$E:$O,怪物属性偏向!M$1-1,FALSE))</f>
        <v>100121</v>
      </c>
      <c r="R180" s="8">
        <f>IF(VLOOKUP(VLOOKUP($A180,炎界远征配置!$O:$P,2,FALSE),怪物属性偏向!$E:$O,怪物属性偏向!N$1-1,FALSE)=0,"",VLOOKUP(VLOOKUP($A180,炎界远征配置!$O:$P,2,FALSE),怪物属性偏向!$E:$O,怪物属性偏向!N$1-1,FALSE))</f>
        <v>100281</v>
      </c>
      <c r="S180" s="8">
        <f>IF(VLOOKUP(VLOOKUP($A180,炎界远征配置!$O:$P,2,FALSE),怪物属性偏向!$E:$O,怪物属性偏向!O$1-1,FALSE)=0,"",VLOOKUP(VLOOKUP($A180,炎界远征配置!$O:$P,2,FALSE),怪物属性偏向!$E:$O,怪物属性偏向!O$1-1,FALSE))</f>
        <v>100061</v>
      </c>
    </row>
    <row r="181" spans="1:19" x14ac:dyDescent="0.15">
      <c r="A181" s="3">
        <f t="shared" si="21"/>
        <v>5000178</v>
      </c>
      <c r="B181" s="1" t="str">
        <f>VLOOKUP(A181,炎界远征配置!G:I,3,FALSE)</f>
        <v>霍尔</v>
      </c>
      <c r="C181" s="7"/>
      <c r="D181" s="6" t="str">
        <f>VLOOKUP(B181,怪物属性偏向!F:P,11,FALSE)</f>
        <v>r1003</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IF(VLOOKUP(VLOOKUP($A181,炎界远征配置!$O:$P,2,FALSE),怪物属性偏向!$E:$O,怪物属性偏向!J$1-1,FALSE)=0,"",VLOOKUP(VLOOKUP($A181,炎界远征配置!$O:$P,2,FALSE),怪物属性偏向!$E:$O,怪物属性偏向!J$1-1,FALSE))</f>
        <v>10260101</v>
      </c>
      <c r="O181" s="8">
        <f>IF(VLOOKUP(VLOOKUP($A181,炎界远征配置!$O:$P,2,FALSE),怪物属性偏向!$E:$O,怪物属性偏向!K$1-1,FALSE)=0,"",VLOOKUP(VLOOKUP($A181,炎界远征配置!$O:$P,2,FALSE),怪物属性偏向!$E:$O,怪物属性偏向!K$1-1,FALSE))</f>
        <v>10260201</v>
      </c>
      <c r="P181" s="8">
        <f>IF(VLOOKUP(VLOOKUP($A181,炎界远征配置!$O:$P,2,FALSE),怪物属性偏向!$E:$O,怪物属性偏向!L$1-1,FALSE)=0,"",VLOOKUP(VLOOKUP($A181,炎界远征配置!$O:$P,2,FALSE),怪物属性偏向!$E:$O,怪物属性偏向!L$1-1,FALSE))</f>
        <v>10260301</v>
      </c>
      <c r="Q181" s="8">
        <f>IF(VLOOKUP(VLOOKUP($A181,炎界远征配置!$O:$P,2,FALSE),怪物属性偏向!$E:$O,怪物属性偏向!M$1-1,FALSE)=0,"",VLOOKUP(VLOOKUP($A181,炎界远征配置!$O:$P,2,FALSE),怪物属性偏向!$E:$O,怪物属性偏向!M$1-1,FALSE))</f>
        <v>100161</v>
      </c>
      <c r="R181" s="8">
        <f>IF(VLOOKUP(VLOOKUP($A181,炎界远征配置!$O:$P,2,FALSE),怪物属性偏向!$E:$O,怪物属性偏向!N$1-1,FALSE)=0,"",VLOOKUP(VLOOKUP($A181,炎界远征配置!$O:$P,2,FALSE),怪物属性偏向!$E:$O,怪物属性偏向!N$1-1,FALSE))</f>
        <v>100281</v>
      </c>
      <c r="S181" s="8">
        <f>IF(VLOOKUP(VLOOKUP($A181,炎界远征配置!$O:$P,2,FALSE),怪物属性偏向!$E:$O,怪物属性偏向!O$1-1,FALSE)=0,"",VLOOKUP(VLOOKUP($A181,炎界远征配置!$O:$P,2,FALSE),怪物属性偏向!$E:$O,怪物属性偏向!O$1-1,FALSE))</f>
        <v>100421</v>
      </c>
    </row>
    <row r="182" spans="1:19" x14ac:dyDescent="0.15">
      <c r="A182" s="3">
        <f t="shared" si="21"/>
        <v>5000179</v>
      </c>
      <c r="B182" s="1" t="str">
        <f>VLOOKUP(A182,炎界远征配置!G:I,3,FALSE)</f>
        <v>霍尔</v>
      </c>
      <c r="C182" s="7"/>
      <c r="D182" s="6" t="str">
        <f>VLOOKUP(B182,怪物属性偏向!F:P,11,FALSE)</f>
        <v>r1003</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IF(VLOOKUP(VLOOKUP($A182,炎界远征配置!$O:$P,2,FALSE),怪物属性偏向!$E:$O,怪物属性偏向!J$1-1,FALSE)=0,"",VLOOKUP(VLOOKUP($A182,炎界远征配置!$O:$P,2,FALSE),怪物属性偏向!$E:$O,怪物属性偏向!J$1-1,FALSE))</f>
        <v>10260101</v>
      </c>
      <c r="O182" s="8">
        <f>IF(VLOOKUP(VLOOKUP($A182,炎界远征配置!$O:$P,2,FALSE),怪物属性偏向!$E:$O,怪物属性偏向!K$1-1,FALSE)=0,"",VLOOKUP(VLOOKUP($A182,炎界远征配置!$O:$P,2,FALSE),怪物属性偏向!$E:$O,怪物属性偏向!K$1-1,FALSE))</f>
        <v>10260201</v>
      </c>
      <c r="P182" s="8">
        <f>IF(VLOOKUP(VLOOKUP($A182,炎界远征配置!$O:$P,2,FALSE),怪物属性偏向!$E:$O,怪物属性偏向!L$1-1,FALSE)=0,"",VLOOKUP(VLOOKUP($A182,炎界远征配置!$O:$P,2,FALSE),怪物属性偏向!$E:$O,怪物属性偏向!L$1-1,FALSE))</f>
        <v>10260301</v>
      </c>
      <c r="Q182" s="8">
        <f>IF(VLOOKUP(VLOOKUP($A182,炎界远征配置!$O:$P,2,FALSE),怪物属性偏向!$E:$O,怪物属性偏向!M$1-1,FALSE)=0,"",VLOOKUP(VLOOKUP($A182,炎界远征配置!$O:$P,2,FALSE),怪物属性偏向!$E:$O,怪物属性偏向!M$1-1,FALSE))</f>
        <v>100161</v>
      </c>
      <c r="R182" s="8">
        <f>IF(VLOOKUP(VLOOKUP($A182,炎界远征配置!$O:$P,2,FALSE),怪物属性偏向!$E:$O,怪物属性偏向!N$1-1,FALSE)=0,"",VLOOKUP(VLOOKUP($A182,炎界远征配置!$O:$P,2,FALSE),怪物属性偏向!$E:$O,怪物属性偏向!N$1-1,FALSE))</f>
        <v>100281</v>
      </c>
      <c r="S182" s="8">
        <f>IF(VLOOKUP(VLOOKUP($A182,炎界远征配置!$O:$P,2,FALSE),怪物属性偏向!$E:$O,怪物属性偏向!O$1-1,FALSE)=0,"",VLOOKUP(VLOOKUP($A182,炎界远征配置!$O:$P,2,FALSE),怪物属性偏向!$E:$O,怪物属性偏向!O$1-1,FALSE))</f>
        <v>100421</v>
      </c>
    </row>
    <row r="183" spans="1:19" x14ac:dyDescent="0.15">
      <c r="A183" s="3">
        <f t="shared" si="21"/>
        <v>5000180</v>
      </c>
      <c r="B183" s="1" t="str">
        <f>VLOOKUP(A183,炎界远征配置!G:I,3,FALSE)</f>
        <v>贝蒂</v>
      </c>
      <c r="C183" s="7"/>
      <c r="D183" s="6" t="str">
        <f>VLOOKUP(B183,怪物属性偏向!F:P,11,FALSE)</f>
        <v>r1001</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IF(VLOOKUP(VLOOKUP($A183,炎界远征配置!$O:$P,2,FALSE),怪物属性偏向!$E:$O,怪物属性偏向!J$1-1,FALSE)=0,"",VLOOKUP(VLOOKUP($A183,炎界远征配置!$O:$P,2,FALSE),怪物属性偏向!$E:$O,怪物属性偏向!J$1-1,FALSE))</f>
        <v>10140101</v>
      </c>
      <c r="O183" s="8">
        <f>IF(VLOOKUP(VLOOKUP($A183,炎界远征配置!$O:$P,2,FALSE),怪物属性偏向!$E:$O,怪物属性偏向!K$1-1,FALSE)=0,"",VLOOKUP(VLOOKUP($A183,炎界远征配置!$O:$P,2,FALSE),怪物属性偏向!$E:$O,怪物属性偏向!K$1-1,FALSE))</f>
        <v>10140201</v>
      </c>
      <c r="P183" s="8">
        <f>IF(VLOOKUP(VLOOKUP($A183,炎界远征配置!$O:$P,2,FALSE),怪物属性偏向!$E:$O,怪物属性偏向!L$1-1,FALSE)=0,"",VLOOKUP(VLOOKUP($A183,炎界远征配置!$O:$P,2,FALSE),怪物属性偏向!$E:$O,怪物属性偏向!L$1-1,FALSE))</f>
        <v>10140301</v>
      </c>
      <c r="Q183" s="8">
        <f>IF(VLOOKUP(VLOOKUP($A183,炎界远征配置!$O:$P,2,FALSE),怪物属性偏向!$E:$O,怪物属性偏向!M$1-1,FALSE)=0,"",VLOOKUP(VLOOKUP($A183,炎界远征配置!$O:$P,2,FALSE),怪物属性偏向!$E:$O,怪物属性偏向!M$1-1,FALSE))</f>
        <v>100021</v>
      </c>
      <c r="R183" s="8">
        <f>IF(VLOOKUP(VLOOKUP($A183,炎界远征配置!$O:$P,2,FALSE),怪物属性偏向!$E:$O,怪物属性偏向!N$1-1,FALSE)=0,"",VLOOKUP(VLOOKUP($A183,炎界远征配置!$O:$P,2,FALSE),怪物属性偏向!$E:$O,怪物属性偏向!N$1-1,FALSE))</f>
        <v>100221</v>
      </c>
      <c r="S183" s="8">
        <f>IF(VLOOKUP(VLOOKUP($A183,炎界远征配置!$O:$P,2,FALSE),怪物属性偏向!$E:$O,怪物属性偏向!O$1-1,FALSE)=0,"",VLOOKUP(VLOOKUP($A183,炎界远征配置!$O:$P,2,FALSE),怪物属性偏向!$E:$O,怪物属性偏向!O$1-1,FALSE))</f>
        <v>100241</v>
      </c>
    </row>
    <row r="184" spans="1:19" x14ac:dyDescent="0.15">
      <c r="A184" s="3">
        <f t="shared" si="21"/>
        <v>5000181</v>
      </c>
      <c r="B184" s="1" t="str">
        <f>VLOOKUP(A184,炎界远征配置!G:I,3,FALSE)</f>
        <v>伊西多</v>
      </c>
      <c r="C184" s="7"/>
      <c r="D184" s="6" t="str">
        <f>VLOOKUP(B184,怪物属性偏向!F:P,11,FALSE)</f>
        <v>r1011</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IF(VLOOKUP(VLOOKUP($A184,炎界远征配置!$O:$P,2,FALSE),怪物属性偏向!$E:$O,怪物属性偏向!J$1-1,FALSE)=0,"",VLOOKUP(VLOOKUP($A184,炎界远征配置!$O:$P,2,FALSE),怪物属性偏向!$E:$O,怪物属性偏向!J$1-1,FALSE))</f>
        <v>10230101</v>
      </c>
      <c r="O184" s="8">
        <f>IF(VLOOKUP(VLOOKUP($A184,炎界远征配置!$O:$P,2,FALSE),怪物属性偏向!$E:$O,怪物属性偏向!K$1-1,FALSE)=0,"",VLOOKUP(VLOOKUP($A184,炎界远征配置!$O:$P,2,FALSE),怪物属性偏向!$E:$O,怪物属性偏向!K$1-1,FALSE))</f>
        <v>10230201</v>
      </c>
      <c r="P184" s="8">
        <f>IF(VLOOKUP(VLOOKUP($A184,炎界远征配置!$O:$P,2,FALSE),怪物属性偏向!$E:$O,怪物属性偏向!L$1-1,FALSE)=0,"",VLOOKUP(VLOOKUP($A184,炎界远征配置!$O:$P,2,FALSE),怪物属性偏向!$E:$O,怪物属性偏向!L$1-1,FALSE))</f>
        <v>10230301</v>
      </c>
      <c r="Q184" s="8">
        <f>IF(VLOOKUP(VLOOKUP($A184,炎界远征配置!$O:$P,2,FALSE),怪物属性偏向!$E:$O,怪物属性偏向!M$1-1,FALSE)=0,"",VLOOKUP(VLOOKUP($A184,炎界远征配置!$O:$P,2,FALSE),怪物属性偏向!$E:$O,怪物属性偏向!M$1-1,FALSE))</f>
        <v>100041</v>
      </c>
      <c r="R184" s="8">
        <f>IF(VLOOKUP(VLOOKUP($A184,炎界远征配置!$O:$P,2,FALSE),怪物属性偏向!$E:$O,怪物属性偏向!N$1-1,FALSE)=0,"",VLOOKUP(VLOOKUP($A184,炎界远征配置!$O:$P,2,FALSE),怪物属性偏向!$E:$O,怪物属性偏向!N$1-1,FALSE))</f>
        <v>100221</v>
      </c>
      <c r="S184" s="8">
        <f>IF(VLOOKUP(VLOOKUP($A184,炎界远征配置!$O:$P,2,FALSE),怪物属性偏向!$E:$O,怪物属性偏向!O$1-1,FALSE)=0,"",VLOOKUP(VLOOKUP($A184,炎界远征配置!$O:$P,2,FALSE),怪物属性偏向!$E:$O,怪物属性偏向!O$1-1,FALSE))</f>
        <v>100241</v>
      </c>
    </row>
    <row r="185" spans="1:19" x14ac:dyDescent="0.15">
      <c r="A185" s="3">
        <f t="shared" si="21"/>
        <v>5000182</v>
      </c>
      <c r="B185" s="1" t="str">
        <f>VLOOKUP(A185,炎界远征配置!G:I,3,FALSE)</f>
        <v>碧翠丝</v>
      </c>
      <c r="C185" s="7"/>
      <c r="D185" s="6" t="str">
        <f>VLOOKUP(B185,怪物属性偏向!F:P,11,FALSE)</f>
        <v>r1019</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IF(VLOOKUP(VLOOKUP($A185,炎界远征配置!$O:$P,2,FALSE),怪物属性偏向!$E:$O,怪物属性偏向!J$1-1,FALSE)=0,"",VLOOKUP(VLOOKUP($A185,炎界远征配置!$O:$P,2,FALSE),怪物属性偏向!$E:$O,怪物属性偏向!J$1-1,FALSE))</f>
        <v>10070101</v>
      </c>
      <c r="O185" s="8">
        <f>IF(VLOOKUP(VLOOKUP($A185,炎界远征配置!$O:$P,2,FALSE),怪物属性偏向!$E:$O,怪物属性偏向!K$1-1,FALSE)=0,"",VLOOKUP(VLOOKUP($A185,炎界远征配置!$O:$P,2,FALSE),怪物属性偏向!$E:$O,怪物属性偏向!K$1-1,FALSE))</f>
        <v>10070201</v>
      </c>
      <c r="P185" s="8">
        <f>IF(VLOOKUP(VLOOKUP($A185,炎界远征配置!$O:$P,2,FALSE),怪物属性偏向!$E:$O,怪物属性偏向!L$1-1,FALSE)=0,"",VLOOKUP(VLOOKUP($A185,炎界远征配置!$O:$P,2,FALSE),怪物属性偏向!$E:$O,怪物属性偏向!L$1-1,FALSE))</f>
        <v>10070301</v>
      </c>
      <c r="Q185" s="8">
        <f>IF(VLOOKUP(VLOOKUP($A185,炎界远征配置!$O:$P,2,FALSE),怪物属性偏向!$E:$O,怪物属性偏向!M$1-1,FALSE)=0,"",VLOOKUP(VLOOKUP($A185,炎界远征配置!$O:$P,2,FALSE),怪物属性偏向!$E:$O,怪物属性偏向!M$1-1,FALSE))</f>
        <v>100121</v>
      </c>
      <c r="R185" s="8">
        <f>IF(VLOOKUP(VLOOKUP($A185,炎界远征配置!$O:$P,2,FALSE),怪物属性偏向!$E:$O,怪物属性偏向!N$1-1,FALSE)=0,"",VLOOKUP(VLOOKUP($A185,炎界远征配置!$O:$P,2,FALSE),怪物属性偏向!$E:$O,怪物属性偏向!N$1-1,FALSE))</f>
        <v>100261</v>
      </c>
      <c r="S185" s="8">
        <f>IF(VLOOKUP(VLOOKUP($A185,炎界远征配置!$O:$P,2,FALSE),怪物属性偏向!$E:$O,怪物属性偏向!O$1-1,FALSE)=0,"",VLOOKUP(VLOOKUP($A185,炎界远征配置!$O:$P,2,FALSE),怪物属性偏向!$E:$O,怪物属性偏向!O$1-1,FALSE))</f>
        <v>100061</v>
      </c>
    </row>
    <row r="186" spans="1:19" x14ac:dyDescent="0.15">
      <c r="A186" s="3">
        <f t="shared" si="21"/>
        <v>5000183</v>
      </c>
      <c r="B186" s="1" t="str">
        <f>VLOOKUP(A186,炎界远征配置!G:I,3,FALSE)</f>
        <v>霍尔</v>
      </c>
      <c r="C186" s="7"/>
      <c r="D186" s="6" t="str">
        <f>VLOOKUP(B186,怪物属性偏向!F:P,11,FALSE)</f>
        <v>r1003</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IF(VLOOKUP(VLOOKUP($A186,炎界远征配置!$O:$P,2,FALSE),怪物属性偏向!$E:$O,怪物属性偏向!J$1-1,FALSE)=0,"",VLOOKUP(VLOOKUP($A186,炎界远征配置!$O:$P,2,FALSE),怪物属性偏向!$E:$O,怪物属性偏向!J$1-1,FALSE))</f>
        <v>10260101</v>
      </c>
      <c r="O186" s="8">
        <f>IF(VLOOKUP(VLOOKUP($A186,炎界远征配置!$O:$P,2,FALSE),怪物属性偏向!$E:$O,怪物属性偏向!K$1-1,FALSE)=0,"",VLOOKUP(VLOOKUP($A186,炎界远征配置!$O:$P,2,FALSE),怪物属性偏向!$E:$O,怪物属性偏向!K$1-1,FALSE))</f>
        <v>10260201</v>
      </c>
      <c r="P186" s="8">
        <f>IF(VLOOKUP(VLOOKUP($A186,炎界远征配置!$O:$P,2,FALSE),怪物属性偏向!$E:$O,怪物属性偏向!L$1-1,FALSE)=0,"",VLOOKUP(VLOOKUP($A186,炎界远征配置!$O:$P,2,FALSE),怪物属性偏向!$E:$O,怪物属性偏向!L$1-1,FALSE))</f>
        <v>10260301</v>
      </c>
      <c r="Q186" s="8">
        <f>IF(VLOOKUP(VLOOKUP($A186,炎界远征配置!$O:$P,2,FALSE),怪物属性偏向!$E:$O,怪物属性偏向!M$1-1,FALSE)=0,"",VLOOKUP(VLOOKUP($A186,炎界远征配置!$O:$P,2,FALSE),怪物属性偏向!$E:$O,怪物属性偏向!M$1-1,FALSE))</f>
        <v>100161</v>
      </c>
      <c r="R186" s="8">
        <f>IF(VLOOKUP(VLOOKUP($A186,炎界远征配置!$O:$P,2,FALSE),怪物属性偏向!$E:$O,怪物属性偏向!N$1-1,FALSE)=0,"",VLOOKUP(VLOOKUP($A186,炎界远征配置!$O:$P,2,FALSE),怪物属性偏向!$E:$O,怪物属性偏向!N$1-1,FALSE))</f>
        <v>100281</v>
      </c>
      <c r="S186" s="8">
        <f>IF(VLOOKUP(VLOOKUP($A186,炎界远征配置!$O:$P,2,FALSE),怪物属性偏向!$E:$O,怪物属性偏向!O$1-1,FALSE)=0,"",VLOOKUP(VLOOKUP($A186,炎界远征配置!$O:$P,2,FALSE),怪物属性偏向!$E:$O,怪物属性偏向!O$1-1,FALSE))</f>
        <v>100421</v>
      </c>
    </row>
    <row r="187" spans="1:19" x14ac:dyDescent="0.15">
      <c r="A187" s="3">
        <f t="shared" si="21"/>
        <v>5000184</v>
      </c>
      <c r="B187" s="1" t="str">
        <f>VLOOKUP(A187,炎界远征配置!G:I,3,FALSE)</f>
        <v>爱茉莉</v>
      </c>
      <c r="C187" s="7"/>
      <c r="D187" s="6" t="str">
        <f>VLOOKUP(B187,怪物属性偏向!F:P,11,FALSE)</f>
        <v>r1010</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IF(VLOOKUP(VLOOKUP($A187,炎界远征配置!$O:$P,2,FALSE),怪物属性偏向!$E:$O,怪物属性偏向!J$1-1,FALSE)=0,"",VLOOKUP(VLOOKUP($A187,炎界远征配置!$O:$P,2,FALSE),怪物属性偏向!$E:$O,怪物属性偏向!J$1-1,FALSE))</f>
        <v>10200101</v>
      </c>
      <c r="O187" s="8">
        <f>IF(VLOOKUP(VLOOKUP($A187,炎界远征配置!$O:$P,2,FALSE),怪物属性偏向!$E:$O,怪物属性偏向!K$1-1,FALSE)=0,"",VLOOKUP(VLOOKUP($A187,炎界远征配置!$O:$P,2,FALSE),怪物属性偏向!$E:$O,怪物属性偏向!K$1-1,FALSE))</f>
        <v>10200201</v>
      </c>
      <c r="P187" s="8">
        <f>IF(VLOOKUP(VLOOKUP($A187,炎界远征配置!$O:$P,2,FALSE),怪物属性偏向!$E:$O,怪物属性偏向!L$1-1,FALSE)=0,"",VLOOKUP(VLOOKUP($A187,炎界远征配置!$O:$P,2,FALSE),怪物属性偏向!$E:$O,怪物属性偏向!L$1-1,FALSE))</f>
        <v>10200301</v>
      </c>
      <c r="Q187" s="8">
        <f>IF(VLOOKUP(VLOOKUP($A187,炎界远征配置!$O:$P,2,FALSE),怪物属性偏向!$E:$O,怪物属性偏向!M$1-1,FALSE)=0,"",VLOOKUP(VLOOKUP($A187,炎界远征配置!$O:$P,2,FALSE),怪物属性偏向!$E:$O,怪物属性偏向!M$1-1,FALSE))</f>
        <v>100481</v>
      </c>
      <c r="R187" s="8">
        <f>IF(VLOOKUP(VLOOKUP($A187,炎界远征配置!$O:$P,2,FALSE),怪物属性偏向!$E:$O,怪物属性偏向!N$1-1,FALSE)=0,"",VLOOKUP(VLOOKUP($A187,炎界远征配置!$O:$P,2,FALSE),怪物属性偏向!$E:$O,怪物属性偏向!N$1-1,FALSE))</f>
        <v>100281</v>
      </c>
      <c r="S187" s="8">
        <f>IF(VLOOKUP(VLOOKUP($A187,炎界远征配置!$O:$P,2,FALSE),怪物属性偏向!$E:$O,怪物属性偏向!O$1-1,FALSE)=0,"",VLOOKUP(VLOOKUP($A187,炎界远征配置!$O:$P,2,FALSE),怪物属性偏向!$E:$O,怪物属性偏向!O$1-1,FALSE))</f>
        <v>100421</v>
      </c>
    </row>
    <row r="188" spans="1:19" x14ac:dyDescent="0.15">
      <c r="A188" s="3">
        <f t="shared" si="21"/>
        <v>5000185</v>
      </c>
      <c r="B188" s="1" t="str">
        <f>VLOOKUP(A188,炎界远征配置!G:I,3,FALSE)</f>
        <v>贝蒂</v>
      </c>
      <c r="C188" s="7"/>
      <c r="D188" s="6" t="str">
        <f>VLOOKUP(B188,怪物属性偏向!F:P,11,FALSE)</f>
        <v>r1001</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IF(VLOOKUP(VLOOKUP($A188,炎界远征配置!$O:$P,2,FALSE),怪物属性偏向!$E:$O,怪物属性偏向!J$1-1,FALSE)=0,"",VLOOKUP(VLOOKUP($A188,炎界远征配置!$O:$P,2,FALSE),怪物属性偏向!$E:$O,怪物属性偏向!J$1-1,FALSE))</f>
        <v>10140101</v>
      </c>
      <c r="O188" s="8">
        <f>IF(VLOOKUP(VLOOKUP($A188,炎界远征配置!$O:$P,2,FALSE),怪物属性偏向!$E:$O,怪物属性偏向!K$1-1,FALSE)=0,"",VLOOKUP(VLOOKUP($A188,炎界远征配置!$O:$P,2,FALSE),怪物属性偏向!$E:$O,怪物属性偏向!K$1-1,FALSE))</f>
        <v>10140201</v>
      </c>
      <c r="P188" s="8">
        <f>IF(VLOOKUP(VLOOKUP($A188,炎界远征配置!$O:$P,2,FALSE),怪物属性偏向!$E:$O,怪物属性偏向!L$1-1,FALSE)=0,"",VLOOKUP(VLOOKUP($A188,炎界远征配置!$O:$P,2,FALSE),怪物属性偏向!$E:$O,怪物属性偏向!L$1-1,FALSE))</f>
        <v>10140301</v>
      </c>
      <c r="Q188" s="8">
        <f>IF(VLOOKUP(VLOOKUP($A188,炎界远征配置!$O:$P,2,FALSE),怪物属性偏向!$E:$O,怪物属性偏向!M$1-1,FALSE)=0,"",VLOOKUP(VLOOKUP($A188,炎界远征配置!$O:$P,2,FALSE),怪物属性偏向!$E:$O,怪物属性偏向!M$1-1,FALSE))</f>
        <v>100021</v>
      </c>
      <c r="R188" s="8">
        <f>IF(VLOOKUP(VLOOKUP($A188,炎界远征配置!$O:$P,2,FALSE),怪物属性偏向!$E:$O,怪物属性偏向!N$1-1,FALSE)=0,"",VLOOKUP(VLOOKUP($A188,炎界远征配置!$O:$P,2,FALSE),怪物属性偏向!$E:$O,怪物属性偏向!N$1-1,FALSE))</f>
        <v>100221</v>
      </c>
      <c r="S188" s="8">
        <f>IF(VLOOKUP(VLOOKUP($A188,炎界远征配置!$O:$P,2,FALSE),怪物属性偏向!$E:$O,怪物属性偏向!O$1-1,FALSE)=0,"",VLOOKUP(VLOOKUP($A188,炎界远征配置!$O:$P,2,FALSE),怪物属性偏向!$E:$O,怪物属性偏向!O$1-1,FALSE))</f>
        <v>100241</v>
      </c>
    </row>
    <row r="189" spans="1:19" x14ac:dyDescent="0.15">
      <c r="A189" s="3">
        <f t="shared" si="21"/>
        <v>5000186</v>
      </c>
      <c r="B189" s="1" t="str">
        <f>VLOOKUP(A189,炎界远征配置!G:I,3,FALSE)</f>
        <v>伊西多</v>
      </c>
      <c r="C189" s="7"/>
      <c r="D189" s="6" t="str">
        <f>VLOOKUP(B189,怪物属性偏向!F:P,11,FALSE)</f>
        <v>r1011</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IF(VLOOKUP(VLOOKUP($A189,炎界远征配置!$O:$P,2,FALSE),怪物属性偏向!$E:$O,怪物属性偏向!J$1-1,FALSE)=0,"",VLOOKUP(VLOOKUP($A189,炎界远征配置!$O:$P,2,FALSE),怪物属性偏向!$E:$O,怪物属性偏向!J$1-1,FALSE))</f>
        <v>10230101</v>
      </c>
      <c r="O189" s="8">
        <f>IF(VLOOKUP(VLOOKUP($A189,炎界远征配置!$O:$P,2,FALSE),怪物属性偏向!$E:$O,怪物属性偏向!K$1-1,FALSE)=0,"",VLOOKUP(VLOOKUP($A189,炎界远征配置!$O:$P,2,FALSE),怪物属性偏向!$E:$O,怪物属性偏向!K$1-1,FALSE))</f>
        <v>10230201</v>
      </c>
      <c r="P189" s="8">
        <f>IF(VLOOKUP(VLOOKUP($A189,炎界远征配置!$O:$P,2,FALSE),怪物属性偏向!$E:$O,怪物属性偏向!L$1-1,FALSE)=0,"",VLOOKUP(VLOOKUP($A189,炎界远征配置!$O:$P,2,FALSE),怪物属性偏向!$E:$O,怪物属性偏向!L$1-1,FALSE))</f>
        <v>10230301</v>
      </c>
      <c r="Q189" s="8">
        <f>IF(VLOOKUP(VLOOKUP($A189,炎界远征配置!$O:$P,2,FALSE),怪物属性偏向!$E:$O,怪物属性偏向!M$1-1,FALSE)=0,"",VLOOKUP(VLOOKUP($A189,炎界远征配置!$O:$P,2,FALSE),怪物属性偏向!$E:$O,怪物属性偏向!M$1-1,FALSE))</f>
        <v>100041</v>
      </c>
      <c r="R189" s="8">
        <f>IF(VLOOKUP(VLOOKUP($A189,炎界远征配置!$O:$P,2,FALSE),怪物属性偏向!$E:$O,怪物属性偏向!N$1-1,FALSE)=0,"",VLOOKUP(VLOOKUP($A189,炎界远征配置!$O:$P,2,FALSE),怪物属性偏向!$E:$O,怪物属性偏向!N$1-1,FALSE))</f>
        <v>100221</v>
      </c>
      <c r="S189" s="8">
        <f>IF(VLOOKUP(VLOOKUP($A189,炎界远征配置!$O:$P,2,FALSE),怪物属性偏向!$E:$O,怪物属性偏向!O$1-1,FALSE)=0,"",VLOOKUP(VLOOKUP($A189,炎界远征配置!$O:$P,2,FALSE),怪物属性偏向!$E:$O,怪物属性偏向!O$1-1,FALSE))</f>
        <v>100241</v>
      </c>
    </row>
    <row r="190" spans="1:19" x14ac:dyDescent="0.15">
      <c r="A190" s="3">
        <f t="shared" si="21"/>
        <v>5000187</v>
      </c>
      <c r="B190" s="1" t="str">
        <f>VLOOKUP(A190,炎界远征配置!G:I,3,FALSE)</f>
        <v>伊西多</v>
      </c>
      <c r="C190" s="7"/>
      <c r="D190" s="6" t="str">
        <f>VLOOKUP(B190,怪物属性偏向!F:P,11,FALSE)</f>
        <v>r1011</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IF(VLOOKUP(VLOOKUP($A190,炎界远征配置!$O:$P,2,FALSE),怪物属性偏向!$E:$O,怪物属性偏向!J$1-1,FALSE)=0,"",VLOOKUP(VLOOKUP($A190,炎界远征配置!$O:$P,2,FALSE),怪物属性偏向!$E:$O,怪物属性偏向!J$1-1,FALSE))</f>
        <v>10230101</v>
      </c>
      <c r="O190" s="8">
        <f>IF(VLOOKUP(VLOOKUP($A190,炎界远征配置!$O:$P,2,FALSE),怪物属性偏向!$E:$O,怪物属性偏向!K$1-1,FALSE)=0,"",VLOOKUP(VLOOKUP($A190,炎界远征配置!$O:$P,2,FALSE),怪物属性偏向!$E:$O,怪物属性偏向!K$1-1,FALSE))</f>
        <v>10230201</v>
      </c>
      <c r="P190" s="8">
        <f>IF(VLOOKUP(VLOOKUP($A190,炎界远征配置!$O:$P,2,FALSE),怪物属性偏向!$E:$O,怪物属性偏向!L$1-1,FALSE)=0,"",VLOOKUP(VLOOKUP($A190,炎界远征配置!$O:$P,2,FALSE),怪物属性偏向!$E:$O,怪物属性偏向!L$1-1,FALSE))</f>
        <v>10230301</v>
      </c>
      <c r="Q190" s="8">
        <f>IF(VLOOKUP(VLOOKUP($A190,炎界远征配置!$O:$P,2,FALSE),怪物属性偏向!$E:$O,怪物属性偏向!M$1-1,FALSE)=0,"",VLOOKUP(VLOOKUP($A190,炎界远征配置!$O:$P,2,FALSE),怪物属性偏向!$E:$O,怪物属性偏向!M$1-1,FALSE))</f>
        <v>100041</v>
      </c>
      <c r="R190" s="8">
        <f>IF(VLOOKUP(VLOOKUP($A190,炎界远征配置!$O:$P,2,FALSE),怪物属性偏向!$E:$O,怪物属性偏向!N$1-1,FALSE)=0,"",VLOOKUP(VLOOKUP($A190,炎界远征配置!$O:$P,2,FALSE),怪物属性偏向!$E:$O,怪物属性偏向!N$1-1,FALSE))</f>
        <v>100221</v>
      </c>
      <c r="S190" s="8">
        <f>IF(VLOOKUP(VLOOKUP($A190,炎界远征配置!$O:$P,2,FALSE),怪物属性偏向!$E:$O,怪物属性偏向!O$1-1,FALSE)=0,"",VLOOKUP(VLOOKUP($A190,炎界远征配置!$O:$P,2,FALSE),怪物属性偏向!$E:$O,怪物属性偏向!O$1-1,FALSE))</f>
        <v>100241</v>
      </c>
    </row>
    <row r="191" spans="1:19" x14ac:dyDescent="0.15">
      <c r="A191" s="3">
        <f t="shared" si="21"/>
        <v>5000188</v>
      </c>
      <c r="B191" s="1" t="str">
        <f>VLOOKUP(A191,炎界远征配置!G:I,3,FALSE)</f>
        <v>修</v>
      </c>
      <c r="C191" s="7"/>
      <c r="D191" s="6" t="str">
        <f>VLOOKUP(B191,怪物属性偏向!F:P,11,FALSE)</f>
        <v>r1014</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IF(VLOOKUP(VLOOKUP($A191,炎界远征配置!$O:$P,2,FALSE),怪物属性偏向!$E:$O,怪物属性偏向!J$1-1,FALSE)=0,"",VLOOKUP(VLOOKUP($A191,炎界远征配置!$O:$P,2,FALSE),怪物属性偏向!$E:$O,怪物属性偏向!J$1-1,FALSE))</f>
        <v>10240101</v>
      </c>
      <c r="O191" s="8">
        <f>IF(VLOOKUP(VLOOKUP($A191,炎界远征配置!$O:$P,2,FALSE),怪物属性偏向!$E:$O,怪物属性偏向!K$1-1,FALSE)=0,"",VLOOKUP(VLOOKUP($A191,炎界远征配置!$O:$P,2,FALSE),怪物属性偏向!$E:$O,怪物属性偏向!K$1-1,FALSE))</f>
        <v>10240201</v>
      </c>
      <c r="P191" s="8">
        <f>IF(VLOOKUP(VLOOKUP($A191,炎界远征配置!$O:$P,2,FALSE),怪物属性偏向!$E:$O,怪物属性偏向!L$1-1,FALSE)=0,"",VLOOKUP(VLOOKUP($A191,炎界远征配置!$O:$P,2,FALSE),怪物属性偏向!$E:$O,怪物属性偏向!L$1-1,FALSE))</f>
        <v>10240301</v>
      </c>
      <c r="Q191" s="8">
        <f>IF(VLOOKUP(VLOOKUP($A191,炎界远征配置!$O:$P,2,FALSE),怪物属性偏向!$E:$O,怪物属性偏向!M$1-1,FALSE)=0,"",VLOOKUP(VLOOKUP($A191,炎界远征配置!$O:$P,2,FALSE),怪物属性偏向!$E:$O,怪物属性偏向!M$1-1,FALSE))</f>
        <v>100261</v>
      </c>
      <c r="R191" s="8">
        <f>IF(VLOOKUP(VLOOKUP($A191,炎界远征配置!$O:$P,2,FALSE),怪物属性偏向!$E:$O,怪物属性偏向!N$1-1,FALSE)=0,"",VLOOKUP(VLOOKUP($A191,炎界远征配置!$O:$P,2,FALSE),怪物属性偏向!$E:$O,怪物属性偏向!N$1-1,FALSE))</f>
        <v>100521</v>
      </c>
      <c r="S191" s="8">
        <f>IF(VLOOKUP(VLOOKUP($A191,炎界远征配置!$O:$P,2,FALSE),怪物属性偏向!$E:$O,怪物属性偏向!O$1-1,FALSE)=0,"",VLOOKUP(VLOOKUP($A191,炎界远征配置!$O:$P,2,FALSE),怪物属性偏向!$E:$O,怪物属性偏向!O$1-1,FALSE))</f>
        <v>100341</v>
      </c>
    </row>
    <row r="192" spans="1:19" x14ac:dyDescent="0.15">
      <c r="A192" s="3">
        <f t="shared" si="21"/>
        <v>5000189</v>
      </c>
      <c r="B192" s="1" t="str">
        <f>VLOOKUP(A192,炎界远征配置!G:I,3,FALSE)</f>
        <v>洛克</v>
      </c>
      <c r="C192" s="7"/>
      <c r="D192" s="6" t="str">
        <f>VLOOKUP(B192,怪物属性偏向!F:P,11,FALSE)</f>
        <v>r1009</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IF(VLOOKUP(VLOOKUP($A192,炎界远征配置!$O:$P,2,FALSE),怪物属性偏向!$E:$O,怪物属性偏向!J$1-1,FALSE)=0,"",VLOOKUP(VLOOKUP($A192,炎界远征配置!$O:$P,2,FALSE),怪物属性偏向!$E:$O,怪物属性偏向!J$1-1,FALSE))</f>
        <v>10100101</v>
      </c>
      <c r="O192" s="8">
        <f>IF(VLOOKUP(VLOOKUP($A192,炎界远征配置!$O:$P,2,FALSE),怪物属性偏向!$E:$O,怪物属性偏向!K$1-1,FALSE)=0,"",VLOOKUP(VLOOKUP($A192,炎界远征配置!$O:$P,2,FALSE),怪物属性偏向!$E:$O,怪物属性偏向!K$1-1,FALSE))</f>
        <v>10100201</v>
      </c>
      <c r="P192" s="8">
        <f>IF(VLOOKUP(VLOOKUP($A192,炎界远征配置!$O:$P,2,FALSE),怪物属性偏向!$E:$O,怪物属性偏向!L$1-1,FALSE)=0,"",VLOOKUP(VLOOKUP($A192,炎界远征配置!$O:$P,2,FALSE),怪物属性偏向!$E:$O,怪物属性偏向!L$1-1,FALSE))</f>
        <v>10100301</v>
      </c>
      <c r="Q192" s="8">
        <f>IF(VLOOKUP(VLOOKUP($A192,炎界远征配置!$O:$P,2,FALSE),怪物属性偏向!$E:$O,怪物属性偏向!M$1-1,FALSE)=0,"",VLOOKUP(VLOOKUP($A192,炎界远征配置!$O:$P,2,FALSE),怪物属性偏向!$E:$O,怪物属性偏向!M$1-1,FALSE))</f>
        <v>100121</v>
      </c>
      <c r="R192" s="8">
        <f>IF(VLOOKUP(VLOOKUP($A192,炎界远征配置!$O:$P,2,FALSE),怪物属性偏向!$E:$O,怪物属性偏向!N$1-1,FALSE)=0,"",VLOOKUP(VLOOKUP($A192,炎界远征配置!$O:$P,2,FALSE),怪物属性偏向!$E:$O,怪物属性偏向!N$1-1,FALSE))</f>
        <v>100361</v>
      </c>
      <c r="S192" s="8">
        <f>IF(VLOOKUP(VLOOKUP($A192,炎界远征配置!$O:$P,2,FALSE),怪物属性偏向!$E:$O,怪物属性偏向!O$1-1,FALSE)=0,"",VLOOKUP(VLOOKUP($A192,炎界远征配置!$O:$P,2,FALSE),怪物属性偏向!$E:$O,怪物属性偏向!O$1-1,FALSE))</f>
        <v>100381</v>
      </c>
    </row>
    <row r="193" spans="1:19" x14ac:dyDescent="0.15">
      <c r="A193" s="3">
        <f t="shared" si="21"/>
        <v>5000190</v>
      </c>
      <c r="B193" s="1" t="str">
        <f>VLOOKUP(A193,炎界远征配置!G:I,3,FALSE)</f>
        <v>娜塔莎</v>
      </c>
      <c r="C193" s="7"/>
      <c r="D193" s="6" t="str">
        <f>VLOOKUP(B193,怪物属性偏向!F:P,11,FALSE)</f>
        <v>r1012</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IF(VLOOKUP(VLOOKUP($A193,炎界远征配置!$O:$P,2,FALSE),怪物属性偏向!$E:$O,怪物属性偏向!J$1-1,FALSE)=0,"",VLOOKUP(VLOOKUP($A193,炎界远征配置!$O:$P,2,FALSE),怪物属性偏向!$E:$O,怪物属性偏向!J$1-1,FALSE))</f>
        <v>10210101</v>
      </c>
      <c r="O193" s="8">
        <f>IF(VLOOKUP(VLOOKUP($A193,炎界远征配置!$O:$P,2,FALSE),怪物属性偏向!$E:$O,怪物属性偏向!K$1-1,FALSE)=0,"",VLOOKUP(VLOOKUP($A193,炎界远征配置!$O:$P,2,FALSE),怪物属性偏向!$E:$O,怪物属性偏向!K$1-1,FALSE))</f>
        <v>10210201</v>
      </c>
      <c r="P193" s="8">
        <f>IF(VLOOKUP(VLOOKUP($A193,炎界远征配置!$O:$P,2,FALSE),怪物属性偏向!$E:$O,怪物属性偏向!L$1-1,FALSE)=0,"",VLOOKUP(VLOOKUP($A193,炎界远征配置!$O:$P,2,FALSE),怪物属性偏向!$E:$O,怪物属性偏向!L$1-1,FALSE))</f>
        <v>10210301</v>
      </c>
      <c r="Q193" s="8">
        <f>IF(VLOOKUP(VLOOKUP($A193,炎界远征配置!$O:$P,2,FALSE),怪物属性偏向!$E:$O,怪物属性偏向!M$1-1,FALSE)=0,"",VLOOKUP(VLOOKUP($A193,炎界远征配置!$O:$P,2,FALSE),怪物属性偏向!$E:$O,怪物属性偏向!M$1-1,FALSE))</f>
        <v>100261</v>
      </c>
      <c r="R193" s="8">
        <f>IF(VLOOKUP(VLOOKUP($A193,炎界远征配置!$O:$P,2,FALSE),怪物属性偏向!$E:$O,怪物属性偏向!N$1-1,FALSE)=0,"",VLOOKUP(VLOOKUP($A193,炎界远征配置!$O:$P,2,FALSE),怪物属性偏向!$E:$O,怪物属性偏向!N$1-1,FALSE))</f>
        <v>100021</v>
      </c>
      <c r="S193" s="8">
        <f>IF(VLOOKUP(VLOOKUP($A193,炎界远征配置!$O:$P,2,FALSE),怪物属性偏向!$E:$O,怪物属性偏向!O$1-1,FALSE)=0,"",VLOOKUP(VLOOKUP($A193,炎界远征配置!$O:$P,2,FALSE),怪物属性偏向!$E:$O,怪物属性偏向!O$1-1,FALSE))</f>
        <v>100321</v>
      </c>
    </row>
    <row r="194" spans="1:19" x14ac:dyDescent="0.15">
      <c r="A194" s="3">
        <f t="shared" si="21"/>
        <v>5000191</v>
      </c>
      <c r="B194" s="1" t="str">
        <f>VLOOKUP(A194,炎界远征配置!G:I,3,FALSE)</f>
        <v>伊西多</v>
      </c>
      <c r="C194" s="7"/>
      <c r="D194" s="6" t="str">
        <f>VLOOKUP(B194,怪物属性偏向!F:P,11,FALSE)</f>
        <v>r1011</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IF(VLOOKUP(VLOOKUP($A194,炎界远征配置!$O:$P,2,FALSE),怪物属性偏向!$E:$O,怪物属性偏向!J$1-1,FALSE)=0,"",VLOOKUP(VLOOKUP($A194,炎界远征配置!$O:$P,2,FALSE),怪物属性偏向!$E:$O,怪物属性偏向!J$1-1,FALSE))</f>
        <v>10230101</v>
      </c>
      <c r="O194" s="8">
        <f>IF(VLOOKUP(VLOOKUP($A194,炎界远征配置!$O:$P,2,FALSE),怪物属性偏向!$E:$O,怪物属性偏向!K$1-1,FALSE)=0,"",VLOOKUP(VLOOKUP($A194,炎界远征配置!$O:$P,2,FALSE),怪物属性偏向!$E:$O,怪物属性偏向!K$1-1,FALSE))</f>
        <v>10230201</v>
      </c>
      <c r="P194" s="8">
        <f>IF(VLOOKUP(VLOOKUP($A194,炎界远征配置!$O:$P,2,FALSE),怪物属性偏向!$E:$O,怪物属性偏向!L$1-1,FALSE)=0,"",VLOOKUP(VLOOKUP($A194,炎界远征配置!$O:$P,2,FALSE),怪物属性偏向!$E:$O,怪物属性偏向!L$1-1,FALSE))</f>
        <v>10230301</v>
      </c>
      <c r="Q194" s="8">
        <f>IF(VLOOKUP(VLOOKUP($A194,炎界远征配置!$O:$P,2,FALSE),怪物属性偏向!$E:$O,怪物属性偏向!M$1-1,FALSE)=0,"",VLOOKUP(VLOOKUP($A194,炎界远征配置!$O:$P,2,FALSE),怪物属性偏向!$E:$O,怪物属性偏向!M$1-1,FALSE))</f>
        <v>100041</v>
      </c>
      <c r="R194" s="8">
        <f>IF(VLOOKUP(VLOOKUP($A194,炎界远征配置!$O:$P,2,FALSE),怪物属性偏向!$E:$O,怪物属性偏向!N$1-1,FALSE)=0,"",VLOOKUP(VLOOKUP($A194,炎界远征配置!$O:$P,2,FALSE),怪物属性偏向!$E:$O,怪物属性偏向!N$1-1,FALSE))</f>
        <v>100221</v>
      </c>
      <c r="S194" s="8">
        <f>IF(VLOOKUP(VLOOKUP($A194,炎界远征配置!$O:$P,2,FALSE),怪物属性偏向!$E:$O,怪物属性偏向!O$1-1,FALSE)=0,"",VLOOKUP(VLOOKUP($A194,炎界远征配置!$O:$P,2,FALSE),怪物属性偏向!$E:$O,怪物属性偏向!O$1-1,FALSE))</f>
        <v>100241</v>
      </c>
    </row>
    <row r="195" spans="1:19" x14ac:dyDescent="0.15">
      <c r="A195" s="3">
        <f t="shared" si="21"/>
        <v>5000192</v>
      </c>
      <c r="B195" s="1" t="str">
        <f>VLOOKUP(A195,炎界远征配置!G:I,3,FALSE)</f>
        <v>尤尼丝</v>
      </c>
      <c r="C195" s="7"/>
      <c r="D195" s="6" t="str">
        <f>VLOOKUP(B195,怪物属性偏向!F:P,11,FALSE)</f>
        <v>r1007</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IF(VLOOKUP(VLOOKUP($A195,炎界远征配置!$O:$P,2,FALSE),怪物属性偏向!$E:$O,怪物属性偏向!J$1-1,FALSE)=0,"",VLOOKUP(VLOOKUP($A195,炎界远征配置!$O:$P,2,FALSE),怪物属性偏向!$E:$O,怪物属性偏向!J$1-1,FALSE))</f>
        <v>10110101</v>
      </c>
      <c r="O195" s="8">
        <f>IF(VLOOKUP(VLOOKUP($A195,炎界远征配置!$O:$P,2,FALSE),怪物属性偏向!$E:$O,怪物属性偏向!K$1-1,FALSE)=0,"",VLOOKUP(VLOOKUP($A195,炎界远征配置!$O:$P,2,FALSE),怪物属性偏向!$E:$O,怪物属性偏向!K$1-1,FALSE))</f>
        <v>10110201</v>
      </c>
      <c r="P195" s="8">
        <f>IF(VLOOKUP(VLOOKUP($A195,炎界远征配置!$O:$P,2,FALSE),怪物属性偏向!$E:$O,怪物属性偏向!L$1-1,FALSE)=0,"",VLOOKUP(VLOOKUP($A195,炎界远征配置!$O:$P,2,FALSE),怪物属性偏向!$E:$O,怪物属性偏向!L$1-1,FALSE))</f>
        <v>10110301</v>
      </c>
      <c r="Q195" s="8">
        <f>IF(VLOOKUP(VLOOKUP($A195,炎界远征配置!$O:$P,2,FALSE),怪物属性偏向!$E:$O,怪物属性偏向!M$1-1,FALSE)=0,"",VLOOKUP(VLOOKUP($A195,炎界远征配置!$O:$P,2,FALSE),怪物属性偏向!$E:$O,怪物属性偏向!M$1-1,FALSE))</f>
        <v>100021</v>
      </c>
      <c r="R195" s="8">
        <f>IF(VLOOKUP(VLOOKUP($A195,炎界远征配置!$O:$P,2,FALSE),怪物属性偏向!$E:$O,怪物属性偏向!N$1-1,FALSE)=0,"",VLOOKUP(VLOOKUP($A195,炎界远征配置!$O:$P,2,FALSE),怪物属性偏向!$E:$O,怪物属性偏向!N$1-1,FALSE))</f>
        <v>100081</v>
      </c>
      <c r="S195" s="8">
        <f>IF(VLOOKUP(VLOOKUP($A195,炎界远征配置!$O:$P,2,FALSE),怪物属性偏向!$E:$O,怪物属性偏向!O$1-1,FALSE)=0,"",VLOOKUP(VLOOKUP($A195,炎界远征配置!$O:$P,2,FALSE),怪物属性偏向!$E:$O,怪物属性偏向!O$1-1,FALSE))</f>
        <v>100141</v>
      </c>
    </row>
    <row r="196" spans="1:19" x14ac:dyDescent="0.15">
      <c r="A196" s="3">
        <f t="shared" si="21"/>
        <v>5000193</v>
      </c>
      <c r="B196" s="1" t="str">
        <f>VLOOKUP(A196,炎界远征配置!G:I,3,FALSE)</f>
        <v>尤尼丝</v>
      </c>
      <c r="C196" s="7"/>
      <c r="D196" s="6" t="str">
        <f>VLOOKUP(B196,怪物属性偏向!F:P,11,FALSE)</f>
        <v>r1007</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IF(VLOOKUP(VLOOKUP($A196,炎界远征配置!$O:$P,2,FALSE),怪物属性偏向!$E:$O,怪物属性偏向!J$1-1,FALSE)=0,"",VLOOKUP(VLOOKUP($A196,炎界远征配置!$O:$P,2,FALSE),怪物属性偏向!$E:$O,怪物属性偏向!J$1-1,FALSE))</f>
        <v>10110101</v>
      </c>
      <c r="O196" s="8">
        <f>IF(VLOOKUP(VLOOKUP($A196,炎界远征配置!$O:$P,2,FALSE),怪物属性偏向!$E:$O,怪物属性偏向!K$1-1,FALSE)=0,"",VLOOKUP(VLOOKUP($A196,炎界远征配置!$O:$P,2,FALSE),怪物属性偏向!$E:$O,怪物属性偏向!K$1-1,FALSE))</f>
        <v>10110201</v>
      </c>
      <c r="P196" s="8">
        <f>IF(VLOOKUP(VLOOKUP($A196,炎界远征配置!$O:$P,2,FALSE),怪物属性偏向!$E:$O,怪物属性偏向!L$1-1,FALSE)=0,"",VLOOKUP(VLOOKUP($A196,炎界远征配置!$O:$P,2,FALSE),怪物属性偏向!$E:$O,怪物属性偏向!L$1-1,FALSE))</f>
        <v>10110301</v>
      </c>
      <c r="Q196" s="8">
        <f>IF(VLOOKUP(VLOOKUP($A196,炎界远征配置!$O:$P,2,FALSE),怪物属性偏向!$E:$O,怪物属性偏向!M$1-1,FALSE)=0,"",VLOOKUP(VLOOKUP($A196,炎界远征配置!$O:$P,2,FALSE),怪物属性偏向!$E:$O,怪物属性偏向!M$1-1,FALSE))</f>
        <v>100021</v>
      </c>
      <c r="R196" s="8">
        <f>IF(VLOOKUP(VLOOKUP($A196,炎界远征配置!$O:$P,2,FALSE),怪物属性偏向!$E:$O,怪物属性偏向!N$1-1,FALSE)=0,"",VLOOKUP(VLOOKUP($A196,炎界远征配置!$O:$P,2,FALSE),怪物属性偏向!$E:$O,怪物属性偏向!N$1-1,FALSE))</f>
        <v>100081</v>
      </c>
      <c r="S196" s="8">
        <f>IF(VLOOKUP(VLOOKUP($A196,炎界远征配置!$O:$P,2,FALSE),怪物属性偏向!$E:$O,怪物属性偏向!O$1-1,FALSE)=0,"",VLOOKUP(VLOOKUP($A196,炎界远征配置!$O:$P,2,FALSE),怪物属性偏向!$E:$O,怪物属性偏向!O$1-1,FALSE))</f>
        <v>100141</v>
      </c>
    </row>
    <row r="197" spans="1:19" x14ac:dyDescent="0.15">
      <c r="A197" s="3">
        <f t="shared" si="21"/>
        <v>5000194</v>
      </c>
      <c r="B197" s="1" t="str">
        <f>VLOOKUP(A197,炎界远征配置!G:I,3,FALSE)</f>
        <v>国王</v>
      </c>
      <c r="C197" s="7"/>
      <c r="D197" s="6" t="str">
        <f>VLOOKUP(B197,怪物属性偏向!F:P,11,FALSE)</f>
        <v>r1016</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IF(VLOOKUP(VLOOKUP($A197,炎界远征配置!$O:$P,2,FALSE),怪物属性偏向!$E:$O,怪物属性偏向!J$1-1,FALSE)=0,"",VLOOKUP(VLOOKUP($A197,炎界远征配置!$O:$P,2,FALSE),怪物属性偏向!$E:$O,怪物属性偏向!J$1-1,FALSE))</f>
        <v>10250101</v>
      </c>
      <c r="O197" s="8">
        <f>IF(VLOOKUP(VLOOKUP($A197,炎界远征配置!$O:$P,2,FALSE),怪物属性偏向!$E:$O,怪物属性偏向!K$1-1,FALSE)=0,"",VLOOKUP(VLOOKUP($A197,炎界远征配置!$O:$P,2,FALSE),怪物属性偏向!$E:$O,怪物属性偏向!K$1-1,FALSE))</f>
        <v>10250201</v>
      </c>
      <c r="P197" s="8">
        <f>IF(VLOOKUP(VLOOKUP($A197,炎界远征配置!$O:$P,2,FALSE),怪物属性偏向!$E:$O,怪物属性偏向!L$1-1,FALSE)=0,"",VLOOKUP(VLOOKUP($A197,炎界远征配置!$O:$P,2,FALSE),怪物属性偏向!$E:$O,怪物属性偏向!L$1-1,FALSE))</f>
        <v>10250301</v>
      </c>
      <c r="Q197" s="8">
        <f>IF(VLOOKUP(VLOOKUP($A197,炎界远征配置!$O:$P,2,FALSE),怪物属性偏向!$E:$O,怪物属性偏向!M$1-1,FALSE)=0,"",VLOOKUP(VLOOKUP($A197,炎界远征配置!$O:$P,2,FALSE),怪物属性偏向!$E:$O,怪物属性偏向!M$1-1,FALSE))</f>
        <v>100161</v>
      </c>
      <c r="R197" s="8">
        <f>IF(VLOOKUP(VLOOKUP($A197,炎界远征配置!$O:$P,2,FALSE),怪物属性偏向!$E:$O,怪物属性偏向!N$1-1,FALSE)=0,"",VLOOKUP(VLOOKUP($A197,炎界远征配置!$O:$P,2,FALSE),怪物属性偏向!$E:$O,怪物属性偏向!N$1-1,FALSE))</f>
        <v>100541</v>
      </c>
      <c r="S197" s="8">
        <f>IF(VLOOKUP(VLOOKUP($A197,炎界远征配置!$O:$P,2,FALSE),怪物属性偏向!$E:$O,怪物属性偏向!O$1-1,FALSE)=0,"",VLOOKUP(VLOOKUP($A197,炎界远征配置!$O:$P,2,FALSE),怪物属性偏向!$E:$O,怪物属性偏向!O$1-1,FALSE))</f>
        <v>100101</v>
      </c>
    </row>
    <row r="198" spans="1:19" x14ac:dyDescent="0.15">
      <c r="A198" s="3">
        <f t="shared" ref="A198:A261" si="31">A197+1</f>
        <v>5000195</v>
      </c>
      <c r="B198" s="1" t="str">
        <f>VLOOKUP(A198,炎界远征配置!G:I,3,FALSE)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IF(VLOOKUP(VLOOKUP($A198,炎界远征配置!$O:$P,2,FALSE),怪物属性偏向!$E:$O,怪物属性偏向!J$1-1,FALSE)=0,"",VLOOKUP(VLOOKUP($A198,炎界远征配置!$O:$P,2,FALSE),怪物属性偏向!$E:$O,怪物属性偏向!J$1-1,FALSE))</f>
        <v>10140101</v>
      </c>
      <c r="O198" s="8">
        <f>IF(VLOOKUP(VLOOKUP($A198,炎界远征配置!$O:$P,2,FALSE),怪物属性偏向!$E:$O,怪物属性偏向!K$1-1,FALSE)=0,"",VLOOKUP(VLOOKUP($A198,炎界远征配置!$O:$P,2,FALSE),怪物属性偏向!$E:$O,怪物属性偏向!K$1-1,FALSE))</f>
        <v>10140201</v>
      </c>
      <c r="P198" s="8">
        <f>IF(VLOOKUP(VLOOKUP($A198,炎界远征配置!$O:$P,2,FALSE),怪物属性偏向!$E:$O,怪物属性偏向!L$1-1,FALSE)=0,"",VLOOKUP(VLOOKUP($A198,炎界远征配置!$O:$P,2,FALSE),怪物属性偏向!$E:$O,怪物属性偏向!L$1-1,FALSE))</f>
        <v>10140301</v>
      </c>
      <c r="Q198" s="8">
        <f>IF(VLOOKUP(VLOOKUP($A198,炎界远征配置!$O:$P,2,FALSE),怪物属性偏向!$E:$O,怪物属性偏向!M$1-1,FALSE)=0,"",VLOOKUP(VLOOKUP($A198,炎界远征配置!$O:$P,2,FALSE),怪物属性偏向!$E:$O,怪物属性偏向!M$1-1,FALSE))</f>
        <v>100021</v>
      </c>
      <c r="R198" s="8">
        <f>IF(VLOOKUP(VLOOKUP($A198,炎界远征配置!$O:$P,2,FALSE),怪物属性偏向!$E:$O,怪物属性偏向!N$1-1,FALSE)=0,"",VLOOKUP(VLOOKUP($A198,炎界远征配置!$O:$P,2,FALSE),怪物属性偏向!$E:$O,怪物属性偏向!N$1-1,FALSE))</f>
        <v>100221</v>
      </c>
      <c r="S198" s="8">
        <f>IF(VLOOKUP(VLOOKUP($A198,炎界远征配置!$O:$P,2,FALSE),怪物属性偏向!$E:$O,怪物属性偏向!O$1-1,FALSE)=0,"",VLOOKUP(VLOOKUP($A198,炎界远征配置!$O:$P,2,FALSE),怪物属性偏向!$E:$O,怪物属性偏向!O$1-1,FALSE))</f>
        <v>100241</v>
      </c>
    </row>
    <row r="199" spans="1:19" x14ac:dyDescent="0.15">
      <c r="A199" s="3">
        <f t="shared" si="31"/>
        <v>5000196</v>
      </c>
      <c r="B199" s="1" t="str">
        <f>VLOOKUP(A199,炎界远征配置!G:I,3,FALSE)</f>
        <v>碧翠丝</v>
      </c>
      <c r="C199" s="7"/>
      <c r="D199" s="6" t="str">
        <f>VLOOKUP(B199,怪物属性偏向!F:P,11,FALSE)</f>
        <v>r1019</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IF(VLOOKUP(VLOOKUP($A199,炎界远征配置!$O:$P,2,FALSE),怪物属性偏向!$E:$O,怪物属性偏向!J$1-1,FALSE)=0,"",VLOOKUP(VLOOKUP($A199,炎界远征配置!$O:$P,2,FALSE),怪物属性偏向!$E:$O,怪物属性偏向!J$1-1,FALSE))</f>
        <v>10070101</v>
      </c>
      <c r="O199" s="8">
        <f>IF(VLOOKUP(VLOOKUP($A199,炎界远征配置!$O:$P,2,FALSE),怪物属性偏向!$E:$O,怪物属性偏向!K$1-1,FALSE)=0,"",VLOOKUP(VLOOKUP($A199,炎界远征配置!$O:$P,2,FALSE),怪物属性偏向!$E:$O,怪物属性偏向!K$1-1,FALSE))</f>
        <v>10070201</v>
      </c>
      <c r="P199" s="8">
        <f>IF(VLOOKUP(VLOOKUP($A199,炎界远征配置!$O:$P,2,FALSE),怪物属性偏向!$E:$O,怪物属性偏向!L$1-1,FALSE)=0,"",VLOOKUP(VLOOKUP($A199,炎界远征配置!$O:$P,2,FALSE),怪物属性偏向!$E:$O,怪物属性偏向!L$1-1,FALSE))</f>
        <v>10070301</v>
      </c>
      <c r="Q199" s="8">
        <f>IF(VLOOKUP(VLOOKUP($A199,炎界远征配置!$O:$P,2,FALSE),怪物属性偏向!$E:$O,怪物属性偏向!M$1-1,FALSE)=0,"",VLOOKUP(VLOOKUP($A199,炎界远征配置!$O:$P,2,FALSE),怪物属性偏向!$E:$O,怪物属性偏向!M$1-1,FALSE))</f>
        <v>100121</v>
      </c>
      <c r="R199" s="8">
        <f>IF(VLOOKUP(VLOOKUP($A199,炎界远征配置!$O:$P,2,FALSE),怪物属性偏向!$E:$O,怪物属性偏向!N$1-1,FALSE)=0,"",VLOOKUP(VLOOKUP($A199,炎界远征配置!$O:$P,2,FALSE),怪物属性偏向!$E:$O,怪物属性偏向!N$1-1,FALSE))</f>
        <v>100261</v>
      </c>
      <c r="S199" s="8">
        <f>IF(VLOOKUP(VLOOKUP($A199,炎界远征配置!$O:$P,2,FALSE),怪物属性偏向!$E:$O,怪物属性偏向!O$1-1,FALSE)=0,"",VLOOKUP(VLOOKUP($A199,炎界远征配置!$O:$P,2,FALSE),怪物属性偏向!$E:$O,怪物属性偏向!O$1-1,FALSE))</f>
        <v>100061</v>
      </c>
    </row>
    <row r="200" spans="1:19" x14ac:dyDescent="0.15">
      <c r="A200" s="3">
        <f t="shared" si="31"/>
        <v>5000197</v>
      </c>
      <c r="B200" s="1" t="str">
        <f>VLOOKUP(A200,炎界远征配置!G:I,3,FALSE)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IF(VLOOKUP(VLOOKUP($A200,炎界远征配置!$O:$P,2,FALSE),怪物属性偏向!$E:$O,怪物属性偏向!J$1-1,FALSE)=0,"",VLOOKUP(VLOOKUP($A200,炎界远征配置!$O:$P,2,FALSE),怪物属性偏向!$E:$O,怪物属性偏向!J$1-1,FALSE))</f>
        <v>10260101</v>
      </c>
      <c r="O200" s="8">
        <f>IF(VLOOKUP(VLOOKUP($A200,炎界远征配置!$O:$P,2,FALSE),怪物属性偏向!$E:$O,怪物属性偏向!K$1-1,FALSE)=0,"",VLOOKUP(VLOOKUP($A200,炎界远征配置!$O:$P,2,FALSE),怪物属性偏向!$E:$O,怪物属性偏向!K$1-1,FALSE))</f>
        <v>10260201</v>
      </c>
      <c r="P200" s="8">
        <f>IF(VLOOKUP(VLOOKUP($A200,炎界远征配置!$O:$P,2,FALSE),怪物属性偏向!$E:$O,怪物属性偏向!L$1-1,FALSE)=0,"",VLOOKUP(VLOOKUP($A200,炎界远征配置!$O:$P,2,FALSE),怪物属性偏向!$E:$O,怪物属性偏向!L$1-1,FALSE))</f>
        <v>10260301</v>
      </c>
      <c r="Q200" s="8">
        <f>IF(VLOOKUP(VLOOKUP($A200,炎界远征配置!$O:$P,2,FALSE),怪物属性偏向!$E:$O,怪物属性偏向!M$1-1,FALSE)=0,"",VLOOKUP(VLOOKUP($A200,炎界远征配置!$O:$P,2,FALSE),怪物属性偏向!$E:$O,怪物属性偏向!M$1-1,FALSE))</f>
        <v>100161</v>
      </c>
      <c r="R200" s="8">
        <f>IF(VLOOKUP(VLOOKUP($A200,炎界远征配置!$O:$P,2,FALSE),怪物属性偏向!$E:$O,怪物属性偏向!N$1-1,FALSE)=0,"",VLOOKUP(VLOOKUP($A200,炎界远征配置!$O:$P,2,FALSE),怪物属性偏向!$E:$O,怪物属性偏向!N$1-1,FALSE))</f>
        <v>100281</v>
      </c>
      <c r="S200" s="8">
        <f>IF(VLOOKUP(VLOOKUP($A200,炎界远征配置!$O:$P,2,FALSE),怪物属性偏向!$E:$O,怪物属性偏向!O$1-1,FALSE)=0,"",VLOOKUP(VLOOKUP($A200,炎界远征配置!$O:$P,2,FALSE),怪物属性偏向!$E:$O,怪物属性偏向!O$1-1,FALSE))</f>
        <v>100421</v>
      </c>
    </row>
    <row r="201" spans="1:19" x14ac:dyDescent="0.15">
      <c r="A201" s="3">
        <f t="shared" si="31"/>
        <v>5000198</v>
      </c>
      <c r="B201" s="1" t="str">
        <f>VLOOKUP(A201,炎界远征配置!G:I,3,FALSE)</f>
        <v>霍尔</v>
      </c>
      <c r="C201" s="7"/>
      <c r="D201" s="6" t="str">
        <f>VLOOKUP(B201,怪物属性偏向!F:P,11,FALSE)</f>
        <v>r1003</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IF(VLOOKUP(VLOOKUP($A201,炎界远征配置!$O:$P,2,FALSE),怪物属性偏向!$E:$O,怪物属性偏向!J$1-1,FALSE)=0,"",VLOOKUP(VLOOKUP($A201,炎界远征配置!$O:$P,2,FALSE),怪物属性偏向!$E:$O,怪物属性偏向!J$1-1,FALSE))</f>
        <v>10260101</v>
      </c>
      <c r="O201" s="8">
        <f>IF(VLOOKUP(VLOOKUP($A201,炎界远征配置!$O:$P,2,FALSE),怪物属性偏向!$E:$O,怪物属性偏向!K$1-1,FALSE)=0,"",VLOOKUP(VLOOKUP($A201,炎界远征配置!$O:$P,2,FALSE),怪物属性偏向!$E:$O,怪物属性偏向!K$1-1,FALSE))</f>
        <v>10260201</v>
      </c>
      <c r="P201" s="8">
        <f>IF(VLOOKUP(VLOOKUP($A201,炎界远征配置!$O:$P,2,FALSE),怪物属性偏向!$E:$O,怪物属性偏向!L$1-1,FALSE)=0,"",VLOOKUP(VLOOKUP($A201,炎界远征配置!$O:$P,2,FALSE),怪物属性偏向!$E:$O,怪物属性偏向!L$1-1,FALSE))</f>
        <v>10260301</v>
      </c>
      <c r="Q201" s="8">
        <f>IF(VLOOKUP(VLOOKUP($A201,炎界远征配置!$O:$P,2,FALSE),怪物属性偏向!$E:$O,怪物属性偏向!M$1-1,FALSE)=0,"",VLOOKUP(VLOOKUP($A201,炎界远征配置!$O:$P,2,FALSE),怪物属性偏向!$E:$O,怪物属性偏向!M$1-1,FALSE))</f>
        <v>100161</v>
      </c>
      <c r="R201" s="8">
        <f>IF(VLOOKUP(VLOOKUP($A201,炎界远征配置!$O:$P,2,FALSE),怪物属性偏向!$E:$O,怪物属性偏向!N$1-1,FALSE)=0,"",VLOOKUP(VLOOKUP($A201,炎界远征配置!$O:$P,2,FALSE),怪物属性偏向!$E:$O,怪物属性偏向!N$1-1,FALSE))</f>
        <v>100281</v>
      </c>
      <c r="S201" s="8">
        <f>IF(VLOOKUP(VLOOKUP($A201,炎界远征配置!$O:$P,2,FALSE),怪物属性偏向!$E:$O,怪物属性偏向!O$1-1,FALSE)=0,"",VLOOKUP(VLOOKUP($A201,炎界远征配置!$O:$P,2,FALSE),怪物属性偏向!$E:$O,怪物属性偏向!O$1-1,FALSE))</f>
        <v>100421</v>
      </c>
    </row>
    <row r="202" spans="1:19" x14ac:dyDescent="0.15">
      <c r="A202" s="3">
        <f t="shared" si="31"/>
        <v>5000199</v>
      </c>
      <c r="B202" s="1" t="str">
        <f>VLOOKUP(A202,炎界远征配置!G:I,3,FALSE)</f>
        <v>麦克白</v>
      </c>
      <c r="C202" s="7"/>
      <c r="D202" s="6" t="str">
        <f>VLOOKUP(B202,怪物属性偏向!F:P,11,FALSE)</f>
        <v>r1004</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IF(VLOOKUP(VLOOKUP($A202,炎界远征配置!$O:$P,2,FALSE),怪物属性偏向!$E:$O,怪物属性偏向!J$1-1,FALSE)=0,"",VLOOKUP(VLOOKUP($A202,炎界远征配置!$O:$P,2,FALSE),怪物属性偏向!$E:$O,怪物属性偏向!J$1-1,FALSE))</f>
        <v>10160101</v>
      </c>
      <c r="O202" s="8">
        <f>IF(VLOOKUP(VLOOKUP($A202,炎界远征配置!$O:$P,2,FALSE),怪物属性偏向!$E:$O,怪物属性偏向!K$1-1,FALSE)=0,"",VLOOKUP(VLOOKUP($A202,炎界远征配置!$O:$P,2,FALSE),怪物属性偏向!$E:$O,怪物属性偏向!K$1-1,FALSE))</f>
        <v>10160201</v>
      </c>
      <c r="P202" s="8">
        <f>IF(VLOOKUP(VLOOKUP($A202,炎界远征配置!$O:$P,2,FALSE),怪物属性偏向!$E:$O,怪物属性偏向!L$1-1,FALSE)=0,"",VLOOKUP(VLOOKUP($A202,炎界远征配置!$O:$P,2,FALSE),怪物属性偏向!$E:$O,怪物属性偏向!L$1-1,FALSE))</f>
        <v>10160301</v>
      </c>
      <c r="Q202" s="8">
        <f>IF(VLOOKUP(VLOOKUP($A202,炎界远征配置!$O:$P,2,FALSE),怪物属性偏向!$E:$O,怪物属性偏向!M$1-1,FALSE)=0,"",VLOOKUP(VLOOKUP($A202,炎界远征配置!$O:$P,2,FALSE),怪物属性偏向!$E:$O,怪物属性偏向!M$1-1,FALSE))</f>
        <v>100141</v>
      </c>
      <c r="R202" s="8">
        <f>IF(VLOOKUP(VLOOKUP($A202,炎界远征配置!$O:$P,2,FALSE),怪物属性偏向!$E:$O,怪物属性偏向!N$1-1,FALSE)=0,"",VLOOKUP(VLOOKUP($A202,炎界远征配置!$O:$P,2,FALSE),怪物属性偏向!$E:$O,怪物属性偏向!N$1-1,FALSE))</f>
        <v>100421</v>
      </c>
      <c r="S202" s="8">
        <f>IF(VLOOKUP(VLOOKUP($A202,炎界远征配置!$O:$P,2,FALSE),怪物属性偏向!$E:$O,怪物属性偏向!O$1-1,FALSE)=0,"",VLOOKUP(VLOOKUP($A202,炎界远征配置!$O:$P,2,FALSE),怪物属性偏向!$E:$O,怪物属性偏向!O$1-1,FALSE))</f>
        <v>100081</v>
      </c>
    </row>
    <row r="203" spans="1:19" x14ac:dyDescent="0.15">
      <c r="A203" s="3">
        <f t="shared" si="31"/>
        <v>5000200</v>
      </c>
      <c r="B203" s="1" t="str">
        <f>VLOOKUP(A203,炎界远征配置!G:I,3,FALSE)</f>
        <v>麦克白</v>
      </c>
      <c r="C203" s="7"/>
      <c r="D203" s="6" t="str">
        <f>VLOOKUP(B203,怪物属性偏向!F:P,11,FALSE)</f>
        <v>r1004</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IF(VLOOKUP(VLOOKUP($A203,炎界远征配置!$O:$P,2,FALSE),怪物属性偏向!$E:$O,怪物属性偏向!J$1-1,FALSE)=0,"",VLOOKUP(VLOOKUP($A203,炎界远征配置!$O:$P,2,FALSE),怪物属性偏向!$E:$O,怪物属性偏向!J$1-1,FALSE))</f>
        <v>10160101</v>
      </c>
      <c r="O203" s="8">
        <f>IF(VLOOKUP(VLOOKUP($A203,炎界远征配置!$O:$P,2,FALSE),怪物属性偏向!$E:$O,怪物属性偏向!K$1-1,FALSE)=0,"",VLOOKUP(VLOOKUP($A203,炎界远征配置!$O:$P,2,FALSE),怪物属性偏向!$E:$O,怪物属性偏向!K$1-1,FALSE))</f>
        <v>10160201</v>
      </c>
      <c r="P203" s="8">
        <f>IF(VLOOKUP(VLOOKUP($A203,炎界远征配置!$O:$P,2,FALSE),怪物属性偏向!$E:$O,怪物属性偏向!L$1-1,FALSE)=0,"",VLOOKUP(VLOOKUP($A203,炎界远征配置!$O:$P,2,FALSE),怪物属性偏向!$E:$O,怪物属性偏向!L$1-1,FALSE))</f>
        <v>10160301</v>
      </c>
      <c r="Q203" s="8">
        <f>IF(VLOOKUP(VLOOKUP($A203,炎界远征配置!$O:$P,2,FALSE),怪物属性偏向!$E:$O,怪物属性偏向!M$1-1,FALSE)=0,"",VLOOKUP(VLOOKUP($A203,炎界远征配置!$O:$P,2,FALSE),怪物属性偏向!$E:$O,怪物属性偏向!M$1-1,FALSE))</f>
        <v>100141</v>
      </c>
      <c r="R203" s="8">
        <f>IF(VLOOKUP(VLOOKUP($A203,炎界远征配置!$O:$P,2,FALSE),怪物属性偏向!$E:$O,怪物属性偏向!N$1-1,FALSE)=0,"",VLOOKUP(VLOOKUP($A203,炎界远征配置!$O:$P,2,FALSE),怪物属性偏向!$E:$O,怪物属性偏向!N$1-1,FALSE))</f>
        <v>100421</v>
      </c>
      <c r="S203" s="8">
        <f>IF(VLOOKUP(VLOOKUP($A203,炎界远征配置!$O:$P,2,FALSE),怪物属性偏向!$E:$O,怪物属性偏向!O$1-1,FALSE)=0,"",VLOOKUP(VLOOKUP($A203,炎界远征配置!$O:$P,2,FALSE),怪物属性偏向!$E:$O,怪物属性偏向!O$1-1,FALSE))</f>
        <v>100081</v>
      </c>
    </row>
    <row r="204" spans="1:19" x14ac:dyDescent="0.15">
      <c r="A204" s="3">
        <f t="shared" si="31"/>
        <v>5000201</v>
      </c>
      <c r="B204" s="1" t="str">
        <f>VLOOKUP(A204,炎界远征配置!G:I,3,FALSE)</f>
        <v>修</v>
      </c>
      <c r="C204" s="7"/>
      <c r="D204" s="6" t="str">
        <f>VLOOKUP(B204,怪物属性偏向!F:P,11,FALSE)</f>
        <v>r1014</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IF(VLOOKUP(VLOOKUP($A204,炎界远征配置!$O:$P,2,FALSE),怪物属性偏向!$E:$O,怪物属性偏向!J$1-1,FALSE)=0,"",VLOOKUP(VLOOKUP($A204,炎界远征配置!$O:$P,2,FALSE),怪物属性偏向!$E:$O,怪物属性偏向!J$1-1,FALSE))</f>
        <v>10240101</v>
      </c>
      <c r="O204" s="8">
        <f>IF(VLOOKUP(VLOOKUP($A204,炎界远征配置!$O:$P,2,FALSE),怪物属性偏向!$E:$O,怪物属性偏向!K$1-1,FALSE)=0,"",VLOOKUP(VLOOKUP($A204,炎界远征配置!$O:$P,2,FALSE),怪物属性偏向!$E:$O,怪物属性偏向!K$1-1,FALSE))</f>
        <v>10240201</v>
      </c>
      <c r="P204" s="8">
        <f>IF(VLOOKUP(VLOOKUP($A204,炎界远征配置!$O:$P,2,FALSE),怪物属性偏向!$E:$O,怪物属性偏向!L$1-1,FALSE)=0,"",VLOOKUP(VLOOKUP($A204,炎界远征配置!$O:$P,2,FALSE),怪物属性偏向!$E:$O,怪物属性偏向!L$1-1,FALSE))</f>
        <v>10240301</v>
      </c>
      <c r="Q204" s="8">
        <f>IF(VLOOKUP(VLOOKUP($A204,炎界远征配置!$O:$P,2,FALSE),怪物属性偏向!$E:$O,怪物属性偏向!M$1-1,FALSE)=0,"",VLOOKUP(VLOOKUP($A204,炎界远征配置!$O:$P,2,FALSE),怪物属性偏向!$E:$O,怪物属性偏向!M$1-1,FALSE))</f>
        <v>100261</v>
      </c>
      <c r="R204" s="8">
        <f>IF(VLOOKUP(VLOOKUP($A204,炎界远征配置!$O:$P,2,FALSE),怪物属性偏向!$E:$O,怪物属性偏向!N$1-1,FALSE)=0,"",VLOOKUP(VLOOKUP($A204,炎界远征配置!$O:$P,2,FALSE),怪物属性偏向!$E:$O,怪物属性偏向!N$1-1,FALSE))</f>
        <v>100521</v>
      </c>
      <c r="S204" s="8">
        <f>IF(VLOOKUP(VLOOKUP($A204,炎界远征配置!$O:$P,2,FALSE),怪物属性偏向!$E:$O,怪物属性偏向!O$1-1,FALSE)=0,"",VLOOKUP(VLOOKUP($A204,炎界远征配置!$O:$P,2,FALSE),怪物属性偏向!$E:$O,怪物属性偏向!O$1-1,FALSE))</f>
        <v>100341</v>
      </c>
    </row>
    <row r="205" spans="1:19" x14ac:dyDescent="0.15">
      <c r="A205" s="3">
        <f t="shared" si="31"/>
        <v>5000202</v>
      </c>
      <c r="B205" s="1" t="str">
        <f>VLOOKUP(A205,炎界远征配置!G:I,3,FALSE)</f>
        <v>艾德蒙</v>
      </c>
      <c r="C205" s="7"/>
      <c r="D205" s="6" t="str">
        <f>VLOOKUP(B205,怪物属性偏向!F:P,11,FALSE)</f>
        <v>r1004</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IF(VLOOKUP(VLOOKUP($A205,炎界远征配置!$O:$P,2,FALSE),怪物属性偏向!$E:$O,怪物属性偏向!J$1-1,FALSE)=0,"",VLOOKUP(VLOOKUP($A205,炎界远征配置!$O:$P,2,FALSE),怪物属性偏向!$E:$O,怪物属性偏向!J$1-1,FALSE))</f>
        <v>10120101</v>
      </c>
      <c r="O205" s="8">
        <f>IF(VLOOKUP(VLOOKUP($A205,炎界远征配置!$O:$P,2,FALSE),怪物属性偏向!$E:$O,怪物属性偏向!K$1-1,FALSE)=0,"",VLOOKUP(VLOOKUP($A205,炎界远征配置!$O:$P,2,FALSE),怪物属性偏向!$E:$O,怪物属性偏向!K$1-1,FALSE))</f>
        <v>10120201</v>
      </c>
      <c r="P205" s="8">
        <f>IF(VLOOKUP(VLOOKUP($A205,炎界远征配置!$O:$P,2,FALSE),怪物属性偏向!$E:$O,怪物属性偏向!L$1-1,FALSE)=0,"",VLOOKUP(VLOOKUP($A205,炎界远征配置!$O:$P,2,FALSE),怪物属性偏向!$E:$O,怪物属性偏向!L$1-1,FALSE))</f>
        <v>10120301</v>
      </c>
      <c r="Q205" s="8">
        <f>IF(VLOOKUP(VLOOKUP($A205,炎界远征配置!$O:$P,2,FALSE),怪物属性偏向!$E:$O,怪物属性偏向!M$1-1,FALSE)=0,"",VLOOKUP(VLOOKUP($A205,炎界远征配置!$O:$P,2,FALSE),怪物属性偏向!$E:$O,怪物属性偏向!M$1-1,FALSE))</f>
        <v>100001</v>
      </c>
      <c r="R205" s="8">
        <f>IF(VLOOKUP(VLOOKUP($A205,炎界远征配置!$O:$P,2,FALSE),怪物属性偏向!$E:$O,怪物属性偏向!N$1-1,FALSE)=0,"",VLOOKUP(VLOOKUP($A205,炎界远征配置!$O:$P,2,FALSE),怪物属性偏向!$E:$O,怪物属性偏向!N$1-1,FALSE))</f>
        <v>100361</v>
      </c>
      <c r="S205" s="8">
        <f>IF(VLOOKUP(VLOOKUP($A205,炎界远征配置!$O:$P,2,FALSE),怪物属性偏向!$E:$O,怪物属性偏向!O$1-1,FALSE)=0,"",VLOOKUP(VLOOKUP($A205,炎界远征配置!$O:$P,2,FALSE),怪物属性偏向!$E:$O,怪物属性偏向!O$1-1,FALSE))</f>
        <v>100401</v>
      </c>
    </row>
    <row r="206" spans="1:19" x14ac:dyDescent="0.15">
      <c r="A206" s="3">
        <f t="shared" si="31"/>
        <v>5000203</v>
      </c>
      <c r="B206" s="1" t="str">
        <f>VLOOKUP(A206,炎界远征配置!G:I,3,FALSE)</f>
        <v>娜塔莎</v>
      </c>
      <c r="C206" s="7"/>
      <c r="D206" s="6" t="str">
        <f>VLOOKUP(B206,怪物属性偏向!F:P,11,FALSE)</f>
        <v>r1012</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IF(VLOOKUP(VLOOKUP($A206,炎界远征配置!$O:$P,2,FALSE),怪物属性偏向!$E:$O,怪物属性偏向!J$1-1,FALSE)=0,"",VLOOKUP(VLOOKUP($A206,炎界远征配置!$O:$P,2,FALSE),怪物属性偏向!$E:$O,怪物属性偏向!J$1-1,FALSE))</f>
        <v>10210101</v>
      </c>
      <c r="O206" s="8">
        <f>IF(VLOOKUP(VLOOKUP($A206,炎界远征配置!$O:$P,2,FALSE),怪物属性偏向!$E:$O,怪物属性偏向!K$1-1,FALSE)=0,"",VLOOKUP(VLOOKUP($A206,炎界远征配置!$O:$P,2,FALSE),怪物属性偏向!$E:$O,怪物属性偏向!K$1-1,FALSE))</f>
        <v>10210201</v>
      </c>
      <c r="P206" s="8">
        <f>IF(VLOOKUP(VLOOKUP($A206,炎界远征配置!$O:$P,2,FALSE),怪物属性偏向!$E:$O,怪物属性偏向!L$1-1,FALSE)=0,"",VLOOKUP(VLOOKUP($A206,炎界远征配置!$O:$P,2,FALSE),怪物属性偏向!$E:$O,怪物属性偏向!L$1-1,FALSE))</f>
        <v>10210301</v>
      </c>
      <c r="Q206" s="8">
        <f>IF(VLOOKUP(VLOOKUP($A206,炎界远征配置!$O:$P,2,FALSE),怪物属性偏向!$E:$O,怪物属性偏向!M$1-1,FALSE)=0,"",VLOOKUP(VLOOKUP($A206,炎界远征配置!$O:$P,2,FALSE),怪物属性偏向!$E:$O,怪物属性偏向!M$1-1,FALSE))</f>
        <v>100261</v>
      </c>
      <c r="R206" s="8">
        <f>IF(VLOOKUP(VLOOKUP($A206,炎界远征配置!$O:$P,2,FALSE),怪物属性偏向!$E:$O,怪物属性偏向!N$1-1,FALSE)=0,"",VLOOKUP(VLOOKUP($A206,炎界远征配置!$O:$P,2,FALSE),怪物属性偏向!$E:$O,怪物属性偏向!N$1-1,FALSE))</f>
        <v>100021</v>
      </c>
      <c r="S206" s="8">
        <f>IF(VLOOKUP(VLOOKUP($A206,炎界远征配置!$O:$P,2,FALSE),怪物属性偏向!$E:$O,怪物属性偏向!O$1-1,FALSE)=0,"",VLOOKUP(VLOOKUP($A206,炎界远征配置!$O:$P,2,FALSE),怪物属性偏向!$E:$O,怪物属性偏向!O$1-1,FALSE))</f>
        <v>100321</v>
      </c>
    </row>
    <row r="207" spans="1:19" x14ac:dyDescent="0.15">
      <c r="A207" s="3">
        <f t="shared" si="31"/>
        <v>5000204</v>
      </c>
      <c r="B207" s="1" t="str">
        <f>VLOOKUP(A207,炎界远征配置!G:I,3,FALSE)</f>
        <v>麦克白</v>
      </c>
      <c r="C207" s="7"/>
      <c r="D207" s="6" t="str">
        <f>VLOOKUP(B207,怪物属性偏向!F:P,11,FALSE)</f>
        <v>r1004</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IF(VLOOKUP(VLOOKUP($A207,炎界远征配置!$O:$P,2,FALSE),怪物属性偏向!$E:$O,怪物属性偏向!J$1-1,FALSE)=0,"",VLOOKUP(VLOOKUP($A207,炎界远征配置!$O:$P,2,FALSE),怪物属性偏向!$E:$O,怪物属性偏向!J$1-1,FALSE))</f>
        <v>10160101</v>
      </c>
      <c r="O207" s="8">
        <f>IF(VLOOKUP(VLOOKUP($A207,炎界远征配置!$O:$P,2,FALSE),怪物属性偏向!$E:$O,怪物属性偏向!K$1-1,FALSE)=0,"",VLOOKUP(VLOOKUP($A207,炎界远征配置!$O:$P,2,FALSE),怪物属性偏向!$E:$O,怪物属性偏向!K$1-1,FALSE))</f>
        <v>10160201</v>
      </c>
      <c r="P207" s="8">
        <f>IF(VLOOKUP(VLOOKUP($A207,炎界远征配置!$O:$P,2,FALSE),怪物属性偏向!$E:$O,怪物属性偏向!L$1-1,FALSE)=0,"",VLOOKUP(VLOOKUP($A207,炎界远征配置!$O:$P,2,FALSE),怪物属性偏向!$E:$O,怪物属性偏向!L$1-1,FALSE))</f>
        <v>10160301</v>
      </c>
      <c r="Q207" s="8">
        <f>IF(VLOOKUP(VLOOKUP($A207,炎界远征配置!$O:$P,2,FALSE),怪物属性偏向!$E:$O,怪物属性偏向!M$1-1,FALSE)=0,"",VLOOKUP(VLOOKUP($A207,炎界远征配置!$O:$P,2,FALSE),怪物属性偏向!$E:$O,怪物属性偏向!M$1-1,FALSE))</f>
        <v>100141</v>
      </c>
      <c r="R207" s="8">
        <f>IF(VLOOKUP(VLOOKUP($A207,炎界远征配置!$O:$P,2,FALSE),怪物属性偏向!$E:$O,怪物属性偏向!N$1-1,FALSE)=0,"",VLOOKUP(VLOOKUP($A207,炎界远征配置!$O:$P,2,FALSE),怪物属性偏向!$E:$O,怪物属性偏向!N$1-1,FALSE))</f>
        <v>100421</v>
      </c>
      <c r="S207" s="8">
        <f>IF(VLOOKUP(VLOOKUP($A207,炎界远征配置!$O:$P,2,FALSE),怪物属性偏向!$E:$O,怪物属性偏向!O$1-1,FALSE)=0,"",VLOOKUP(VLOOKUP($A207,炎界远征配置!$O:$P,2,FALSE),怪物属性偏向!$E:$O,怪物属性偏向!O$1-1,FALSE))</f>
        <v>100081</v>
      </c>
    </row>
    <row r="208" spans="1:19" x14ac:dyDescent="0.15">
      <c r="A208" s="3">
        <f t="shared" si="31"/>
        <v>5000205</v>
      </c>
      <c r="B208" s="1" t="str">
        <f>VLOOKUP(A208,炎界远征配置!G:I,3,FALSE)</f>
        <v>爱茉莉</v>
      </c>
      <c r="C208" s="7"/>
      <c r="D208" s="6" t="str">
        <f>VLOOKUP(B208,怪物属性偏向!F:P,11,FALSE)</f>
        <v>r1010</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IF(VLOOKUP(VLOOKUP($A208,炎界远征配置!$O:$P,2,FALSE),怪物属性偏向!$E:$O,怪物属性偏向!J$1-1,FALSE)=0,"",VLOOKUP(VLOOKUP($A208,炎界远征配置!$O:$P,2,FALSE),怪物属性偏向!$E:$O,怪物属性偏向!J$1-1,FALSE))</f>
        <v>10200101</v>
      </c>
      <c r="O208" s="8">
        <f>IF(VLOOKUP(VLOOKUP($A208,炎界远征配置!$O:$P,2,FALSE),怪物属性偏向!$E:$O,怪物属性偏向!K$1-1,FALSE)=0,"",VLOOKUP(VLOOKUP($A208,炎界远征配置!$O:$P,2,FALSE),怪物属性偏向!$E:$O,怪物属性偏向!K$1-1,FALSE))</f>
        <v>10200201</v>
      </c>
      <c r="P208" s="8">
        <f>IF(VLOOKUP(VLOOKUP($A208,炎界远征配置!$O:$P,2,FALSE),怪物属性偏向!$E:$O,怪物属性偏向!L$1-1,FALSE)=0,"",VLOOKUP(VLOOKUP($A208,炎界远征配置!$O:$P,2,FALSE),怪物属性偏向!$E:$O,怪物属性偏向!L$1-1,FALSE))</f>
        <v>10200301</v>
      </c>
      <c r="Q208" s="8">
        <f>IF(VLOOKUP(VLOOKUP($A208,炎界远征配置!$O:$P,2,FALSE),怪物属性偏向!$E:$O,怪物属性偏向!M$1-1,FALSE)=0,"",VLOOKUP(VLOOKUP($A208,炎界远征配置!$O:$P,2,FALSE),怪物属性偏向!$E:$O,怪物属性偏向!M$1-1,FALSE))</f>
        <v>100481</v>
      </c>
      <c r="R208" s="8">
        <f>IF(VLOOKUP(VLOOKUP($A208,炎界远征配置!$O:$P,2,FALSE),怪物属性偏向!$E:$O,怪物属性偏向!N$1-1,FALSE)=0,"",VLOOKUP(VLOOKUP($A208,炎界远征配置!$O:$P,2,FALSE),怪物属性偏向!$E:$O,怪物属性偏向!N$1-1,FALSE))</f>
        <v>100281</v>
      </c>
      <c r="S208" s="8">
        <f>IF(VLOOKUP(VLOOKUP($A208,炎界远征配置!$O:$P,2,FALSE),怪物属性偏向!$E:$O,怪物属性偏向!O$1-1,FALSE)=0,"",VLOOKUP(VLOOKUP($A208,炎界远征配置!$O:$P,2,FALSE),怪物属性偏向!$E:$O,怪物属性偏向!O$1-1,FALSE))</f>
        <v>100421</v>
      </c>
    </row>
    <row r="209" spans="1:19" x14ac:dyDescent="0.15">
      <c r="A209" s="3">
        <f t="shared" si="31"/>
        <v>5000206</v>
      </c>
      <c r="B209" s="1" t="str">
        <f>VLOOKUP(A209,炎界远征配置!G:I,3,FALSE)</f>
        <v>莉莉丝</v>
      </c>
      <c r="C209" s="7"/>
      <c r="D209" s="6" t="str">
        <f>VLOOKUP(B209,怪物属性偏向!F:P,11,FALSE)</f>
        <v>r1015</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IF(VLOOKUP(VLOOKUP($A209,炎界远征配置!$O:$P,2,FALSE),怪物属性偏向!$E:$O,怪物属性偏向!J$1-1,FALSE)=0,"",VLOOKUP(VLOOKUP($A209,炎界远征配置!$O:$P,2,FALSE),怪物属性偏向!$E:$O,怪物属性偏向!J$1-1,FALSE))</f>
        <v>10040101</v>
      </c>
      <c r="O209" s="8">
        <f>IF(VLOOKUP(VLOOKUP($A209,炎界远征配置!$O:$P,2,FALSE),怪物属性偏向!$E:$O,怪物属性偏向!K$1-1,FALSE)=0,"",VLOOKUP(VLOOKUP($A209,炎界远征配置!$O:$P,2,FALSE),怪物属性偏向!$E:$O,怪物属性偏向!K$1-1,FALSE))</f>
        <v>10040201</v>
      </c>
      <c r="P209" s="8">
        <f>IF(VLOOKUP(VLOOKUP($A209,炎界远征配置!$O:$P,2,FALSE),怪物属性偏向!$E:$O,怪物属性偏向!L$1-1,FALSE)=0,"",VLOOKUP(VLOOKUP($A209,炎界远征配置!$O:$P,2,FALSE),怪物属性偏向!$E:$O,怪物属性偏向!L$1-1,FALSE))</f>
        <v>10040301</v>
      </c>
      <c r="Q209" s="8">
        <f>IF(VLOOKUP(VLOOKUP($A209,炎界远征配置!$O:$P,2,FALSE),怪物属性偏向!$E:$O,怪物属性偏向!M$1-1,FALSE)=0,"",VLOOKUP(VLOOKUP($A209,炎界远征配置!$O:$P,2,FALSE),怪物属性偏向!$E:$O,怪物属性偏向!M$1-1,FALSE))</f>
        <v>100001</v>
      </c>
      <c r="R209" s="8">
        <f>IF(VLOOKUP(VLOOKUP($A209,炎界远征配置!$O:$P,2,FALSE),怪物属性偏向!$E:$O,怪物属性偏向!N$1-1,FALSE)=0,"",VLOOKUP(VLOOKUP($A209,炎界远征配置!$O:$P,2,FALSE),怪物属性偏向!$E:$O,怪物属性偏向!N$1-1,FALSE))</f>
        <v>100181</v>
      </c>
      <c r="S209" s="8">
        <f>IF(VLOOKUP(VLOOKUP($A209,炎界远征配置!$O:$P,2,FALSE),怪物属性偏向!$E:$O,怪物属性偏向!O$1-1,FALSE)=0,"",VLOOKUP(VLOOKUP($A209,炎界远征配置!$O:$P,2,FALSE),怪物属性偏向!$E:$O,怪物属性偏向!O$1-1,FALSE))</f>
        <v>100201</v>
      </c>
    </row>
    <row r="210" spans="1:19" x14ac:dyDescent="0.15">
      <c r="A210" s="3">
        <f t="shared" si="31"/>
        <v>5000207</v>
      </c>
      <c r="B210" s="1" t="str">
        <f>VLOOKUP(A210,炎界远征配置!G:I,3,FALSE)</f>
        <v>珍妮芙</v>
      </c>
      <c r="C210" s="7"/>
      <c r="D210" s="6" t="str">
        <f>VLOOKUP(B210,怪物属性偏向!F:P,11,FALSE)</f>
        <v>r1013</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IF(VLOOKUP(VLOOKUP($A210,炎界远征配置!$O:$P,2,FALSE),怪物属性偏向!$E:$O,怪物属性偏向!J$1-1,FALSE)=0,"",VLOOKUP(VLOOKUP($A210,炎界远征配置!$O:$P,2,FALSE),怪物属性偏向!$E:$O,怪物属性偏向!J$1-1,FALSE))</f>
        <v>10220101</v>
      </c>
      <c r="O210" s="8">
        <f>IF(VLOOKUP(VLOOKUP($A210,炎界远征配置!$O:$P,2,FALSE),怪物属性偏向!$E:$O,怪物属性偏向!K$1-1,FALSE)=0,"",VLOOKUP(VLOOKUP($A210,炎界远征配置!$O:$P,2,FALSE),怪物属性偏向!$E:$O,怪物属性偏向!K$1-1,FALSE))</f>
        <v>10220201</v>
      </c>
      <c r="P210" s="8">
        <f>IF(VLOOKUP(VLOOKUP($A210,炎界远征配置!$O:$P,2,FALSE),怪物属性偏向!$E:$O,怪物属性偏向!L$1-1,FALSE)=0,"",VLOOKUP(VLOOKUP($A210,炎界远征配置!$O:$P,2,FALSE),怪物属性偏向!$E:$O,怪物属性偏向!L$1-1,FALSE))</f>
        <v>10220301</v>
      </c>
      <c r="Q210" s="8">
        <f>IF(VLOOKUP(VLOOKUP($A210,炎界远征配置!$O:$P,2,FALSE),怪物属性偏向!$E:$O,怪物属性偏向!M$1-1,FALSE)=0,"",VLOOKUP(VLOOKUP($A210,炎界远征配置!$O:$P,2,FALSE),怪物属性偏向!$E:$O,怪物属性偏向!M$1-1,FALSE))</f>
        <v>100501</v>
      </c>
      <c r="R210" s="8">
        <f>IF(VLOOKUP(VLOOKUP($A210,炎界远征配置!$O:$P,2,FALSE),怪物属性偏向!$E:$O,怪物属性偏向!N$1-1,FALSE)=0,"",VLOOKUP(VLOOKUP($A210,炎界远征配置!$O:$P,2,FALSE),怪物属性偏向!$E:$O,怪物属性偏向!N$1-1,FALSE))</f>
        <v>100221</v>
      </c>
      <c r="S210" s="8">
        <f>IF(VLOOKUP(VLOOKUP($A210,炎界远征配置!$O:$P,2,FALSE),怪物属性偏向!$E:$O,怪物属性偏向!O$1-1,FALSE)=0,"",VLOOKUP(VLOOKUP($A210,炎界远征配置!$O:$P,2,FALSE),怪物属性偏向!$E:$O,怪物属性偏向!O$1-1,FALSE))</f>
        <v>100361</v>
      </c>
    </row>
    <row r="211" spans="1:19" x14ac:dyDescent="0.15">
      <c r="A211" s="3">
        <f t="shared" si="31"/>
        <v>5000208</v>
      </c>
      <c r="B211" s="1" t="str">
        <f>VLOOKUP(A211,炎界远征配置!G:I,3,FALSE)</f>
        <v>尼尔斯</v>
      </c>
      <c r="C211" s="7"/>
      <c r="D211" s="6" t="str">
        <f>VLOOKUP(B211,怪物属性偏向!F:P,11,FALSE)</f>
        <v>r1008</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IF(VLOOKUP(VLOOKUP($A211,炎界远征配置!$O:$P,2,FALSE),怪物属性偏向!$E:$O,怪物属性偏向!J$1-1,FALSE)=0,"",VLOOKUP(VLOOKUP($A211,炎界远征配置!$O:$P,2,FALSE),怪物属性偏向!$E:$O,怪物属性偏向!J$1-1,FALSE))</f>
        <v>10060101</v>
      </c>
      <c r="O211" s="8">
        <f>IF(VLOOKUP(VLOOKUP($A211,炎界远征配置!$O:$P,2,FALSE),怪物属性偏向!$E:$O,怪物属性偏向!K$1-1,FALSE)=0,"",VLOOKUP(VLOOKUP($A211,炎界远征配置!$O:$P,2,FALSE),怪物属性偏向!$E:$O,怪物属性偏向!K$1-1,FALSE))</f>
        <v>10060201</v>
      </c>
      <c r="P211" s="8">
        <f>IF(VLOOKUP(VLOOKUP($A211,炎界远征配置!$O:$P,2,FALSE),怪物属性偏向!$E:$O,怪物属性偏向!L$1-1,FALSE)=0,"",VLOOKUP(VLOOKUP($A211,炎界远征配置!$O:$P,2,FALSE),怪物属性偏向!$E:$O,怪物属性偏向!L$1-1,FALSE))</f>
        <v>10060301</v>
      </c>
      <c r="Q211" s="8">
        <f>IF(VLOOKUP(VLOOKUP($A211,炎界远征配置!$O:$P,2,FALSE),怪物属性偏向!$E:$O,怪物属性偏向!M$1-1,FALSE)=0,"",VLOOKUP(VLOOKUP($A211,炎界远征配置!$O:$P,2,FALSE),怪物属性偏向!$E:$O,怪物属性偏向!M$1-1,FALSE))</f>
        <v>100021</v>
      </c>
      <c r="R211" s="8">
        <f>IF(VLOOKUP(VLOOKUP($A211,炎界远征配置!$O:$P,2,FALSE),怪物属性偏向!$E:$O,怪物属性偏向!N$1-1,FALSE)=0,"",VLOOKUP(VLOOKUP($A211,炎界远征配置!$O:$P,2,FALSE),怪物属性偏向!$E:$O,怪物属性偏向!N$1-1,FALSE))</f>
        <v>100081</v>
      </c>
      <c r="S211" s="8">
        <f>IF(VLOOKUP(VLOOKUP($A211,炎界远征配置!$O:$P,2,FALSE),怪物属性偏向!$E:$O,怪物属性偏向!O$1-1,FALSE)=0,"",VLOOKUP(VLOOKUP($A211,炎界远征配置!$O:$P,2,FALSE),怪物属性偏向!$E:$O,怪物属性偏向!O$1-1,FALSE))</f>
        <v>100141</v>
      </c>
    </row>
    <row r="212" spans="1:19" x14ac:dyDescent="0.15">
      <c r="A212" s="3">
        <f t="shared" si="31"/>
        <v>5000209</v>
      </c>
      <c r="B212" s="1" t="str">
        <f>VLOOKUP(A212,炎界远征配置!G:I,3,FALSE)</f>
        <v>国王</v>
      </c>
      <c r="C212" s="7"/>
      <c r="D212" s="6" t="str">
        <f>VLOOKUP(B212,怪物属性偏向!F:P,11,FALSE)</f>
        <v>r1016</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IF(VLOOKUP(VLOOKUP($A212,炎界远征配置!$O:$P,2,FALSE),怪物属性偏向!$E:$O,怪物属性偏向!J$1-1,FALSE)=0,"",VLOOKUP(VLOOKUP($A212,炎界远征配置!$O:$P,2,FALSE),怪物属性偏向!$E:$O,怪物属性偏向!J$1-1,FALSE))</f>
        <v>10250101</v>
      </c>
      <c r="O212" s="8">
        <f>IF(VLOOKUP(VLOOKUP($A212,炎界远征配置!$O:$P,2,FALSE),怪物属性偏向!$E:$O,怪物属性偏向!K$1-1,FALSE)=0,"",VLOOKUP(VLOOKUP($A212,炎界远征配置!$O:$P,2,FALSE),怪物属性偏向!$E:$O,怪物属性偏向!K$1-1,FALSE))</f>
        <v>10250201</v>
      </c>
      <c r="P212" s="8">
        <f>IF(VLOOKUP(VLOOKUP($A212,炎界远征配置!$O:$P,2,FALSE),怪物属性偏向!$E:$O,怪物属性偏向!L$1-1,FALSE)=0,"",VLOOKUP(VLOOKUP($A212,炎界远征配置!$O:$P,2,FALSE),怪物属性偏向!$E:$O,怪物属性偏向!L$1-1,FALSE))</f>
        <v>10250301</v>
      </c>
      <c r="Q212" s="8">
        <f>IF(VLOOKUP(VLOOKUP($A212,炎界远征配置!$O:$P,2,FALSE),怪物属性偏向!$E:$O,怪物属性偏向!M$1-1,FALSE)=0,"",VLOOKUP(VLOOKUP($A212,炎界远征配置!$O:$P,2,FALSE),怪物属性偏向!$E:$O,怪物属性偏向!M$1-1,FALSE))</f>
        <v>100161</v>
      </c>
      <c r="R212" s="8">
        <f>IF(VLOOKUP(VLOOKUP($A212,炎界远征配置!$O:$P,2,FALSE),怪物属性偏向!$E:$O,怪物属性偏向!N$1-1,FALSE)=0,"",VLOOKUP(VLOOKUP($A212,炎界远征配置!$O:$P,2,FALSE),怪物属性偏向!$E:$O,怪物属性偏向!N$1-1,FALSE))</f>
        <v>100541</v>
      </c>
      <c r="S212" s="8">
        <f>IF(VLOOKUP(VLOOKUP($A212,炎界远征配置!$O:$P,2,FALSE),怪物属性偏向!$E:$O,怪物属性偏向!O$1-1,FALSE)=0,"",VLOOKUP(VLOOKUP($A212,炎界远征配置!$O:$P,2,FALSE),怪物属性偏向!$E:$O,怪物属性偏向!O$1-1,FALSE))</f>
        <v>100101</v>
      </c>
    </row>
    <row r="213" spans="1:19" x14ac:dyDescent="0.15">
      <c r="A213" s="3">
        <f t="shared" si="31"/>
        <v>5000210</v>
      </c>
      <c r="B213" s="1" t="str">
        <f>VLOOKUP(A213,炎界远征配置!G:I,3,FALSE)</f>
        <v>爱茉莉</v>
      </c>
      <c r="C213" s="7"/>
      <c r="D213" s="6" t="str">
        <f>VLOOKUP(B213,怪物属性偏向!F:P,11,FALSE)</f>
        <v>r1010</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IF(VLOOKUP(VLOOKUP($A213,炎界远征配置!$O:$P,2,FALSE),怪物属性偏向!$E:$O,怪物属性偏向!J$1-1,FALSE)=0,"",VLOOKUP(VLOOKUP($A213,炎界远征配置!$O:$P,2,FALSE),怪物属性偏向!$E:$O,怪物属性偏向!J$1-1,FALSE))</f>
        <v>10200101</v>
      </c>
      <c r="O213" s="8">
        <f>IF(VLOOKUP(VLOOKUP($A213,炎界远征配置!$O:$P,2,FALSE),怪物属性偏向!$E:$O,怪物属性偏向!K$1-1,FALSE)=0,"",VLOOKUP(VLOOKUP($A213,炎界远征配置!$O:$P,2,FALSE),怪物属性偏向!$E:$O,怪物属性偏向!K$1-1,FALSE))</f>
        <v>10200201</v>
      </c>
      <c r="P213" s="8">
        <f>IF(VLOOKUP(VLOOKUP($A213,炎界远征配置!$O:$P,2,FALSE),怪物属性偏向!$E:$O,怪物属性偏向!L$1-1,FALSE)=0,"",VLOOKUP(VLOOKUP($A213,炎界远征配置!$O:$P,2,FALSE),怪物属性偏向!$E:$O,怪物属性偏向!L$1-1,FALSE))</f>
        <v>10200301</v>
      </c>
      <c r="Q213" s="8">
        <f>IF(VLOOKUP(VLOOKUP($A213,炎界远征配置!$O:$P,2,FALSE),怪物属性偏向!$E:$O,怪物属性偏向!M$1-1,FALSE)=0,"",VLOOKUP(VLOOKUP($A213,炎界远征配置!$O:$P,2,FALSE),怪物属性偏向!$E:$O,怪物属性偏向!M$1-1,FALSE))</f>
        <v>100481</v>
      </c>
      <c r="R213" s="8">
        <f>IF(VLOOKUP(VLOOKUP($A213,炎界远征配置!$O:$P,2,FALSE),怪物属性偏向!$E:$O,怪物属性偏向!N$1-1,FALSE)=0,"",VLOOKUP(VLOOKUP($A213,炎界远征配置!$O:$P,2,FALSE),怪物属性偏向!$E:$O,怪物属性偏向!N$1-1,FALSE))</f>
        <v>100281</v>
      </c>
      <c r="S213" s="8">
        <f>IF(VLOOKUP(VLOOKUP($A213,炎界远征配置!$O:$P,2,FALSE),怪物属性偏向!$E:$O,怪物属性偏向!O$1-1,FALSE)=0,"",VLOOKUP(VLOOKUP($A213,炎界远征配置!$O:$P,2,FALSE),怪物属性偏向!$E:$O,怪物属性偏向!O$1-1,FALSE))</f>
        <v>100421</v>
      </c>
    </row>
    <row r="214" spans="1:19" x14ac:dyDescent="0.15">
      <c r="A214" s="3">
        <f t="shared" si="31"/>
        <v>5000211</v>
      </c>
      <c r="B214" s="1" t="str">
        <f>VLOOKUP(A214,炎界远征配置!G:I,3,FALSE)</f>
        <v>莉莉丝</v>
      </c>
      <c r="C214" s="7"/>
      <c r="D214" s="6" t="str">
        <f>VLOOKUP(B214,怪物属性偏向!F:P,11,FALSE)</f>
        <v>r1015</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IF(VLOOKUP(VLOOKUP($A214,炎界远征配置!$O:$P,2,FALSE),怪物属性偏向!$E:$O,怪物属性偏向!J$1-1,FALSE)=0,"",VLOOKUP(VLOOKUP($A214,炎界远征配置!$O:$P,2,FALSE),怪物属性偏向!$E:$O,怪物属性偏向!J$1-1,FALSE))</f>
        <v>10040101</v>
      </c>
      <c r="O214" s="8">
        <f>IF(VLOOKUP(VLOOKUP($A214,炎界远征配置!$O:$P,2,FALSE),怪物属性偏向!$E:$O,怪物属性偏向!K$1-1,FALSE)=0,"",VLOOKUP(VLOOKUP($A214,炎界远征配置!$O:$P,2,FALSE),怪物属性偏向!$E:$O,怪物属性偏向!K$1-1,FALSE))</f>
        <v>10040201</v>
      </c>
      <c r="P214" s="8">
        <f>IF(VLOOKUP(VLOOKUP($A214,炎界远征配置!$O:$P,2,FALSE),怪物属性偏向!$E:$O,怪物属性偏向!L$1-1,FALSE)=0,"",VLOOKUP(VLOOKUP($A214,炎界远征配置!$O:$P,2,FALSE),怪物属性偏向!$E:$O,怪物属性偏向!L$1-1,FALSE))</f>
        <v>10040301</v>
      </c>
      <c r="Q214" s="8">
        <f>IF(VLOOKUP(VLOOKUP($A214,炎界远征配置!$O:$P,2,FALSE),怪物属性偏向!$E:$O,怪物属性偏向!M$1-1,FALSE)=0,"",VLOOKUP(VLOOKUP($A214,炎界远征配置!$O:$P,2,FALSE),怪物属性偏向!$E:$O,怪物属性偏向!M$1-1,FALSE))</f>
        <v>100001</v>
      </c>
      <c r="R214" s="8">
        <f>IF(VLOOKUP(VLOOKUP($A214,炎界远征配置!$O:$P,2,FALSE),怪物属性偏向!$E:$O,怪物属性偏向!N$1-1,FALSE)=0,"",VLOOKUP(VLOOKUP($A214,炎界远征配置!$O:$P,2,FALSE),怪物属性偏向!$E:$O,怪物属性偏向!N$1-1,FALSE))</f>
        <v>100181</v>
      </c>
      <c r="S214" s="8">
        <f>IF(VLOOKUP(VLOOKUP($A214,炎界远征配置!$O:$P,2,FALSE),怪物属性偏向!$E:$O,怪物属性偏向!O$1-1,FALSE)=0,"",VLOOKUP(VLOOKUP($A214,炎界远征配置!$O:$P,2,FALSE),怪物属性偏向!$E:$O,怪物属性偏向!O$1-1,FALSE))</f>
        <v>100201</v>
      </c>
    </row>
    <row r="215" spans="1:19" x14ac:dyDescent="0.15">
      <c r="A215" s="3">
        <f t="shared" si="31"/>
        <v>5000212</v>
      </c>
      <c r="B215" s="1" t="str">
        <f>VLOOKUP(A215,炎界远征配置!G:I,3,FALSE)</f>
        <v>霍尔</v>
      </c>
      <c r="C215" s="7"/>
      <c r="D215" s="6" t="str">
        <f>VLOOKUP(B215,怪物属性偏向!F:P,11,FALSE)</f>
        <v>r1003</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IF(VLOOKUP(VLOOKUP($A215,炎界远征配置!$O:$P,2,FALSE),怪物属性偏向!$E:$O,怪物属性偏向!J$1-1,FALSE)=0,"",VLOOKUP(VLOOKUP($A215,炎界远征配置!$O:$P,2,FALSE),怪物属性偏向!$E:$O,怪物属性偏向!J$1-1,FALSE))</f>
        <v>10260101</v>
      </c>
      <c r="O215" s="8">
        <f>IF(VLOOKUP(VLOOKUP($A215,炎界远征配置!$O:$P,2,FALSE),怪物属性偏向!$E:$O,怪物属性偏向!K$1-1,FALSE)=0,"",VLOOKUP(VLOOKUP($A215,炎界远征配置!$O:$P,2,FALSE),怪物属性偏向!$E:$O,怪物属性偏向!K$1-1,FALSE))</f>
        <v>10260201</v>
      </c>
      <c r="P215" s="8">
        <f>IF(VLOOKUP(VLOOKUP($A215,炎界远征配置!$O:$P,2,FALSE),怪物属性偏向!$E:$O,怪物属性偏向!L$1-1,FALSE)=0,"",VLOOKUP(VLOOKUP($A215,炎界远征配置!$O:$P,2,FALSE),怪物属性偏向!$E:$O,怪物属性偏向!L$1-1,FALSE))</f>
        <v>10260301</v>
      </c>
      <c r="Q215" s="8">
        <f>IF(VLOOKUP(VLOOKUP($A215,炎界远征配置!$O:$P,2,FALSE),怪物属性偏向!$E:$O,怪物属性偏向!M$1-1,FALSE)=0,"",VLOOKUP(VLOOKUP($A215,炎界远征配置!$O:$P,2,FALSE),怪物属性偏向!$E:$O,怪物属性偏向!M$1-1,FALSE))</f>
        <v>100161</v>
      </c>
      <c r="R215" s="8">
        <f>IF(VLOOKUP(VLOOKUP($A215,炎界远征配置!$O:$P,2,FALSE),怪物属性偏向!$E:$O,怪物属性偏向!N$1-1,FALSE)=0,"",VLOOKUP(VLOOKUP($A215,炎界远征配置!$O:$P,2,FALSE),怪物属性偏向!$E:$O,怪物属性偏向!N$1-1,FALSE))</f>
        <v>100281</v>
      </c>
      <c r="S215" s="8">
        <f>IF(VLOOKUP(VLOOKUP($A215,炎界远征配置!$O:$P,2,FALSE),怪物属性偏向!$E:$O,怪物属性偏向!O$1-1,FALSE)=0,"",VLOOKUP(VLOOKUP($A215,炎界远征配置!$O:$P,2,FALSE),怪物属性偏向!$E:$O,怪物属性偏向!O$1-1,FALSE))</f>
        <v>100421</v>
      </c>
    </row>
    <row r="216" spans="1:19" x14ac:dyDescent="0.15">
      <c r="A216" s="3">
        <f t="shared" si="31"/>
        <v>5000213</v>
      </c>
      <c r="B216" s="1" t="str">
        <f>VLOOKUP(A216,炎界远征配置!G:I,3,FALSE)</f>
        <v>伊芙</v>
      </c>
      <c r="C216" s="7"/>
      <c r="D216" s="6" t="str">
        <f>VLOOKUP(B216,怪物属性偏向!F:P,11,FALSE)</f>
        <v>r1005</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IF(VLOOKUP(VLOOKUP($A216,炎界远征配置!$O:$P,2,FALSE),怪物属性偏向!$E:$O,怪物属性偏向!J$1-1,FALSE)=0,"",VLOOKUP(VLOOKUP($A216,炎界远征配置!$O:$P,2,FALSE),怪物属性偏向!$E:$O,怪物属性偏向!J$1-1,FALSE))</f>
        <v>10150101</v>
      </c>
      <c r="O216" s="8">
        <f>IF(VLOOKUP(VLOOKUP($A216,炎界远征配置!$O:$P,2,FALSE),怪物属性偏向!$E:$O,怪物属性偏向!K$1-1,FALSE)=0,"",VLOOKUP(VLOOKUP($A216,炎界远征配置!$O:$P,2,FALSE),怪物属性偏向!$E:$O,怪物属性偏向!K$1-1,FALSE))</f>
        <v>10150201</v>
      </c>
      <c r="P216" s="8">
        <f>IF(VLOOKUP(VLOOKUP($A216,炎界远征配置!$O:$P,2,FALSE),怪物属性偏向!$E:$O,怪物属性偏向!L$1-1,FALSE)=0,"",VLOOKUP(VLOOKUP($A216,炎界远征配置!$O:$P,2,FALSE),怪物属性偏向!$E:$O,怪物属性偏向!L$1-1,FALSE))</f>
        <v>10150301</v>
      </c>
      <c r="Q216" s="8">
        <f>IF(VLOOKUP(VLOOKUP($A216,炎界远征配置!$O:$P,2,FALSE),怪物属性偏向!$E:$O,怪物属性偏向!M$1-1,FALSE)=0,"",VLOOKUP(VLOOKUP($A216,炎界远征配置!$O:$P,2,FALSE),怪物属性偏向!$E:$O,怪物属性偏向!M$1-1,FALSE))</f>
        <v>100021</v>
      </c>
      <c r="R216" s="8">
        <f>IF(VLOOKUP(VLOOKUP($A216,炎界远征配置!$O:$P,2,FALSE),怪物属性偏向!$E:$O,怪物属性偏向!N$1-1,FALSE)=0,"",VLOOKUP(VLOOKUP($A216,炎界远征配置!$O:$P,2,FALSE),怪物属性偏向!$E:$O,怪物属性偏向!N$1-1,FALSE))</f>
        <v>100361</v>
      </c>
      <c r="S216" s="8">
        <f>IF(VLOOKUP(VLOOKUP($A216,炎界远征配置!$O:$P,2,FALSE),怪物属性偏向!$E:$O,怪物属性偏向!O$1-1,FALSE)=0,"",VLOOKUP(VLOOKUP($A216,炎界远征配置!$O:$P,2,FALSE),怪物属性偏向!$E:$O,怪物属性偏向!O$1-1,FALSE))</f>
        <v>100401</v>
      </c>
    </row>
    <row r="217" spans="1:19" x14ac:dyDescent="0.15">
      <c r="A217" s="3">
        <f t="shared" si="31"/>
        <v>5000214</v>
      </c>
      <c r="B217" s="1" t="str">
        <f>VLOOKUP(A217,炎界远征配置!G:I,3,FALSE)</f>
        <v>麦克白</v>
      </c>
      <c r="C217" s="7"/>
      <c r="D217" s="6" t="str">
        <f>VLOOKUP(B217,怪物属性偏向!F:P,11,FALSE)</f>
        <v>r1004</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IF(VLOOKUP(VLOOKUP($A217,炎界远征配置!$O:$P,2,FALSE),怪物属性偏向!$E:$O,怪物属性偏向!J$1-1,FALSE)=0,"",VLOOKUP(VLOOKUP($A217,炎界远征配置!$O:$P,2,FALSE),怪物属性偏向!$E:$O,怪物属性偏向!J$1-1,FALSE))</f>
        <v>10160101</v>
      </c>
      <c r="O217" s="8">
        <f>IF(VLOOKUP(VLOOKUP($A217,炎界远征配置!$O:$P,2,FALSE),怪物属性偏向!$E:$O,怪物属性偏向!K$1-1,FALSE)=0,"",VLOOKUP(VLOOKUP($A217,炎界远征配置!$O:$P,2,FALSE),怪物属性偏向!$E:$O,怪物属性偏向!K$1-1,FALSE))</f>
        <v>10160201</v>
      </c>
      <c r="P217" s="8">
        <f>IF(VLOOKUP(VLOOKUP($A217,炎界远征配置!$O:$P,2,FALSE),怪物属性偏向!$E:$O,怪物属性偏向!L$1-1,FALSE)=0,"",VLOOKUP(VLOOKUP($A217,炎界远征配置!$O:$P,2,FALSE),怪物属性偏向!$E:$O,怪物属性偏向!L$1-1,FALSE))</f>
        <v>10160301</v>
      </c>
      <c r="Q217" s="8">
        <f>IF(VLOOKUP(VLOOKUP($A217,炎界远征配置!$O:$P,2,FALSE),怪物属性偏向!$E:$O,怪物属性偏向!M$1-1,FALSE)=0,"",VLOOKUP(VLOOKUP($A217,炎界远征配置!$O:$P,2,FALSE),怪物属性偏向!$E:$O,怪物属性偏向!M$1-1,FALSE))</f>
        <v>100141</v>
      </c>
      <c r="R217" s="8">
        <f>IF(VLOOKUP(VLOOKUP($A217,炎界远征配置!$O:$P,2,FALSE),怪物属性偏向!$E:$O,怪物属性偏向!N$1-1,FALSE)=0,"",VLOOKUP(VLOOKUP($A217,炎界远征配置!$O:$P,2,FALSE),怪物属性偏向!$E:$O,怪物属性偏向!N$1-1,FALSE))</f>
        <v>100421</v>
      </c>
      <c r="S217" s="8">
        <f>IF(VLOOKUP(VLOOKUP($A217,炎界远征配置!$O:$P,2,FALSE),怪物属性偏向!$E:$O,怪物属性偏向!O$1-1,FALSE)=0,"",VLOOKUP(VLOOKUP($A217,炎界远征配置!$O:$P,2,FALSE),怪物属性偏向!$E:$O,怪物属性偏向!O$1-1,FALSE))</f>
        <v>100081</v>
      </c>
    </row>
    <row r="218" spans="1:19" x14ac:dyDescent="0.15">
      <c r="A218" s="3">
        <f t="shared" si="31"/>
        <v>5000215</v>
      </c>
      <c r="B218" s="1" t="str">
        <f>VLOOKUP(A218,炎界远征配置!G:I,3,FALSE)</f>
        <v>贝蒂</v>
      </c>
      <c r="C218" s="7"/>
      <c r="D218" s="6" t="str">
        <f>VLOOKUP(B218,怪物属性偏向!F:P,11,FALSE)</f>
        <v>r1001</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IF(VLOOKUP(VLOOKUP($A218,炎界远征配置!$O:$P,2,FALSE),怪物属性偏向!$E:$O,怪物属性偏向!J$1-1,FALSE)=0,"",VLOOKUP(VLOOKUP($A218,炎界远征配置!$O:$P,2,FALSE),怪物属性偏向!$E:$O,怪物属性偏向!J$1-1,FALSE))</f>
        <v>10140101</v>
      </c>
      <c r="O218" s="8">
        <f>IF(VLOOKUP(VLOOKUP($A218,炎界远征配置!$O:$P,2,FALSE),怪物属性偏向!$E:$O,怪物属性偏向!K$1-1,FALSE)=0,"",VLOOKUP(VLOOKUP($A218,炎界远征配置!$O:$P,2,FALSE),怪物属性偏向!$E:$O,怪物属性偏向!K$1-1,FALSE))</f>
        <v>10140201</v>
      </c>
      <c r="P218" s="8">
        <f>IF(VLOOKUP(VLOOKUP($A218,炎界远征配置!$O:$P,2,FALSE),怪物属性偏向!$E:$O,怪物属性偏向!L$1-1,FALSE)=0,"",VLOOKUP(VLOOKUP($A218,炎界远征配置!$O:$P,2,FALSE),怪物属性偏向!$E:$O,怪物属性偏向!L$1-1,FALSE))</f>
        <v>10140301</v>
      </c>
      <c r="Q218" s="8">
        <f>IF(VLOOKUP(VLOOKUP($A218,炎界远征配置!$O:$P,2,FALSE),怪物属性偏向!$E:$O,怪物属性偏向!M$1-1,FALSE)=0,"",VLOOKUP(VLOOKUP($A218,炎界远征配置!$O:$P,2,FALSE),怪物属性偏向!$E:$O,怪物属性偏向!M$1-1,FALSE))</f>
        <v>100021</v>
      </c>
      <c r="R218" s="8">
        <f>IF(VLOOKUP(VLOOKUP($A218,炎界远征配置!$O:$P,2,FALSE),怪物属性偏向!$E:$O,怪物属性偏向!N$1-1,FALSE)=0,"",VLOOKUP(VLOOKUP($A218,炎界远征配置!$O:$P,2,FALSE),怪物属性偏向!$E:$O,怪物属性偏向!N$1-1,FALSE))</f>
        <v>100221</v>
      </c>
      <c r="S218" s="8">
        <f>IF(VLOOKUP(VLOOKUP($A218,炎界远征配置!$O:$P,2,FALSE),怪物属性偏向!$E:$O,怪物属性偏向!O$1-1,FALSE)=0,"",VLOOKUP(VLOOKUP($A218,炎界远征配置!$O:$P,2,FALSE),怪物属性偏向!$E:$O,怪物属性偏向!O$1-1,FALSE))</f>
        <v>100241</v>
      </c>
    </row>
    <row r="219" spans="1:19" x14ac:dyDescent="0.15">
      <c r="A219" s="3">
        <f t="shared" si="31"/>
        <v>5000216</v>
      </c>
      <c r="B219" s="1" t="str">
        <f>VLOOKUP(A219,炎界远征配置!G:I,3,FALSE)</f>
        <v>柯拉</v>
      </c>
      <c r="C219" s="7"/>
      <c r="D219" s="6" t="str">
        <f>VLOOKUP(B219,怪物属性偏向!F:P,11,FALSE)</f>
        <v>r1017</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IF(VLOOKUP(VLOOKUP($A219,炎界远征配置!$O:$P,2,FALSE),怪物属性偏向!$E:$O,怪物属性偏向!J$1-1,FALSE)=0,"",VLOOKUP(VLOOKUP($A219,炎界远征配置!$O:$P,2,FALSE),怪物属性偏向!$E:$O,怪物属性偏向!J$1-1,FALSE))</f>
        <v>10050101</v>
      </c>
      <c r="O219" s="8">
        <f>IF(VLOOKUP(VLOOKUP($A219,炎界远征配置!$O:$P,2,FALSE),怪物属性偏向!$E:$O,怪物属性偏向!K$1-1,FALSE)=0,"",VLOOKUP(VLOOKUP($A219,炎界远征配置!$O:$P,2,FALSE),怪物属性偏向!$E:$O,怪物属性偏向!K$1-1,FALSE))</f>
        <v>10050201</v>
      </c>
      <c r="P219" s="8">
        <f>IF(VLOOKUP(VLOOKUP($A219,炎界远征配置!$O:$P,2,FALSE),怪物属性偏向!$E:$O,怪物属性偏向!L$1-1,FALSE)=0,"",VLOOKUP(VLOOKUP($A219,炎界远征配置!$O:$P,2,FALSE),怪物属性偏向!$E:$O,怪物属性偏向!L$1-1,FALSE))</f>
        <v>10050301</v>
      </c>
      <c r="Q219" s="8">
        <f>IF(VLOOKUP(VLOOKUP($A219,炎界远征配置!$O:$P,2,FALSE),怪物属性偏向!$E:$O,怪物属性偏向!M$1-1,FALSE)=0,"",VLOOKUP(VLOOKUP($A219,炎界远征配置!$O:$P,2,FALSE),怪物属性偏向!$E:$O,怪物属性偏向!M$1-1,FALSE))</f>
        <v>100001</v>
      </c>
      <c r="R219" s="8">
        <f>IF(VLOOKUP(VLOOKUP($A219,炎界远征配置!$O:$P,2,FALSE),怪物属性偏向!$E:$O,怪物属性偏向!N$1-1,FALSE)=0,"",VLOOKUP(VLOOKUP($A219,炎界远征配置!$O:$P,2,FALSE),怪物属性偏向!$E:$O,怪物属性偏向!N$1-1,FALSE))</f>
        <v>100221</v>
      </c>
      <c r="S219" s="8">
        <f>IF(VLOOKUP(VLOOKUP($A219,炎界远征配置!$O:$P,2,FALSE),怪物属性偏向!$E:$O,怪物属性偏向!O$1-1,FALSE)=0,"",VLOOKUP(VLOOKUP($A219,炎界远征配置!$O:$P,2,FALSE),怪物属性偏向!$E:$O,怪物属性偏向!O$1-1,FALSE))</f>
        <v>100241</v>
      </c>
    </row>
    <row r="220" spans="1:19" x14ac:dyDescent="0.15">
      <c r="A220" s="3">
        <f t="shared" si="31"/>
        <v>5000217</v>
      </c>
      <c r="B220" s="1" t="str">
        <f>VLOOKUP(A220,炎界远征配置!G:I,3,FALSE)</f>
        <v>国王</v>
      </c>
      <c r="C220" s="7"/>
      <c r="D220" s="6" t="str">
        <f>VLOOKUP(B220,怪物属性偏向!F:P,11,FALSE)</f>
        <v>r1016</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IF(VLOOKUP(VLOOKUP($A220,炎界远征配置!$O:$P,2,FALSE),怪物属性偏向!$E:$O,怪物属性偏向!J$1-1,FALSE)=0,"",VLOOKUP(VLOOKUP($A220,炎界远征配置!$O:$P,2,FALSE),怪物属性偏向!$E:$O,怪物属性偏向!J$1-1,FALSE))</f>
        <v>10250101</v>
      </c>
      <c r="O220" s="8">
        <f>IF(VLOOKUP(VLOOKUP($A220,炎界远征配置!$O:$P,2,FALSE),怪物属性偏向!$E:$O,怪物属性偏向!K$1-1,FALSE)=0,"",VLOOKUP(VLOOKUP($A220,炎界远征配置!$O:$P,2,FALSE),怪物属性偏向!$E:$O,怪物属性偏向!K$1-1,FALSE))</f>
        <v>10250201</v>
      </c>
      <c r="P220" s="8">
        <f>IF(VLOOKUP(VLOOKUP($A220,炎界远征配置!$O:$P,2,FALSE),怪物属性偏向!$E:$O,怪物属性偏向!L$1-1,FALSE)=0,"",VLOOKUP(VLOOKUP($A220,炎界远征配置!$O:$P,2,FALSE),怪物属性偏向!$E:$O,怪物属性偏向!L$1-1,FALSE))</f>
        <v>10250301</v>
      </c>
      <c r="Q220" s="8">
        <f>IF(VLOOKUP(VLOOKUP($A220,炎界远征配置!$O:$P,2,FALSE),怪物属性偏向!$E:$O,怪物属性偏向!M$1-1,FALSE)=0,"",VLOOKUP(VLOOKUP($A220,炎界远征配置!$O:$P,2,FALSE),怪物属性偏向!$E:$O,怪物属性偏向!M$1-1,FALSE))</f>
        <v>100161</v>
      </c>
      <c r="R220" s="8">
        <f>IF(VLOOKUP(VLOOKUP($A220,炎界远征配置!$O:$P,2,FALSE),怪物属性偏向!$E:$O,怪物属性偏向!N$1-1,FALSE)=0,"",VLOOKUP(VLOOKUP($A220,炎界远征配置!$O:$P,2,FALSE),怪物属性偏向!$E:$O,怪物属性偏向!N$1-1,FALSE))</f>
        <v>100541</v>
      </c>
      <c r="S220" s="8">
        <f>IF(VLOOKUP(VLOOKUP($A220,炎界远征配置!$O:$P,2,FALSE),怪物属性偏向!$E:$O,怪物属性偏向!O$1-1,FALSE)=0,"",VLOOKUP(VLOOKUP($A220,炎界远征配置!$O:$P,2,FALSE),怪物属性偏向!$E:$O,怪物属性偏向!O$1-1,FALSE))</f>
        <v>100101</v>
      </c>
    </row>
    <row r="221" spans="1:19" x14ac:dyDescent="0.15">
      <c r="A221" s="3">
        <f t="shared" si="31"/>
        <v>5000218</v>
      </c>
      <c r="B221" s="1" t="str">
        <f>VLOOKUP(A221,炎界远征配置!G:I,3,FALSE)</f>
        <v>霍尔</v>
      </c>
      <c r="C221" s="7"/>
      <c r="D221" s="6" t="str">
        <f>VLOOKUP(B221,怪物属性偏向!F:P,11,FALSE)</f>
        <v>r1003</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IF(VLOOKUP(VLOOKUP($A221,炎界远征配置!$O:$P,2,FALSE),怪物属性偏向!$E:$O,怪物属性偏向!J$1-1,FALSE)=0,"",VLOOKUP(VLOOKUP($A221,炎界远征配置!$O:$P,2,FALSE),怪物属性偏向!$E:$O,怪物属性偏向!J$1-1,FALSE))</f>
        <v>10260101</v>
      </c>
      <c r="O221" s="8">
        <f>IF(VLOOKUP(VLOOKUP($A221,炎界远征配置!$O:$P,2,FALSE),怪物属性偏向!$E:$O,怪物属性偏向!K$1-1,FALSE)=0,"",VLOOKUP(VLOOKUP($A221,炎界远征配置!$O:$P,2,FALSE),怪物属性偏向!$E:$O,怪物属性偏向!K$1-1,FALSE))</f>
        <v>10260201</v>
      </c>
      <c r="P221" s="8">
        <f>IF(VLOOKUP(VLOOKUP($A221,炎界远征配置!$O:$P,2,FALSE),怪物属性偏向!$E:$O,怪物属性偏向!L$1-1,FALSE)=0,"",VLOOKUP(VLOOKUP($A221,炎界远征配置!$O:$P,2,FALSE),怪物属性偏向!$E:$O,怪物属性偏向!L$1-1,FALSE))</f>
        <v>10260301</v>
      </c>
      <c r="Q221" s="8">
        <f>IF(VLOOKUP(VLOOKUP($A221,炎界远征配置!$O:$P,2,FALSE),怪物属性偏向!$E:$O,怪物属性偏向!M$1-1,FALSE)=0,"",VLOOKUP(VLOOKUP($A221,炎界远征配置!$O:$P,2,FALSE),怪物属性偏向!$E:$O,怪物属性偏向!M$1-1,FALSE))</f>
        <v>100161</v>
      </c>
      <c r="R221" s="8">
        <f>IF(VLOOKUP(VLOOKUP($A221,炎界远征配置!$O:$P,2,FALSE),怪物属性偏向!$E:$O,怪物属性偏向!N$1-1,FALSE)=0,"",VLOOKUP(VLOOKUP($A221,炎界远征配置!$O:$P,2,FALSE),怪物属性偏向!$E:$O,怪物属性偏向!N$1-1,FALSE))</f>
        <v>100281</v>
      </c>
      <c r="S221" s="8">
        <f>IF(VLOOKUP(VLOOKUP($A221,炎界远征配置!$O:$P,2,FALSE),怪物属性偏向!$E:$O,怪物属性偏向!O$1-1,FALSE)=0,"",VLOOKUP(VLOOKUP($A221,炎界远征配置!$O:$P,2,FALSE),怪物属性偏向!$E:$O,怪物属性偏向!O$1-1,FALSE))</f>
        <v>100421</v>
      </c>
    </row>
    <row r="222" spans="1:19" x14ac:dyDescent="0.15">
      <c r="A222" s="3">
        <f t="shared" si="31"/>
        <v>5000219</v>
      </c>
      <c r="B222" s="1" t="str">
        <f>VLOOKUP(A222,炎界远征配置!G:I,3,FALSE)</f>
        <v>艾德蒙</v>
      </c>
      <c r="C222" s="7"/>
      <c r="D222" s="6" t="str">
        <f>VLOOKUP(B222,怪物属性偏向!F:P,11,FALSE)</f>
        <v>r1004</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IF(VLOOKUP(VLOOKUP($A222,炎界远征配置!$O:$P,2,FALSE),怪物属性偏向!$E:$O,怪物属性偏向!J$1-1,FALSE)=0,"",VLOOKUP(VLOOKUP($A222,炎界远征配置!$O:$P,2,FALSE),怪物属性偏向!$E:$O,怪物属性偏向!J$1-1,FALSE))</f>
        <v>10120101</v>
      </c>
      <c r="O222" s="8">
        <f>IF(VLOOKUP(VLOOKUP($A222,炎界远征配置!$O:$P,2,FALSE),怪物属性偏向!$E:$O,怪物属性偏向!K$1-1,FALSE)=0,"",VLOOKUP(VLOOKUP($A222,炎界远征配置!$O:$P,2,FALSE),怪物属性偏向!$E:$O,怪物属性偏向!K$1-1,FALSE))</f>
        <v>10120201</v>
      </c>
      <c r="P222" s="8">
        <f>IF(VLOOKUP(VLOOKUP($A222,炎界远征配置!$O:$P,2,FALSE),怪物属性偏向!$E:$O,怪物属性偏向!L$1-1,FALSE)=0,"",VLOOKUP(VLOOKUP($A222,炎界远征配置!$O:$P,2,FALSE),怪物属性偏向!$E:$O,怪物属性偏向!L$1-1,FALSE))</f>
        <v>10120301</v>
      </c>
      <c r="Q222" s="8">
        <f>IF(VLOOKUP(VLOOKUP($A222,炎界远征配置!$O:$P,2,FALSE),怪物属性偏向!$E:$O,怪物属性偏向!M$1-1,FALSE)=0,"",VLOOKUP(VLOOKUP($A222,炎界远征配置!$O:$P,2,FALSE),怪物属性偏向!$E:$O,怪物属性偏向!M$1-1,FALSE))</f>
        <v>100001</v>
      </c>
      <c r="R222" s="8">
        <f>IF(VLOOKUP(VLOOKUP($A222,炎界远征配置!$O:$P,2,FALSE),怪物属性偏向!$E:$O,怪物属性偏向!N$1-1,FALSE)=0,"",VLOOKUP(VLOOKUP($A222,炎界远征配置!$O:$P,2,FALSE),怪物属性偏向!$E:$O,怪物属性偏向!N$1-1,FALSE))</f>
        <v>100361</v>
      </c>
      <c r="S222" s="8">
        <f>IF(VLOOKUP(VLOOKUP($A222,炎界远征配置!$O:$P,2,FALSE),怪物属性偏向!$E:$O,怪物属性偏向!O$1-1,FALSE)=0,"",VLOOKUP(VLOOKUP($A222,炎界远征配置!$O:$P,2,FALSE),怪物属性偏向!$E:$O,怪物属性偏向!O$1-1,FALSE))</f>
        <v>100401</v>
      </c>
    </row>
    <row r="223" spans="1:19" x14ac:dyDescent="0.15">
      <c r="A223" s="3">
        <f t="shared" si="31"/>
        <v>5000220</v>
      </c>
      <c r="B223" s="1" t="str">
        <f>VLOOKUP(A223,炎界远征配置!G:I,3,FALSE)</f>
        <v>贝蒂</v>
      </c>
      <c r="C223" s="7"/>
      <c r="D223" s="6" t="str">
        <f>VLOOKUP(B223,怪物属性偏向!F:P,11,FALSE)</f>
        <v>r1001</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IF(VLOOKUP(VLOOKUP($A223,炎界远征配置!$O:$P,2,FALSE),怪物属性偏向!$E:$O,怪物属性偏向!J$1-1,FALSE)=0,"",VLOOKUP(VLOOKUP($A223,炎界远征配置!$O:$P,2,FALSE),怪物属性偏向!$E:$O,怪物属性偏向!J$1-1,FALSE))</f>
        <v>10140101</v>
      </c>
      <c r="O223" s="8">
        <f>IF(VLOOKUP(VLOOKUP($A223,炎界远征配置!$O:$P,2,FALSE),怪物属性偏向!$E:$O,怪物属性偏向!K$1-1,FALSE)=0,"",VLOOKUP(VLOOKUP($A223,炎界远征配置!$O:$P,2,FALSE),怪物属性偏向!$E:$O,怪物属性偏向!K$1-1,FALSE))</f>
        <v>10140201</v>
      </c>
      <c r="P223" s="8">
        <f>IF(VLOOKUP(VLOOKUP($A223,炎界远征配置!$O:$P,2,FALSE),怪物属性偏向!$E:$O,怪物属性偏向!L$1-1,FALSE)=0,"",VLOOKUP(VLOOKUP($A223,炎界远征配置!$O:$P,2,FALSE),怪物属性偏向!$E:$O,怪物属性偏向!L$1-1,FALSE))</f>
        <v>10140301</v>
      </c>
      <c r="Q223" s="8">
        <f>IF(VLOOKUP(VLOOKUP($A223,炎界远征配置!$O:$P,2,FALSE),怪物属性偏向!$E:$O,怪物属性偏向!M$1-1,FALSE)=0,"",VLOOKUP(VLOOKUP($A223,炎界远征配置!$O:$P,2,FALSE),怪物属性偏向!$E:$O,怪物属性偏向!M$1-1,FALSE))</f>
        <v>100021</v>
      </c>
      <c r="R223" s="8">
        <f>IF(VLOOKUP(VLOOKUP($A223,炎界远征配置!$O:$P,2,FALSE),怪物属性偏向!$E:$O,怪物属性偏向!N$1-1,FALSE)=0,"",VLOOKUP(VLOOKUP($A223,炎界远征配置!$O:$P,2,FALSE),怪物属性偏向!$E:$O,怪物属性偏向!N$1-1,FALSE))</f>
        <v>100221</v>
      </c>
      <c r="S223" s="8">
        <f>IF(VLOOKUP(VLOOKUP($A223,炎界远征配置!$O:$P,2,FALSE),怪物属性偏向!$E:$O,怪物属性偏向!O$1-1,FALSE)=0,"",VLOOKUP(VLOOKUP($A223,炎界远征配置!$O:$P,2,FALSE),怪物属性偏向!$E:$O,怪物属性偏向!O$1-1,FALSE))</f>
        <v>100241</v>
      </c>
    </row>
    <row r="224" spans="1:19" x14ac:dyDescent="0.15">
      <c r="A224" s="3">
        <f t="shared" si="31"/>
        <v>5000221</v>
      </c>
      <c r="B224" s="1" t="str">
        <f>VLOOKUP(A224,炎界远征配置!G:I,3,FALSE)</f>
        <v>珍妮芙</v>
      </c>
      <c r="C224" s="7"/>
      <c r="D224" s="6" t="str">
        <f>VLOOKUP(B224,怪物属性偏向!F:P,11,FALSE)</f>
        <v>r1013</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IF(VLOOKUP(VLOOKUP($A224,炎界远征配置!$O:$P,2,FALSE),怪物属性偏向!$E:$O,怪物属性偏向!J$1-1,FALSE)=0,"",VLOOKUP(VLOOKUP($A224,炎界远征配置!$O:$P,2,FALSE),怪物属性偏向!$E:$O,怪物属性偏向!J$1-1,FALSE))</f>
        <v>10220101</v>
      </c>
      <c r="O224" s="8">
        <f>IF(VLOOKUP(VLOOKUP($A224,炎界远征配置!$O:$P,2,FALSE),怪物属性偏向!$E:$O,怪物属性偏向!K$1-1,FALSE)=0,"",VLOOKUP(VLOOKUP($A224,炎界远征配置!$O:$P,2,FALSE),怪物属性偏向!$E:$O,怪物属性偏向!K$1-1,FALSE))</f>
        <v>10220201</v>
      </c>
      <c r="P224" s="8">
        <f>IF(VLOOKUP(VLOOKUP($A224,炎界远征配置!$O:$P,2,FALSE),怪物属性偏向!$E:$O,怪物属性偏向!L$1-1,FALSE)=0,"",VLOOKUP(VLOOKUP($A224,炎界远征配置!$O:$P,2,FALSE),怪物属性偏向!$E:$O,怪物属性偏向!L$1-1,FALSE))</f>
        <v>10220301</v>
      </c>
      <c r="Q224" s="8">
        <f>IF(VLOOKUP(VLOOKUP($A224,炎界远征配置!$O:$P,2,FALSE),怪物属性偏向!$E:$O,怪物属性偏向!M$1-1,FALSE)=0,"",VLOOKUP(VLOOKUP($A224,炎界远征配置!$O:$P,2,FALSE),怪物属性偏向!$E:$O,怪物属性偏向!M$1-1,FALSE))</f>
        <v>100501</v>
      </c>
      <c r="R224" s="8">
        <f>IF(VLOOKUP(VLOOKUP($A224,炎界远征配置!$O:$P,2,FALSE),怪物属性偏向!$E:$O,怪物属性偏向!N$1-1,FALSE)=0,"",VLOOKUP(VLOOKUP($A224,炎界远征配置!$O:$P,2,FALSE),怪物属性偏向!$E:$O,怪物属性偏向!N$1-1,FALSE))</f>
        <v>100221</v>
      </c>
      <c r="S224" s="8">
        <f>IF(VLOOKUP(VLOOKUP($A224,炎界远征配置!$O:$P,2,FALSE),怪物属性偏向!$E:$O,怪物属性偏向!O$1-1,FALSE)=0,"",VLOOKUP(VLOOKUP($A224,炎界远征配置!$O:$P,2,FALSE),怪物属性偏向!$E:$O,怪物属性偏向!O$1-1,FALSE))</f>
        <v>100361</v>
      </c>
    </row>
    <row r="225" spans="1:19" x14ac:dyDescent="0.15">
      <c r="A225" s="3">
        <f t="shared" si="31"/>
        <v>5000222</v>
      </c>
      <c r="B225" s="1" t="str">
        <f>VLOOKUP(A225,炎界远征配置!G:I,3,FALSE)</f>
        <v>霍尔</v>
      </c>
      <c r="C225" s="7"/>
      <c r="D225" s="6" t="str">
        <f>VLOOKUP(B225,怪物属性偏向!F:P,11,FALSE)</f>
        <v>r1003</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IF(VLOOKUP(VLOOKUP($A225,炎界远征配置!$O:$P,2,FALSE),怪物属性偏向!$E:$O,怪物属性偏向!J$1-1,FALSE)=0,"",VLOOKUP(VLOOKUP($A225,炎界远征配置!$O:$P,2,FALSE),怪物属性偏向!$E:$O,怪物属性偏向!J$1-1,FALSE))</f>
        <v>10260101</v>
      </c>
      <c r="O225" s="8">
        <f>IF(VLOOKUP(VLOOKUP($A225,炎界远征配置!$O:$P,2,FALSE),怪物属性偏向!$E:$O,怪物属性偏向!K$1-1,FALSE)=0,"",VLOOKUP(VLOOKUP($A225,炎界远征配置!$O:$P,2,FALSE),怪物属性偏向!$E:$O,怪物属性偏向!K$1-1,FALSE))</f>
        <v>10260201</v>
      </c>
      <c r="P225" s="8">
        <f>IF(VLOOKUP(VLOOKUP($A225,炎界远征配置!$O:$P,2,FALSE),怪物属性偏向!$E:$O,怪物属性偏向!L$1-1,FALSE)=0,"",VLOOKUP(VLOOKUP($A225,炎界远征配置!$O:$P,2,FALSE),怪物属性偏向!$E:$O,怪物属性偏向!L$1-1,FALSE))</f>
        <v>10260301</v>
      </c>
      <c r="Q225" s="8">
        <f>IF(VLOOKUP(VLOOKUP($A225,炎界远征配置!$O:$P,2,FALSE),怪物属性偏向!$E:$O,怪物属性偏向!M$1-1,FALSE)=0,"",VLOOKUP(VLOOKUP($A225,炎界远征配置!$O:$P,2,FALSE),怪物属性偏向!$E:$O,怪物属性偏向!M$1-1,FALSE))</f>
        <v>100161</v>
      </c>
      <c r="R225" s="8">
        <f>IF(VLOOKUP(VLOOKUP($A225,炎界远征配置!$O:$P,2,FALSE),怪物属性偏向!$E:$O,怪物属性偏向!N$1-1,FALSE)=0,"",VLOOKUP(VLOOKUP($A225,炎界远征配置!$O:$P,2,FALSE),怪物属性偏向!$E:$O,怪物属性偏向!N$1-1,FALSE))</f>
        <v>100281</v>
      </c>
      <c r="S225" s="8">
        <f>IF(VLOOKUP(VLOOKUP($A225,炎界远征配置!$O:$P,2,FALSE),怪物属性偏向!$E:$O,怪物属性偏向!O$1-1,FALSE)=0,"",VLOOKUP(VLOOKUP($A225,炎界远征配置!$O:$P,2,FALSE),怪物属性偏向!$E:$O,怪物属性偏向!O$1-1,FALSE))</f>
        <v>100421</v>
      </c>
    </row>
    <row r="226" spans="1:19" x14ac:dyDescent="0.15">
      <c r="A226" s="3">
        <f t="shared" si="31"/>
        <v>5000223</v>
      </c>
      <c r="B226" s="1" t="str">
        <f>VLOOKUP(A226,炎界远征配置!G:I,3,FALSE)</f>
        <v>艾德蒙</v>
      </c>
      <c r="C226" s="7"/>
      <c r="D226" s="6" t="str">
        <f>VLOOKUP(B226,怪物属性偏向!F:P,11,FALSE)</f>
        <v>r1004</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IF(VLOOKUP(VLOOKUP($A226,炎界远征配置!$O:$P,2,FALSE),怪物属性偏向!$E:$O,怪物属性偏向!J$1-1,FALSE)=0,"",VLOOKUP(VLOOKUP($A226,炎界远征配置!$O:$P,2,FALSE),怪物属性偏向!$E:$O,怪物属性偏向!J$1-1,FALSE))</f>
        <v>10120101</v>
      </c>
      <c r="O226" s="8">
        <f>IF(VLOOKUP(VLOOKUP($A226,炎界远征配置!$O:$P,2,FALSE),怪物属性偏向!$E:$O,怪物属性偏向!K$1-1,FALSE)=0,"",VLOOKUP(VLOOKUP($A226,炎界远征配置!$O:$P,2,FALSE),怪物属性偏向!$E:$O,怪物属性偏向!K$1-1,FALSE))</f>
        <v>10120201</v>
      </c>
      <c r="P226" s="8">
        <f>IF(VLOOKUP(VLOOKUP($A226,炎界远征配置!$O:$P,2,FALSE),怪物属性偏向!$E:$O,怪物属性偏向!L$1-1,FALSE)=0,"",VLOOKUP(VLOOKUP($A226,炎界远征配置!$O:$P,2,FALSE),怪物属性偏向!$E:$O,怪物属性偏向!L$1-1,FALSE))</f>
        <v>10120301</v>
      </c>
      <c r="Q226" s="8">
        <f>IF(VLOOKUP(VLOOKUP($A226,炎界远征配置!$O:$P,2,FALSE),怪物属性偏向!$E:$O,怪物属性偏向!M$1-1,FALSE)=0,"",VLOOKUP(VLOOKUP($A226,炎界远征配置!$O:$P,2,FALSE),怪物属性偏向!$E:$O,怪物属性偏向!M$1-1,FALSE))</f>
        <v>100001</v>
      </c>
      <c r="R226" s="8">
        <f>IF(VLOOKUP(VLOOKUP($A226,炎界远征配置!$O:$P,2,FALSE),怪物属性偏向!$E:$O,怪物属性偏向!N$1-1,FALSE)=0,"",VLOOKUP(VLOOKUP($A226,炎界远征配置!$O:$P,2,FALSE),怪物属性偏向!$E:$O,怪物属性偏向!N$1-1,FALSE))</f>
        <v>100361</v>
      </c>
      <c r="S226" s="8">
        <f>IF(VLOOKUP(VLOOKUP($A226,炎界远征配置!$O:$P,2,FALSE),怪物属性偏向!$E:$O,怪物属性偏向!O$1-1,FALSE)=0,"",VLOOKUP(VLOOKUP($A226,炎界远征配置!$O:$P,2,FALSE),怪物属性偏向!$E:$O,怪物属性偏向!O$1-1,FALSE))</f>
        <v>100401</v>
      </c>
    </row>
    <row r="227" spans="1:19" x14ac:dyDescent="0.15">
      <c r="A227" s="3">
        <f t="shared" si="31"/>
        <v>5000224</v>
      </c>
      <c r="B227" s="1" t="str">
        <f>VLOOKUP(A227,炎界远征配置!G:I,3,FALSE)</f>
        <v>麦克白</v>
      </c>
      <c r="C227" s="7"/>
      <c r="D227" s="6" t="str">
        <f>VLOOKUP(B227,怪物属性偏向!F:P,11,FALSE)</f>
        <v>r1004</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IF(VLOOKUP(VLOOKUP($A227,炎界远征配置!$O:$P,2,FALSE),怪物属性偏向!$E:$O,怪物属性偏向!J$1-1,FALSE)=0,"",VLOOKUP(VLOOKUP($A227,炎界远征配置!$O:$P,2,FALSE),怪物属性偏向!$E:$O,怪物属性偏向!J$1-1,FALSE))</f>
        <v>10160101</v>
      </c>
      <c r="O227" s="8">
        <f>IF(VLOOKUP(VLOOKUP($A227,炎界远征配置!$O:$P,2,FALSE),怪物属性偏向!$E:$O,怪物属性偏向!K$1-1,FALSE)=0,"",VLOOKUP(VLOOKUP($A227,炎界远征配置!$O:$P,2,FALSE),怪物属性偏向!$E:$O,怪物属性偏向!K$1-1,FALSE))</f>
        <v>10160201</v>
      </c>
      <c r="P227" s="8">
        <f>IF(VLOOKUP(VLOOKUP($A227,炎界远征配置!$O:$P,2,FALSE),怪物属性偏向!$E:$O,怪物属性偏向!L$1-1,FALSE)=0,"",VLOOKUP(VLOOKUP($A227,炎界远征配置!$O:$P,2,FALSE),怪物属性偏向!$E:$O,怪物属性偏向!L$1-1,FALSE))</f>
        <v>10160301</v>
      </c>
      <c r="Q227" s="8">
        <f>IF(VLOOKUP(VLOOKUP($A227,炎界远征配置!$O:$P,2,FALSE),怪物属性偏向!$E:$O,怪物属性偏向!M$1-1,FALSE)=0,"",VLOOKUP(VLOOKUP($A227,炎界远征配置!$O:$P,2,FALSE),怪物属性偏向!$E:$O,怪物属性偏向!M$1-1,FALSE))</f>
        <v>100141</v>
      </c>
      <c r="R227" s="8">
        <f>IF(VLOOKUP(VLOOKUP($A227,炎界远征配置!$O:$P,2,FALSE),怪物属性偏向!$E:$O,怪物属性偏向!N$1-1,FALSE)=0,"",VLOOKUP(VLOOKUP($A227,炎界远征配置!$O:$P,2,FALSE),怪物属性偏向!$E:$O,怪物属性偏向!N$1-1,FALSE))</f>
        <v>100421</v>
      </c>
      <c r="S227" s="8">
        <f>IF(VLOOKUP(VLOOKUP($A227,炎界远征配置!$O:$P,2,FALSE),怪物属性偏向!$E:$O,怪物属性偏向!O$1-1,FALSE)=0,"",VLOOKUP(VLOOKUP($A227,炎界远征配置!$O:$P,2,FALSE),怪物属性偏向!$E:$O,怪物属性偏向!O$1-1,FALSE))</f>
        <v>100081</v>
      </c>
    </row>
    <row r="228" spans="1:19" x14ac:dyDescent="0.15">
      <c r="A228" s="3">
        <f t="shared" si="31"/>
        <v>5000225</v>
      </c>
      <c r="B228" s="1" t="str">
        <f>VLOOKUP(A228,炎界远征配置!G:I,3,FALSE)</f>
        <v>娜塔莎</v>
      </c>
      <c r="C228" s="7"/>
      <c r="D228" s="6" t="str">
        <f>VLOOKUP(B228,怪物属性偏向!F:P,11,FALSE)</f>
        <v>r1012</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IF(VLOOKUP(VLOOKUP($A228,炎界远征配置!$O:$P,2,FALSE),怪物属性偏向!$E:$O,怪物属性偏向!J$1-1,FALSE)=0,"",VLOOKUP(VLOOKUP($A228,炎界远征配置!$O:$P,2,FALSE),怪物属性偏向!$E:$O,怪物属性偏向!J$1-1,FALSE))</f>
        <v>10210101</v>
      </c>
      <c r="O228" s="8">
        <f>IF(VLOOKUP(VLOOKUP($A228,炎界远征配置!$O:$P,2,FALSE),怪物属性偏向!$E:$O,怪物属性偏向!K$1-1,FALSE)=0,"",VLOOKUP(VLOOKUP($A228,炎界远征配置!$O:$P,2,FALSE),怪物属性偏向!$E:$O,怪物属性偏向!K$1-1,FALSE))</f>
        <v>10210201</v>
      </c>
      <c r="P228" s="8">
        <f>IF(VLOOKUP(VLOOKUP($A228,炎界远征配置!$O:$P,2,FALSE),怪物属性偏向!$E:$O,怪物属性偏向!L$1-1,FALSE)=0,"",VLOOKUP(VLOOKUP($A228,炎界远征配置!$O:$P,2,FALSE),怪物属性偏向!$E:$O,怪物属性偏向!L$1-1,FALSE))</f>
        <v>10210301</v>
      </c>
      <c r="Q228" s="8">
        <f>IF(VLOOKUP(VLOOKUP($A228,炎界远征配置!$O:$P,2,FALSE),怪物属性偏向!$E:$O,怪物属性偏向!M$1-1,FALSE)=0,"",VLOOKUP(VLOOKUP($A228,炎界远征配置!$O:$P,2,FALSE),怪物属性偏向!$E:$O,怪物属性偏向!M$1-1,FALSE))</f>
        <v>100261</v>
      </c>
      <c r="R228" s="8">
        <f>IF(VLOOKUP(VLOOKUP($A228,炎界远征配置!$O:$P,2,FALSE),怪物属性偏向!$E:$O,怪物属性偏向!N$1-1,FALSE)=0,"",VLOOKUP(VLOOKUP($A228,炎界远征配置!$O:$P,2,FALSE),怪物属性偏向!$E:$O,怪物属性偏向!N$1-1,FALSE))</f>
        <v>100021</v>
      </c>
      <c r="S228" s="8">
        <f>IF(VLOOKUP(VLOOKUP($A228,炎界远征配置!$O:$P,2,FALSE),怪物属性偏向!$E:$O,怪物属性偏向!O$1-1,FALSE)=0,"",VLOOKUP(VLOOKUP($A228,炎界远征配置!$O:$P,2,FALSE),怪物属性偏向!$E:$O,怪物属性偏向!O$1-1,FALSE))</f>
        <v>100321</v>
      </c>
    </row>
    <row r="229" spans="1:19" x14ac:dyDescent="0.15">
      <c r="A229" s="3">
        <f t="shared" si="31"/>
        <v>5000226</v>
      </c>
      <c r="B229" s="1" t="str">
        <f>VLOOKUP(A229,炎界远征配置!G:I,3,FALSE)</f>
        <v>尼尔斯</v>
      </c>
      <c r="C229" s="7"/>
      <c r="D229" s="6" t="str">
        <f>VLOOKUP(B229,怪物属性偏向!F:P,11,FALSE)</f>
        <v>r1008</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IF(VLOOKUP(VLOOKUP($A229,炎界远征配置!$O:$P,2,FALSE),怪物属性偏向!$E:$O,怪物属性偏向!J$1-1,FALSE)=0,"",VLOOKUP(VLOOKUP($A229,炎界远征配置!$O:$P,2,FALSE),怪物属性偏向!$E:$O,怪物属性偏向!J$1-1,FALSE))</f>
        <v>10060101</v>
      </c>
      <c r="O229" s="8">
        <f>IF(VLOOKUP(VLOOKUP($A229,炎界远征配置!$O:$P,2,FALSE),怪物属性偏向!$E:$O,怪物属性偏向!K$1-1,FALSE)=0,"",VLOOKUP(VLOOKUP($A229,炎界远征配置!$O:$P,2,FALSE),怪物属性偏向!$E:$O,怪物属性偏向!K$1-1,FALSE))</f>
        <v>10060201</v>
      </c>
      <c r="P229" s="8">
        <f>IF(VLOOKUP(VLOOKUP($A229,炎界远征配置!$O:$P,2,FALSE),怪物属性偏向!$E:$O,怪物属性偏向!L$1-1,FALSE)=0,"",VLOOKUP(VLOOKUP($A229,炎界远征配置!$O:$P,2,FALSE),怪物属性偏向!$E:$O,怪物属性偏向!L$1-1,FALSE))</f>
        <v>10060301</v>
      </c>
      <c r="Q229" s="8">
        <f>IF(VLOOKUP(VLOOKUP($A229,炎界远征配置!$O:$P,2,FALSE),怪物属性偏向!$E:$O,怪物属性偏向!M$1-1,FALSE)=0,"",VLOOKUP(VLOOKUP($A229,炎界远征配置!$O:$P,2,FALSE),怪物属性偏向!$E:$O,怪物属性偏向!M$1-1,FALSE))</f>
        <v>100021</v>
      </c>
      <c r="R229" s="8">
        <f>IF(VLOOKUP(VLOOKUP($A229,炎界远征配置!$O:$P,2,FALSE),怪物属性偏向!$E:$O,怪物属性偏向!N$1-1,FALSE)=0,"",VLOOKUP(VLOOKUP($A229,炎界远征配置!$O:$P,2,FALSE),怪物属性偏向!$E:$O,怪物属性偏向!N$1-1,FALSE))</f>
        <v>100081</v>
      </c>
      <c r="S229" s="8">
        <f>IF(VLOOKUP(VLOOKUP($A229,炎界远征配置!$O:$P,2,FALSE),怪物属性偏向!$E:$O,怪物属性偏向!O$1-1,FALSE)=0,"",VLOOKUP(VLOOKUP($A229,炎界远征配置!$O:$P,2,FALSE),怪物属性偏向!$E:$O,怪物属性偏向!O$1-1,FALSE))</f>
        <v>100141</v>
      </c>
    </row>
    <row r="230" spans="1:19" x14ac:dyDescent="0.15">
      <c r="A230" s="3">
        <f t="shared" si="31"/>
        <v>5000227</v>
      </c>
      <c r="B230" s="1" t="str">
        <f>VLOOKUP(A230,炎界远征配置!G:I,3,FALSE)</f>
        <v>珍妮芙</v>
      </c>
      <c r="C230" s="7"/>
      <c r="D230" s="6" t="str">
        <f>VLOOKUP(B230,怪物属性偏向!F:P,11,FALSE)</f>
        <v>r1013</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IF(VLOOKUP(VLOOKUP($A230,炎界远征配置!$O:$P,2,FALSE),怪物属性偏向!$E:$O,怪物属性偏向!J$1-1,FALSE)=0,"",VLOOKUP(VLOOKUP($A230,炎界远征配置!$O:$P,2,FALSE),怪物属性偏向!$E:$O,怪物属性偏向!J$1-1,FALSE))</f>
        <v>10220101</v>
      </c>
      <c r="O230" s="8">
        <f>IF(VLOOKUP(VLOOKUP($A230,炎界远征配置!$O:$P,2,FALSE),怪物属性偏向!$E:$O,怪物属性偏向!K$1-1,FALSE)=0,"",VLOOKUP(VLOOKUP($A230,炎界远征配置!$O:$P,2,FALSE),怪物属性偏向!$E:$O,怪物属性偏向!K$1-1,FALSE))</f>
        <v>10220201</v>
      </c>
      <c r="P230" s="8">
        <f>IF(VLOOKUP(VLOOKUP($A230,炎界远征配置!$O:$P,2,FALSE),怪物属性偏向!$E:$O,怪物属性偏向!L$1-1,FALSE)=0,"",VLOOKUP(VLOOKUP($A230,炎界远征配置!$O:$P,2,FALSE),怪物属性偏向!$E:$O,怪物属性偏向!L$1-1,FALSE))</f>
        <v>10220301</v>
      </c>
      <c r="Q230" s="8">
        <f>IF(VLOOKUP(VLOOKUP($A230,炎界远征配置!$O:$P,2,FALSE),怪物属性偏向!$E:$O,怪物属性偏向!M$1-1,FALSE)=0,"",VLOOKUP(VLOOKUP($A230,炎界远征配置!$O:$P,2,FALSE),怪物属性偏向!$E:$O,怪物属性偏向!M$1-1,FALSE))</f>
        <v>100501</v>
      </c>
      <c r="R230" s="8">
        <f>IF(VLOOKUP(VLOOKUP($A230,炎界远征配置!$O:$P,2,FALSE),怪物属性偏向!$E:$O,怪物属性偏向!N$1-1,FALSE)=0,"",VLOOKUP(VLOOKUP($A230,炎界远征配置!$O:$P,2,FALSE),怪物属性偏向!$E:$O,怪物属性偏向!N$1-1,FALSE))</f>
        <v>100221</v>
      </c>
      <c r="S230" s="8">
        <f>IF(VLOOKUP(VLOOKUP($A230,炎界远征配置!$O:$P,2,FALSE),怪物属性偏向!$E:$O,怪物属性偏向!O$1-1,FALSE)=0,"",VLOOKUP(VLOOKUP($A230,炎界远征配置!$O:$P,2,FALSE),怪物属性偏向!$E:$O,怪物属性偏向!O$1-1,FALSE))</f>
        <v>100361</v>
      </c>
    </row>
    <row r="231" spans="1:19" x14ac:dyDescent="0.15">
      <c r="A231" s="3">
        <f t="shared" si="31"/>
        <v>5000228</v>
      </c>
      <c r="B231" s="1" t="str">
        <f>VLOOKUP(A231,炎界远征配置!G:I,3,FALSE)</f>
        <v>修</v>
      </c>
      <c r="C231" s="7"/>
      <c r="D231" s="6" t="str">
        <f>VLOOKUP(B231,怪物属性偏向!F:P,11,FALSE)</f>
        <v>r1014</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IF(VLOOKUP(VLOOKUP($A231,炎界远征配置!$O:$P,2,FALSE),怪物属性偏向!$E:$O,怪物属性偏向!J$1-1,FALSE)=0,"",VLOOKUP(VLOOKUP($A231,炎界远征配置!$O:$P,2,FALSE),怪物属性偏向!$E:$O,怪物属性偏向!J$1-1,FALSE))</f>
        <v>10240101</v>
      </c>
      <c r="O231" s="8">
        <f>IF(VLOOKUP(VLOOKUP($A231,炎界远征配置!$O:$P,2,FALSE),怪物属性偏向!$E:$O,怪物属性偏向!K$1-1,FALSE)=0,"",VLOOKUP(VLOOKUP($A231,炎界远征配置!$O:$P,2,FALSE),怪物属性偏向!$E:$O,怪物属性偏向!K$1-1,FALSE))</f>
        <v>10240201</v>
      </c>
      <c r="P231" s="8">
        <f>IF(VLOOKUP(VLOOKUP($A231,炎界远征配置!$O:$P,2,FALSE),怪物属性偏向!$E:$O,怪物属性偏向!L$1-1,FALSE)=0,"",VLOOKUP(VLOOKUP($A231,炎界远征配置!$O:$P,2,FALSE),怪物属性偏向!$E:$O,怪物属性偏向!L$1-1,FALSE))</f>
        <v>10240301</v>
      </c>
      <c r="Q231" s="8">
        <f>IF(VLOOKUP(VLOOKUP($A231,炎界远征配置!$O:$P,2,FALSE),怪物属性偏向!$E:$O,怪物属性偏向!M$1-1,FALSE)=0,"",VLOOKUP(VLOOKUP($A231,炎界远征配置!$O:$P,2,FALSE),怪物属性偏向!$E:$O,怪物属性偏向!M$1-1,FALSE))</f>
        <v>100261</v>
      </c>
      <c r="R231" s="8">
        <f>IF(VLOOKUP(VLOOKUP($A231,炎界远征配置!$O:$P,2,FALSE),怪物属性偏向!$E:$O,怪物属性偏向!N$1-1,FALSE)=0,"",VLOOKUP(VLOOKUP($A231,炎界远征配置!$O:$P,2,FALSE),怪物属性偏向!$E:$O,怪物属性偏向!N$1-1,FALSE))</f>
        <v>100521</v>
      </c>
      <c r="S231" s="8">
        <f>IF(VLOOKUP(VLOOKUP($A231,炎界远征配置!$O:$P,2,FALSE),怪物属性偏向!$E:$O,怪物属性偏向!O$1-1,FALSE)=0,"",VLOOKUP(VLOOKUP($A231,炎界远征配置!$O:$P,2,FALSE),怪物属性偏向!$E:$O,怪物属性偏向!O$1-1,FALSE))</f>
        <v>100341</v>
      </c>
    </row>
    <row r="232" spans="1:19" x14ac:dyDescent="0.15">
      <c r="A232" s="3">
        <f t="shared" si="31"/>
        <v>5000229</v>
      </c>
      <c r="B232" s="1" t="str">
        <f>VLOOKUP(A232,炎界远征配置!G:I,3,FALSE)</f>
        <v>尤朵拉</v>
      </c>
      <c r="C232" s="7"/>
      <c r="D232" s="6" t="str">
        <f>VLOOKUP(B232,怪物属性偏向!F:P,11,FALSE)</f>
        <v>r1006</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IF(VLOOKUP(VLOOKUP($A232,炎界远征配置!$O:$P,2,FALSE),怪物属性偏向!$E:$O,怪物属性偏向!J$1-1,FALSE)=0,"",VLOOKUP(VLOOKUP($A232,炎界远征配置!$O:$P,2,FALSE),怪物属性偏向!$E:$O,怪物属性偏向!J$1-1,FALSE))</f>
        <v>10090101</v>
      </c>
      <c r="O232" s="8">
        <f>IF(VLOOKUP(VLOOKUP($A232,炎界远征配置!$O:$P,2,FALSE),怪物属性偏向!$E:$O,怪物属性偏向!K$1-1,FALSE)=0,"",VLOOKUP(VLOOKUP($A232,炎界远征配置!$O:$P,2,FALSE),怪物属性偏向!$E:$O,怪物属性偏向!K$1-1,FALSE))</f>
        <v>10090201</v>
      </c>
      <c r="P232" s="8">
        <f>IF(VLOOKUP(VLOOKUP($A232,炎界远征配置!$O:$P,2,FALSE),怪物属性偏向!$E:$O,怪物属性偏向!L$1-1,FALSE)=0,"",VLOOKUP(VLOOKUP($A232,炎界远征配置!$O:$P,2,FALSE),怪物属性偏向!$E:$O,怪物属性偏向!L$1-1,FALSE))</f>
        <v>10090301</v>
      </c>
      <c r="Q232" s="8">
        <f>IF(VLOOKUP(VLOOKUP($A232,炎界远征配置!$O:$P,2,FALSE),怪物属性偏向!$E:$O,怪物属性偏向!M$1-1,FALSE)=0,"",VLOOKUP(VLOOKUP($A232,炎界远征配置!$O:$P,2,FALSE),怪物属性偏向!$E:$O,怪物属性偏向!M$1-1,FALSE))</f>
        <v>100261</v>
      </c>
      <c r="R232" s="8">
        <f>IF(VLOOKUP(VLOOKUP($A232,炎界远征配置!$O:$P,2,FALSE),怪物属性偏向!$E:$O,怪物属性偏向!N$1-1,FALSE)=0,"",VLOOKUP(VLOOKUP($A232,炎界远征配置!$O:$P,2,FALSE),怪物属性偏向!$E:$O,怪物属性偏向!N$1-1,FALSE))</f>
        <v>100001</v>
      </c>
      <c r="S232" s="8">
        <f>IF(VLOOKUP(VLOOKUP($A232,炎界远征配置!$O:$P,2,FALSE),怪物属性偏向!$E:$O,怪物属性偏向!O$1-1,FALSE)=0,"",VLOOKUP(VLOOKUP($A232,炎界远征配置!$O:$P,2,FALSE),怪物属性偏向!$E:$O,怪物属性偏向!O$1-1,FALSE))</f>
        <v>100301</v>
      </c>
    </row>
    <row r="233" spans="1:19" x14ac:dyDescent="0.15">
      <c r="A233" s="3">
        <f t="shared" si="31"/>
        <v>5000230</v>
      </c>
      <c r="B233" s="1" t="str">
        <f>VLOOKUP(A233,炎界远征配置!G:I,3,FALSE)</f>
        <v>娜塔莎</v>
      </c>
      <c r="C233" s="7"/>
      <c r="D233" s="6" t="str">
        <f>VLOOKUP(B233,怪物属性偏向!F:P,11,FALSE)</f>
        <v>r1012</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IF(VLOOKUP(VLOOKUP($A233,炎界远征配置!$O:$P,2,FALSE),怪物属性偏向!$E:$O,怪物属性偏向!J$1-1,FALSE)=0,"",VLOOKUP(VLOOKUP($A233,炎界远征配置!$O:$P,2,FALSE),怪物属性偏向!$E:$O,怪物属性偏向!J$1-1,FALSE))</f>
        <v>10210101</v>
      </c>
      <c r="O233" s="8">
        <f>IF(VLOOKUP(VLOOKUP($A233,炎界远征配置!$O:$P,2,FALSE),怪物属性偏向!$E:$O,怪物属性偏向!K$1-1,FALSE)=0,"",VLOOKUP(VLOOKUP($A233,炎界远征配置!$O:$P,2,FALSE),怪物属性偏向!$E:$O,怪物属性偏向!K$1-1,FALSE))</f>
        <v>10210201</v>
      </c>
      <c r="P233" s="8">
        <f>IF(VLOOKUP(VLOOKUP($A233,炎界远征配置!$O:$P,2,FALSE),怪物属性偏向!$E:$O,怪物属性偏向!L$1-1,FALSE)=0,"",VLOOKUP(VLOOKUP($A233,炎界远征配置!$O:$P,2,FALSE),怪物属性偏向!$E:$O,怪物属性偏向!L$1-1,FALSE))</f>
        <v>10210301</v>
      </c>
      <c r="Q233" s="8">
        <f>IF(VLOOKUP(VLOOKUP($A233,炎界远征配置!$O:$P,2,FALSE),怪物属性偏向!$E:$O,怪物属性偏向!M$1-1,FALSE)=0,"",VLOOKUP(VLOOKUP($A233,炎界远征配置!$O:$P,2,FALSE),怪物属性偏向!$E:$O,怪物属性偏向!M$1-1,FALSE))</f>
        <v>100261</v>
      </c>
      <c r="R233" s="8">
        <f>IF(VLOOKUP(VLOOKUP($A233,炎界远征配置!$O:$P,2,FALSE),怪物属性偏向!$E:$O,怪物属性偏向!N$1-1,FALSE)=0,"",VLOOKUP(VLOOKUP($A233,炎界远征配置!$O:$P,2,FALSE),怪物属性偏向!$E:$O,怪物属性偏向!N$1-1,FALSE))</f>
        <v>100021</v>
      </c>
      <c r="S233" s="8">
        <f>IF(VLOOKUP(VLOOKUP($A233,炎界远征配置!$O:$P,2,FALSE),怪物属性偏向!$E:$O,怪物属性偏向!O$1-1,FALSE)=0,"",VLOOKUP(VLOOKUP($A233,炎界远征配置!$O:$P,2,FALSE),怪物属性偏向!$E:$O,怪物属性偏向!O$1-1,FALSE))</f>
        <v>100321</v>
      </c>
    </row>
    <row r="234" spans="1:19" x14ac:dyDescent="0.15">
      <c r="A234" s="3">
        <f t="shared" si="31"/>
        <v>5000231</v>
      </c>
      <c r="B234" s="1" t="str">
        <f>VLOOKUP(A234,炎界远征配置!G:I,3,FALSE)</f>
        <v>尼尔斯</v>
      </c>
      <c r="C234" s="7"/>
      <c r="D234" s="6" t="str">
        <f>VLOOKUP(B234,怪物属性偏向!F:P,11,FALSE)</f>
        <v>r1008</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IF(VLOOKUP(VLOOKUP($A234,炎界远征配置!$O:$P,2,FALSE),怪物属性偏向!$E:$O,怪物属性偏向!J$1-1,FALSE)=0,"",VLOOKUP(VLOOKUP($A234,炎界远征配置!$O:$P,2,FALSE),怪物属性偏向!$E:$O,怪物属性偏向!J$1-1,FALSE))</f>
        <v>10060101</v>
      </c>
      <c r="O234" s="8">
        <f>IF(VLOOKUP(VLOOKUP($A234,炎界远征配置!$O:$P,2,FALSE),怪物属性偏向!$E:$O,怪物属性偏向!K$1-1,FALSE)=0,"",VLOOKUP(VLOOKUP($A234,炎界远征配置!$O:$P,2,FALSE),怪物属性偏向!$E:$O,怪物属性偏向!K$1-1,FALSE))</f>
        <v>10060201</v>
      </c>
      <c r="P234" s="8">
        <f>IF(VLOOKUP(VLOOKUP($A234,炎界远征配置!$O:$P,2,FALSE),怪物属性偏向!$E:$O,怪物属性偏向!L$1-1,FALSE)=0,"",VLOOKUP(VLOOKUP($A234,炎界远征配置!$O:$P,2,FALSE),怪物属性偏向!$E:$O,怪物属性偏向!L$1-1,FALSE))</f>
        <v>10060301</v>
      </c>
      <c r="Q234" s="8">
        <f>IF(VLOOKUP(VLOOKUP($A234,炎界远征配置!$O:$P,2,FALSE),怪物属性偏向!$E:$O,怪物属性偏向!M$1-1,FALSE)=0,"",VLOOKUP(VLOOKUP($A234,炎界远征配置!$O:$P,2,FALSE),怪物属性偏向!$E:$O,怪物属性偏向!M$1-1,FALSE))</f>
        <v>100021</v>
      </c>
      <c r="R234" s="8">
        <f>IF(VLOOKUP(VLOOKUP($A234,炎界远征配置!$O:$P,2,FALSE),怪物属性偏向!$E:$O,怪物属性偏向!N$1-1,FALSE)=0,"",VLOOKUP(VLOOKUP($A234,炎界远征配置!$O:$P,2,FALSE),怪物属性偏向!$E:$O,怪物属性偏向!N$1-1,FALSE))</f>
        <v>100081</v>
      </c>
      <c r="S234" s="8">
        <f>IF(VLOOKUP(VLOOKUP($A234,炎界远征配置!$O:$P,2,FALSE),怪物属性偏向!$E:$O,怪物属性偏向!O$1-1,FALSE)=0,"",VLOOKUP(VLOOKUP($A234,炎界远征配置!$O:$P,2,FALSE),怪物属性偏向!$E:$O,怪物属性偏向!O$1-1,FALSE))</f>
        <v>100141</v>
      </c>
    </row>
    <row r="235" spans="1:19" x14ac:dyDescent="0.15">
      <c r="A235" s="3">
        <f t="shared" si="31"/>
        <v>5000232</v>
      </c>
      <c r="B235" s="1" t="str">
        <f>VLOOKUP(A235,炎界远征配置!G:I,3,FALSE)</f>
        <v>伊西多</v>
      </c>
      <c r="C235" s="7"/>
      <c r="D235" s="6" t="str">
        <f>VLOOKUP(B235,怪物属性偏向!F:P,11,FALSE)</f>
        <v>r1011</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IF(VLOOKUP(VLOOKUP($A235,炎界远征配置!$O:$P,2,FALSE),怪物属性偏向!$E:$O,怪物属性偏向!J$1-1,FALSE)=0,"",VLOOKUP(VLOOKUP($A235,炎界远征配置!$O:$P,2,FALSE),怪物属性偏向!$E:$O,怪物属性偏向!J$1-1,FALSE))</f>
        <v>10230101</v>
      </c>
      <c r="O235" s="8">
        <f>IF(VLOOKUP(VLOOKUP($A235,炎界远征配置!$O:$P,2,FALSE),怪物属性偏向!$E:$O,怪物属性偏向!K$1-1,FALSE)=0,"",VLOOKUP(VLOOKUP($A235,炎界远征配置!$O:$P,2,FALSE),怪物属性偏向!$E:$O,怪物属性偏向!K$1-1,FALSE))</f>
        <v>10230201</v>
      </c>
      <c r="P235" s="8">
        <f>IF(VLOOKUP(VLOOKUP($A235,炎界远征配置!$O:$P,2,FALSE),怪物属性偏向!$E:$O,怪物属性偏向!L$1-1,FALSE)=0,"",VLOOKUP(VLOOKUP($A235,炎界远征配置!$O:$P,2,FALSE),怪物属性偏向!$E:$O,怪物属性偏向!L$1-1,FALSE))</f>
        <v>10230301</v>
      </c>
      <c r="Q235" s="8">
        <f>IF(VLOOKUP(VLOOKUP($A235,炎界远征配置!$O:$P,2,FALSE),怪物属性偏向!$E:$O,怪物属性偏向!M$1-1,FALSE)=0,"",VLOOKUP(VLOOKUP($A235,炎界远征配置!$O:$P,2,FALSE),怪物属性偏向!$E:$O,怪物属性偏向!M$1-1,FALSE))</f>
        <v>100041</v>
      </c>
      <c r="R235" s="8">
        <f>IF(VLOOKUP(VLOOKUP($A235,炎界远征配置!$O:$P,2,FALSE),怪物属性偏向!$E:$O,怪物属性偏向!N$1-1,FALSE)=0,"",VLOOKUP(VLOOKUP($A235,炎界远征配置!$O:$P,2,FALSE),怪物属性偏向!$E:$O,怪物属性偏向!N$1-1,FALSE))</f>
        <v>100221</v>
      </c>
      <c r="S235" s="8">
        <f>IF(VLOOKUP(VLOOKUP($A235,炎界远征配置!$O:$P,2,FALSE),怪物属性偏向!$E:$O,怪物属性偏向!O$1-1,FALSE)=0,"",VLOOKUP(VLOOKUP($A235,炎界远征配置!$O:$P,2,FALSE),怪物属性偏向!$E:$O,怪物属性偏向!O$1-1,FALSE))</f>
        <v>100241</v>
      </c>
    </row>
    <row r="236" spans="1:19" x14ac:dyDescent="0.15">
      <c r="A236" s="3">
        <f t="shared" si="31"/>
        <v>5000233</v>
      </c>
      <c r="B236" s="1" t="str">
        <f>VLOOKUP(A236,炎界远征配置!G:I,3,FALSE)</f>
        <v>柯拉</v>
      </c>
      <c r="C236" s="7"/>
      <c r="D236" s="6" t="str">
        <f>VLOOKUP(B236,怪物属性偏向!F:P,11,FALSE)</f>
        <v>r1017</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IF(VLOOKUP(VLOOKUP($A236,炎界远征配置!$O:$P,2,FALSE),怪物属性偏向!$E:$O,怪物属性偏向!J$1-1,FALSE)=0,"",VLOOKUP(VLOOKUP($A236,炎界远征配置!$O:$P,2,FALSE),怪物属性偏向!$E:$O,怪物属性偏向!J$1-1,FALSE))</f>
        <v>10050101</v>
      </c>
      <c r="O236" s="8">
        <f>IF(VLOOKUP(VLOOKUP($A236,炎界远征配置!$O:$P,2,FALSE),怪物属性偏向!$E:$O,怪物属性偏向!K$1-1,FALSE)=0,"",VLOOKUP(VLOOKUP($A236,炎界远征配置!$O:$P,2,FALSE),怪物属性偏向!$E:$O,怪物属性偏向!K$1-1,FALSE))</f>
        <v>10050201</v>
      </c>
      <c r="P236" s="8">
        <f>IF(VLOOKUP(VLOOKUP($A236,炎界远征配置!$O:$P,2,FALSE),怪物属性偏向!$E:$O,怪物属性偏向!L$1-1,FALSE)=0,"",VLOOKUP(VLOOKUP($A236,炎界远征配置!$O:$P,2,FALSE),怪物属性偏向!$E:$O,怪物属性偏向!L$1-1,FALSE))</f>
        <v>10050301</v>
      </c>
      <c r="Q236" s="8">
        <f>IF(VLOOKUP(VLOOKUP($A236,炎界远征配置!$O:$P,2,FALSE),怪物属性偏向!$E:$O,怪物属性偏向!M$1-1,FALSE)=0,"",VLOOKUP(VLOOKUP($A236,炎界远征配置!$O:$P,2,FALSE),怪物属性偏向!$E:$O,怪物属性偏向!M$1-1,FALSE))</f>
        <v>100001</v>
      </c>
      <c r="R236" s="8">
        <f>IF(VLOOKUP(VLOOKUP($A236,炎界远征配置!$O:$P,2,FALSE),怪物属性偏向!$E:$O,怪物属性偏向!N$1-1,FALSE)=0,"",VLOOKUP(VLOOKUP($A236,炎界远征配置!$O:$P,2,FALSE),怪物属性偏向!$E:$O,怪物属性偏向!N$1-1,FALSE))</f>
        <v>100221</v>
      </c>
      <c r="S236" s="8">
        <f>IF(VLOOKUP(VLOOKUP($A236,炎界远征配置!$O:$P,2,FALSE),怪物属性偏向!$E:$O,怪物属性偏向!O$1-1,FALSE)=0,"",VLOOKUP(VLOOKUP($A236,炎界远征配置!$O:$P,2,FALSE),怪物属性偏向!$E:$O,怪物属性偏向!O$1-1,FALSE))</f>
        <v>100241</v>
      </c>
    </row>
    <row r="237" spans="1:19" x14ac:dyDescent="0.15">
      <c r="A237" s="3">
        <f t="shared" si="31"/>
        <v>5000234</v>
      </c>
      <c r="B237" s="1" t="str">
        <f>VLOOKUP(A237,炎界远征配置!G:I,3,FALSE)</f>
        <v>尤朵拉</v>
      </c>
      <c r="C237" s="7"/>
      <c r="D237" s="6" t="str">
        <f>VLOOKUP(B237,怪物属性偏向!F:P,11,FALSE)</f>
        <v>r1006</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IF(VLOOKUP(VLOOKUP($A237,炎界远征配置!$O:$P,2,FALSE),怪物属性偏向!$E:$O,怪物属性偏向!J$1-1,FALSE)=0,"",VLOOKUP(VLOOKUP($A237,炎界远征配置!$O:$P,2,FALSE),怪物属性偏向!$E:$O,怪物属性偏向!J$1-1,FALSE))</f>
        <v>10090101</v>
      </c>
      <c r="O237" s="8">
        <f>IF(VLOOKUP(VLOOKUP($A237,炎界远征配置!$O:$P,2,FALSE),怪物属性偏向!$E:$O,怪物属性偏向!K$1-1,FALSE)=0,"",VLOOKUP(VLOOKUP($A237,炎界远征配置!$O:$P,2,FALSE),怪物属性偏向!$E:$O,怪物属性偏向!K$1-1,FALSE))</f>
        <v>10090201</v>
      </c>
      <c r="P237" s="8">
        <f>IF(VLOOKUP(VLOOKUP($A237,炎界远征配置!$O:$P,2,FALSE),怪物属性偏向!$E:$O,怪物属性偏向!L$1-1,FALSE)=0,"",VLOOKUP(VLOOKUP($A237,炎界远征配置!$O:$P,2,FALSE),怪物属性偏向!$E:$O,怪物属性偏向!L$1-1,FALSE))</f>
        <v>10090301</v>
      </c>
      <c r="Q237" s="8">
        <f>IF(VLOOKUP(VLOOKUP($A237,炎界远征配置!$O:$P,2,FALSE),怪物属性偏向!$E:$O,怪物属性偏向!M$1-1,FALSE)=0,"",VLOOKUP(VLOOKUP($A237,炎界远征配置!$O:$P,2,FALSE),怪物属性偏向!$E:$O,怪物属性偏向!M$1-1,FALSE))</f>
        <v>100261</v>
      </c>
      <c r="R237" s="8">
        <f>IF(VLOOKUP(VLOOKUP($A237,炎界远征配置!$O:$P,2,FALSE),怪物属性偏向!$E:$O,怪物属性偏向!N$1-1,FALSE)=0,"",VLOOKUP(VLOOKUP($A237,炎界远征配置!$O:$P,2,FALSE),怪物属性偏向!$E:$O,怪物属性偏向!N$1-1,FALSE))</f>
        <v>100001</v>
      </c>
      <c r="S237" s="8">
        <f>IF(VLOOKUP(VLOOKUP($A237,炎界远征配置!$O:$P,2,FALSE),怪物属性偏向!$E:$O,怪物属性偏向!O$1-1,FALSE)=0,"",VLOOKUP(VLOOKUP($A237,炎界远征配置!$O:$P,2,FALSE),怪物属性偏向!$E:$O,怪物属性偏向!O$1-1,FALSE))</f>
        <v>100301</v>
      </c>
    </row>
    <row r="238" spans="1:19" x14ac:dyDescent="0.15">
      <c r="A238" s="3">
        <f t="shared" si="31"/>
        <v>5000235</v>
      </c>
      <c r="B238" s="1" t="str">
        <f>VLOOKUP(A238,炎界远征配置!G:I,3,FALSE)</f>
        <v>爱茉莉</v>
      </c>
      <c r="C238" s="7"/>
      <c r="D238" s="6" t="str">
        <f>VLOOKUP(B238,怪物属性偏向!F:P,11,FALSE)</f>
        <v>r1010</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IF(VLOOKUP(VLOOKUP($A238,炎界远征配置!$O:$P,2,FALSE),怪物属性偏向!$E:$O,怪物属性偏向!J$1-1,FALSE)=0,"",VLOOKUP(VLOOKUP($A238,炎界远征配置!$O:$P,2,FALSE),怪物属性偏向!$E:$O,怪物属性偏向!J$1-1,FALSE))</f>
        <v>10200101</v>
      </c>
      <c r="O238" s="8">
        <f>IF(VLOOKUP(VLOOKUP($A238,炎界远征配置!$O:$P,2,FALSE),怪物属性偏向!$E:$O,怪物属性偏向!K$1-1,FALSE)=0,"",VLOOKUP(VLOOKUP($A238,炎界远征配置!$O:$P,2,FALSE),怪物属性偏向!$E:$O,怪物属性偏向!K$1-1,FALSE))</f>
        <v>10200201</v>
      </c>
      <c r="P238" s="8">
        <f>IF(VLOOKUP(VLOOKUP($A238,炎界远征配置!$O:$P,2,FALSE),怪物属性偏向!$E:$O,怪物属性偏向!L$1-1,FALSE)=0,"",VLOOKUP(VLOOKUP($A238,炎界远征配置!$O:$P,2,FALSE),怪物属性偏向!$E:$O,怪物属性偏向!L$1-1,FALSE))</f>
        <v>10200301</v>
      </c>
      <c r="Q238" s="8">
        <f>IF(VLOOKUP(VLOOKUP($A238,炎界远征配置!$O:$P,2,FALSE),怪物属性偏向!$E:$O,怪物属性偏向!M$1-1,FALSE)=0,"",VLOOKUP(VLOOKUP($A238,炎界远征配置!$O:$P,2,FALSE),怪物属性偏向!$E:$O,怪物属性偏向!M$1-1,FALSE))</f>
        <v>100481</v>
      </c>
      <c r="R238" s="8">
        <f>IF(VLOOKUP(VLOOKUP($A238,炎界远征配置!$O:$P,2,FALSE),怪物属性偏向!$E:$O,怪物属性偏向!N$1-1,FALSE)=0,"",VLOOKUP(VLOOKUP($A238,炎界远征配置!$O:$P,2,FALSE),怪物属性偏向!$E:$O,怪物属性偏向!N$1-1,FALSE))</f>
        <v>100281</v>
      </c>
      <c r="S238" s="8">
        <f>IF(VLOOKUP(VLOOKUP($A238,炎界远征配置!$O:$P,2,FALSE),怪物属性偏向!$E:$O,怪物属性偏向!O$1-1,FALSE)=0,"",VLOOKUP(VLOOKUP($A238,炎界远征配置!$O:$P,2,FALSE),怪物属性偏向!$E:$O,怪物属性偏向!O$1-1,FALSE))</f>
        <v>100421</v>
      </c>
    </row>
    <row r="239" spans="1:19" x14ac:dyDescent="0.15">
      <c r="A239" s="3">
        <f t="shared" si="31"/>
        <v>5000236</v>
      </c>
      <c r="B239" s="1" t="str">
        <f>VLOOKUP(A239,炎界远征配置!G:I,3,FALSE)</f>
        <v>伊西多</v>
      </c>
      <c r="C239" s="7"/>
      <c r="D239" s="6" t="str">
        <f>VLOOKUP(B239,怪物属性偏向!F:P,11,FALSE)</f>
        <v>r1011</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IF(VLOOKUP(VLOOKUP($A239,炎界远征配置!$O:$P,2,FALSE),怪物属性偏向!$E:$O,怪物属性偏向!J$1-1,FALSE)=0,"",VLOOKUP(VLOOKUP($A239,炎界远征配置!$O:$P,2,FALSE),怪物属性偏向!$E:$O,怪物属性偏向!J$1-1,FALSE))</f>
        <v>10230101</v>
      </c>
      <c r="O239" s="8">
        <f>IF(VLOOKUP(VLOOKUP($A239,炎界远征配置!$O:$P,2,FALSE),怪物属性偏向!$E:$O,怪物属性偏向!K$1-1,FALSE)=0,"",VLOOKUP(VLOOKUP($A239,炎界远征配置!$O:$P,2,FALSE),怪物属性偏向!$E:$O,怪物属性偏向!K$1-1,FALSE))</f>
        <v>10230201</v>
      </c>
      <c r="P239" s="8">
        <f>IF(VLOOKUP(VLOOKUP($A239,炎界远征配置!$O:$P,2,FALSE),怪物属性偏向!$E:$O,怪物属性偏向!L$1-1,FALSE)=0,"",VLOOKUP(VLOOKUP($A239,炎界远征配置!$O:$P,2,FALSE),怪物属性偏向!$E:$O,怪物属性偏向!L$1-1,FALSE))</f>
        <v>10230301</v>
      </c>
      <c r="Q239" s="8">
        <f>IF(VLOOKUP(VLOOKUP($A239,炎界远征配置!$O:$P,2,FALSE),怪物属性偏向!$E:$O,怪物属性偏向!M$1-1,FALSE)=0,"",VLOOKUP(VLOOKUP($A239,炎界远征配置!$O:$P,2,FALSE),怪物属性偏向!$E:$O,怪物属性偏向!M$1-1,FALSE))</f>
        <v>100041</v>
      </c>
      <c r="R239" s="8">
        <f>IF(VLOOKUP(VLOOKUP($A239,炎界远征配置!$O:$P,2,FALSE),怪物属性偏向!$E:$O,怪物属性偏向!N$1-1,FALSE)=0,"",VLOOKUP(VLOOKUP($A239,炎界远征配置!$O:$P,2,FALSE),怪物属性偏向!$E:$O,怪物属性偏向!N$1-1,FALSE))</f>
        <v>100221</v>
      </c>
      <c r="S239" s="8">
        <f>IF(VLOOKUP(VLOOKUP($A239,炎界远征配置!$O:$P,2,FALSE),怪物属性偏向!$E:$O,怪物属性偏向!O$1-1,FALSE)=0,"",VLOOKUP(VLOOKUP($A239,炎界远征配置!$O:$P,2,FALSE),怪物属性偏向!$E:$O,怪物属性偏向!O$1-1,FALSE))</f>
        <v>100241</v>
      </c>
    </row>
    <row r="240" spans="1:19" x14ac:dyDescent="0.15">
      <c r="A240" s="3">
        <f t="shared" si="31"/>
        <v>5000237</v>
      </c>
      <c r="B240" s="1" t="str">
        <f>VLOOKUP(A240,炎界远征配置!G:I,3,FALSE)</f>
        <v>伊西多</v>
      </c>
      <c r="C240" s="7"/>
      <c r="D240" s="6" t="str">
        <f>VLOOKUP(B240,怪物属性偏向!F:P,11,FALSE)</f>
        <v>r1011</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IF(VLOOKUP(VLOOKUP($A240,炎界远征配置!$O:$P,2,FALSE),怪物属性偏向!$E:$O,怪物属性偏向!J$1-1,FALSE)=0,"",VLOOKUP(VLOOKUP($A240,炎界远征配置!$O:$P,2,FALSE),怪物属性偏向!$E:$O,怪物属性偏向!J$1-1,FALSE))</f>
        <v>10230101</v>
      </c>
      <c r="O240" s="8">
        <f>IF(VLOOKUP(VLOOKUP($A240,炎界远征配置!$O:$P,2,FALSE),怪物属性偏向!$E:$O,怪物属性偏向!K$1-1,FALSE)=0,"",VLOOKUP(VLOOKUP($A240,炎界远征配置!$O:$P,2,FALSE),怪物属性偏向!$E:$O,怪物属性偏向!K$1-1,FALSE))</f>
        <v>10230201</v>
      </c>
      <c r="P240" s="8">
        <f>IF(VLOOKUP(VLOOKUP($A240,炎界远征配置!$O:$P,2,FALSE),怪物属性偏向!$E:$O,怪物属性偏向!L$1-1,FALSE)=0,"",VLOOKUP(VLOOKUP($A240,炎界远征配置!$O:$P,2,FALSE),怪物属性偏向!$E:$O,怪物属性偏向!L$1-1,FALSE))</f>
        <v>10230301</v>
      </c>
      <c r="Q240" s="8">
        <f>IF(VLOOKUP(VLOOKUP($A240,炎界远征配置!$O:$P,2,FALSE),怪物属性偏向!$E:$O,怪物属性偏向!M$1-1,FALSE)=0,"",VLOOKUP(VLOOKUP($A240,炎界远征配置!$O:$P,2,FALSE),怪物属性偏向!$E:$O,怪物属性偏向!M$1-1,FALSE))</f>
        <v>100041</v>
      </c>
      <c r="R240" s="8">
        <f>IF(VLOOKUP(VLOOKUP($A240,炎界远征配置!$O:$P,2,FALSE),怪物属性偏向!$E:$O,怪物属性偏向!N$1-1,FALSE)=0,"",VLOOKUP(VLOOKUP($A240,炎界远征配置!$O:$P,2,FALSE),怪物属性偏向!$E:$O,怪物属性偏向!N$1-1,FALSE))</f>
        <v>100221</v>
      </c>
      <c r="S240" s="8">
        <f>IF(VLOOKUP(VLOOKUP($A240,炎界远征配置!$O:$P,2,FALSE),怪物属性偏向!$E:$O,怪物属性偏向!O$1-1,FALSE)=0,"",VLOOKUP(VLOOKUP($A240,炎界远征配置!$O:$P,2,FALSE),怪物属性偏向!$E:$O,怪物属性偏向!O$1-1,FALSE))</f>
        <v>100241</v>
      </c>
    </row>
    <row r="241" spans="1:19" x14ac:dyDescent="0.15">
      <c r="A241" s="3">
        <f t="shared" si="31"/>
        <v>5000238</v>
      </c>
      <c r="B241" s="1" t="str">
        <f>VLOOKUP(A241,炎界远征配置!G:I,3,FALSE)</f>
        <v>艾德蒙</v>
      </c>
      <c r="C241" s="7"/>
      <c r="D241" s="6" t="str">
        <f>VLOOKUP(B241,怪物属性偏向!F:P,11,FALSE)</f>
        <v>r1004</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IF(VLOOKUP(VLOOKUP($A241,炎界远征配置!$O:$P,2,FALSE),怪物属性偏向!$E:$O,怪物属性偏向!J$1-1,FALSE)=0,"",VLOOKUP(VLOOKUP($A241,炎界远征配置!$O:$P,2,FALSE),怪物属性偏向!$E:$O,怪物属性偏向!J$1-1,FALSE))</f>
        <v>10120101</v>
      </c>
      <c r="O241" s="8">
        <f>IF(VLOOKUP(VLOOKUP($A241,炎界远征配置!$O:$P,2,FALSE),怪物属性偏向!$E:$O,怪物属性偏向!K$1-1,FALSE)=0,"",VLOOKUP(VLOOKUP($A241,炎界远征配置!$O:$P,2,FALSE),怪物属性偏向!$E:$O,怪物属性偏向!K$1-1,FALSE))</f>
        <v>10120201</v>
      </c>
      <c r="P241" s="8">
        <f>IF(VLOOKUP(VLOOKUP($A241,炎界远征配置!$O:$P,2,FALSE),怪物属性偏向!$E:$O,怪物属性偏向!L$1-1,FALSE)=0,"",VLOOKUP(VLOOKUP($A241,炎界远征配置!$O:$P,2,FALSE),怪物属性偏向!$E:$O,怪物属性偏向!L$1-1,FALSE))</f>
        <v>10120301</v>
      </c>
      <c r="Q241" s="8">
        <f>IF(VLOOKUP(VLOOKUP($A241,炎界远征配置!$O:$P,2,FALSE),怪物属性偏向!$E:$O,怪物属性偏向!M$1-1,FALSE)=0,"",VLOOKUP(VLOOKUP($A241,炎界远征配置!$O:$P,2,FALSE),怪物属性偏向!$E:$O,怪物属性偏向!M$1-1,FALSE))</f>
        <v>100001</v>
      </c>
      <c r="R241" s="8">
        <f>IF(VLOOKUP(VLOOKUP($A241,炎界远征配置!$O:$P,2,FALSE),怪物属性偏向!$E:$O,怪物属性偏向!N$1-1,FALSE)=0,"",VLOOKUP(VLOOKUP($A241,炎界远征配置!$O:$P,2,FALSE),怪物属性偏向!$E:$O,怪物属性偏向!N$1-1,FALSE))</f>
        <v>100361</v>
      </c>
      <c r="S241" s="8">
        <f>IF(VLOOKUP(VLOOKUP($A241,炎界远征配置!$O:$P,2,FALSE),怪物属性偏向!$E:$O,怪物属性偏向!O$1-1,FALSE)=0,"",VLOOKUP(VLOOKUP($A241,炎界远征配置!$O:$P,2,FALSE),怪物属性偏向!$E:$O,怪物属性偏向!O$1-1,FALSE))</f>
        <v>100401</v>
      </c>
    </row>
    <row r="242" spans="1:19" x14ac:dyDescent="0.15">
      <c r="A242" s="3">
        <f t="shared" si="31"/>
        <v>5000239</v>
      </c>
      <c r="B242" s="1" t="str">
        <f>VLOOKUP(A242,炎界远征配置!G:I,3,FALSE)</f>
        <v>霍尔</v>
      </c>
      <c r="C242" s="7"/>
      <c r="D242" s="6" t="str">
        <f>VLOOKUP(B242,怪物属性偏向!F:P,11,FALSE)</f>
        <v>r1003</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IF(VLOOKUP(VLOOKUP($A242,炎界远征配置!$O:$P,2,FALSE),怪物属性偏向!$E:$O,怪物属性偏向!J$1-1,FALSE)=0,"",VLOOKUP(VLOOKUP($A242,炎界远征配置!$O:$P,2,FALSE),怪物属性偏向!$E:$O,怪物属性偏向!J$1-1,FALSE))</f>
        <v>10260101</v>
      </c>
      <c r="O242" s="8">
        <f>IF(VLOOKUP(VLOOKUP($A242,炎界远征配置!$O:$P,2,FALSE),怪物属性偏向!$E:$O,怪物属性偏向!K$1-1,FALSE)=0,"",VLOOKUP(VLOOKUP($A242,炎界远征配置!$O:$P,2,FALSE),怪物属性偏向!$E:$O,怪物属性偏向!K$1-1,FALSE))</f>
        <v>10260201</v>
      </c>
      <c r="P242" s="8">
        <f>IF(VLOOKUP(VLOOKUP($A242,炎界远征配置!$O:$P,2,FALSE),怪物属性偏向!$E:$O,怪物属性偏向!L$1-1,FALSE)=0,"",VLOOKUP(VLOOKUP($A242,炎界远征配置!$O:$P,2,FALSE),怪物属性偏向!$E:$O,怪物属性偏向!L$1-1,FALSE))</f>
        <v>10260301</v>
      </c>
      <c r="Q242" s="8">
        <f>IF(VLOOKUP(VLOOKUP($A242,炎界远征配置!$O:$P,2,FALSE),怪物属性偏向!$E:$O,怪物属性偏向!M$1-1,FALSE)=0,"",VLOOKUP(VLOOKUP($A242,炎界远征配置!$O:$P,2,FALSE),怪物属性偏向!$E:$O,怪物属性偏向!M$1-1,FALSE))</f>
        <v>100161</v>
      </c>
      <c r="R242" s="8">
        <f>IF(VLOOKUP(VLOOKUP($A242,炎界远征配置!$O:$P,2,FALSE),怪物属性偏向!$E:$O,怪物属性偏向!N$1-1,FALSE)=0,"",VLOOKUP(VLOOKUP($A242,炎界远征配置!$O:$P,2,FALSE),怪物属性偏向!$E:$O,怪物属性偏向!N$1-1,FALSE))</f>
        <v>100281</v>
      </c>
      <c r="S242" s="8">
        <f>IF(VLOOKUP(VLOOKUP($A242,炎界远征配置!$O:$P,2,FALSE),怪物属性偏向!$E:$O,怪物属性偏向!O$1-1,FALSE)=0,"",VLOOKUP(VLOOKUP($A242,炎界远征配置!$O:$P,2,FALSE),怪物属性偏向!$E:$O,怪物属性偏向!O$1-1,FALSE))</f>
        <v>100421</v>
      </c>
    </row>
    <row r="243" spans="1:19" x14ac:dyDescent="0.15">
      <c r="A243" s="3">
        <f t="shared" si="31"/>
        <v>5000240</v>
      </c>
      <c r="B243" s="1" t="str">
        <f>VLOOKUP(A243,炎界远征配置!G:I,3,FALSE)</f>
        <v>贝蒂</v>
      </c>
      <c r="C243" s="7"/>
      <c r="D243" s="6" t="str">
        <f>VLOOKUP(B243,怪物属性偏向!F:P,11,FALSE)</f>
        <v>r1001</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IF(VLOOKUP(VLOOKUP($A243,炎界远征配置!$O:$P,2,FALSE),怪物属性偏向!$E:$O,怪物属性偏向!J$1-1,FALSE)=0,"",VLOOKUP(VLOOKUP($A243,炎界远征配置!$O:$P,2,FALSE),怪物属性偏向!$E:$O,怪物属性偏向!J$1-1,FALSE))</f>
        <v>10140101</v>
      </c>
      <c r="O243" s="8">
        <f>IF(VLOOKUP(VLOOKUP($A243,炎界远征配置!$O:$P,2,FALSE),怪物属性偏向!$E:$O,怪物属性偏向!K$1-1,FALSE)=0,"",VLOOKUP(VLOOKUP($A243,炎界远征配置!$O:$P,2,FALSE),怪物属性偏向!$E:$O,怪物属性偏向!K$1-1,FALSE))</f>
        <v>10140201</v>
      </c>
      <c r="P243" s="8">
        <f>IF(VLOOKUP(VLOOKUP($A243,炎界远征配置!$O:$P,2,FALSE),怪物属性偏向!$E:$O,怪物属性偏向!L$1-1,FALSE)=0,"",VLOOKUP(VLOOKUP($A243,炎界远征配置!$O:$P,2,FALSE),怪物属性偏向!$E:$O,怪物属性偏向!L$1-1,FALSE))</f>
        <v>10140301</v>
      </c>
      <c r="Q243" s="8">
        <f>IF(VLOOKUP(VLOOKUP($A243,炎界远征配置!$O:$P,2,FALSE),怪物属性偏向!$E:$O,怪物属性偏向!M$1-1,FALSE)=0,"",VLOOKUP(VLOOKUP($A243,炎界远征配置!$O:$P,2,FALSE),怪物属性偏向!$E:$O,怪物属性偏向!M$1-1,FALSE))</f>
        <v>100021</v>
      </c>
      <c r="R243" s="8">
        <f>IF(VLOOKUP(VLOOKUP($A243,炎界远征配置!$O:$P,2,FALSE),怪物属性偏向!$E:$O,怪物属性偏向!N$1-1,FALSE)=0,"",VLOOKUP(VLOOKUP($A243,炎界远征配置!$O:$P,2,FALSE),怪物属性偏向!$E:$O,怪物属性偏向!N$1-1,FALSE))</f>
        <v>100221</v>
      </c>
      <c r="S243" s="8">
        <f>IF(VLOOKUP(VLOOKUP($A243,炎界远征配置!$O:$P,2,FALSE),怪物属性偏向!$E:$O,怪物属性偏向!O$1-1,FALSE)=0,"",VLOOKUP(VLOOKUP($A243,炎界远征配置!$O:$P,2,FALSE),怪物属性偏向!$E:$O,怪物属性偏向!O$1-1,FALSE))</f>
        <v>100241</v>
      </c>
    </row>
    <row r="244" spans="1:19" x14ac:dyDescent="0.15">
      <c r="A244" s="3">
        <f t="shared" si="31"/>
        <v>5000241</v>
      </c>
      <c r="B244" s="1" t="str">
        <f>VLOOKUP(A244,炎界远征配置!G:I,3,FALSE)</f>
        <v>柯拉</v>
      </c>
      <c r="C244" s="7"/>
      <c r="D244" s="6" t="str">
        <f>VLOOKUP(B244,怪物属性偏向!F:P,11,FALSE)</f>
        <v>r1017</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IF(VLOOKUP(VLOOKUP($A244,炎界远征配置!$O:$P,2,FALSE),怪物属性偏向!$E:$O,怪物属性偏向!J$1-1,FALSE)=0,"",VLOOKUP(VLOOKUP($A244,炎界远征配置!$O:$P,2,FALSE),怪物属性偏向!$E:$O,怪物属性偏向!J$1-1,FALSE))</f>
        <v>10050101</v>
      </c>
      <c r="O244" s="8">
        <f>IF(VLOOKUP(VLOOKUP($A244,炎界远征配置!$O:$P,2,FALSE),怪物属性偏向!$E:$O,怪物属性偏向!K$1-1,FALSE)=0,"",VLOOKUP(VLOOKUP($A244,炎界远征配置!$O:$P,2,FALSE),怪物属性偏向!$E:$O,怪物属性偏向!K$1-1,FALSE))</f>
        <v>10050201</v>
      </c>
      <c r="P244" s="8">
        <f>IF(VLOOKUP(VLOOKUP($A244,炎界远征配置!$O:$P,2,FALSE),怪物属性偏向!$E:$O,怪物属性偏向!L$1-1,FALSE)=0,"",VLOOKUP(VLOOKUP($A244,炎界远征配置!$O:$P,2,FALSE),怪物属性偏向!$E:$O,怪物属性偏向!L$1-1,FALSE))</f>
        <v>10050301</v>
      </c>
      <c r="Q244" s="8">
        <f>IF(VLOOKUP(VLOOKUP($A244,炎界远征配置!$O:$P,2,FALSE),怪物属性偏向!$E:$O,怪物属性偏向!M$1-1,FALSE)=0,"",VLOOKUP(VLOOKUP($A244,炎界远征配置!$O:$P,2,FALSE),怪物属性偏向!$E:$O,怪物属性偏向!M$1-1,FALSE))</f>
        <v>100001</v>
      </c>
      <c r="R244" s="8">
        <f>IF(VLOOKUP(VLOOKUP($A244,炎界远征配置!$O:$P,2,FALSE),怪物属性偏向!$E:$O,怪物属性偏向!N$1-1,FALSE)=0,"",VLOOKUP(VLOOKUP($A244,炎界远征配置!$O:$P,2,FALSE),怪物属性偏向!$E:$O,怪物属性偏向!N$1-1,FALSE))</f>
        <v>100221</v>
      </c>
      <c r="S244" s="8">
        <f>IF(VLOOKUP(VLOOKUP($A244,炎界远征配置!$O:$P,2,FALSE),怪物属性偏向!$E:$O,怪物属性偏向!O$1-1,FALSE)=0,"",VLOOKUP(VLOOKUP($A244,炎界远征配置!$O:$P,2,FALSE),怪物属性偏向!$E:$O,怪物属性偏向!O$1-1,FALSE))</f>
        <v>100241</v>
      </c>
    </row>
    <row r="245" spans="1:19" x14ac:dyDescent="0.15">
      <c r="A245" s="3">
        <f t="shared" si="31"/>
        <v>5000242</v>
      </c>
      <c r="B245" s="1" t="str">
        <f>VLOOKUP(A245,炎界远征配置!G:I,3,FALSE)</f>
        <v>尼尔斯</v>
      </c>
      <c r="C245" s="7"/>
      <c r="D245" s="6" t="str">
        <f>VLOOKUP(B245,怪物属性偏向!F:P,11,FALSE)</f>
        <v>r1008</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IF(VLOOKUP(VLOOKUP($A245,炎界远征配置!$O:$P,2,FALSE),怪物属性偏向!$E:$O,怪物属性偏向!J$1-1,FALSE)=0,"",VLOOKUP(VLOOKUP($A245,炎界远征配置!$O:$P,2,FALSE),怪物属性偏向!$E:$O,怪物属性偏向!J$1-1,FALSE))</f>
        <v>10060101</v>
      </c>
      <c r="O245" s="8">
        <f>IF(VLOOKUP(VLOOKUP($A245,炎界远征配置!$O:$P,2,FALSE),怪物属性偏向!$E:$O,怪物属性偏向!K$1-1,FALSE)=0,"",VLOOKUP(VLOOKUP($A245,炎界远征配置!$O:$P,2,FALSE),怪物属性偏向!$E:$O,怪物属性偏向!K$1-1,FALSE))</f>
        <v>10060201</v>
      </c>
      <c r="P245" s="8">
        <f>IF(VLOOKUP(VLOOKUP($A245,炎界远征配置!$O:$P,2,FALSE),怪物属性偏向!$E:$O,怪物属性偏向!L$1-1,FALSE)=0,"",VLOOKUP(VLOOKUP($A245,炎界远征配置!$O:$P,2,FALSE),怪物属性偏向!$E:$O,怪物属性偏向!L$1-1,FALSE))</f>
        <v>10060301</v>
      </c>
      <c r="Q245" s="8">
        <f>IF(VLOOKUP(VLOOKUP($A245,炎界远征配置!$O:$P,2,FALSE),怪物属性偏向!$E:$O,怪物属性偏向!M$1-1,FALSE)=0,"",VLOOKUP(VLOOKUP($A245,炎界远征配置!$O:$P,2,FALSE),怪物属性偏向!$E:$O,怪物属性偏向!M$1-1,FALSE))</f>
        <v>100021</v>
      </c>
      <c r="R245" s="8">
        <f>IF(VLOOKUP(VLOOKUP($A245,炎界远征配置!$O:$P,2,FALSE),怪物属性偏向!$E:$O,怪物属性偏向!N$1-1,FALSE)=0,"",VLOOKUP(VLOOKUP($A245,炎界远征配置!$O:$P,2,FALSE),怪物属性偏向!$E:$O,怪物属性偏向!N$1-1,FALSE))</f>
        <v>100081</v>
      </c>
      <c r="S245" s="8">
        <f>IF(VLOOKUP(VLOOKUP($A245,炎界远征配置!$O:$P,2,FALSE),怪物属性偏向!$E:$O,怪物属性偏向!O$1-1,FALSE)=0,"",VLOOKUP(VLOOKUP($A245,炎界远征配置!$O:$P,2,FALSE),怪物属性偏向!$E:$O,怪物属性偏向!O$1-1,FALSE))</f>
        <v>100141</v>
      </c>
    </row>
    <row r="246" spans="1:19" x14ac:dyDescent="0.15">
      <c r="A246" s="3">
        <f t="shared" si="31"/>
        <v>5000243</v>
      </c>
      <c r="B246" s="1" t="str">
        <f>VLOOKUP(A246,炎界远征配置!G:I,3,FALSE)</f>
        <v>柯拉</v>
      </c>
      <c r="C246" s="7"/>
      <c r="D246" s="6" t="str">
        <f>VLOOKUP(B246,怪物属性偏向!F:P,11,FALSE)</f>
        <v>r1017</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IF(VLOOKUP(VLOOKUP($A246,炎界远征配置!$O:$P,2,FALSE),怪物属性偏向!$E:$O,怪物属性偏向!J$1-1,FALSE)=0,"",VLOOKUP(VLOOKUP($A246,炎界远征配置!$O:$P,2,FALSE),怪物属性偏向!$E:$O,怪物属性偏向!J$1-1,FALSE))</f>
        <v>10050101</v>
      </c>
      <c r="O246" s="8">
        <f>IF(VLOOKUP(VLOOKUP($A246,炎界远征配置!$O:$P,2,FALSE),怪物属性偏向!$E:$O,怪物属性偏向!K$1-1,FALSE)=0,"",VLOOKUP(VLOOKUP($A246,炎界远征配置!$O:$P,2,FALSE),怪物属性偏向!$E:$O,怪物属性偏向!K$1-1,FALSE))</f>
        <v>10050201</v>
      </c>
      <c r="P246" s="8">
        <f>IF(VLOOKUP(VLOOKUP($A246,炎界远征配置!$O:$P,2,FALSE),怪物属性偏向!$E:$O,怪物属性偏向!L$1-1,FALSE)=0,"",VLOOKUP(VLOOKUP($A246,炎界远征配置!$O:$P,2,FALSE),怪物属性偏向!$E:$O,怪物属性偏向!L$1-1,FALSE))</f>
        <v>10050301</v>
      </c>
      <c r="Q246" s="8">
        <f>IF(VLOOKUP(VLOOKUP($A246,炎界远征配置!$O:$P,2,FALSE),怪物属性偏向!$E:$O,怪物属性偏向!M$1-1,FALSE)=0,"",VLOOKUP(VLOOKUP($A246,炎界远征配置!$O:$P,2,FALSE),怪物属性偏向!$E:$O,怪物属性偏向!M$1-1,FALSE))</f>
        <v>100001</v>
      </c>
      <c r="R246" s="8">
        <f>IF(VLOOKUP(VLOOKUP($A246,炎界远征配置!$O:$P,2,FALSE),怪物属性偏向!$E:$O,怪物属性偏向!N$1-1,FALSE)=0,"",VLOOKUP(VLOOKUP($A246,炎界远征配置!$O:$P,2,FALSE),怪物属性偏向!$E:$O,怪物属性偏向!N$1-1,FALSE))</f>
        <v>100221</v>
      </c>
      <c r="S246" s="8">
        <f>IF(VLOOKUP(VLOOKUP($A246,炎界远征配置!$O:$P,2,FALSE),怪物属性偏向!$E:$O,怪物属性偏向!O$1-1,FALSE)=0,"",VLOOKUP(VLOOKUP($A246,炎界远征配置!$O:$P,2,FALSE),怪物属性偏向!$E:$O,怪物属性偏向!O$1-1,FALSE))</f>
        <v>100241</v>
      </c>
    </row>
    <row r="247" spans="1:19" x14ac:dyDescent="0.15">
      <c r="A247" s="3">
        <f t="shared" si="31"/>
        <v>5000244</v>
      </c>
      <c r="B247" s="1" t="str">
        <f>VLOOKUP(A247,炎界远征配置!G:I,3,FALSE)</f>
        <v>尤尼丝</v>
      </c>
      <c r="C247" s="7"/>
      <c r="D247" s="6" t="str">
        <f>VLOOKUP(B247,怪物属性偏向!F:P,11,FALSE)</f>
        <v>r1007</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IF(VLOOKUP(VLOOKUP($A247,炎界远征配置!$O:$P,2,FALSE),怪物属性偏向!$E:$O,怪物属性偏向!J$1-1,FALSE)=0,"",VLOOKUP(VLOOKUP($A247,炎界远征配置!$O:$P,2,FALSE),怪物属性偏向!$E:$O,怪物属性偏向!J$1-1,FALSE))</f>
        <v>10110101</v>
      </c>
      <c r="O247" s="8">
        <f>IF(VLOOKUP(VLOOKUP($A247,炎界远征配置!$O:$P,2,FALSE),怪物属性偏向!$E:$O,怪物属性偏向!K$1-1,FALSE)=0,"",VLOOKUP(VLOOKUP($A247,炎界远征配置!$O:$P,2,FALSE),怪物属性偏向!$E:$O,怪物属性偏向!K$1-1,FALSE))</f>
        <v>10110201</v>
      </c>
      <c r="P247" s="8">
        <f>IF(VLOOKUP(VLOOKUP($A247,炎界远征配置!$O:$P,2,FALSE),怪物属性偏向!$E:$O,怪物属性偏向!L$1-1,FALSE)=0,"",VLOOKUP(VLOOKUP($A247,炎界远征配置!$O:$P,2,FALSE),怪物属性偏向!$E:$O,怪物属性偏向!L$1-1,FALSE))</f>
        <v>10110301</v>
      </c>
      <c r="Q247" s="8">
        <f>IF(VLOOKUP(VLOOKUP($A247,炎界远征配置!$O:$P,2,FALSE),怪物属性偏向!$E:$O,怪物属性偏向!M$1-1,FALSE)=0,"",VLOOKUP(VLOOKUP($A247,炎界远征配置!$O:$P,2,FALSE),怪物属性偏向!$E:$O,怪物属性偏向!M$1-1,FALSE))</f>
        <v>100021</v>
      </c>
      <c r="R247" s="8">
        <f>IF(VLOOKUP(VLOOKUP($A247,炎界远征配置!$O:$P,2,FALSE),怪物属性偏向!$E:$O,怪物属性偏向!N$1-1,FALSE)=0,"",VLOOKUP(VLOOKUP($A247,炎界远征配置!$O:$P,2,FALSE),怪物属性偏向!$E:$O,怪物属性偏向!N$1-1,FALSE))</f>
        <v>100081</v>
      </c>
      <c r="S247" s="8">
        <f>IF(VLOOKUP(VLOOKUP($A247,炎界远征配置!$O:$P,2,FALSE),怪物属性偏向!$E:$O,怪物属性偏向!O$1-1,FALSE)=0,"",VLOOKUP(VLOOKUP($A247,炎界远征配置!$O:$P,2,FALSE),怪物属性偏向!$E:$O,怪物属性偏向!O$1-1,FALSE))</f>
        <v>100141</v>
      </c>
    </row>
    <row r="248" spans="1:19" x14ac:dyDescent="0.15">
      <c r="A248" s="3">
        <f t="shared" si="31"/>
        <v>5000245</v>
      </c>
      <c r="B248" s="1" t="str">
        <f>VLOOKUP(A248,炎界远征配置!G:I,3,FALSE)</f>
        <v>娜塔莎</v>
      </c>
      <c r="C248" s="7"/>
      <c r="D248" s="6" t="str">
        <f>VLOOKUP(B248,怪物属性偏向!F:P,11,FALSE)</f>
        <v>r1012</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IF(VLOOKUP(VLOOKUP($A248,炎界远征配置!$O:$P,2,FALSE),怪物属性偏向!$E:$O,怪物属性偏向!J$1-1,FALSE)=0,"",VLOOKUP(VLOOKUP($A248,炎界远征配置!$O:$P,2,FALSE),怪物属性偏向!$E:$O,怪物属性偏向!J$1-1,FALSE))</f>
        <v>10210101</v>
      </c>
      <c r="O248" s="8">
        <f>IF(VLOOKUP(VLOOKUP($A248,炎界远征配置!$O:$P,2,FALSE),怪物属性偏向!$E:$O,怪物属性偏向!K$1-1,FALSE)=0,"",VLOOKUP(VLOOKUP($A248,炎界远征配置!$O:$P,2,FALSE),怪物属性偏向!$E:$O,怪物属性偏向!K$1-1,FALSE))</f>
        <v>10210201</v>
      </c>
      <c r="P248" s="8">
        <f>IF(VLOOKUP(VLOOKUP($A248,炎界远征配置!$O:$P,2,FALSE),怪物属性偏向!$E:$O,怪物属性偏向!L$1-1,FALSE)=0,"",VLOOKUP(VLOOKUP($A248,炎界远征配置!$O:$P,2,FALSE),怪物属性偏向!$E:$O,怪物属性偏向!L$1-1,FALSE))</f>
        <v>10210301</v>
      </c>
      <c r="Q248" s="8">
        <f>IF(VLOOKUP(VLOOKUP($A248,炎界远征配置!$O:$P,2,FALSE),怪物属性偏向!$E:$O,怪物属性偏向!M$1-1,FALSE)=0,"",VLOOKUP(VLOOKUP($A248,炎界远征配置!$O:$P,2,FALSE),怪物属性偏向!$E:$O,怪物属性偏向!M$1-1,FALSE))</f>
        <v>100261</v>
      </c>
      <c r="R248" s="8">
        <f>IF(VLOOKUP(VLOOKUP($A248,炎界远征配置!$O:$P,2,FALSE),怪物属性偏向!$E:$O,怪物属性偏向!N$1-1,FALSE)=0,"",VLOOKUP(VLOOKUP($A248,炎界远征配置!$O:$P,2,FALSE),怪物属性偏向!$E:$O,怪物属性偏向!N$1-1,FALSE))</f>
        <v>100021</v>
      </c>
      <c r="S248" s="8">
        <f>IF(VLOOKUP(VLOOKUP($A248,炎界远征配置!$O:$P,2,FALSE),怪物属性偏向!$E:$O,怪物属性偏向!O$1-1,FALSE)=0,"",VLOOKUP(VLOOKUP($A248,炎界远征配置!$O:$P,2,FALSE),怪物属性偏向!$E:$O,怪物属性偏向!O$1-1,FALSE))</f>
        <v>100321</v>
      </c>
    </row>
    <row r="249" spans="1:19" x14ac:dyDescent="0.15">
      <c r="A249" s="3">
        <f t="shared" si="31"/>
        <v>5000246</v>
      </c>
      <c r="B249" s="1" t="str">
        <f>VLOOKUP(A249,炎界远征配置!G:I,3,FALSE)</f>
        <v>柯拉</v>
      </c>
      <c r="C249" s="7"/>
      <c r="D249" s="6" t="str">
        <f>VLOOKUP(B249,怪物属性偏向!F:P,11,FALSE)</f>
        <v>r1017</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IF(VLOOKUP(VLOOKUP($A249,炎界远征配置!$O:$P,2,FALSE),怪物属性偏向!$E:$O,怪物属性偏向!J$1-1,FALSE)=0,"",VLOOKUP(VLOOKUP($A249,炎界远征配置!$O:$P,2,FALSE),怪物属性偏向!$E:$O,怪物属性偏向!J$1-1,FALSE))</f>
        <v>10050101</v>
      </c>
      <c r="O249" s="8">
        <f>IF(VLOOKUP(VLOOKUP($A249,炎界远征配置!$O:$P,2,FALSE),怪物属性偏向!$E:$O,怪物属性偏向!K$1-1,FALSE)=0,"",VLOOKUP(VLOOKUP($A249,炎界远征配置!$O:$P,2,FALSE),怪物属性偏向!$E:$O,怪物属性偏向!K$1-1,FALSE))</f>
        <v>10050201</v>
      </c>
      <c r="P249" s="8">
        <f>IF(VLOOKUP(VLOOKUP($A249,炎界远征配置!$O:$P,2,FALSE),怪物属性偏向!$E:$O,怪物属性偏向!L$1-1,FALSE)=0,"",VLOOKUP(VLOOKUP($A249,炎界远征配置!$O:$P,2,FALSE),怪物属性偏向!$E:$O,怪物属性偏向!L$1-1,FALSE))</f>
        <v>10050301</v>
      </c>
      <c r="Q249" s="8">
        <f>IF(VLOOKUP(VLOOKUP($A249,炎界远征配置!$O:$P,2,FALSE),怪物属性偏向!$E:$O,怪物属性偏向!M$1-1,FALSE)=0,"",VLOOKUP(VLOOKUP($A249,炎界远征配置!$O:$P,2,FALSE),怪物属性偏向!$E:$O,怪物属性偏向!M$1-1,FALSE))</f>
        <v>100001</v>
      </c>
      <c r="R249" s="8">
        <f>IF(VLOOKUP(VLOOKUP($A249,炎界远征配置!$O:$P,2,FALSE),怪物属性偏向!$E:$O,怪物属性偏向!N$1-1,FALSE)=0,"",VLOOKUP(VLOOKUP($A249,炎界远征配置!$O:$P,2,FALSE),怪物属性偏向!$E:$O,怪物属性偏向!N$1-1,FALSE))</f>
        <v>100221</v>
      </c>
      <c r="S249" s="8">
        <f>IF(VLOOKUP(VLOOKUP($A249,炎界远征配置!$O:$P,2,FALSE),怪物属性偏向!$E:$O,怪物属性偏向!O$1-1,FALSE)=0,"",VLOOKUP(VLOOKUP($A249,炎界远征配置!$O:$P,2,FALSE),怪物属性偏向!$E:$O,怪物属性偏向!O$1-1,FALSE))</f>
        <v>100241</v>
      </c>
    </row>
    <row r="250" spans="1:19" x14ac:dyDescent="0.15">
      <c r="A250" s="3">
        <f t="shared" si="31"/>
        <v>5000247</v>
      </c>
      <c r="B250" s="1" t="str">
        <f>VLOOKUP(A250,炎界远征配置!G:I,3,FALSE)</f>
        <v>莉莉丝</v>
      </c>
      <c r="C250" s="7"/>
      <c r="D250" s="6" t="str">
        <f>VLOOKUP(B250,怪物属性偏向!F:P,11,FALSE)</f>
        <v>r1015</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IF(VLOOKUP(VLOOKUP($A250,炎界远征配置!$O:$P,2,FALSE),怪物属性偏向!$E:$O,怪物属性偏向!J$1-1,FALSE)=0,"",VLOOKUP(VLOOKUP($A250,炎界远征配置!$O:$P,2,FALSE),怪物属性偏向!$E:$O,怪物属性偏向!J$1-1,FALSE))</f>
        <v>10040101</v>
      </c>
      <c r="O250" s="8">
        <f>IF(VLOOKUP(VLOOKUP($A250,炎界远征配置!$O:$P,2,FALSE),怪物属性偏向!$E:$O,怪物属性偏向!K$1-1,FALSE)=0,"",VLOOKUP(VLOOKUP($A250,炎界远征配置!$O:$P,2,FALSE),怪物属性偏向!$E:$O,怪物属性偏向!K$1-1,FALSE))</f>
        <v>10040201</v>
      </c>
      <c r="P250" s="8">
        <f>IF(VLOOKUP(VLOOKUP($A250,炎界远征配置!$O:$P,2,FALSE),怪物属性偏向!$E:$O,怪物属性偏向!L$1-1,FALSE)=0,"",VLOOKUP(VLOOKUP($A250,炎界远征配置!$O:$P,2,FALSE),怪物属性偏向!$E:$O,怪物属性偏向!L$1-1,FALSE))</f>
        <v>10040301</v>
      </c>
      <c r="Q250" s="8">
        <f>IF(VLOOKUP(VLOOKUP($A250,炎界远征配置!$O:$P,2,FALSE),怪物属性偏向!$E:$O,怪物属性偏向!M$1-1,FALSE)=0,"",VLOOKUP(VLOOKUP($A250,炎界远征配置!$O:$P,2,FALSE),怪物属性偏向!$E:$O,怪物属性偏向!M$1-1,FALSE))</f>
        <v>100001</v>
      </c>
      <c r="R250" s="8">
        <f>IF(VLOOKUP(VLOOKUP($A250,炎界远征配置!$O:$P,2,FALSE),怪物属性偏向!$E:$O,怪物属性偏向!N$1-1,FALSE)=0,"",VLOOKUP(VLOOKUP($A250,炎界远征配置!$O:$P,2,FALSE),怪物属性偏向!$E:$O,怪物属性偏向!N$1-1,FALSE))</f>
        <v>100181</v>
      </c>
      <c r="S250" s="8">
        <f>IF(VLOOKUP(VLOOKUP($A250,炎界远征配置!$O:$P,2,FALSE),怪物属性偏向!$E:$O,怪物属性偏向!O$1-1,FALSE)=0,"",VLOOKUP(VLOOKUP($A250,炎界远征配置!$O:$P,2,FALSE),怪物属性偏向!$E:$O,怪物属性偏向!O$1-1,FALSE))</f>
        <v>100201</v>
      </c>
    </row>
    <row r="251" spans="1:19" x14ac:dyDescent="0.15">
      <c r="A251" s="3">
        <f t="shared" si="31"/>
        <v>5000248</v>
      </c>
      <c r="B251" s="1" t="str">
        <f>VLOOKUP(A251,炎界远征配置!G:I,3,FALSE)</f>
        <v>莉莉丝</v>
      </c>
      <c r="C251" s="7"/>
      <c r="D251" s="6" t="str">
        <f>VLOOKUP(B251,怪物属性偏向!F:P,11,FALSE)</f>
        <v>r1015</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IF(VLOOKUP(VLOOKUP($A251,炎界远征配置!$O:$P,2,FALSE),怪物属性偏向!$E:$O,怪物属性偏向!J$1-1,FALSE)=0,"",VLOOKUP(VLOOKUP($A251,炎界远征配置!$O:$P,2,FALSE),怪物属性偏向!$E:$O,怪物属性偏向!J$1-1,FALSE))</f>
        <v>10040101</v>
      </c>
      <c r="O251" s="8">
        <f>IF(VLOOKUP(VLOOKUP($A251,炎界远征配置!$O:$P,2,FALSE),怪物属性偏向!$E:$O,怪物属性偏向!K$1-1,FALSE)=0,"",VLOOKUP(VLOOKUP($A251,炎界远征配置!$O:$P,2,FALSE),怪物属性偏向!$E:$O,怪物属性偏向!K$1-1,FALSE))</f>
        <v>10040201</v>
      </c>
      <c r="P251" s="8">
        <f>IF(VLOOKUP(VLOOKUP($A251,炎界远征配置!$O:$P,2,FALSE),怪物属性偏向!$E:$O,怪物属性偏向!L$1-1,FALSE)=0,"",VLOOKUP(VLOOKUP($A251,炎界远征配置!$O:$P,2,FALSE),怪物属性偏向!$E:$O,怪物属性偏向!L$1-1,FALSE))</f>
        <v>10040301</v>
      </c>
      <c r="Q251" s="8">
        <f>IF(VLOOKUP(VLOOKUP($A251,炎界远征配置!$O:$P,2,FALSE),怪物属性偏向!$E:$O,怪物属性偏向!M$1-1,FALSE)=0,"",VLOOKUP(VLOOKUP($A251,炎界远征配置!$O:$P,2,FALSE),怪物属性偏向!$E:$O,怪物属性偏向!M$1-1,FALSE))</f>
        <v>100001</v>
      </c>
      <c r="R251" s="8">
        <f>IF(VLOOKUP(VLOOKUP($A251,炎界远征配置!$O:$P,2,FALSE),怪物属性偏向!$E:$O,怪物属性偏向!N$1-1,FALSE)=0,"",VLOOKUP(VLOOKUP($A251,炎界远征配置!$O:$P,2,FALSE),怪物属性偏向!$E:$O,怪物属性偏向!N$1-1,FALSE))</f>
        <v>100181</v>
      </c>
      <c r="S251" s="8">
        <f>IF(VLOOKUP(VLOOKUP($A251,炎界远征配置!$O:$P,2,FALSE),怪物属性偏向!$E:$O,怪物属性偏向!O$1-1,FALSE)=0,"",VLOOKUP(VLOOKUP($A251,炎界远征配置!$O:$P,2,FALSE),怪物属性偏向!$E:$O,怪物属性偏向!O$1-1,FALSE))</f>
        <v>100201</v>
      </c>
    </row>
    <row r="252" spans="1:19" x14ac:dyDescent="0.15">
      <c r="A252" s="3">
        <f t="shared" si="31"/>
        <v>5000249</v>
      </c>
      <c r="B252" s="1" t="str">
        <f>VLOOKUP(A252,炎界远征配置!G:I,3,FALSE)</f>
        <v>国王</v>
      </c>
      <c r="C252" s="7"/>
      <c r="D252" s="6" t="str">
        <f>VLOOKUP(B252,怪物属性偏向!F:P,11,FALSE)</f>
        <v>r1016</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IF(VLOOKUP(VLOOKUP($A252,炎界远征配置!$O:$P,2,FALSE),怪物属性偏向!$E:$O,怪物属性偏向!J$1-1,FALSE)=0,"",VLOOKUP(VLOOKUP($A252,炎界远征配置!$O:$P,2,FALSE),怪物属性偏向!$E:$O,怪物属性偏向!J$1-1,FALSE))</f>
        <v>10250101</v>
      </c>
      <c r="O252" s="8">
        <f>IF(VLOOKUP(VLOOKUP($A252,炎界远征配置!$O:$P,2,FALSE),怪物属性偏向!$E:$O,怪物属性偏向!K$1-1,FALSE)=0,"",VLOOKUP(VLOOKUP($A252,炎界远征配置!$O:$P,2,FALSE),怪物属性偏向!$E:$O,怪物属性偏向!K$1-1,FALSE))</f>
        <v>10250201</v>
      </c>
      <c r="P252" s="8">
        <f>IF(VLOOKUP(VLOOKUP($A252,炎界远征配置!$O:$P,2,FALSE),怪物属性偏向!$E:$O,怪物属性偏向!L$1-1,FALSE)=0,"",VLOOKUP(VLOOKUP($A252,炎界远征配置!$O:$P,2,FALSE),怪物属性偏向!$E:$O,怪物属性偏向!L$1-1,FALSE))</f>
        <v>10250301</v>
      </c>
      <c r="Q252" s="8">
        <f>IF(VLOOKUP(VLOOKUP($A252,炎界远征配置!$O:$P,2,FALSE),怪物属性偏向!$E:$O,怪物属性偏向!M$1-1,FALSE)=0,"",VLOOKUP(VLOOKUP($A252,炎界远征配置!$O:$P,2,FALSE),怪物属性偏向!$E:$O,怪物属性偏向!M$1-1,FALSE))</f>
        <v>100161</v>
      </c>
      <c r="R252" s="8">
        <f>IF(VLOOKUP(VLOOKUP($A252,炎界远征配置!$O:$P,2,FALSE),怪物属性偏向!$E:$O,怪物属性偏向!N$1-1,FALSE)=0,"",VLOOKUP(VLOOKUP($A252,炎界远征配置!$O:$P,2,FALSE),怪物属性偏向!$E:$O,怪物属性偏向!N$1-1,FALSE))</f>
        <v>100541</v>
      </c>
      <c r="S252" s="8">
        <f>IF(VLOOKUP(VLOOKUP($A252,炎界远征配置!$O:$P,2,FALSE),怪物属性偏向!$E:$O,怪物属性偏向!O$1-1,FALSE)=0,"",VLOOKUP(VLOOKUP($A252,炎界远征配置!$O:$P,2,FALSE),怪物属性偏向!$E:$O,怪物属性偏向!O$1-1,FALSE))</f>
        <v>100101</v>
      </c>
    </row>
    <row r="253" spans="1:19" x14ac:dyDescent="0.15">
      <c r="A253" s="3">
        <f t="shared" si="31"/>
        <v>5000250</v>
      </c>
      <c r="B253" s="1" t="str">
        <f>VLOOKUP(A253,炎界远征配置!G:I,3,FALSE)</f>
        <v>爱茉莉</v>
      </c>
      <c r="C253" s="7"/>
      <c r="D253" s="6" t="str">
        <f>VLOOKUP(B253,怪物属性偏向!F:P,11,FALSE)</f>
        <v>r1010</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IF(VLOOKUP(VLOOKUP($A253,炎界远征配置!$O:$P,2,FALSE),怪物属性偏向!$E:$O,怪物属性偏向!J$1-1,FALSE)=0,"",VLOOKUP(VLOOKUP($A253,炎界远征配置!$O:$P,2,FALSE),怪物属性偏向!$E:$O,怪物属性偏向!J$1-1,FALSE))</f>
        <v>10200101</v>
      </c>
      <c r="O253" s="8">
        <f>IF(VLOOKUP(VLOOKUP($A253,炎界远征配置!$O:$P,2,FALSE),怪物属性偏向!$E:$O,怪物属性偏向!K$1-1,FALSE)=0,"",VLOOKUP(VLOOKUP($A253,炎界远征配置!$O:$P,2,FALSE),怪物属性偏向!$E:$O,怪物属性偏向!K$1-1,FALSE))</f>
        <v>10200201</v>
      </c>
      <c r="P253" s="8">
        <f>IF(VLOOKUP(VLOOKUP($A253,炎界远征配置!$O:$P,2,FALSE),怪物属性偏向!$E:$O,怪物属性偏向!L$1-1,FALSE)=0,"",VLOOKUP(VLOOKUP($A253,炎界远征配置!$O:$P,2,FALSE),怪物属性偏向!$E:$O,怪物属性偏向!L$1-1,FALSE))</f>
        <v>10200301</v>
      </c>
      <c r="Q253" s="8">
        <f>IF(VLOOKUP(VLOOKUP($A253,炎界远征配置!$O:$P,2,FALSE),怪物属性偏向!$E:$O,怪物属性偏向!M$1-1,FALSE)=0,"",VLOOKUP(VLOOKUP($A253,炎界远征配置!$O:$P,2,FALSE),怪物属性偏向!$E:$O,怪物属性偏向!M$1-1,FALSE))</f>
        <v>100481</v>
      </c>
      <c r="R253" s="8">
        <f>IF(VLOOKUP(VLOOKUP($A253,炎界远征配置!$O:$P,2,FALSE),怪物属性偏向!$E:$O,怪物属性偏向!N$1-1,FALSE)=0,"",VLOOKUP(VLOOKUP($A253,炎界远征配置!$O:$P,2,FALSE),怪物属性偏向!$E:$O,怪物属性偏向!N$1-1,FALSE))</f>
        <v>100281</v>
      </c>
      <c r="S253" s="8">
        <f>IF(VLOOKUP(VLOOKUP($A253,炎界远征配置!$O:$P,2,FALSE),怪物属性偏向!$E:$O,怪物属性偏向!O$1-1,FALSE)=0,"",VLOOKUP(VLOOKUP($A253,炎界远征配置!$O:$P,2,FALSE),怪物属性偏向!$E:$O,怪物属性偏向!O$1-1,FALSE))</f>
        <v>100421</v>
      </c>
    </row>
    <row r="254" spans="1:19" x14ac:dyDescent="0.15">
      <c r="A254" s="3">
        <f t="shared" si="31"/>
        <v>5000251</v>
      </c>
      <c r="B254" s="1" t="str">
        <f>VLOOKUP(A254,炎界远征配置!G:I,3,FALSE)</f>
        <v>尼尔斯</v>
      </c>
      <c r="C254" s="7"/>
      <c r="D254" s="6" t="str">
        <f>VLOOKUP(B254,怪物属性偏向!F:P,11,FALSE)</f>
        <v>r1008</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IF(VLOOKUP(VLOOKUP($A254,炎界远征配置!$O:$P,2,FALSE),怪物属性偏向!$E:$O,怪物属性偏向!J$1-1,FALSE)=0,"",VLOOKUP(VLOOKUP($A254,炎界远征配置!$O:$P,2,FALSE),怪物属性偏向!$E:$O,怪物属性偏向!J$1-1,FALSE))</f>
        <v>10060101</v>
      </c>
      <c r="O254" s="8">
        <f>IF(VLOOKUP(VLOOKUP($A254,炎界远征配置!$O:$P,2,FALSE),怪物属性偏向!$E:$O,怪物属性偏向!K$1-1,FALSE)=0,"",VLOOKUP(VLOOKUP($A254,炎界远征配置!$O:$P,2,FALSE),怪物属性偏向!$E:$O,怪物属性偏向!K$1-1,FALSE))</f>
        <v>10060201</v>
      </c>
      <c r="P254" s="8">
        <f>IF(VLOOKUP(VLOOKUP($A254,炎界远征配置!$O:$P,2,FALSE),怪物属性偏向!$E:$O,怪物属性偏向!L$1-1,FALSE)=0,"",VLOOKUP(VLOOKUP($A254,炎界远征配置!$O:$P,2,FALSE),怪物属性偏向!$E:$O,怪物属性偏向!L$1-1,FALSE))</f>
        <v>10060301</v>
      </c>
      <c r="Q254" s="8">
        <f>IF(VLOOKUP(VLOOKUP($A254,炎界远征配置!$O:$P,2,FALSE),怪物属性偏向!$E:$O,怪物属性偏向!M$1-1,FALSE)=0,"",VLOOKUP(VLOOKUP($A254,炎界远征配置!$O:$P,2,FALSE),怪物属性偏向!$E:$O,怪物属性偏向!M$1-1,FALSE))</f>
        <v>100021</v>
      </c>
      <c r="R254" s="8">
        <f>IF(VLOOKUP(VLOOKUP($A254,炎界远征配置!$O:$P,2,FALSE),怪物属性偏向!$E:$O,怪物属性偏向!N$1-1,FALSE)=0,"",VLOOKUP(VLOOKUP($A254,炎界远征配置!$O:$P,2,FALSE),怪物属性偏向!$E:$O,怪物属性偏向!N$1-1,FALSE))</f>
        <v>100081</v>
      </c>
      <c r="S254" s="8">
        <f>IF(VLOOKUP(VLOOKUP($A254,炎界远征配置!$O:$P,2,FALSE),怪物属性偏向!$E:$O,怪物属性偏向!O$1-1,FALSE)=0,"",VLOOKUP(VLOOKUP($A254,炎界远征配置!$O:$P,2,FALSE),怪物属性偏向!$E:$O,怪物属性偏向!O$1-1,FALSE))</f>
        <v>100141</v>
      </c>
    </row>
    <row r="255" spans="1:19" x14ac:dyDescent="0.15">
      <c r="A255" s="3">
        <f t="shared" si="31"/>
        <v>5000252</v>
      </c>
      <c r="B255" s="1" t="str">
        <f>VLOOKUP(A255,炎界远征配置!G:I,3,FALSE)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IF(VLOOKUP(VLOOKUP($A255,炎界远征配置!$O:$P,2,FALSE),怪物属性偏向!$E:$O,怪物属性偏向!J$1-1,FALSE)=0,"",VLOOKUP(VLOOKUP($A255,炎界远征配置!$O:$P,2,FALSE),怪物属性偏向!$E:$O,怪物属性偏向!J$1-1,FALSE))</f>
        <v>10250101</v>
      </c>
      <c r="O255" s="8">
        <f>IF(VLOOKUP(VLOOKUP($A255,炎界远征配置!$O:$P,2,FALSE),怪物属性偏向!$E:$O,怪物属性偏向!K$1-1,FALSE)=0,"",VLOOKUP(VLOOKUP($A255,炎界远征配置!$O:$P,2,FALSE),怪物属性偏向!$E:$O,怪物属性偏向!K$1-1,FALSE))</f>
        <v>10250201</v>
      </c>
      <c r="P255" s="8">
        <f>IF(VLOOKUP(VLOOKUP($A255,炎界远征配置!$O:$P,2,FALSE),怪物属性偏向!$E:$O,怪物属性偏向!L$1-1,FALSE)=0,"",VLOOKUP(VLOOKUP($A255,炎界远征配置!$O:$P,2,FALSE),怪物属性偏向!$E:$O,怪物属性偏向!L$1-1,FALSE))</f>
        <v>10250301</v>
      </c>
      <c r="Q255" s="8">
        <f>IF(VLOOKUP(VLOOKUP($A255,炎界远征配置!$O:$P,2,FALSE),怪物属性偏向!$E:$O,怪物属性偏向!M$1-1,FALSE)=0,"",VLOOKUP(VLOOKUP($A255,炎界远征配置!$O:$P,2,FALSE),怪物属性偏向!$E:$O,怪物属性偏向!M$1-1,FALSE))</f>
        <v>100161</v>
      </c>
      <c r="R255" s="8">
        <f>IF(VLOOKUP(VLOOKUP($A255,炎界远征配置!$O:$P,2,FALSE),怪物属性偏向!$E:$O,怪物属性偏向!N$1-1,FALSE)=0,"",VLOOKUP(VLOOKUP($A255,炎界远征配置!$O:$P,2,FALSE),怪物属性偏向!$E:$O,怪物属性偏向!N$1-1,FALSE))</f>
        <v>100541</v>
      </c>
      <c r="S255" s="8">
        <f>IF(VLOOKUP(VLOOKUP($A255,炎界远征配置!$O:$P,2,FALSE),怪物属性偏向!$E:$O,怪物属性偏向!O$1-1,FALSE)=0,"",VLOOKUP(VLOOKUP($A255,炎界远征配置!$O:$P,2,FALSE),怪物属性偏向!$E:$O,怪物属性偏向!O$1-1,FALSE))</f>
        <v>100101</v>
      </c>
    </row>
    <row r="256" spans="1:19" x14ac:dyDescent="0.15">
      <c r="A256" s="3">
        <f t="shared" si="31"/>
        <v>5000253</v>
      </c>
      <c r="B256" s="1" t="str">
        <f>VLOOKUP(A256,炎界远征配置!G:I,3,FALSE)</f>
        <v>伊芙</v>
      </c>
      <c r="C256" s="7"/>
      <c r="D256" s="6" t="str">
        <f>VLOOKUP(B256,怪物属性偏向!F:P,11,FALSE)</f>
        <v>r1005</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IF(VLOOKUP(VLOOKUP($A256,炎界远征配置!$O:$P,2,FALSE),怪物属性偏向!$E:$O,怪物属性偏向!J$1-1,FALSE)=0,"",VLOOKUP(VLOOKUP($A256,炎界远征配置!$O:$P,2,FALSE),怪物属性偏向!$E:$O,怪物属性偏向!J$1-1,FALSE))</f>
        <v>10150101</v>
      </c>
      <c r="O256" s="8">
        <f>IF(VLOOKUP(VLOOKUP($A256,炎界远征配置!$O:$P,2,FALSE),怪物属性偏向!$E:$O,怪物属性偏向!K$1-1,FALSE)=0,"",VLOOKUP(VLOOKUP($A256,炎界远征配置!$O:$P,2,FALSE),怪物属性偏向!$E:$O,怪物属性偏向!K$1-1,FALSE))</f>
        <v>10150201</v>
      </c>
      <c r="P256" s="8">
        <f>IF(VLOOKUP(VLOOKUP($A256,炎界远征配置!$O:$P,2,FALSE),怪物属性偏向!$E:$O,怪物属性偏向!L$1-1,FALSE)=0,"",VLOOKUP(VLOOKUP($A256,炎界远征配置!$O:$P,2,FALSE),怪物属性偏向!$E:$O,怪物属性偏向!L$1-1,FALSE))</f>
        <v>10150301</v>
      </c>
      <c r="Q256" s="8">
        <f>IF(VLOOKUP(VLOOKUP($A256,炎界远征配置!$O:$P,2,FALSE),怪物属性偏向!$E:$O,怪物属性偏向!M$1-1,FALSE)=0,"",VLOOKUP(VLOOKUP($A256,炎界远征配置!$O:$P,2,FALSE),怪物属性偏向!$E:$O,怪物属性偏向!M$1-1,FALSE))</f>
        <v>100021</v>
      </c>
      <c r="R256" s="8">
        <f>IF(VLOOKUP(VLOOKUP($A256,炎界远征配置!$O:$P,2,FALSE),怪物属性偏向!$E:$O,怪物属性偏向!N$1-1,FALSE)=0,"",VLOOKUP(VLOOKUP($A256,炎界远征配置!$O:$P,2,FALSE),怪物属性偏向!$E:$O,怪物属性偏向!N$1-1,FALSE))</f>
        <v>100361</v>
      </c>
      <c r="S256" s="8">
        <f>IF(VLOOKUP(VLOOKUP($A256,炎界远征配置!$O:$P,2,FALSE),怪物属性偏向!$E:$O,怪物属性偏向!O$1-1,FALSE)=0,"",VLOOKUP(VLOOKUP($A256,炎界远征配置!$O:$P,2,FALSE),怪物属性偏向!$E:$O,怪物属性偏向!O$1-1,FALSE))</f>
        <v>100401</v>
      </c>
    </row>
    <row r="257" spans="1:19" x14ac:dyDescent="0.15">
      <c r="A257" s="3">
        <f t="shared" si="31"/>
        <v>5000254</v>
      </c>
      <c r="B257" s="1" t="str">
        <f>VLOOKUP(A257,炎界远征配置!G:I,3,FALSE)</f>
        <v>吉拉</v>
      </c>
      <c r="C257" s="7"/>
      <c r="D257" s="6" t="str">
        <f>VLOOKUP(B257,怪物属性偏向!F:P,11,FALSE)</f>
        <v>r1002</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IF(VLOOKUP(VLOOKUP($A257,炎界远征配置!$O:$P,2,FALSE),怪物属性偏向!$E:$O,怪物属性偏向!J$1-1,FALSE)=0,"",VLOOKUP(VLOOKUP($A257,炎界远征配置!$O:$P,2,FALSE),怪物属性偏向!$E:$O,怪物属性偏向!J$1-1,FALSE))</f>
        <v>10190101</v>
      </c>
      <c r="O257" s="8">
        <f>IF(VLOOKUP(VLOOKUP($A257,炎界远征配置!$O:$P,2,FALSE),怪物属性偏向!$E:$O,怪物属性偏向!K$1-1,FALSE)=0,"",VLOOKUP(VLOOKUP($A257,炎界远征配置!$O:$P,2,FALSE),怪物属性偏向!$E:$O,怪物属性偏向!K$1-1,FALSE))</f>
        <v>10190201</v>
      </c>
      <c r="P257" s="8">
        <f>IF(VLOOKUP(VLOOKUP($A257,炎界远征配置!$O:$P,2,FALSE),怪物属性偏向!$E:$O,怪物属性偏向!L$1-1,FALSE)=0,"",VLOOKUP(VLOOKUP($A257,炎界远征配置!$O:$P,2,FALSE),怪物属性偏向!$E:$O,怪物属性偏向!L$1-1,FALSE))</f>
        <v>10190301</v>
      </c>
      <c r="Q257" s="8">
        <f>IF(VLOOKUP(VLOOKUP($A257,炎界远征配置!$O:$P,2,FALSE),怪物属性偏向!$E:$O,怪物属性偏向!M$1-1,FALSE)=0,"",VLOOKUP(VLOOKUP($A257,炎界远征配置!$O:$P,2,FALSE),怪物属性偏向!$E:$O,怪物属性偏向!M$1-1,FALSE))</f>
        <v>100141</v>
      </c>
      <c r="R257" s="8">
        <f>IF(VLOOKUP(VLOOKUP($A257,炎界远征配置!$O:$P,2,FALSE),怪物属性偏向!$E:$O,怪物属性偏向!N$1-1,FALSE)=0,"",VLOOKUP(VLOOKUP($A257,炎界远征配置!$O:$P,2,FALSE),怪物属性偏向!$E:$O,怪物属性偏向!N$1-1,FALSE))</f>
        <v>100261</v>
      </c>
      <c r="S257" s="8">
        <f>IF(VLOOKUP(VLOOKUP($A257,炎界远征配置!$O:$P,2,FALSE),怪物属性偏向!$E:$O,怪物属性偏向!O$1-1,FALSE)=0,"",VLOOKUP(VLOOKUP($A257,炎界远征配置!$O:$P,2,FALSE),怪物属性偏向!$E:$O,怪物属性偏向!O$1-1,FALSE))</f>
        <v>100081</v>
      </c>
    </row>
    <row r="258" spans="1:19" x14ac:dyDescent="0.15">
      <c r="A258" s="3">
        <f t="shared" si="31"/>
        <v>5000255</v>
      </c>
      <c r="B258" s="1" t="str">
        <f>VLOOKUP(A258,炎界远征配置!G:I,3,FALSE)</f>
        <v>娜塔莎</v>
      </c>
      <c r="C258" s="7"/>
      <c r="D258" s="6" t="str">
        <f>VLOOKUP(B258,怪物属性偏向!F:P,11,FALSE)</f>
        <v>r1012</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IF(VLOOKUP(VLOOKUP($A258,炎界远征配置!$O:$P,2,FALSE),怪物属性偏向!$E:$O,怪物属性偏向!J$1-1,FALSE)=0,"",VLOOKUP(VLOOKUP($A258,炎界远征配置!$O:$P,2,FALSE),怪物属性偏向!$E:$O,怪物属性偏向!J$1-1,FALSE))</f>
        <v>10210101</v>
      </c>
      <c r="O258" s="8">
        <f>IF(VLOOKUP(VLOOKUP($A258,炎界远征配置!$O:$P,2,FALSE),怪物属性偏向!$E:$O,怪物属性偏向!K$1-1,FALSE)=0,"",VLOOKUP(VLOOKUP($A258,炎界远征配置!$O:$P,2,FALSE),怪物属性偏向!$E:$O,怪物属性偏向!K$1-1,FALSE))</f>
        <v>10210201</v>
      </c>
      <c r="P258" s="8">
        <f>IF(VLOOKUP(VLOOKUP($A258,炎界远征配置!$O:$P,2,FALSE),怪物属性偏向!$E:$O,怪物属性偏向!L$1-1,FALSE)=0,"",VLOOKUP(VLOOKUP($A258,炎界远征配置!$O:$P,2,FALSE),怪物属性偏向!$E:$O,怪物属性偏向!L$1-1,FALSE))</f>
        <v>10210301</v>
      </c>
      <c r="Q258" s="8">
        <f>IF(VLOOKUP(VLOOKUP($A258,炎界远征配置!$O:$P,2,FALSE),怪物属性偏向!$E:$O,怪物属性偏向!M$1-1,FALSE)=0,"",VLOOKUP(VLOOKUP($A258,炎界远征配置!$O:$P,2,FALSE),怪物属性偏向!$E:$O,怪物属性偏向!M$1-1,FALSE))</f>
        <v>100261</v>
      </c>
      <c r="R258" s="8">
        <f>IF(VLOOKUP(VLOOKUP($A258,炎界远征配置!$O:$P,2,FALSE),怪物属性偏向!$E:$O,怪物属性偏向!N$1-1,FALSE)=0,"",VLOOKUP(VLOOKUP($A258,炎界远征配置!$O:$P,2,FALSE),怪物属性偏向!$E:$O,怪物属性偏向!N$1-1,FALSE))</f>
        <v>100021</v>
      </c>
      <c r="S258" s="8">
        <f>IF(VLOOKUP(VLOOKUP($A258,炎界远征配置!$O:$P,2,FALSE),怪物属性偏向!$E:$O,怪物属性偏向!O$1-1,FALSE)=0,"",VLOOKUP(VLOOKUP($A258,炎界远征配置!$O:$P,2,FALSE),怪物属性偏向!$E:$O,怪物属性偏向!O$1-1,FALSE))</f>
        <v>100321</v>
      </c>
    </row>
    <row r="259" spans="1:19" x14ac:dyDescent="0.15">
      <c r="A259" s="3">
        <f t="shared" si="31"/>
        <v>5000256</v>
      </c>
      <c r="B259" s="1" t="str">
        <f>VLOOKUP(A259,炎界远征配置!G:I,3,FALSE)</f>
        <v>修</v>
      </c>
      <c r="C259" s="7"/>
      <c r="D259" s="6" t="str">
        <f>VLOOKUP(B259,怪物属性偏向!F:P,11,FALSE)</f>
        <v>r1014</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IF(VLOOKUP(VLOOKUP($A259,炎界远征配置!$O:$P,2,FALSE),怪物属性偏向!$E:$O,怪物属性偏向!J$1-1,FALSE)=0,"",VLOOKUP(VLOOKUP($A259,炎界远征配置!$O:$P,2,FALSE),怪物属性偏向!$E:$O,怪物属性偏向!J$1-1,FALSE))</f>
        <v>10240101</v>
      </c>
      <c r="O259" s="8">
        <f>IF(VLOOKUP(VLOOKUP($A259,炎界远征配置!$O:$P,2,FALSE),怪物属性偏向!$E:$O,怪物属性偏向!K$1-1,FALSE)=0,"",VLOOKUP(VLOOKUP($A259,炎界远征配置!$O:$P,2,FALSE),怪物属性偏向!$E:$O,怪物属性偏向!K$1-1,FALSE))</f>
        <v>10240201</v>
      </c>
      <c r="P259" s="8">
        <f>IF(VLOOKUP(VLOOKUP($A259,炎界远征配置!$O:$P,2,FALSE),怪物属性偏向!$E:$O,怪物属性偏向!L$1-1,FALSE)=0,"",VLOOKUP(VLOOKUP($A259,炎界远征配置!$O:$P,2,FALSE),怪物属性偏向!$E:$O,怪物属性偏向!L$1-1,FALSE))</f>
        <v>10240301</v>
      </c>
      <c r="Q259" s="8">
        <f>IF(VLOOKUP(VLOOKUP($A259,炎界远征配置!$O:$P,2,FALSE),怪物属性偏向!$E:$O,怪物属性偏向!M$1-1,FALSE)=0,"",VLOOKUP(VLOOKUP($A259,炎界远征配置!$O:$P,2,FALSE),怪物属性偏向!$E:$O,怪物属性偏向!M$1-1,FALSE))</f>
        <v>100261</v>
      </c>
      <c r="R259" s="8">
        <f>IF(VLOOKUP(VLOOKUP($A259,炎界远征配置!$O:$P,2,FALSE),怪物属性偏向!$E:$O,怪物属性偏向!N$1-1,FALSE)=0,"",VLOOKUP(VLOOKUP($A259,炎界远征配置!$O:$P,2,FALSE),怪物属性偏向!$E:$O,怪物属性偏向!N$1-1,FALSE))</f>
        <v>100521</v>
      </c>
      <c r="S259" s="8">
        <f>IF(VLOOKUP(VLOOKUP($A259,炎界远征配置!$O:$P,2,FALSE),怪物属性偏向!$E:$O,怪物属性偏向!O$1-1,FALSE)=0,"",VLOOKUP(VLOOKUP($A259,炎界远征配置!$O:$P,2,FALSE),怪物属性偏向!$E:$O,怪物属性偏向!O$1-1,FALSE))</f>
        <v>100341</v>
      </c>
    </row>
    <row r="260" spans="1:19" x14ac:dyDescent="0.15">
      <c r="A260" s="3">
        <f t="shared" si="31"/>
        <v>5000257</v>
      </c>
      <c r="B260" s="1" t="str">
        <f>VLOOKUP(A260,炎界远征配置!G:I,3,FALSE)</f>
        <v>艾琳</v>
      </c>
      <c r="C260" s="7"/>
      <c r="D260" s="6" t="str">
        <f>VLOOKUP(B260,怪物属性偏向!F:P,11,FALSE)</f>
        <v>r1000</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IF(VLOOKUP(VLOOKUP($A260,炎界远征配置!$O:$P,2,FALSE),怪物属性偏向!$E:$O,怪物属性偏向!J$1-1,FALSE)=0,"",VLOOKUP(VLOOKUP($A260,炎界远征配置!$O:$P,2,FALSE),怪物属性偏向!$E:$O,怪物属性偏向!J$1-1,FALSE))</f>
        <v>10080101</v>
      </c>
      <c r="O260" s="8">
        <f>IF(VLOOKUP(VLOOKUP($A260,炎界远征配置!$O:$P,2,FALSE),怪物属性偏向!$E:$O,怪物属性偏向!K$1-1,FALSE)=0,"",VLOOKUP(VLOOKUP($A260,炎界远征配置!$O:$P,2,FALSE),怪物属性偏向!$E:$O,怪物属性偏向!K$1-1,FALSE))</f>
        <v>10080201</v>
      </c>
      <c r="P260" s="8">
        <f>IF(VLOOKUP(VLOOKUP($A260,炎界远征配置!$O:$P,2,FALSE),怪物属性偏向!$E:$O,怪物属性偏向!L$1-1,FALSE)=0,"",VLOOKUP(VLOOKUP($A260,炎界远征配置!$O:$P,2,FALSE),怪物属性偏向!$E:$O,怪物属性偏向!L$1-1,FALSE))</f>
        <v>10080301</v>
      </c>
      <c r="Q260" s="8">
        <f>IF(VLOOKUP(VLOOKUP($A260,炎界远征配置!$O:$P,2,FALSE),怪物属性偏向!$E:$O,怪物属性偏向!M$1-1,FALSE)=0,"",VLOOKUP(VLOOKUP($A260,炎界远征配置!$O:$P,2,FALSE),怪物属性偏向!$E:$O,怪物属性偏向!M$1-1,FALSE))</f>
        <v>100121</v>
      </c>
      <c r="R260" s="8">
        <f>IF(VLOOKUP(VLOOKUP($A260,炎界远征配置!$O:$P,2,FALSE),怪物属性偏向!$E:$O,怪物属性偏向!N$1-1,FALSE)=0,"",VLOOKUP(VLOOKUP($A260,炎界远征配置!$O:$P,2,FALSE),怪物属性偏向!$E:$O,怪物属性偏向!N$1-1,FALSE))</f>
        <v>100281</v>
      </c>
      <c r="S260" s="8">
        <f>IF(VLOOKUP(VLOOKUP($A260,炎界远征配置!$O:$P,2,FALSE),怪物属性偏向!$E:$O,怪物属性偏向!O$1-1,FALSE)=0,"",VLOOKUP(VLOOKUP($A260,炎界远征配置!$O:$P,2,FALSE),怪物属性偏向!$E:$O,怪物属性偏向!O$1-1,FALSE))</f>
        <v>100061</v>
      </c>
    </row>
    <row r="261" spans="1:19" x14ac:dyDescent="0.15">
      <c r="A261" s="3">
        <f t="shared" si="31"/>
        <v>5000258</v>
      </c>
      <c r="B261" s="1" t="str">
        <f>VLOOKUP(A261,炎界远征配置!G:I,3,FALSE)</f>
        <v>洛克</v>
      </c>
      <c r="C261" s="7"/>
      <c r="D261" s="6" t="str">
        <f>VLOOKUP(B261,怪物属性偏向!F:P,11,FALSE)</f>
        <v>r1009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IF(VLOOKUP(VLOOKUP($A261,炎界远征配置!$O:$P,2,FALSE),怪物属性偏向!$E:$O,怪物属性偏向!J$1-1,FALSE)=0,"",VLOOKUP(VLOOKUP($A261,炎界远征配置!$O:$P,2,FALSE),怪物属性偏向!$E:$O,怪物属性偏向!J$1-1,FALSE))</f>
        <v>10100101</v>
      </c>
      <c r="O261" s="8">
        <f>IF(VLOOKUP(VLOOKUP($A261,炎界远征配置!$O:$P,2,FALSE),怪物属性偏向!$E:$O,怪物属性偏向!K$1-1,FALSE)=0,"",VLOOKUP(VLOOKUP($A261,炎界远征配置!$O:$P,2,FALSE),怪物属性偏向!$E:$O,怪物属性偏向!K$1-1,FALSE))</f>
        <v>10100201</v>
      </c>
      <c r="P261" s="8">
        <f>IF(VLOOKUP(VLOOKUP($A261,炎界远征配置!$O:$P,2,FALSE),怪物属性偏向!$E:$O,怪物属性偏向!L$1-1,FALSE)=0,"",VLOOKUP(VLOOKUP($A261,炎界远征配置!$O:$P,2,FALSE),怪物属性偏向!$E:$O,怪物属性偏向!L$1-1,FALSE))</f>
        <v>10100301</v>
      </c>
      <c r="Q261" s="8">
        <f>IF(VLOOKUP(VLOOKUP($A261,炎界远征配置!$O:$P,2,FALSE),怪物属性偏向!$E:$O,怪物属性偏向!M$1-1,FALSE)=0,"",VLOOKUP(VLOOKUP($A261,炎界远征配置!$O:$P,2,FALSE),怪物属性偏向!$E:$O,怪物属性偏向!M$1-1,FALSE))</f>
        <v>100121</v>
      </c>
      <c r="R261" s="8">
        <f>IF(VLOOKUP(VLOOKUP($A261,炎界远征配置!$O:$P,2,FALSE),怪物属性偏向!$E:$O,怪物属性偏向!N$1-1,FALSE)=0,"",VLOOKUP(VLOOKUP($A261,炎界远征配置!$O:$P,2,FALSE),怪物属性偏向!$E:$O,怪物属性偏向!N$1-1,FALSE))</f>
        <v>100361</v>
      </c>
      <c r="S261" s="8">
        <f>IF(VLOOKUP(VLOOKUP($A261,炎界远征配置!$O:$P,2,FALSE),怪物属性偏向!$E:$O,怪物属性偏向!O$1-1,FALSE)=0,"",VLOOKUP(VLOOKUP($A261,炎界远征配置!$O:$P,2,FALSE),怪物属性偏向!$E:$O,怪物属性偏向!O$1-1,FALSE))</f>
        <v>100381</v>
      </c>
    </row>
    <row r="262" spans="1:19" x14ac:dyDescent="0.15">
      <c r="A262" s="3">
        <f t="shared" ref="A262:A325" si="41">A261+1</f>
        <v>5000259</v>
      </c>
      <c r="B262" s="1" t="str">
        <f>VLOOKUP(A262,炎界远征配置!G:I,3,FALSE)</f>
        <v>麦克白</v>
      </c>
      <c r="C262" s="7"/>
      <c r="D262" s="6" t="str">
        <f>VLOOKUP(B262,怪物属性偏向!F:P,11,FALSE)</f>
        <v>r1004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IF(VLOOKUP(VLOOKUP($A262,炎界远征配置!$O:$P,2,FALSE),怪物属性偏向!$E:$O,怪物属性偏向!J$1-1,FALSE)=0,"",VLOOKUP(VLOOKUP($A262,炎界远征配置!$O:$P,2,FALSE),怪物属性偏向!$E:$O,怪物属性偏向!J$1-1,FALSE))</f>
        <v>10160101</v>
      </c>
      <c r="O262" s="8">
        <f>IF(VLOOKUP(VLOOKUP($A262,炎界远征配置!$O:$P,2,FALSE),怪物属性偏向!$E:$O,怪物属性偏向!K$1-1,FALSE)=0,"",VLOOKUP(VLOOKUP($A262,炎界远征配置!$O:$P,2,FALSE),怪物属性偏向!$E:$O,怪物属性偏向!K$1-1,FALSE))</f>
        <v>10160201</v>
      </c>
      <c r="P262" s="8">
        <f>IF(VLOOKUP(VLOOKUP($A262,炎界远征配置!$O:$P,2,FALSE),怪物属性偏向!$E:$O,怪物属性偏向!L$1-1,FALSE)=0,"",VLOOKUP(VLOOKUP($A262,炎界远征配置!$O:$P,2,FALSE),怪物属性偏向!$E:$O,怪物属性偏向!L$1-1,FALSE))</f>
        <v>10160301</v>
      </c>
      <c r="Q262" s="8">
        <f>IF(VLOOKUP(VLOOKUP($A262,炎界远征配置!$O:$P,2,FALSE),怪物属性偏向!$E:$O,怪物属性偏向!M$1-1,FALSE)=0,"",VLOOKUP(VLOOKUP($A262,炎界远征配置!$O:$P,2,FALSE),怪物属性偏向!$E:$O,怪物属性偏向!M$1-1,FALSE))</f>
        <v>100141</v>
      </c>
      <c r="R262" s="8">
        <f>IF(VLOOKUP(VLOOKUP($A262,炎界远征配置!$O:$P,2,FALSE),怪物属性偏向!$E:$O,怪物属性偏向!N$1-1,FALSE)=0,"",VLOOKUP(VLOOKUP($A262,炎界远征配置!$O:$P,2,FALSE),怪物属性偏向!$E:$O,怪物属性偏向!N$1-1,FALSE))</f>
        <v>100421</v>
      </c>
      <c r="S262" s="8">
        <f>IF(VLOOKUP(VLOOKUP($A262,炎界远征配置!$O:$P,2,FALSE),怪物属性偏向!$E:$O,怪物属性偏向!O$1-1,FALSE)=0,"",VLOOKUP(VLOOKUP($A262,炎界远征配置!$O:$P,2,FALSE),怪物属性偏向!$E:$O,怪物属性偏向!O$1-1,FALSE))</f>
        <v>100081</v>
      </c>
    </row>
    <row r="263" spans="1:19" x14ac:dyDescent="0.15">
      <c r="A263" s="3">
        <f t="shared" si="41"/>
        <v>5000260</v>
      </c>
      <c r="B263" s="1" t="str">
        <f>VLOOKUP(A263,炎界远征配置!G:I,3,FALSE)</f>
        <v>爱茉莉</v>
      </c>
      <c r="C263" s="7"/>
      <c r="D263" s="6" t="str">
        <f>VLOOKUP(B263,怪物属性偏向!F:P,11,FALSE)</f>
        <v>r1010</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IF(VLOOKUP(VLOOKUP($A263,炎界远征配置!$O:$P,2,FALSE),怪物属性偏向!$E:$O,怪物属性偏向!J$1-1,FALSE)=0,"",VLOOKUP(VLOOKUP($A263,炎界远征配置!$O:$P,2,FALSE),怪物属性偏向!$E:$O,怪物属性偏向!J$1-1,FALSE))</f>
        <v>10200101</v>
      </c>
      <c r="O263" s="8">
        <f>IF(VLOOKUP(VLOOKUP($A263,炎界远征配置!$O:$P,2,FALSE),怪物属性偏向!$E:$O,怪物属性偏向!K$1-1,FALSE)=0,"",VLOOKUP(VLOOKUP($A263,炎界远征配置!$O:$P,2,FALSE),怪物属性偏向!$E:$O,怪物属性偏向!K$1-1,FALSE))</f>
        <v>10200201</v>
      </c>
      <c r="P263" s="8">
        <f>IF(VLOOKUP(VLOOKUP($A263,炎界远征配置!$O:$P,2,FALSE),怪物属性偏向!$E:$O,怪物属性偏向!L$1-1,FALSE)=0,"",VLOOKUP(VLOOKUP($A263,炎界远征配置!$O:$P,2,FALSE),怪物属性偏向!$E:$O,怪物属性偏向!L$1-1,FALSE))</f>
        <v>10200301</v>
      </c>
      <c r="Q263" s="8">
        <f>IF(VLOOKUP(VLOOKUP($A263,炎界远征配置!$O:$P,2,FALSE),怪物属性偏向!$E:$O,怪物属性偏向!M$1-1,FALSE)=0,"",VLOOKUP(VLOOKUP($A263,炎界远征配置!$O:$P,2,FALSE),怪物属性偏向!$E:$O,怪物属性偏向!M$1-1,FALSE))</f>
        <v>100481</v>
      </c>
      <c r="R263" s="8">
        <f>IF(VLOOKUP(VLOOKUP($A263,炎界远征配置!$O:$P,2,FALSE),怪物属性偏向!$E:$O,怪物属性偏向!N$1-1,FALSE)=0,"",VLOOKUP(VLOOKUP($A263,炎界远征配置!$O:$P,2,FALSE),怪物属性偏向!$E:$O,怪物属性偏向!N$1-1,FALSE))</f>
        <v>100281</v>
      </c>
      <c r="S263" s="8">
        <f>IF(VLOOKUP(VLOOKUP($A263,炎界远征配置!$O:$P,2,FALSE),怪物属性偏向!$E:$O,怪物属性偏向!O$1-1,FALSE)=0,"",VLOOKUP(VLOOKUP($A263,炎界远征配置!$O:$P,2,FALSE),怪物属性偏向!$E:$O,怪物属性偏向!O$1-1,FALSE))</f>
        <v>100421</v>
      </c>
    </row>
    <row r="264" spans="1:19" x14ac:dyDescent="0.15">
      <c r="A264" s="3">
        <f t="shared" si="41"/>
        <v>5000261</v>
      </c>
      <c r="B264" s="1" t="str">
        <f>VLOOKUP(A264,炎界远征配置!G:I,3,FALSE)</f>
        <v>碧翠丝</v>
      </c>
      <c r="C264" s="7"/>
      <c r="D264" s="6" t="str">
        <f>VLOOKUP(B264,怪物属性偏向!F:P,11,FALSE)</f>
        <v>r1019</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IF(VLOOKUP(VLOOKUP($A264,炎界远征配置!$O:$P,2,FALSE),怪物属性偏向!$E:$O,怪物属性偏向!J$1-1,FALSE)=0,"",VLOOKUP(VLOOKUP($A264,炎界远征配置!$O:$P,2,FALSE),怪物属性偏向!$E:$O,怪物属性偏向!J$1-1,FALSE))</f>
        <v>10070101</v>
      </c>
      <c r="O264" s="8">
        <f>IF(VLOOKUP(VLOOKUP($A264,炎界远征配置!$O:$P,2,FALSE),怪物属性偏向!$E:$O,怪物属性偏向!K$1-1,FALSE)=0,"",VLOOKUP(VLOOKUP($A264,炎界远征配置!$O:$P,2,FALSE),怪物属性偏向!$E:$O,怪物属性偏向!K$1-1,FALSE))</f>
        <v>10070201</v>
      </c>
      <c r="P264" s="8">
        <f>IF(VLOOKUP(VLOOKUP($A264,炎界远征配置!$O:$P,2,FALSE),怪物属性偏向!$E:$O,怪物属性偏向!L$1-1,FALSE)=0,"",VLOOKUP(VLOOKUP($A264,炎界远征配置!$O:$P,2,FALSE),怪物属性偏向!$E:$O,怪物属性偏向!L$1-1,FALSE))</f>
        <v>10070301</v>
      </c>
      <c r="Q264" s="8">
        <f>IF(VLOOKUP(VLOOKUP($A264,炎界远征配置!$O:$P,2,FALSE),怪物属性偏向!$E:$O,怪物属性偏向!M$1-1,FALSE)=0,"",VLOOKUP(VLOOKUP($A264,炎界远征配置!$O:$P,2,FALSE),怪物属性偏向!$E:$O,怪物属性偏向!M$1-1,FALSE))</f>
        <v>100121</v>
      </c>
      <c r="R264" s="8">
        <f>IF(VLOOKUP(VLOOKUP($A264,炎界远征配置!$O:$P,2,FALSE),怪物属性偏向!$E:$O,怪物属性偏向!N$1-1,FALSE)=0,"",VLOOKUP(VLOOKUP($A264,炎界远征配置!$O:$P,2,FALSE),怪物属性偏向!$E:$O,怪物属性偏向!N$1-1,FALSE))</f>
        <v>100261</v>
      </c>
      <c r="S264" s="8">
        <f>IF(VLOOKUP(VLOOKUP($A264,炎界远征配置!$O:$P,2,FALSE),怪物属性偏向!$E:$O,怪物属性偏向!O$1-1,FALSE)=0,"",VLOOKUP(VLOOKUP($A264,炎界远征配置!$O:$P,2,FALSE),怪物属性偏向!$E:$O,怪物属性偏向!O$1-1,FALSE))</f>
        <v>100061</v>
      </c>
    </row>
    <row r="265" spans="1:19" x14ac:dyDescent="0.15">
      <c r="A265" s="3">
        <f t="shared" si="41"/>
        <v>5000262</v>
      </c>
      <c r="B265" s="1" t="str">
        <f>VLOOKUP(A265,炎界远征配置!G:I,3,FALSE)</f>
        <v>洛克</v>
      </c>
      <c r="C265" s="7"/>
      <c r="D265" s="6" t="str">
        <f>VLOOKUP(B265,怪物属性偏向!F:P,11,FALSE)</f>
        <v>r1009</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IF(VLOOKUP(VLOOKUP($A265,炎界远征配置!$O:$P,2,FALSE),怪物属性偏向!$E:$O,怪物属性偏向!J$1-1,FALSE)=0,"",VLOOKUP(VLOOKUP($A265,炎界远征配置!$O:$P,2,FALSE),怪物属性偏向!$E:$O,怪物属性偏向!J$1-1,FALSE))</f>
        <v>10100101</v>
      </c>
      <c r="O265" s="8">
        <f>IF(VLOOKUP(VLOOKUP($A265,炎界远征配置!$O:$P,2,FALSE),怪物属性偏向!$E:$O,怪物属性偏向!K$1-1,FALSE)=0,"",VLOOKUP(VLOOKUP($A265,炎界远征配置!$O:$P,2,FALSE),怪物属性偏向!$E:$O,怪物属性偏向!K$1-1,FALSE))</f>
        <v>10100201</v>
      </c>
      <c r="P265" s="8">
        <f>IF(VLOOKUP(VLOOKUP($A265,炎界远征配置!$O:$P,2,FALSE),怪物属性偏向!$E:$O,怪物属性偏向!L$1-1,FALSE)=0,"",VLOOKUP(VLOOKUP($A265,炎界远征配置!$O:$P,2,FALSE),怪物属性偏向!$E:$O,怪物属性偏向!L$1-1,FALSE))</f>
        <v>10100301</v>
      </c>
      <c r="Q265" s="8">
        <f>IF(VLOOKUP(VLOOKUP($A265,炎界远征配置!$O:$P,2,FALSE),怪物属性偏向!$E:$O,怪物属性偏向!M$1-1,FALSE)=0,"",VLOOKUP(VLOOKUP($A265,炎界远征配置!$O:$P,2,FALSE),怪物属性偏向!$E:$O,怪物属性偏向!M$1-1,FALSE))</f>
        <v>100121</v>
      </c>
      <c r="R265" s="8">
        <f>IF(VLOOKUP(VLOOKUP($A265,炎界远征配置!$O:$P,2,FALSE),怪物属性偏向!$E:$O,怪物属性偏向!N$1-1,FALSE)=0,"",VLOOKUP(VLOOKUP($A265,炎界远征配置!$O:$P,2,FALSE),怪物属性偏向!$E:$O,怪物属性偏向!N$1-1,FALSE))</f>
        <v>100361</v>
      </c>
      <c r="S265" s="8">
        <f>IF(VLOOKUP(VLOOKUP($A265,炎界远征配置!$O:$P,2,FALSE),怪物属性偏向!$E:$O,怪物属性偏向!O$1-1,FALSE)=0,"",VLOOKUP(VLOOKUP($A265,炎界远征配置!$O:$P,2,FALSE),怪物属性偏向!$E:$O,怪物属性偏向!O$1-1,FALSE))</f>
        <v>100381</v>
      </c>
    </row>
    <row r="266" spans="1:19" x14ac:dyDescent="0.15">
      <c r="A266" s="3">
        <f t="shared" si="41"/>
        <v>5000263</v>
      </c>
      <c r="B266" s="1" t="str">
        <f>VLOOKUP(A266,炎界远征配置!G:I,3,FALSE)</f>
        <v>啾啾</v>
      </c>
      <c r="C266" s="7"/>
      <c r="D266" s="6" t="str">
        <f>VLOOKUP(B266,怪物属性偏向!F:P,11,FALSE)</f>
        <v>r1004</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IF(VLOOKUP(VLOOKUP($A266,炎界远征配置!$O:$P,2,FALSE),怪物属性偏向!$E:$O,怪物属性偏向!J$1-1,FALSE)=0,"",VLOOKUP(VLOOKUP($A266,炎界远征配置!$O:$P,2,FALSE),怪物属性偏向!$E:$O,怪物属性偏向!J$1-1,FALSE))</f>
        <v>10130101</v>
      </c>
      <c r="O266" s="8">
        <f>IF(VLOOKUP(VLOOKUP($A266,炎界远征配置!$O:$P,2,FALSE),怪物属性偏向!$E:$O,怪物属性偏向!K$1-1,FALSE)=0,"",VLOOKUP(VLOOKUP($A266,炎界远征配置!$O:$P,2,FALSE),怪物属性偏向!$E:$O,怪物属性偏向!K$1-1,FALSE))</f>
        <v>10130201</v>
      </c>
      <c r="P266" s="8">
        <f>IF(VLOOKUP(VLOOKUP($A266,炎界远征配置!$O:$P,2,FALSE),怪物属性偏向!$E:$O,怪物属性偏向!L$1-1,FALSE)=0,"",VLOOKUP(VLOOKUP($A266,炎界远征配置!$O:$P,2,FALSE),怪物属性偏向!$E:$O,怪物属性偏向!L$1-1,FALSE))</f>
        <v>10130301</v>
      </c>
      <c r="Q266" s="8">
        <f>IF(VLOOKUP(VLOOKUP($A266,炎界远征配置!$O:$P,2,FALSE),怪物属性偏向!$E:$O,怪物属性偏向!M$1-1,FALSE)=0,"",VLOOKUP(VLOOKUP($A266,炎界远征配置!$O:$P,2,FALSE),怪物属性偏向!$E:$O,怪物属性偏向!M$1-1,FALSE))</f>
        <v>100001</v>
      </c>
      <c r="R266" s="8">
        <f>IF(VLOOKUP(VLOOKUP($A266,炎界远征配置!$O:$P,2,FALSE),怪物属性偏向!$E:$O,怪物属性偏向!N$1-1,FALSE)=0,"",VLOOKUP(VLOOKUP($A266,炎界远征配置!$O:$P,2,FALSE),怪物属性偏向!$E:$O,怪物属性偏向!N$1-1,FALSE))</f>
        <v>100181</v>
      </c>
      <c r="S266" s="8">
        <f>IF(VLOOKUP(VLOOKUP($A266,炎界远征配置!$O:$P,2,FALSE),怪物属性偏向!$E:$O,怪物属性偏向!O$1-1,FALSE)=0,"",VLOOKUP(VLOOKUP($A266,炎界远征配置!$O:$P,2,FALSE),怪物属性偏向!$E:$O,怪物属性偏向!O$1-1,FALSE))</f>
        <v>100201</v>
      </c>
    </row>
    <row r="267" spans="1:19" x14ac:dyDescent="0.15">
      <c r="A267" s="3">
        <f t="shared" si="41"/>
        <v>5000264</v>
      </c>
      <c r="B267" s="1" t="str">
        <f>VLOOKUP(A267,炎界远征配置!G:I,3,FALSE)</f>
        <v>吉拉</v>
      </c>
      <c r="C267" s="7"/>
      <c r="D267" s="6" t="str">
        <f>VLOOKUP(B267,怪物属性偏向!F:P,11,FALSE)</f>
        <v>r1002</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IF(VLOOKUP(VLOOKUP($A267,炎界远征配置!$O:$P,2,FALSE),怪物属性偏向!$E:$O,怪物属性偏向!J$1-1,FALSE)=0,"",VLOOKUP(VLOOKUP($A267,炎界远征配置!$O:$P,2,FALSE),怪物属性偏向!$E:$O,怪物属性偏向!J$1-1,FALSE))</f>
        <v>10190101</v>
      </c>
      <c r="O267" s="8">
        <f>IF(VLOOKUP(VLOOKUP($A267,炎界远征配置!$O:$P,2,FALSE),怪物属性偏向!$E:$O,怪物属性偏向!K$1-1,FALSE)=0,"",VLOOKUP(VLOOKUP($A267,炎界远征配置!$O:$P,2,FALSE),怪物属性偏向!$E:$O,怪物属性偏向!K$1-1,FALSE))</f>
        <v>10190201</v>
      </c>
      <c r="P267" s="8">
        <f>IF(VLOOKUP(VLOOKUP($A267,炎界远征配置!$O:$P,2,FALSE),怪物属性偏向!$E:$O,怪物属性偏向!L$1-1,FALSE)=0,"",VLOOKUP(VLOOKUP($A267,炎界远征配置!$O:$P,2,FALSE),怪物属性偏向!$E:$O,怪物属性偏向!L$1-1,FALSE))</f>
        <v>10190301</v>
      </c>
      <c r="Q267" s="8">
        <f>IF(VLOOKUP(VLOOKUP($A267,炎界远征配置!$O:$P,2,FALSE),怪物属性偏向!$E:$O,怪物属性偏向!M$1-1,FALSE)=0,"",VLOOKUP(VLOOKUP($A267,炎界远征配置!$O:$P,2,FALSE),怪物属性偏向!$E:$O,怪物属性偏向!M$1-1,FALSE))</f>
        <v>100141</v>
      </c>
      <c r="R267" s="8">
        <f>IF(VLOOKUP(VLOOKUP($A267,炎界远征配置!$O:$P,2,FALSE),怪物属性偏向!$E:$O,怪物属性偏向!N$1-1,FALSE)=0,"",VLOOKUP(VLOOKUP($A267,炎界远征配置!$O:$P,2,FALSE),怪物属性偏向!$E:$O,怪物属性偏向!N$1-1,FALSE))</f>
        <v>100261</v>
      </c>
      <c r="S267" s="8">
        <f>IF(VLOOKUP(VLOOKUP($A267,炎界远征配置!$O:$P,2,FALSE),怪物属性偏向!$E:$O,怪物属性偏向!O$1-1,FALSE)=0,"",VLOOKUP(VLOOKUP($A267,炎界远征配置!$O:$P,2,FALSE),怪物属性偏向!$E:$O,怪物属性偏向!O$1-1,FALSE))</f>
        <v>100081</v>
      </c>
    </row>
    <row r="268" spans="1:19" x14ac:dyDescent="0.15">
      <c r="A268" s="3">
        <f t="shared" si="41"/>
        <v>5000265</v>
      </c>
      <c r="B268" s="1" t="str">
        <f>VLOOKUP(A268,炎界远征配置!G:I,3,FALSE)</f>
        <v>麦克白</v>
      </c>
      <c r="C268" s="7"/>
      <c r="D268" s="6" t="str">
        <f>VLOOKUP(B268,怪物属性偏向!F:P,11,FALSE)</f>
        <v>r1004</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IF(VLOOKUP(VLOOKUP($A268,炎界远征配置!$O:$P,2,FALSE),怪物属性偏向!$E:$O,怪物属性偏向!J$1-1,FALSE)=0,"",VLOOKUP(VLOOKUP($A268,炎界远征配置!$O:$P,2,FALSE),怪物属性偏向!$E:$O,怪物属性偏向!J$1-1,FALSE))</f>
        <v>10160101</v>
      </c>
      <c r="O268" s="8">
        <f>IF(VLOOKUP(VLOOKUP($A268,炎界远征配置!$O:$P,2,FALSE),怪物属性偏向!$E:$O,怪物属性偏向!K$1-1,FALSE)=0,"",VLOOKUP(VLOOKUP($A268,炎界远征配置!$O:$P,2,FALSE),怪物属性偏向!$E:$O,怪物属性偏向!K$1-1,FALSE))</f>
        <v>10160201</v>
      </c>
      <c r="P268" s="8">
        <f>IF(VLOOKUP(VLOOKUP($A268,炎界远征配置!$O:$P,2,FALSE),怪物属性偏向!$E:$O,怪物属性偏向!L$1-1,FALSE)=0,"",VLOOKUP(VLOOKUP($A268,炎界远征配置!$O:$P,2,FALSE),怪物属性偏向!$E:$O,怪物属性偏向!L$1-1,FALSE))</f>
        <v>10160301</v>
      </c>
      <c r="Q268" s="8">
        <f>IF(VLOOKUP(VLOOKUP($A268,炎界远征配置!$O:$P,2,FALSE),怪物属性偏向!$E:$O,怪物属性偏向!M$1-1,FALSE)=0,"",VLOOKUP(VLOOKUP($A268,炎界远征配置!$O:$P,2,FALSE),怪物属性偏向!$E:$O,怪物属性偏向!M$1-1,FALSE))</f>
        <v>100141</v>
      </c>
      <c r="R268" s="8">
        <f>IF(VLOOKUP(VLOOKUP($A268,炎界远征配置!$O:$P,2,FALSE),怪物属性偏向!$E:$O,怪物属性偏向!N$1-1,FALSE)=0,"",VLOOKUP(VLOOKUP($A268,炎界远征配置!$O:$P,2,FALSE),怪物属性偏向!$E:$O,怪物属性偏向!N$1-1,FALSE))</f>
        <v>100421</v>
      </c>
      <c r="S268" s="8">
        <f>IF(VLOOKUP(VLOOKUP($A268,炎界远征配置!$O:$P,2,FALSE),怪物属性偏向!$E:$O,怪物属性偏向!O$1-1,FALSE)=0,"",VLOOKUP(VLOOKUP($A268,炎界远征配置!$O:$P,2,FALSE),怪物属性偏向!$E:$O,怪物属性偏向!O$1-1,FALSE))</f>
        <v>100081</v>
      </c>
    </row>
    <row r="269" spans="1:19" x14ac:dyDescent="0.15">
      <c r="A269" s="3">
        <f t="shared" si="41"/>
        <v>5000266</v>
      </c>
      <c r="B269" s="1" t="str">
        <f>VLOOKUP(A269,炎界远征配置!G:I,3,FALSE)</f>
        <v>伊西多</v>
      </c>
      <c r="C269" s="7"/>
      <c r="D269" s="6" t="str">
        <f>VLOOKUP(B269,怪物属性偏向!F:P,11,FALSE)</f>
        <v>r1011</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IF(VLOOKUP(VLOOKUP($A269,炎界远征配置!$O:$P,2,FALSE),怪物属性偏向!$E:$O,怪物属性偏向!J$1-1,FALSE)=0,"",VLOOKUP(VLOOKUP($A269,炎界远征配置!$O:$P,2,FALSE),怪物属性偏向!$E:$O,怪物属性偏向!J$1-1,FALSE))</f>
        <v>10230101</v>
      </c>
      <c r="O269" s="8">
        <f>IF(VLOOKUP(VLOOKUP($A269,炎界远征配置!$O:$P,2,FALSE),怪物属性偏向!$E:$O,怪物属性偏向!K$1-1,FALSE)=0,"",VLOOKUP(VLOOKUP($A269,炎界远征配置!$O:$P,2,FALSE),怪物属性偏向!$E:$O,怪物属性偏向!K$1-1,FALSE))</f>
        <v>10230201</v>
      </c>
      <c r="P269" s="8">
        <f>IF(VLOOKUP(VLOOKUP($A269,炎界远征配置!$O:$P,2,FALSE),怪物属性偏向!$E:$O,怪物属性偏向!L$1-1,FALSE)=0,"",VLOOKUP(VLOOKUP($A269,炎界远征配置!$O:$P,2,FALSE),怪物属性偏向!$E:$O,怪物属性偏向!L$1-1,FALSE))</f>
        <v>10230301</v>
      </c>
      <c r="Q269" s="8">
        <f>IF(VLOOKUP(VLOOKUP($A269,炎界远征配置!$O:$P,2,FALSE),怪物属性偏向!$E:$O,怪物属性偏向!M$1-1,FALSE)=0,"",VLOOKUP(VLOOKUP($A269,炎界远征配置!$O:$P,2,FALSE),怪物属性偏向!$E:$O,怪物属性偏向!M$1-1,FALSE))</f>
        <v>100041</v>
      </c>
      <c r="R269" s="8">
        <f>IF(VLOOKUP(VLOOKUP($A269,炎界远征配置!$O:$P,2,FALSE),怪物属性偏向!$E:$O,怪物属性偏向!N$1-1,FALSE)=0,"",VLOOKUP(VLOOKUP($A269,炎界远征配置!$O:$P,2,FALSE),怪物属性偏向!$E:$O,怪物属性偏向!N$1-1,FALSE))</f>
        <v>100221</v>
      </c>
      <c r="S269" s="8">
        <f>IF(VLOOKUP(VLOOKUP($A269,炎界远征配置!$O:$P,2,FALSE),怪物属性偏向!$E:$O,怪物属性偏向!O$1-1,FALSE)=0,"",VLOOKUP(VLOOKUP($A269,炎界远征配置!$O:$P,2,FALSE),怪物属性偏向!$E:$O,怪物属性偏向!O$1-1,FALSE))</f>
        <v>100241</v>
      </c>
    </row>
    <row r="270" spans="1:19" x14ac:dyDescent="0.15">
      <c r="A270" s="3">
        <f t="shared" si="41"/>
        <v>5000267</v>
      </c>
      <c r="B270" s="1" t="str">
        <f>VLOOKUP(A270,炎界远征配置!G:I,3,FALSE)</f>
        <v>尼尔斯</v>
      </c>
      <c r="C270" s="7"/>
      <c r="D270" s="6" t="str">
        <f>VLOOKUP(B270,怪物属性偏向!F:P,11,FALSE)</f>
        <v>r1008</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IF(VLOOKUP(VLOOKUP($A270,炎界远征配置!$O:$P,2,FALSE),怪物属性偏向!$E:$O,怪物属性偏向!J$1-1,FALSE)=0,"",VLOOKUP(VLOOKUP($A270,炎界远征配置!$O:$P,2,FALSE),怪物属性偏向!$E:$O,怪物属性偏向!J$1-1,FALSE))</f>
        <v>10060101</v>
      </c>
      <c r="O270" s="8">
        <f>IF(VLOOKUP(VLOOKUP($A270,炎界远征配置!$O:$P,2,FALSE),怪物属性偏向!$E:$O,怪物属性偏向!K$1-1,FALSE)=0,"",VLOOKUP(VLOOKUP($A270,炎界远征配置!$O:$P,2,FALSE),怪物属性偏向!$E:$O,怪物属性偏向!K$1-1,FALSE))</f>
        <v>10060201</v>
      </c>
      <c r="P270" s="8">
        <f>IF(VLOOKUP(VLOOKUP($A270,炎界远征配置!$O:$P,2,FALSE),怪物属性偏向!$E:$O,怪物属性偏向!L$1-1,FALSE)=0,"",VLOOKUP(VLOOKUP($A270,炎界远征配置!$O:$P,2,FALSE),怪物属性偏向!$E:$O,怪物属性偏向!L$1-1,FALSE))</f>
        <v>10060301</v>
      </c>
      <c r="Q270" s="8">
        <f>IF(VLOOKUP(VLOOKUP($A270,炎界远征配置!$O:$P,2,FALSE),怪物属性偏向!$E:$O,怪物属性偏向!M$1-1,FALSE)=0,"",VLOOKUP(VLOOKUP($A270,炎界远征配置!$O:$P,2,FALSE),怪物属性偏向!$E:$O,怪物属性偏向!M$1-1,FALSE))</f>
        <v>100021</v>
      </c>
      <c r="R270" s="8">
        <f>IF(VLOOKUP(VLOOKUP($A270,炎界远征配置!$O:$P,2,FALSE),怪物属性偏向!$E:$O,怪物属性偏向!N$1-1,FALSE)=0,"",VLOOKUP(VLOOKUP($A270,炎界远征配置!$O:$P,2,FALSE),怪物属性偏向!$E:$O,怪物属性偏向!N$1-1,FALSE))</f>
        <v>100081</v>
      </c>
      <c r="S270" s="8">
        <f>IF(VLOOKUP(VLOOKUP($A270,炎界远征配置!$O:$P,2,FALSE),怪物属性偏向!$E:$O,怪物属性偏向!O$1-1,FALSE)=0,"",VLOOKUP(VLOOKUP($A270,炎界远征配置!$O:$P,2,FALSE),怪物属性偏向!$E:$O,怪物属性偏向!O$1-1,FALSE))</f>
        <v>100141</v>
      </c>
    </row>
    <row r="271" spans="1:19" x14ac:dyDescent="0.15">
      <c r="A271" s="3">
        <f t="shared" si="41"/>
        <v>5000268</v>
      </c>
      <c r="B271" s="1" t="str">
        <f>VLOOKUP(A271,炎界远征配置!G:I,3,FALSE)</f>
        <v>伊西多</v>
      </c>
      <c r="C271" s="7"/>
      <c r="D271" s="6" t="str">
        <f>VLOOKUP(B271,怪物属性偏向!F:P,11,FALSE)</f>
        <v>r1011</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IF(VLOOKUP(VLOOKUP($A271,炎界远征配置!$O:$P,2,FALSE),怪物属性偏向!$E:$O,怪物属性偏向!J$1-1,FALSE)=0,"",VLOOKUP(VLOOKUP($A271,炎界远征配置!$O:$P,2,FALSE),怪物属性偏向!$E:$O,怪物属性偏向!J$1-1,FALSE))</f>
        <v>10230101</v>
      </c>
      <c r="O271" s="8">
        <f>IF(VLOOKUP(VLOOKUP($A271,炎界远征配置!$O:$P,2,FALSE),怪物属性偏向!$E:$O,怪物属性偏向!K$1-1,FALSE)=0,"",VLOOKUP(VLOOKUP($A271,炎界远征配置!$O:$P,2,FALSE),怪物属性偏向!$E:$O,怪物属性偏向!K$1-1,FALSE))</f>
        <v>10230201</v>
      </c>
      <c r="P271" s="8">
        <f>IF(VLOOKUP(VLOOKUP($A271,炎界远征配置!$O:$P,2,FALSE),怪物属性偏向!$E:$O,怪物属性偏向!L$1-1,FALSE)=0,"",VLOOKUP(VLOOKUP($A271,炎界远征配置!$O:$P,2,FALSE),怪物属性偏向!$E:$O,怪物属性偏向!L$1-1,FALSE))</f>
        <v>10230301</v>
      </c>
      <c r="Q271" s="8">
        <f>IF(VLOOKUP(VLOOKUP($A271,炎界远征配置!$O:$P,2,FALSE),怪物属性偏向!$E:$O,怪物属性偏向!M$1-1,FALSE)=0,"",VLOOKUP(VLOOKUP($A271,炎界远征配置!$O:$P,2,FALSE),怪物属性偏向!$E:$O,怪物属性偏向!M$1-1,FALSE))</f>
        <v>100041</v>
      </c>
      <c r="R271" s="8">
        <f>IF(VLOOKUP(VLOOKUP($A271,炎界远征配置!$O:$P,2,FALSE),怪物属性偏向!$E:$O,怪物属性偏向!N$1-1,FALSE)=0,"",VLOOKUP(VLOOKUP($A271,炎界远征配置!$O:$P,2,FALSE),怪物属性偏向!$E:$O,怪物属性偏向!N$1-1,FALSE))</f>
        <v>100221</v>
      </c>
      <c r="S271" s="8">
        <f>IF(VLOOKUP(VLOOKUP($A271,炎界远征配置!$O:$P,2,FALSE),怪物属性偏向!$E:$O,怪物属性偏向!O$1-1,FALSE)=0,"",VLOOKUP(VLOOKUP($A271,炎界远征配置!$O:$P,2,FALSE),怪物属性偏向!$E:$O,怪物属性偏向!O$1-1,FALSE))</f>
        <v>100241</v>
      </c>
    </row>
    <row r="272" spans="1:19" x14ac:dyDescent="0.15">
      <c r="A272" s="3">
        <f t="shared" si="41"/>
        <v>5000269</v>
      </c>
      <c r="B272" s="1" t="str">
        <f>VLOOKUP(A272,炎界远征配置!G:I,3,FALSE)</f>
        <v>艾德蒙</v>
      </c>
      <c r="C272" s="7"/>
      <c r="D272" s="6" t="str">
        <f>VLOOKUP(B272,怪物属性偏向!F:P,11,FALSE)</f>
        <v>r1004</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IF(VLOOKUP(VLOOKUP($A272,炎界远征配置!$O:$P,2,FALSE),怪物属性偏向!$E:$O,怪物属性偏向!J$1-1,FALSE)=0,"",VLOOKUP(VLOOKUP($A272,炎界远征配置!$O:$P,2,FALSE),怪物属性偏向!$E:$O,怪物属性偏向!J$1-1,FALSE))</f>
        <v>10120101</v>
      </c>
      <c r="O272" s="8">
        <f>IF(VLOOKUP(VLOOKUP($A272,炎界远征配置!$O:$P,2,FALSE),怪物属性偏向!$E:$O,怪物属性偏向!K$1-1,FALSE)=0,"",VLOOKUP(VLOOKUP($A272,炎界远征配置!$O:$P,2,FALSE),怪物属性偏向!$E:$O,怪物属性偏向!K$1-1,FALSE))</f>
        <v>10120201</v>
      </c>
      <c r="P272" s="8">
        <f>IF(VLOOKUP(VLOOKUP($A272,炎界远征配置!$O:$P,2,FALSE),怪物属性偏向!$E:$O,怪物属性偏向!L$1-1,FALSE)=0,"",VLOOKUP(VLOOKUP($A272,炎界远征配置!$O:$P,2,FALSE),怪物属性偏向!$E:$O,怪物属性偏向!L$1-1,FALSE))</f>
        <v>10120301</v>
      </c>
      <c r="Q272" s="8">
        <f>IF(VLOOKUP(VLOOKUP($A272,炎界远征配置!$O:$P,2,FALSE),怪物属性偏向!$E:$O,怪物属性偏向!M$1-1,FALSE)=0,"",VLOOKUP(VLOOKUP($A272,炎界远征配置!$O:$P,2,FALSE),怪物属性偏向!$E:$O,怪物属性偏向!M$1-1,FALSE))</f>
        <v>100001</v>
      </c>
      <c r="R272" s="8">
        <f>IF(VLOOKUP(VLOOKUP($A272,炎界远征配置!$O:$P,2,FALSE),怪物属性偏向!$E:$O,怪物属性偏向!N$1-1,FALSE)=0,"",VLOOKUP(VLOOKUP($A272,炎界远征配置!$O:$P,2,FALSE),怪物属性偏向!$E:$O,怪物属性偏向!N$1-1,FALSE))</f>
        <v>100361</v>
      </c>
      <c r="S272" s="8">
        <f>IF(VLOOKUP(VLOOKUP($A272,炎界远征配置!$O:$P,2,FALSE),怪物属性偏向!$E:$O,怪物属性偏向!O$1-1,FALSE)=0,"",VLOOKUP(VLOOKUP($A272,炎界远征配置!$O:$P,2,FALSE),怪物属性偏向!$E:$O,怪物属性偏向!O$1-1,FALSE))</f>
        <v>100401</v>
      </c>
    </row>
    <row r="273" spans="1:19" x14ac:dyDescent="0.15">
      <c r="A273" s="3">
        <f t="shared" si="41"/>
        <v>5000270</v>
      </c>
      <c r="B273" s="1" t="str">
        <f>VLOOKUP(A273,炎界远征配置!G:I,3,FALSE)</f>
        <v>伊芙</v>
      </c>
      <c r="C273" s="7"/>
      <c r="D273" s="6" t="str">
        <f>VLOOKUP(B273,怪物属性偏向!F:P,11,FALSE)</f>
        <v>r1005</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IF(VLOOKUP(VLOOKUP($A273,炎界远征配置!$O:$P,2,FALSE),怪物属性偏向!$E:$O,怪物属性偏向!J$1-1,FALSE)=0,"",VLOOKUP(VLOOKUP($A273,炎界远征配置!$O:$P,2,FALSE),怪物属性偏向!$E:$O,怪物属性偏向!J$1-1,FALSE))</f>
        <v>10150101</v>
      </c>
      <c r="O273" s="8">
        <f>IF(VLOOKUP(VLOOKUP($A273,炎界远征配置!$O:$P,2,FALSE),怪物属性偏向!$E:$O,怪物属性偏向!K$1-1,FALSE)=0,"",VLOOKUP(VLOOKUP($A273,炎界远征配置!$O:$P,2,FALSE),怪物属性偏向!$E:$O,怪物属性偏向!K$1-1,FALSE))</f>
        <v>10150201</v>
      </c>
      <c r="P273" s="8">
        <f>IF(VLOOKUP(VLOOKUP($A273,炎界远征配置!$O:$P,2,FALSE),怪物属性偏向!$E:$O,怪物属性偏向!L$1-1,FALSE)=0,"",VLOOKUP(VLOOKUP($A273,炎界远征配置!$O:$P,2,FALSE),怪物属性偏向!$E:$O,怪物属性偏向!L$1-1,FALSE))</f>
        <v>10150301</v>
      </c>
      <c r="Q273" s="8">
        <f>IF(VLOOKUP(VLOOKUP($A273,炎界远征配置!$O:$P,2,FALSE),怪物属性偏向!$E:$O,怪物属性偏向!M$1-1,FALSE)=0,"",VLOOKUP(VLOOKUP($A273,炎界远征配置!$O:$P,2,FALSE),怪物属性偏向!$E:$O,怪物属性偏向!M$1-1,FALSE))</f>
        <v>100021</v>
      </c>
      <c r="R273" s="8">
        <f>IF(VLOOKUP(VLOOKUP($A273,炎界远征配置!$O:$P,2,FALSE),怪物属性偏向!$E:$O,怪物属性偏向!N$1-1,FALSE)=0,"",VLOOKUP(VLOOKUP($A273,炎界远征配置!$O:$P,2,FALSE),怪物属性偏向!$E:$O,怪物属性偏向!N$1-1,FALSE))</f>
        <v>100361</v>
      </c>
      <c r="S273" s="8">
        <f>IF(VLOOKUP(VLOOKUP($A273,炎界远征配置!$O:$P,2,FALSE),怪物属性偏向!$E:$O,怪物属性偏向!O$1-1,FALSE)=0,"",VLOOKUP(VLOOKUP($A273,炎界远征配置!$O:$P,2,FALSE),怪物属性偏向!$E:$O,怪物属性偏向!O$1-1,FALSE))</f>
        <v>100401</v>
      </c>
    </row>
    <row r="274" spans="1:19" x14ac:dyDescent="0.15">
      <c r="A274" s="3">
        <f t="shared" si="41"/>
        <v>5000271</v>
      </c>
      <c r="B274" s="1" t="str">
        <f>VLOOKUP(A274,炎界远征配置!G:I,3,FALSE)</f>
        <v>柯拉</v>
      </c>
      <c r="C274" s="7"/>
      <c r="D274" s="6" t="str">
        <f>VLOOKUP(B274,怪物属性偏向!F:P,11,FALSE)</f>
        <v>r1017</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IF(VLOOKUP(VLOOKUP($A274,炎界远征配置!$O:$P,2,FALSE),怪物属性偏向!$E:$O,怪物属性偏向!J$1-1,FALSE)=0,"",VLOOKUP(VLOOKUP($A274,炎界远征配置!$O:$P,2,FALSE),怪物属性偏向!$E:$O,怪物属性偏向!J$1-1,FALSE))</f>
        <v>10050101</v>
      </c>
      <c r="O274" s="8">
        <f>IF(VLOOKUP(VLOOKUP($A274,炎界远征配置!$O:$P,2,FALSE),怪物属性偏向!$E:$O,怪物属性偏向!K$1-1,FALSE)=0,"",VLOOKUP(VLOOKUP($A274,炎界远征配置!$O:$P,2,FALSE),怪物属性偏向!$E:$O,怪物属性偏向!K$1-1,FALSE))</f>
        <v>10050201</v>
      </c>
      <c r="P274" s="8">
        <f>IF(VLOOKUP(VLOOKUP($A274,炎界远征配置!$O:$P,2,FALSE),怪物属性偏向!$E:$O,怪物属性偏向!L$1-1,FALSE)=0,"",VLOOKUP(VLOOKUP($A274,炎界远征配置!$O:$P,2,FALSE),怪物属性偏向!$E:$O,怪物属性偏向!L$1-1,FALSE))</f>
        <v>10050301</v>
      </c>
      <c r="Q274" s="8">
        <f>IF(VLOOKUP(VLOOKUP($A274,炎界远征配置!$O:$P,2,FALSE),怪物属性偏向!$E:$O,怪物属性偏向!M$1-1,FALSE)=0,"",VLOOKUP(VLOOKUP($A274,炎界远征配置!$O:$P,2,FALSE),怪物属性偏向!$E:$O,怪物属性偏向!M$1-1,FALSE))</f>
        <v>100001</v>
      </c>
      <c r="R274" s="8">
        <f>IF(VLOOKUP(VLOOKUP($A274,炎界远征配置!$O:$P,2,FALSE),怪物属性偏向!$E:$O,怪物属性偏向!N$1-1,FALSE)=0,"",VLOOKUP(VLOOKUP($A274,炎界远征配置!$O:$P,2,FALSE),怪物属性偏向!$E:$O,怪物属性偏向!N$1-1,FALSE))</f>
        <v>100221</v>
      </c>
      <c r="S274" s="8">
        <f>IF(VLOOKUP(VLOOKUP($A274,炎界远征配置!$O:$P,2,FALSE),怪物属性偏向!$E:$O,怪物属性偏向!O$1-1,FALSE)=0,"",VLOOKUP(VLOOKUP($A274,炎界远征配置!$O:$P,2,FALSE),怪物属性偏向!$E:$O,怪物属性偏向!O$1-1,FALSE))</f>
        <v>100241</v>
      </c>
    </row>
    <row r="275" spans="1:19" x14ac:dyDescent="0.15">
      <c r="A275" s="3">
        <f t="shared" si="41"/>
        <v>5000272</v>
      </c>
      <c r="B275" s="1" t="str">
        <f>VLOOKUP(A275,炎界远征配置!G:I,3,FALSE)</f>
        <v>艾琳</v>
      </c>
      <c r="C275" s="7"/>
      <c r="D275" s="6" t="str">
        <f>VLOOKUP(B275,怪物属性偏向!F:P,11,FALSE)</f>
        <v>r1000</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IF(VLOOKUP(VLOOKUP($A275,炎界远征配置!$O:$P,2,FALSE),怪物属性偏向!$E:$O,怪物属性偏向!J$1-1,FALSE)=0,"",VLOOKUP(VLOOKUP($A275,炎界远征配置!$O:$P,2,FALSE),怪物属性偏向!$E:$O,怪物属性偏向!J$1-1,FALSE))</f>
        <v>10080101</v>
      </c>
      <c r="O275" s="8">
        <f>IF(VLOOKUP(VLOOKUP($A275,炎界远征配置!$O:$P,2,FALSE),怪物属性偏向!$E:$O,怪物属性偏向!K$1-1,FALSE)=0,"",VLOOKUP(VLOOKUP($A275,炎界远征配置!$O:$P,2,FALSE),怪物属性偏向!$E:$O,怪物属性偏向!K$1-1,FALSE))</f>
        <v>10080201</v>
      </c>
      <c r="P275" s="8">
        <f>IF(VLOOKUP(VLOOKUP($A275,炎界远征配置!$O:$P,2,FALSE),怪物属性偏向!$E:$O,怪物属性偏向!L$1-1,FALSE)=0,"",VLOOKUP(VLOOKUP($A275,炎界远征配置!$O:$P,2,FALSE),怪物属性偏向!$E:$O,怪物属性偏向!L$1-1,FALSE))</f>
        <v>10080301</v>
      </c>
      <c r="Q275" s="8">
        <f>IF(VLOOKUP(VLOOKUP($A275,炎界远征配置!$O:$P,2,FALSE),怪物属性偏向!$E:$O,怪物属性偏向!M$1-1,FALSE)=0,"",VLOOKUP(VLOOKUP($A275,炎界远征配置!$O:$P,2,FALSE),怪物属性偏向!$E:$O,怪物属性偏向!M$1-1,FALSE))</f>
        <v>100121</v>
      </c>
      <c r="R275" s="8">
        <f>IF(VLOOKUP(VLOOKUP($A275,炎界远征配置!$O:$P,2,FALSE),怪物属性偏向!$E:$O,怪物属性偏向!N$1-1,FALSE)=0,"",VLOOKUP(VLOOKUP($A275,炎界远征配置!$O:$P,2,FALSE),怪物属性偏向!$E:$O,怪物属性偏向!N$1-1,FALSE))</f>
        <v>100281</v>
      </c>
      <c r="S275" s="8">
        <f>IF(VLOOKUP(VLOOKUP($A275,炎界远征配置!$O:$P,2,FALSE),怪物属性偏向!$E:$O,怪物属性偏向!O$1-1,FALSE)=0,"",VLOOKUP(VLOOKUP($A275,炎界远征配置!$O:$P,2,FALSE),怪物属性偏向!$E:$O,怪物属性偏向!O$1-1,FALSE))</f>
        <v>100061</v>
      </c>
    </row>
    <row r="276" spans="1:19" x14ac:dyDescent="0.15">
      <c r="A276" s="3">
        <f t="shared" si="41"/>
        <v>5000273</v>
      </c>
      <c r="B276" s="1" t="str">
        <f>VLOOKUP(A276,炎界远征配置!G:I,3,FALSE)</f>
        <v>洛克</v>
      </c>
      <c r="C276" s="7"/>
      <c r="D276" s="6" t="str">
        <f>VLOOKUP(B276,怪物属性偏向!F:P,11,FALSE)</f>
        <v>r1009</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IF(VLOOKUP(VLOOKUP($A276,炎界远征配置!$O:$P,2,FALSE),怪物属性偏向!$E:$O,怪物属性偏向!J$1-1,FALSE)=0,"",VLOOKUP(VLOOKUP($A276,炎界远征配置!$O:$P,2,FALSE),怪物属性偏向!$E:$O,怪物属性偏向!J$1-1,FALSE))</f>
        <v>10100101</v>
      </c>
      <c r="O276" s="8">
        <f>IF(VLOOKUP(VLOOKUP($A276,炎界远征配置!$O:$P,2,FALSE),怪物属性偏向!$E:$O,怪物属性偏向!K$1-1,FALSE)=0,"",VLOOKUP(VLOOKUP($A276,炎界远征配置!$O:$P,2,FALSE),怪物属性偏向!$E:$O,怪物属性偏向!K$1-1,FALSE))</f>
        <v>10100201</v>
      </c>
      <c r="P276" s="8">
        <f>IF(VLOOKUP(VLOOKUP($A276,炎界远征配置!$O:$P,2,FALSE),怪物属性偏向!$E:$O,怪物属性偏向!L$1-1,FALSE)=0,"",VLOOKUP(VLOOKUP($A276,炎界远征配置!$O:$P,2,FALSE),怪物属性偏向!$E:$O,怪物属性偏向!L$1-1,FALSE))</f>
        <v>10100301</v>
      </c>
      <c r="Q276" s="8">
        <f>IF(VLOOKUP(VLOOKUP($A276,炎界远征配置!$O:$P,2,FALSE),怪物属性偏向!$E:$O,怪物属性偏向!M$1-1,FALSE)=0,"",VLOOKUP(VLOOKUP($A276,炎界远征配置!$O:$P,2,FALSE),怪物属性偏向!$E:$O,怪物属性偏向!M$1-1,FALSE))</f>
        <v>100121</v>
      </c>
      <c r="R276" s="8">
        <f>IF(VLOOKUP(VLOOKUP($A276,炎界远征配置!$O:$P,2,FALSE),怪物属性偏向!$E:$O,怪物属性偏向!N$1-1,FALSE)=0,"",VLOOKUP(VLOOKUP($A276,炎界远征配置!$O:$P,2,FALSE),怪物属性偏向!$E:$O,怪物属性偏向!N$1-1,FALSE))</f>
        <v>100361</v>
      </c>
      <c r="S276" s="8">
        <f>IF(VLOOKUP(VLOOKUP($A276,炎界远征配置!$O:$P,2,FALSE),怪物属性偏向!$E:$O,怪物属性偏向!O$1-1,FALSE)=0,"",VLOOKUP(VLOOKUP($A276,炎界远征配置!$O:$P,2,FALSE),怪物属性偏向!$E:$O,怪物属性偏向!O$1-1,FALSE))</f>
        <v>100381</v>
      </c>
    </row>
    <row r="277" spans="1:19" x14ac:dyDescent="0.15">
      <c r="A277" s="3">
        <f t="shared" si="41"/>
        <v>5000274</v>
      </c>
      <c r="B277" s="1" t="str">
        <f>VLOOKUP(A277,炎界远征配置!G:I,3,FALSE)</f>
        <v>吉拉</v>
      </c>
      <c r="C277" s="7"/>
      <c r="D277" s="6" t="str">
        <f>VLOOKUP(B277,怪物属性偏向!F:P,11,FALSE)</f>
        <v>r1002</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IF(VLOOKUP(VLOOKUP($A277,炎界远征配置!$O:$P,2,FALSE),怪物属性偏向!$E:$O,怪物属性偏向!J$1-1,FALSE)=0,"",VLOOKUP(VLOOKUP($A277,炎界远征配置!$O:$P,2,FALSE),怪物属性偏向!$E:$O,怪物属性偏向!J$1-1,FALSE))</f>
        <v>10190101</v>
      </c>
      <c r="O277" s="8">
        <f>IF(VLOOKUP(VLOOKUP($A277,炎界远征配置!$O:$P,2,FALSE),怪物属性偏向!$E:$O,怪物属性偏向!K$1-1,FALSE)=0,"",VLOOKUP(VLOOKUP($A277,炎界远征配置!$O:$P,2,FALSE),怪物属性偏向!$E:$O,怪物属性偏向!K$1-1,FALSE))</f>
        <v>10190201</v>
      </c>
      <c r="P277" s="8">
        <f>IF(VLOOKUP(VLOOKUP($A277,炎界远征配置!$O:$P,2,FALSE),怪物属性偏向!$E:$O,怪物属性偏向!L$1-1,FALSE)=0,"",VLOOKUP(VLOOKUP($A277,炎界远征配置!$O:$P,2,FALSE),怪物属性偏向!$E:$O,怪物属性偏向!L$1-1,FALSE))</f>
        <v>10190301</v>
      </c>
      <c r="Q277" s="8">
        <f>IF(VLOOKUP(VLOOKUP($A277,炎界远征配置!$O:$P,2,FALSE),怪物属性偏向!$E:$O,怪物属性偏向!M$1-1,FALSE)=0,"",VLOOKUP(VLOOKUP($A277,炎界远征配置!$O:$P,2,FALSE),怪物属性偏向!$E:$O,怪物属性偏向!M$1-1,FALSE))</f>
        <v>100141</v>
      </c>
      <c r="R277" s="8">
        <f>IF(VLOOKUP(VLOOKUP($A277,炎界远征配置!$O:$P,2,FALSE),怪物属性偏向!$E:$O,怪物属性偏向!N$1-1,FALSE)=0,"",VLOOKUP(VLOOKUP($A277,炎界远征配置!$O:$P,2,FALSE),怪物属性偏向!$E:$O,怪物属性偏向!N$1-1,FALSE))</f>
        <v>100261</v>
      </c>
      <c r="S277" s="8">
        <f>IF(VLOOKUP(VLOOKUP($A277,炎界远征配置!$O:$P,2,FALSE),怪物属性偏向!$E:$O,怪物属性偏向!O$1-1,FALSE)=0,"",VLOOKUP(VLOOKUP($A277,炎界远征配置!$O:$P,2,FALSE),怪物属性偏向!$E:$O,怪物属性偏向!O$1-1,FALSE))</f>
        <v>100081</v>
      </c>
    </row>
    <row r="278" spans="1:19" x14ac:dyDescent="0.15">
      <c r="A278" s="3">
        <f t="shared" si="41"/>
        <v>5000275</v>
      </c>
      <c r="B278" s="1" t="str">
        <f>VLOOKUP(A278,炎界远征配置!G:I,3,FALSE)</f>
        <v>爱茉莉</v>
      </c>
      <c r="C278" s="7"/>
      <c r="D278" s="6" t="str">
        <f>VLOOKUP(B278,怪物属性偏向!F:P,11,FALSE)</f>
        <v>r1010</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IF(VLOOKUP(VLOOKUP($A278,炎界远征配置!$O:$P,2,FALSE),怪物属性偏向!$E:$O,怪物属性偏向!J$1-1,FALSE)=0,"",VLOOKUP(VLOOKUP($A278,炎界远征配置!$O:$P,2,FALSE),怪物属性偏向!$E:$O,怪物属性偏向!J$1-1,FALSE))</f>
        <v>10200101</v>
      </c>
      <c r="O278" s="8">
        <f>IF(VLOOKUP(VLOOKUP($A278,炎界远征配置!$O:$P,2,FALSE),怪物属性偏向!$E:$O,怪物属性偏向!K$1-1,FALSE)=0,"",VLOOKUP(VLOOKUP($A278,炎界远征配置!$O:$P,2,FALSE),怪物属性偏向!$E:$O,怪物属性偏向!K$1-1,FALSE))</f>
        <v>10200201</v>
      </c>
      <c r="P278" s="8">
        <f>IF(VLOOKUP(VLOOKUP($A278,炎界远征配置!$O:$P,2,FALSE),怪物属性偏向!$E:$O,怪物属性偏向!L$1-1,FALSE)=0,"",VLOOKUP(VLOOKUP($A278,炎界远征配置!$O:$P,2,FALSE),怪物属性偏向!$E:$O,怪物属性偏向!L$1-1,FALSE))</f>
        <v>10200301</v>
      </c>
      <c r="Q278" s="8">
        <f>IF(VLOOKUP(VLOOKUP($A278,炎界远征配置!$O:$P,2,FALSE),怪物属性偏向!$E:$O,怪物属性偏向!M$1-1,FALSE)=0,"",VLOOKUP(VLOOKUP($A278,炎界远征配置!$O:$P,2,FALSE),怪物属性偏向!$E:$O,怪物属性偏向!M$1-1,FALSE))</f>
        <v>100481</v>
      </c>
      <c r="R278" s="8">
        <f>IF(VLOOKUP(VLOOKUP($A278,炎界远征配置!$O:$P,2,FALSE),怪物属性偏向!$E:$O,怪物属性偏向!N$1-1,FALSE)=0,"",VLOOKUP(VLOOKUP($A278,炎界远征配置!$O:$P,2,FALSE),怪物属性偏向!$E:$O,怪物属性偏向!N$1-1,FALSE))</f>
        <v>100281</v>
      </c>
      <c r="S278" s="8">
        <f>IF(VLOOKUP(VLOOKUP($A278,炎界远征配置!$O:$P,2,FALSE),怪物属性偏向!$E:$O,怪物属性偏向!O$1-1,FALSE)=0,"",VLOOKUP(VLOOKUP($A278,炎界远征配置!$O:$P,2,FALSE),怪物属性偏向!$E:$O,怪物属性偏向!O$1-1,FALSE))</f>
        <v>100421</v>
      </c>
    </row>
    <row r="279" spans="1:19" x14ac:dyDescent="0.15">
      <c r="A279" s="3">
        <f t="shared" si="41"/>
        <v>5000276</v>
      </c>
      <c r="B279" s="1" t="str">
        <f>VLOOKUP(A279,炎界远征配置!G:I,3,FALSE)</f>
        <v>珍妮芙</v>
      </c>
      <c r="C279" s="7"/>
      <c r="D279" s="6" t="str">
        <f>VLOOKUP(B279,怪物属性偏向!F:P,11,FALSE)</f>
        <v>r1013</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IF(VLOOKUP(VLOOKUP($A279,炎界远征配置!$O:$P,2,FALSE),怪物属性偏向!$E:$O,怪物属性偏向!J$1-1,FALSE)=0,"",VLOOKUP(VLOOKUP($A279,炎界远征配置!$O:$P,2,FALSE),怪物属性偏向!$E:$O,怪物属性偏向!J$1-1,FALSE))</f>
        <v>10220101</v>
      </c>
      <c r="O279" s="8">
        <f>IF(VLOOKUP(VLOOKUP($A279,炎界远征配置!$O:$P,2,FALSE),怪物属性偏向!$E:$O,怪物属性偏向!K$1-1,FALSE)=0,"",VLOOKUP(VLOOKUP($A279,炎界远征配置!$O:$P,2,FALSE),怪物属性偏向!$E:$O,怪物属性偏向!K$1-1,FALSE))</f>
        <v>10220201</v>
      </c>
      <c r="P279" s="8">
        <f>IF(VLOOKUP(VLOOKUP($A279,炎界远征配置!$O:$P,2,FALSE),怪物属性偏向!$E:$O,怪物属性偏向!L$1-1,FALSE)=0,"",VLOOKUP(VLOOKUP($A279,炎界远征配置!$O:$P,2,FALSE),怪物属性偏向!$E:$O,怪物属性偏向!L$1-1,FALSE))</f>
        <v>10220301</v>
      </c>
      <c r="Q279" s="8">
        <f>IF(VLOOKUP(VLOOKUP($A279,炎界远征配置!$O:$P,2,FALSE),怪物属性偏向!$E:$O,怪物属性偏向!M$1-1,FALSE)=0,"",VLOOKUP(VLOOKUP($A279,炎界远征配置!$O:$P,2,FALSE),怪物属性偏向!$E:$O,怪物属性偏向!M$1-1,FALSE))</f>
        <v>100501</v>
      </c>
      <c r="R279" s="8">
        <f>IF(VLOOKUP(VLOOKUP($A279,炎界远征配置!$O:$P,2,FALSE),怪物属性偏向!$E:$O,怪物属性偏向!N$1-1,FALSE)=0,"",VLOOKUP(VLOOKUP($A279,炎界远征配置!$O:$P,2,FALSE),怪物属性偏向!$E:$O,怪物属性偏向!N$1-1,FALSE))</f>
        <v>100221</v>
      </c>
      <c r="S279" s="8">
        <f>IF(VLOOKUP(VLOOKUP($A279,炎界远征配置!$O:$P,2,FALSE),怪物属性偏向!$E:$O,怪物属性偏向!O$1-1,FALSE)=0,"",VLOOKUP(VLOOKUP($A279,炎界远征配置!$O:$P,2,FALSE),怪物属性偏向!$E:$O,怪物属性偏向!O$1-1,FALSE))</f>
        <v>100361</v>
      </c>
    </row>
    <row r="280" spans="1:19" x14ac:dyDescent="0.15">
      <c r="A280" s="3">
        <f t="shared" si="41"/>
        <v>5000277</v>
      </c>
      <c r="B280" s="1" t="str">
        <f>VLOOKUP(A280,炎界远征配置!G:I,3,FALSE)</f>
        <v>国王</v>
      </c>
      <c r="C280" s="7"/>
      <c r="D280" s="6" t="str">
        <f>VLOOKUP(B280,怪物属性偏向!F:P,11,FALSE)</f>
        <v>r1016</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IF(VLOOKUP(VLOOKUP($A280,炎界远征配置!$O:$P,2,FALSE),怪物属性偏向!$E:$O,怪物属性偏向!J$1-1,FALSE)=0,"",VLOOKUP(VLOOKUP($A280,炎界远征配置!$O:$P,2,FALSE),怪物属性偏向!$E:$O,怪物属性偏向!J$1-1,FALSE))</f>
        <v>10250101</v>
      </c>
      <c r="O280" s="8">
        <f>IF(VLOOKUP(VLOOKUP($A280,炎界远征配置!$O:$P,2,FALSE),怪物属性偏向!$E:$O,怪物属性偏向!K$1-1,FALSE)=0,"",VLOOKUP(VLOOKUP($A280,炎界远征配置!$O:$P,2,FALSE),怪物属性偏向!$E:$O,怪物属性偏向!K$1-1,FALSE))</f>
        <v>10250201</v>
      </c>
      <c r="P280" s="8">
        <f>IF(VLOOKUP(VLOOKUP($A280,炎界远征配置!$O:$P,2,FALSE),怪物属性偏向!$E:$O,怪物属性偏向!L$1-1,FALSE)=0,"",VLOOKUP(VLOOKUP($A280,炎界远征配置!$O:$P,2,FALSE),怪物属性偏向!$E:$O,怪物属性偏向!L$1-1,FALSE))</f>
        <v>10250301</v>
      </c>
      <c r="Q280" s="8">
        <f>IF(VLOOKUP(VLOOKUP($A280,炎界远征配置!$O:$P,2,FALSE),怪物属性偏向!$E:$O,怪物属性偏向!M$1-1,FALSE)=0,"",VLOOKUP(VLOOKUP($A280,炎界远征配置!$O:$P,2,FALSE),怪物属性偏向!$E:$O,怪物属性偏向!M$1-1,FALSE))</f>
        <v>100161</v>
      </c>
      <c r="R280" s="8">
        <f>IF(VLOOKUP(VLOOKUP($A280,炎界远征配置!$O:$P,2,FALSE),怪物属性偏向!$E:$O,怪物属性偏向!N$1-1,FALSE)=0,"",VLOOKUP(VLOOKUP($A280,炎界远征配置!$O:$P,2,FALSE),怪物属性偏向!$E:$O,怪物属性偏向!N$1-1,FALSE))</f>
        <v>100541</v>
      </c>
      <c r="S280" s="8">
        <f>IF(VLOOKUP(VLOOKUP($A280,炎界远征配置!$O:$P,2,FALSE),怪物属性偏向!$E:$O,怪物属性偏向!O$1-1,FALSE)=0,"",VLOOKUP(VLOOKUP($A280,炎界远征配置!$O:$P,2,FALSE),怪物属性偏向!$E:$O,怪物属性偏向!O$1-1,FALSE))</f>
        <v>100101</v>
      </c>
    </row>
    <row r="281" spans="1:19" x14ac:dyDescent="0.15">
      <c r="A281" s="3">
        <f t="shared" si="41"/>
        <v>5000278</v>
      </c>
      <c r="B281" s="1" t="str">
        <f>VLOOKUP(A281,炎界远征配置!G:I,3,FALSE)</f>
        <v>吉拉</v>
      </c>
      <c r="C281" s="7"/>
      <c r="D281" s="6" t="str">
        <f>VLOOKUP(B281,怪物属性偏向!F:P,11,FALSE)</f>
        <v>r1002</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IF(VLOOKUP(VLOOKUP($A281,炎界远征配置!$O:$P,2,FALSE),怪物属性偏向!$E:$O,怪物属性偏向!J$1-1,FALSE)=0,"",VLOOKUP(VLOOKUP($A281,炎界远征配置!$O:$P,2,FALSE),怪物属性偏向!$E:$O,怪物属性偏向!J$1-1,FALSE))</f>
        <v>10190101</v>
      </c>
      <c r="O281" s="8">
        <f>IF(VLOOKUP(VLOOKUP($A281,炎界远征配置!$O:$P,2,FALSE),怪物属性偏向!$E:$O,怪物属性偏向!K$1-1,FALSE)=0,"",VLOOKUP(VLOOKUP($A281,炎界远征配置!$O:$P,2,FALSE),怪物属性偏向!$E:$O,怪物属性偏向!K$1-1,FALSE))</f>
        <v>10190201</v>
      </c>
      <c r="P281" s="8">
        <f>IF(VLOOKUP(VLOOKUP($A281,炎界远征配置!$O:$P,2,FALSE),怪物属性偏向!$E:$O,怪物属性偏向!L$1-1,FALSE)=0,"",VLOOKUP(VLOOKUP($A281,炎界远征配置!$O:$P,2,FALSE),怪物属性偏向!$E:$O,怪物属性偏向!L$1-1,FALSE))</f>
        <v>10190301</v>
      </c>
      <c r="Q281" s="8">
        <f>IF(VLOOKUP(VLOOKUP($A281,炎界远征配置!$O:$P,2,FALSE),怪物属性偏向!$E:$O,怪物属性偏向!M$1-1,FALSE)=0,"",VLOOKUP(VLOOKUP($A281,炎界远征配置!$O:$P,2,FALSE),怪物属性偏向!$E:$O,怪物属性偏向!M$1-1,FALSE))</f>
        <v>100141</v>
      </c>
      <c r="R281" s="8">
        <f>IF(VLOOKUP(VLOOKUP($A281,炎界远征配置!$O:$P,2,FALSE),怪物属性偏向!$E:$O,怪物属性偏向!N$1-1,FALSE)=0,"",VLOOKUP(VLOOKUP($A281,炎界远征配置!$O:$P,2,FALSE),怪物属性偏向!$E:$O,怪物属性偏向!N$1-1,FALSE))</f>
        <v>100261</v>
      </c>
      <c r="S281" s="8">
        <f>IF(VLOOKUP(VLOOKUP($A281,炎界远征配置!$O:$P,2,FALSE),怪物属性偏向!$E:$O,怪物属性偏向!O$1-1,FALSE)=0,"",VLOOKUP(VLOOKUP($A281,炎界远征配置!$O:$P,2,FALSE),怪物属性偏向!$E:$O,怪物属性偏向!O$1-1,FALSE))</f>
        <v>100081</v>
      </c>
    </row>
    <row r="282" spans="1:19" x14ac:dyDescent="0.15">
      <c r="A282" s="3">
        <f t="shared" si="41"/>
        <v>5000279</v>
      </c>
      <c r="B282" s="1" t="str">
        <f>VLOOKUP(A282,炎界远征配置!G:I,3,FALSE)</f>
        <v>娜塔莎</v>
      </c>
      <c r="C282" s="7"/>
      <c r="D282" s="6" t="str">
        <f>VLOOKUP(B282,怪物属性偏向!F:P,11,FALSE)</f>
        <v>r1012</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IF(VLOOKUP(VLOOKUP($A282,炎界远征配置!$O:$P,2,FALSE),怪物属性偏向!$E:$O,怪物属性偏向!J$1-1,FALSE)=0,"",VLOOKUP(VLOOKUP($A282,炎界远征配置!$O:$P,2,FALSE),怪物属性偏向!$E:$O,怪物属性偏向!J$1-1,FALSE))</f>
        <v>10210101</v>
      </c>
      <c r="O282" s="8">
        <f>IF(VLOOKUP(VLOOKUP($A282,炎界远征配置!$O:$P,2,FALSE),怪物属性偏向!$E:$O,怪物属性偏向!K$1-1,FALSE)=0,"",VLOOKUP(VLOOKUP($A282,炎界远征配置!$O:$P,2,FALSE),怪物属性偏向!$E:$O,怪物属性偏向!K$1-1,FALSE))</f>
        <v>10210201</v>
      </c>
      <c r="P282" s="8">
        <f>IF(VLOOKUP(VLOOKUP($A282,炎界远征配置!$O:$P,2,FALSE),怪物属性偏向!$E:$O,怪物属性偏向!L$1-1,FALSE)=0,"",VLOOKUP(VLOOKUP($A282,炎界远征配置!$O:$P,2,FALSE),怪物属性偏向!$E:$O,怪物属性偏向!L$1-1,FALSE))</f>
        <v>10210301</v>
      </c>
      <c r="Q282" s="8">
        <f>IF(VLOOKUP(VLOOKUP($A282,炎界远征配置!$O:$P,2,FALSE),怪物属性偏向!$E:$O,怪物属性偏向!M$1-1,FALSE)=0,"",VLOOKUP(VLOOKUP($A282,炎界远征配置!$O:$P,2,FALSE),怪物属性偏向!$E:$O,怪物属性偏向!M$1-1,FALSE))</f>
        <v>100261</v>
      </c>
      <c r="R282" s="8">
        <f>IF(VLOOKUP(VLOOKUP($A282,炎界远征配置!$O:$P,2,FALSE),怪物属性偏向!$E:$O,怪物属性偏向!N$1-1,FALSE)=0,"",VLOOKUP(VLOOKUP($A282,炎界远征配置!$O:$P,2,FALSE),怪物属性偏向!$E:$O,怪物属性偏向!N$1-1,FALSE))</f>
        <v>100021</v>
      </c>
      <c r="S282" s="8">
        <f>IF(VLOOKUP(VLOOKUP($A282,炎界远征配置!$O:$P,2,FALSE),怪物属性偏向!$E:$O,怪物属性偏向!O$1-1,FALSE)=0,"",VLOOKUP(VLOOKUP($A282,炎界远征配置!$O:$P,2,FALSE),怪物属性偏向!$E:$O,怪物属性偏向!O$1-1,FALSE))</f>
        <v>100321</v>
      </c>
    </row>
    <row r="283" spans="1:19" x14ac:dyDescent="0.15">
      <c r="A283" s="3">
        <f t="shared" si="41"/>
        <v>5000280</v>
      </c>
      <c r="B283" s="1" t="str">
        <f>VLOOKUP(A283,炎界远征配置!G:I,3,FALSE)</f>
        <v>贝蒂</v>
      </c>
      <c r="C283" s="7"/>
      <c r="D283" s="6" t="str">
        <f>VLOOKUP(B283,怪物属性偏向!F:P,11,FALSE)</f>
        <v>r1001</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IF(VLOOKUP(VLOOKUP($A283,炎界远征配置!$O:$P,2,FALSE),怪物属性偏向!$E:$O,怪物属性偏向!J$1-1,FALSE)=0,"",VLOOKUP(VLOOKUP($A283,炎界远征配置!$O:$P,2,FALSE),怪物属性偏向!$E:$O,怪物属性偏向!J$1-1,FALSE))</f>
        <v>10140101</v>
      </c>
      <c r="O283" s="8">
        <f>IF(VLOOKUP(VLOOKUP($A283,炎界远征配置!$O:$P,2,FALSE),怪物属性偏向!$E:$O,怪物属性偏向!K$1-1,FALSE)=0,"",VLOOKUP(VLOOKUP($A283,炎界远征配置!$O:$P,2,FALSE),怪物属性偏向!$E:$O,怪物属性偏向!K$1-1,FALSE))</f>
        <v>10140201</v>
      </c>
      <c r="P283" s="8">
        <f>IF(VLOOKUP(VLOOKUP($A283,炎界远征配置!$O:$P,2,FALSE),怪物属性偏向!$E:$O,怪物属性偏向!L$1-1,FALSE)=0,"",VLOOKUP(VLOOKUP($A283,炎界远征配置!$O:$P,2,FALSE),怪物属性偏向!$E:$O,怪物属性偏向!L$1-1,FALSE))</f>
        <v>10140301</v>
      </c>
      <c r="Q283" s="8">
        <f>IF(VLOOKUP(VLOOKUP($A283,炎界远征配置!$O:$P,2,FALSE),怪物属性偏向!$E:$O,怪物属性偏向!M$1-1,FALSE)=0,"",VLOOKUP(VLOOKUP($A283,炎界远征配置!$O:$P,2,FALSE),怪物属性偏向!$E:$O,怪物属性偏向!M$1-1,FALSE))</f>
        <v>100021</v>
      </c>
      <c r="R283" s="8">
        <f>IF(VLOOKUP(VLOOKUP($A283,炎界远征配置!$O:$P,2,FALSE),怪物属性偏向!$E:$O,怪物属性偏向!N$1-1,FALSE)=0,"",VLOOKUP(VLOOKUP($A283,炎界远征配置!$O:$P,2,FALSE),怪物属性偏向!$E:$O,怪物属性偏向!N$1-1,FALSE))</f>
        <v>100221</v>
      </c>
      <c r="S283" s="8">
        <f>IF(VLOOKUP(VLOOKUP($A283,炎界远征配置!$O:$P,2,FALSE),怪物属性偏向!$E:$O,怪物属性偏向!O$1-1,FALSE)=0,"",VLOOKUP(VLOOKUP($A283,炎界远征配置!$O:$P,2,FALSE),怪物属性偏向!$E:$O,怪物属性偏向!O$1-1,FALSE))</f>
        <v>100241</v>
      </c>
    </row>
    <row r="284" spans="1:19" x14ac:dyDescent="0.15">
      <c r="A284" s="3">
        <f t="shared" si="41"/>
        <v>5000281</v>
      </c>
      <c r="B284" s="1" t="str">
        <f>VLOOKUP(A284,炎界远征配置!G:I,3,FALSE)</f>
        <v>尼尔斯</v>
      </c>
      <c r="C284" s="7"/>
      <c r="D284" s="6" t="str">
        <f>VLOOKUP(B284,怪物属性偏向!F:P,11,FALSE)</f>
        <v>r1008</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IF(VLOOKUP(VLOOKUP($A284,炎界远征配置!$O:$P,2,FALSE),怪物属性偏向!$E:$O,怪物属性偏向!J$1-1,FALSE)=0,"",VLOOKUP(VLOOKUP($A284,炎界远征配置!$O:$P,2,FALSE),怪物属性偏向!$E:$O,怪物属性偏向!J$1-1,FALSE))</f>
        <v>10060101</v>
      </c>
      <c r="O284" s="8">
        <f>IF(VLOOKUP(VLOOKUP($A284,炎界远征配置!$O:$P,2,FALSE),怪物属性偏向!$E:$O,怪物属性偏向!K$1-1,FALSE)=0,"",VLOOKUP(VLOOKUP($A284,炎界远征配置!$O:$P,2,FALSE),怪物属性偏向!$E:$O,怪物属性偏向!K$1-1,FALSE))</f>
        <v>10060201</v>
      </c>
      <c r="P284" s="8">
        <f>IF(VLOOKUP(VLOOKUP($A284,炎界远征配置!$O:$P,2,FALSE),怪物属性偏向!$E:$O,怪物属性偏向!L$1-1,FALSE)=0,"",VLOOKUP(VLOOKUP($A284,炎界远征配置!$O:$P,2,FALSE),怪物属性偏向!$E:$O,怪物属性偏向!L$1-1,FALSE))</f>
        <v>10060301</v>
      </c>
      <c r="Q284" s="8">
        <f>IF(VLOOKUP(VLOOKUP($A284,炎界远征配置!$O:$P,2,FALSE),怪物属性偏向!$E:$O,怪物属性偏向!M$1-1,FALSE)=0,"",VLOOKUP(VLOOKUP($A284,炎界远征配置!$O:$P,2,FALSE),怪物属性偏向!$E:$O,怪物属性偏向!M$1-1,FALSE))</f>
        <v>100021</v>
      </c>
      <c r="R284" s="8">
        <f>IF(VLOOKUP(VLOOKUP($A284,炎界远征配置!$O:$P,2,FALSE),怪物属性偏向!$E:$O,怪物属性偏向!N$1-1,FALSE)=0,"",VLOOKUP(VLOOKUP($A284,炎界远征配置!$O:$P,2,FALSE),怪物属性偏向!$E:$O,怪物属性偏向!N$1-1,FALSE))</f>
        <v>100081</v>
      </c>
      <c r="S284" s="8">
        <f>IF(VLOOKUP(VLOOKUP($A284,炎界远征配置!$O:$P,2,FALSE),怪物属性偏向!$E:$O,怪物属性偏向!O$1-1,FALSE)=0,"",VLOOKUP(VLOOKUP($A284,炎界远征配置!$O:$P,2,FALSE),怪物属性偏向!$E:$O,怪物属性偏向!O$1-1,FALSE))</f>
        <v>100141</v>
      </c>
    </row>
    <row r="285" spans="1:19" x14ac:dyDescent="0.15">
      <c r="A285" s="3">
        <f t="shared" si="41"/>
        <v>5000282</v>
      </c>
      <c r="B285" s="1" t="str">
        <f>VLOOKUP(A285,炎界远征配置!G:I,3,FALSE)</f>
        <v>艾琳</v>
      </c>
      <c r="C285" s="7"/>
      <c r="D285" s="6" t="str">
        <f>VLOOKUP(B285,怪物属性偏向!F:P,11,FALSE)</f>
        <v>r1000</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IF(VLOOKUP(VLOOKUP($A285,炎界远征配置!$O:$P,2,FALSE),怪物属性偏向!$E:$O,怪物属性偏向!J$1-1,FALSE)=0,"",VLOOKUP(VLOOKUP($A285,炎界远征配置!$O:$P,2,FALSE),怪物属性偏向!$E:$O,怪物属性偏向!J$1-1,FALSE))</f>
        <v>10080101</v>
      </c>
      <c r="O285" s="8">
        <f>IF(VLOOKUP(VLOOKUP($A285,炎界远征配置!$O:$P,2,FALSE),怪物属性偏向!$E:$O,怪物属性偏向!K$1-1,FALSE)=0,"",VLOOKUP(VLOOKUP($A285,炎界远征配置!$O:$P,2,FALSE),怪物属性偏向!$E:$O,怪物属性偏向!K$1-1,FALSE))</f>
        <v>10080201</v>
      </c>
      <c r="P285" s="8">
        <f>IF(VLOOKUP(VLOOKUP($A285,炎界远征配置!$O:$P,2,FALSE),怪物属性偏向!$E:$O,怪物属性偏向!L$1-1,FALSE)=0,"",VLOOKUP(VLOOKUP($A285,炎界远征配置!$O:$P,2,FALSE),怪物属性偏向!$E:$O,怪物属性偏向!L$1-1,FALSE))</f>
        <v>10080301</v>
      </c>
      <c r="Q285" s="8">
        <f>IF(VLOOKUP(VLOOKUP($A285,炎界远征配置!$O:$P,2,FALSE),怪物属性偏向!$E:$O,怪物属性偏向!M$1-1,FALSE)=0,"",VLOOKUP(VLOOKUP($A285,炎界远征配置!$O:$P,2,FALSE),怪物属性偏向!$E:$O,怪物属性偏向!M$1-1,FALSE))</f>
        <v>100121</v>
      </c>
      <c r="R285" s="8">
        <f>IF(VLOOKUP(VLOOKUP($A285,炎界远征配置!$O:$P,2,FALSE),怪物属性偏向!$E:$O,怪物属性偏向!N$1-1,FALSE)=0,"",VLOOKUP(VLOOKUP($A285,炎界远征配置!$O:$P,2,FALSE),怪物属性偏向!$E:$O,怪物属性偏向!N$1-1,FALSE))</f>
        <v>100281</v>
      </c>
      <c r="S285" s="8">
        <f>IF(VLOOKUP(VLOOKUP($A285,炎界远征配置!$O:$P,2,FALSE),怪物属性偏向!$E:$O,怪物属性偏向!O$1-1,FALSE)=0,"",VLOOKUP(VLOOKUP($A285,炎界远征配置!$O:$P,2,FALSE),怪物属性偏向!$E:$O,怪物属性偏向!O$1-1,FALSE))</f>
        <v>100061</v>
      </c>
    </row>
    <row r="286" spans="1:19" x14ac:dyDescent="0.15">
      <c r="A286" s="3">
        <f t="shared" si="41"/>
        <v>5000283</v>
      </c>
      <c r="B286" s="1" t="str">
        <f>VLOOKUP(A286,炎界远征配置!G:I,3,FALSE)</f>
        <v>啾啾</v>
      </c>
      <c r="C286" s="7"/>
      <c r="D286" s="6" t="str">
        <f>VLOOKUP(B286,怪物属性偏向!F:P,11,FALSE)</f>
        <v>r1004</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IF(VLOOKUP(VLOOKUP($A286,炎界远征配置!$O:$P,2,FALSE),怪物属性偏向!$E:$O,怪物属性偏向!J$1-1,FALSE)=0,"",VLOOKUP(VLOOKUP($A286,炎界远征配置!$O:$P,2,FALSE),怪物属性偏向!$E:$O,怪物属性偏向!J$1-1,FALSE))</f>
        <v>10130101</v>
      </c>
      <c r="O286" s="8">
        <f>IF(VLOOKUP(VLOOKUP($A286,炎界远征配置!$O:$P,2,FALSE),怪物属性偏向!$E:$O,怪物属性偏向!K$1-1,FALSE)=0,"",VLOOKUP(VLOOKUP($A286,炎界远征配置!$O:$P,2,FALSE),怪物属性偏向!$E:$O,怪物属性偏向!K$1-1,FALSE))</f>
        <v>10130201</v>
      </c>
      <c r="P286" s="8">
        <f>IF(VLOOKUP(VLOOKUP($A286,炎界远征配置!$O:$P,2,FALSE),怪物属性偏向!$E:$O,怪物属性偏向!L$1-1,FALSE)=0,"",VLOOKUP(VLOOKUP($A286,炎界远征配置!$O:$P,2,FALSE),怪物属性偏向!$E:$O,怪物属性偏向!L$1-1,FALSE))</f>
        <v>10130301</v>
      </c>
      <c r="Q286" s="8">
        <f>IF(VLOOKUP(VLOOKUP($A286,炎界远征配置!$O:$P,2,FALSE),怪物属性偏向!$E:$O,怪物属性偏向!M$1-1,FALSE)=0,"",VLOOKUP(VLOOKUP($A286,炎界远征配置!$O:$P,2,FALSE),怪物属性偏向!$E:$O,怪物属性偏向!M$1-1,FALSE))</f>
        <v>100001</v>
      </c>
      <c r="R286" s="8">
        <f>IF(VLOOKUP(VLOOKUP($A286,炎界远征配置!$O:$P,2,FALSE),怪物属性偏向!$E:$O,怪物属性偏向!N$1-1,FALSE)=0,"",VLOOKUP(VLOOKUP($A286,炎界远征配置!$O:$P,2,FALSE),怪物属性偏向!$E:$O,怪物属性偏向!N$1-1,FALSE))</f>
        <v>100181</v>
      </c>
      <c r="S286" s="8">
        <f>IF(VLOOKUP(VLOOKUP($A286,炎界远征配置!$O:$P,2,FALSE),怪物属性偏向!$E:$O,怪物属性偏向!O$1-1,FALSE)=0,"",VLOOKUP(VLOOKUP($A286,炎界远征配置!$O:$P,2,FALSE),怪物属性偏向!$E:$O,怪物属性偏向!O$1-1,FALSE))</f>
        <v>100201</v>
      </c>
    </row>
    <row r="287" spans="1:19" x14ac:dyDescent="0.15">
      <c r="A287" s="3">
        <f t="shared" si="41"/>
        <v>5000284</v>
      </c>
      <c r="B287" s="1" t="str">
        <f>VLOOKUP(A287,炎界远征配置!G:I,3,FALSE)</f>
        <v>贝蒂</v>
      </c>
      <c r="C287" s="7"/>
      <c r="D287" s="6" t="str">
        <f>VLOOKUP(B287,怪物属性偏向!F:P,11,FALSE)</f>
        <v>r1001</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IF(VLOOKUP(VLOOKUP($A287,炎界远征配置!$O:$P,2,FALSE),怪物属性偏向!$E:$O,怪物属性偏向!J$1-1,FALSE)=0,"",VLOOKUP(VLOOKUP($A287,炎界远征配置!$O:$P,2,FALSE),怪物属性偏向!$E:$O,怪物属性偏向!J$1-1,FALSE))</f>
        <v>10140101</v>
      </c>
      <c r="O287" s="8">
        <f>IF(VLOOKUP(VLOOKUP($A287,炎界远征配置!$O:$P,2,FALSE),怪物属性偏向!$E:$O,怪物属性偏向!K$1-1,FALSE)=0,"",VLOOKUP(VLOOKUP($A287,炎界远征配置!$O:$P,2,FALSE),怪物属性偏向!$E:$O,怪物属性偏向!K$1-1,FALSE))</f>
        <v>10140201</v>
      </c>
      <c r="P287" s="8">
        <f>IF(VLOOKUP(VLOOKUP($A287,炎界远征配置!$O:$P,2,FALSE),怪物属性偏向!$E:$O,怪物属性偏向!L$1-1,FALSE)=0,"",VLOOKUP(VLOOKUP($A287,炎界远征配置!$O:$P,2,FALSE),怪物属性偏向!$E:$O,怪物属性偏向!L$1-1,FALSE))</f>
        <v>10140301</v>
      </c>
      <c r="Q287" s="8">
        <f>IF(VLOOKUP(VLOOKUP($A287,炎界远征配置!$O:$P,2,FALSE),怪物属性偏向!$E:$O,怪物属性偏向!M$1-1,FALSE)=0,"",VLOOKUP(VLOOKUP($A287,炎界远征配置!$O:$P,2,FALSE),怪物属性偏向!$E:$O,怪物属性偏向!M$1-1,FALSE))</f>
        <v>100021</v>
      </c>
      <c r="R287" s="8">
        <f>IF(VLOOKUP(VLOOKUP($A287,炎界远征配置!$O:$P,2,FALSE),怪物属性偏向!$E:$O,怪物属性偏向!N$1-1,FALSE)=0,"",VLOOKUP(VLOOKUP($A287,炎界远征配置!$O:$P,2,FALSE),怪物属性偏向!$E:$O,怪物属性偏向!N$1-1,FALSE))</f>
        <v>100221</v>
      </c>
      <c r="S287" s="8">
        <f>IF(VLOOKUP(VLOOKUP($A287,炎界远征配置!$O:$P,2,FALSE),怪物属性偏向!$E:$O,怪物属性偏向!O$1-1,FALSE)=0,"",VLOOKUP(VLOOKUP($A287,炎界远征配置!$O:$P,2,FALSE),怪物属性偏向!$E:$O,怪物属性偏向!O$1-1,FALSE))</f>
        <v>100241</v>
      </c>
    </row>
    <row r="288" spans="1:19" x14ac:dyDescent="0.15">
      <c r="A288" s="3">
        <f t="shared" si="41"/>
        <v>5000285</v>
      </c>
      <c r="B288" s="1" t="str">
        <f>VLOOKUP(A288,炎界远征配置!G:I,3,FALSE)</f>
        <v>啾啾</v>
      </c>
      <c r="C288" s="7"/>
      <c r="D288" s="6" t="str">
        <f>VLOOKUP(B288,怪物属性偏向!F:P,11,FALSE)</f>
        <v>r1004</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IF(VLOOKUP(VLOOKUP($A288,炎界远征配置!$O:$P,2,FALSE),怪物属性偏向!$E:$O,怪物属性偏向!J$1-1,FALSE)=0,"",VLOOKUP(VLOOKUP($A288,炎界远征配置!$O:$P,2,FALSE),怪物属性偏向!$E:$O,怪物属性偏向!J$1-1,FALSE))</f>
        <v>10130101</v>
      </c>
      <c r="O288" s="8">
        <f>IF(VLOOKUP(VLOOKUP($A288,炎界远征配置!$O:$P,2,FALSE),怪物属性偏向!$E:$O,怪物属性偏向!K$1-1,FALSE)=0,"",VLOOKUP(VLOOKUP($A288,炎界远征配置!$O:$P,2,FALSE),怪物属性偏向!$E:$O,怪物属性偏向!K$1-1,FALSE))</f>
        <v>10130201</v>
      </c>
      <c r="P288" s="8">
        <f>IF(VLOOKUP(VLOOKUP($A288,炎界远征配置!$O:$P,2,FALSE),怪物属性偏向!$E:$O,怪物属性偏向!L$1-1,FALSE)=0,"",VLOOKUP(VLOOKUP($A288,炎界远征配置!$O:$P,2,FALSE),怪物属性偏向!$E:$O,怪物属性偏向!L$1-1,FALSE))</f>
        <v>10130301</v>
      </c>
      <c r="Q288" s="8">
        <f>IF(VLOOKUP(VLOOKUP($A288,炎界远征配置!$O:$P,2,FALSE),怪物属性偏向!$E:$O,怪物属性偏向!M$1-1,FALSE)=0,"",VLOOKUP(VLOOKUP($A288,炎界远征配置!$O:$P,2,FALSE),怪物属性偏向!$E:$O,怪物属性偏向!M$1-1,FALSE))</f>
        <v>100001</v>
      </c>
      <c r="R288" s="8">
        <f>IF(VLOOKUP(VLOOKUP($A288,炎界远征配置!$O:$P,2,FALSE),怪物属性偏向!$E:$O,怪物属性偏向!N$1-1,FALSE)=0,"",VLOOKUP(VLOOKUP($A288,炎界远征配置!$O:$P,2,FALSE),怪物属性偏向!$E:$O,怪物属性偏向!N$1-1,FALSE))</f>
        <v>100181</v>
      </c>
      <c r="S288" s="8">
        <f>IF(VLOOKUP(VLOOKUP($A288,炎界远征配置!$O:$P,2,FALSE),怪物属性偏向!$E:$O,怪物属性偏向!O$1-1,FALSE)=0,"",VLOOKUP(VLOOKUP($A288,炎界远征配置!$O:$P,2,FALSE),怪物属性偏向!$E:$O,怪物属性偏向!O$1-1,FALSE))</f>
        <v>100201</v>
      </c>
    </row>
    <row r="289" spans="1:19" x14ac:dyDescent="0.15">
      <c r="A289" s="3">
        <f t="shared" si="41"/>
        <v>5000286</v>
      </c>
      <c r="B289" s="1" t="str">
        <f>VLOOKUP(A289,炎界远征配置!G:I,3,FALSE)</f>
        <v>伊西多</v>
      </c>
      <c r="C289" s="7"/>
      <c r="D289" s="6" t="str">
        <f>VLOOKUP(B289,怪物属性偏向!F:P,11,FALSE)</f>
        <v>r1011</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IF(VLOOKUP(VLOOKUP($A289,炎界远征配置!$O:$P,2,FALSE),怪物属性偏向!$E:$O,怪物属性偏向!J$1-1,FALSE)=0,"",VLOOKUP(VLOOKUP($A289,炎界远征配置!$O:$P,2,FALSE),怪物属性偏向!$E:$O,怪物属性偏向!J$1-1,FALSE))</f>
        <v>10230101</v>
      </c>
      <c r="O289" s="8">
        <f>IF(VLOOKUP(VLOOKUP($A289,炎界远征配置!$O:$P,2,FALSE),怪物属性偏向!$E:$O,怪物属性偏向!K$1-1,FALSE)=0,"",VLOOKUP(VLOOKUP($A289,炎界远征配置!$O:$P,2,FALSE),怪物属性偏向!$E:$O,怪物属性偏向!K$1-1,FALSE))</f>
        <v>10230201</v>
      </c>
      <c r="P289" s="8">
        <f>IF(VLOOKUP(VLOOKUP($A289,炎界远征配置!$O:$P,2,FALSE),怪物属性偏向!$E:$O,怪物属性偏向!L$1-1,FALSE)=0,"",VLOOKUP(VLOOKUP($A289,炎界远征配置!$O:$P,2,FALSE),怪物属性偏向!$E:$O,怪物属性偏向!L$1-1,FALSE))</f>
        <v>10230301</v>
      </c>
      <c r="Q289" s="8">
        <f>IF(VLOOKUP(VLOOKUP($A289,炎界远征配置!$O:$P,2,FALSE),怪物属性偏向!$E:$O,怪物属性偏向!M$1-1,FALSE)=0,"",VLOOKUP(VLOOKUP($A289,炎界远征配置!$O:$P,2,FALSE),怪物属性偏向!$E:$O,怪物属性偏向!M$1-1,FALSE))</f>
        <v>100041</v>
      </c>
      <c r="R289" s="8">
        <f>IF(VLOOKUP(VLOOKUP($A289,炎界远征配置!$O:$P,2,FALSE),怪物属性偏向!$E:$O,怪物属性偏向!N$1-1,FALSE)=0,"",VLOOKUP(VLOOKUP($A289,炎界远征配置!$O:$P,2,FALSE),怪物属性偏向!$E:$O,怪物属性偏向!N$1-1,FALSE))</f>
        <v>100221</v>
      </c>
      <c r="S289" s="8">
        <f>IF(VLOOKUP(VLOOKUP($A289,炎界远征配置!$O:$P,2,FALSE),怪物属性偏向!$E:$O,怪物属性偏向!O$1-1,FALSE)=0,"",VLOOKUP(VLOOKUP($A289,炎界远征配置!$O:$P,2,FALSE),怪物属性偏向!$E:$O,怪物属性偏向!O$1-1,FALSE))</f>
        <v>100241</v>
      </c>
    </row>
    <row r="290" spans="1:19" x14ac:dyDescent="0.15">
      <c r="A290" s="3">
        <f t="shared" si="41"/>
        <v>5000287</v>
      </c>
      <c r="B290" s="1" t="str">
        <f>VLOOKUP(A290,炎界远征配置!G:I,3,FALSE)</f>
        <v>艾德蒙</v>
      </c>
      <c r="C290" s="7"/>
      <c r="D290" s="6" t="str">
        <f>VLOOKUP(B290,怪物属性偏向!F:P,11,FALSE)</f>
        <v>r1004</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IF(VLOOKUP(VLOOKUP($A290,炎界远征配置!$O:$P,2,FALSE),怪物属性偏向!$E:$O,怪物属性偏向!J$1-1,FALSE)=0,"",VLOOKUP(VLOOKUP($A290,炎界远征配置!$O:$P,2,FALSE),怪物属性偏向!$E:$O,怪物属性偏向!J$1-1,FALSE))</f>
        <v>10120101</v>
      </c>
      <c r="O290" s="8">
        <f>IF(VLOOKUP(VLOOKUP($A290,炎界远征配置!$O:$P,2,FALSE),怪物属性偏向!$E:$O,怪物属性偏向!K$1-1,FALSE)=0,"",VLOOKUP(VLOOKUP($A290,炎界远征配置!$O:$P,2,FALSE),怪物属性偏向!$E:$O,怪物属性偏向!K$1-1,FALSE))</f>
        <v>10120201</v>
      </c>
      <c r="P290" s="8">
        <f>IF(VLOOKUP(VLOOKUP($A290,炎界远征配置!$O:$P,2,FALSE),怪物属性偏向!$E:$O,怪物属性偏向!L$1-1,FALSE)=0,"",VLOOKUP(VLOOKUP($A290,炎界远征配置!$O:$P,2,FALSE),怪物属性偏向!$E:$O,怪物属性偏向!L$1-1,FALSE))</f>
        <v>10120301</v>
      </c>
      <c r="Q290" s="8">
        <f>IF(VLOOKUP(VLOOKUP($A290,炎界远征配置!$O:$P,2,FALSE),怪物属性偏向!$E:$O,怪物属性偏向!M$1-1,FALSE)=0,"",VLOOKUP(VLOOKUP($A290,炎界远征配置!$O:$P,2,FALSE),怪物属性偏向!$E:$O,怪物属性偏向!M$1-1,FALSE))</f>
        <v>100001</v>
      </c>
      <c r="R290" s="8">
        <f>IF(VLOOKUP(VLOOKUP($A290,炎界远征配置!$O:$P,2,FALSE),怪物属性偏向!$E:$O,怪物属性偏向!N$1-1,FALSE)=0,"",VLOOKUP(VLOOKUP($A290,炎界远征配置!$O:$P,2,FALSE),怪物属性偏向!$E:$O,怪物属性偏向!N$1-1,FALSE))</f>
        <v>100361</v>
      </c>
      <c r="S290" s="8">
        <f>IF(VLOOKUP(VLOOKUP($A290,炎界远征配置!$O:$P,2,FALSE),怪物属性偏向!$E:$O,怪物属性偏向!O$1-1,FALSE)=0,"",VLOOKUP(VLOOKUP($A290,炎界远征配置!$O:$P,2,FALSE),怪物属性偏向!$E:$O,怪物属性偏向!O$1-1,FALSE))</f>
        <v>100401</v>
      </c>
    </row>
    <row r="291" spans="1:19" x14ac:dyDescent="0.15">
      <c r="A291" s="3">
        <f t="shared" si="41"/>
        <v>5000288</v>
      </c>
      <c r="B291" s="1" t="str">
        <f>VLOOKUP(A291,炎界远征配置!G:I,3,FALSE)</f>
        <v>霍尔</v>
      </c>
      <c r="C291" s="7"/>
      <c r="D291" s="6" t="str">
        <f>VLOOKUP(B291,怪物属性偏向!F:P,11,FALSE)</f>
        <v>r1003</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IF(VLOOKUP(VLOOKUP($A291,炎界远征配置!$O:$P,2,FALSE),怪物属性偏向!$E:$O,怪物属性偏向!J$1-1,FALSE)=0,"",VLOOKUP(VLOOKUP($A291,炎界远征配置!$O:$P,2,FALSE),怪物属性偏向!$E:$O,怪物属性偏向!J$1-1,FALSE))</f>
        <v>10260101</v>
      </c>
      <c r="O291" s="8">
        <f>IF(VLOOKUP(VLOOKUP($A291,炎界远征配置!$O:$P,2,FALSE),怪物属性偏向!$E:$O,怪物属性偏向!K$1-1,FALSE)=0,"",VLOOKUP(VLOOKUP($A291,炎界远征配置!$O:$P,2,FALSE),怪物属性偏向!$E:$O,怪物属性偏向!K$1-1,FALSE))</f>
        <v>10260201</v>
      </c>
      <c r="P291" s="8">
        <f>IF(VLOOKUP(VLOOKUP($A291,炎界远征配置!$O:$P,2,FALSE),怪物属性偏向!$E:$O,怪物属性偏向!L$1-1,FALSE)=0,"",VLOOKUP(VLOOKUP($A291,炎界远征配置!$O:$P,2,FALSE),怪物属性偏向!$E:$O,怪物属性偏向!L$1-1,FALSE))</f>
        <v>10260301</v>
      </c>
      <c r="Q291" s="8">
        <f>IF(VLOOKUP(VLOOKUP($A291,炎界远征配置!$O:$P,2,FALSE),怪物属性偏向!$E:$O,怪物属性偏向!M$1-1,FALSE)=0,"",VLOOKUP(VLOOKUP($A291,炎界远征配置!$O:$P,2,FALSE),怪物属性偏向!$E:$O,怪物属性偏向!M$1-1,FALSE))</f>
        <v>100161</v>
      </c>
      <c r="R291" s="8">
        <f>IF(VLOOKUP(VLOOKUP($A291,炎界远征配置!$O:$P,2,FALSE),怪物属性偏向!$E:$O,怪物属性偏向!N$1-1,FALSE)=0,"",VLOOKUP(VLOOKUP($A291,炎界远征配置!$O:$P,2,FALSE),怪物属性偏向!$E:$O,怪物属性偏向!N$1-1,FALSE))</f>
        <v>100281</v>
      </c>
      <c r="S291" s="8">
        <f>IF(VLOOKUP(VLOOKUP($A291,炎界远征配置!$O:$P,2,FALSE),怪物属性偏向!$E:$O,怪物属性偏向!O$1-1,FALSE)=0,"",VLOOKUP(VLOOKUP($A291,炎界远征配置!$O:$P,2,FALSE),怪物属性偏向!$E:$O,怪物属性偏向!O$1-1,FALSE))</f>
        <v>100421</v>
      </c>
    </row>
    <row r="292" spans="1:19" x14ac:dyDescent="0.15">
      <c r="A292" s="3">
        <f t="shared" si="41"/>
        <v>5000289</v>
      </c>
      <c r="B292" s="1" t="str">
        <f>VLOOKUP(A292,炎界远征配置!G:I,3,FALSE)</f>
        <v>吉拉</v>
      </c>
      <c r="C292" s="7"/>
      <c r="D292" s="6" t="str">
        <f>VLOOKUP(B292,怪物属性偏向!F:P,11,FALSE)</f>
        <v>r1002</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IF(VLOOKUP(VLOOKUP($A292,炎界远征配置!$O:$P,2,FALSE),怪物属性偏向!$E:$O,怪物属性偏向!J$1-1,FALSE)=0,"",VLOOKUP(VLOOKUP($A292,炎界远征配置!$O:$P,2,FALSE),怪物属性偏向!$E:$O,怪物属性偏向!J$1-1,FALSE))</f>
        <v>10190101</v>
      </c>
      <c r="O292" s="8">
        <f>IF(VLOOKUP(VLOOKUP($A292,炎界远征配置!$O:$P,2,FALSE),怪物属性偏向!$E:$O,怪物属性偏向!K$1-1,FALSE)=0,"",VLOOKUP(VLOOKUP($A292,炎界远征配置!$O:$P,2,FALSE),怪物属性偏向!$E:$O,怪物属性偏向!K$1-1,FALSE))</f>
        <v>10190201</v>
      </c>
      <c r="P292" s="8">
        <f>IF(VLOOKUP(VLOOKUP($A292,炎界远征配置!$O:$P,2,FALSE),怪物属性偏向!$E:$O,怪物属性偏向!L$1-1,FALSE)=0,"",VLOOKUP(VLOOKUP($A292,炎界远征配置!$O:$P,2,FALSE),怪物属性偏向!$E:$O,怪物属性偏向!L$1-1,FALSE))</f>
        <v>10190301</v>
      </c>
      <c r="Q292" s="8">
        <f>IF(VLOOKUP(VLOOKUP($A292,炎界远征配置!$O:$P,2,FALSE),怪物属性偏向!$E:$O,怪物属性偏向!M$1-1,FALSE)=0,"",VLOOKUP(VLOOKUP($A292,炎界远征配置!$O:$P,2,FALSE),怪物属性偏向!$E:$O,怪物属性偏向!M$1-1,FALSE))</f>
        <v>100141</v>
      </c>
      <c r="R292" s="8">
        <f>IF(VLOOKUP(VLOOKUP($A292,炎界远征配置!$O:$P,2,FALSE),怪物属性偏向!$E:$O,怪物属性偏向!N$1-1,FALSE)=0,"",VLOOKUP(VLOOKUP($A292,炎界远征配置!$O:$P,2,FALSE),怪物属性偏向!$E:$O,怪物属性偏向!N$1-1,FALSE))</f>
        <v>100261</v>
      </c>
      <c r="S292" s="8">
        <f>IF(VLOOKUP(VLOOKUP($A292,炎界远征配置!$O:$P,2,FALSE),怪物属性偏向!$E:$O,怪物属性偏向!O$1-1,FALSE)=0,"",VLOOKUP(VLOOKUP($A292,炎界远征配置!$O:$P,2,FALSE),怪物属性偏向!$E:$O,怪物属性偏向!O$1-1,FALSE))</f>
        <v>100081</v>
      </c>
    </row>
    <row r="293" spans="1:19" x14ac:dyDescent="0.15">
      <c r="A293" s="3">
        <f t="shared" si="41"/>
        <v>5000290</v>
      </c>
      <c r="B293" s="1" t="str">
        <f>VLOOKUP(A293,炎界远征配置!G:I,3,FALSE)</f>
        <v>啾啾</v>
      </c>
      <c r="C293" s="7"/>
      <c r="D293" s="6" t="str">
        <f>VLOOKUP(B293,怪物属性偏向!F:P,11,FALSE)</f>
        <v>r1004</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IF(VLOOKUP(VLOOKUP($A293,炎界远征配置!$O:$P,2,FALSE),怪物属性偏向!$E:$O,怪物属性偏向!J$1-1,FALSE)=0,"",VLOOKUP(VLOOKUP($A293,炎界远征配置!$O:$P,2,FALSE),怪物属性偏向!$E:$O,怪物属性偏向!J$1-1,FALSE))</f>
        <v>10130101</v>
      </c>
      <c r="O293" s="8">
        <f>IF(VLOOKUP(VLOOKUP($A293,炎界远征配置!$O:$P,2,FALSE),怪物属性偏向!$E:$O,怪物属性偏向!K$1-1,FALSE)=0,"",VLOOKUP(VLOOKUP($A293,炎界远征配置!$O:$P,2,FALSE),怪物属性偏向!$E:$O,怪物属性偏向!K$1-1,FALSE))</f>
        <v>10130201</v>
      </c>
      <c r="P293" s="8">
        <f>IF(VLOOKUP(VLOOKUP($A293,炎界远征配置!$O:$P,2,FALSE),怪物属性偏向!$E:$O,怪物属性偏向!L$1-1,FALSE)=0,"",VLOOKUP(VLOOKUP($A293,炎界远征配置!$O:$P,2,FALSE),怪物属性偏向!$E:$O,怪物属性偏向!L$1-1,FALSE))</f>
        <v>10130301</v>
      </c>
      <c r="Q293" s="8">
        <f>IF(VLOOKUP(VLOOKUP($A293,炎界远征配置!$O:$P,2,FALSE),怪物属性偏向!$E:$O,怪物属性偏向!M$1-1,FALSE)=0,"",VLOOKUP(VLOOKUP($A293,炎界远征配置!$O:$P,2,FALSE),怪物属性偏向!$E:$O,怪物属性偏向!M$1-1,FALSE))</f>
        <v>100001</v>
      </c>
      <c r="R293" s="8">
        <f>IF(VLOOKUP(VLOOKUP($A293,炎界远征配置!$O:$P,2,FALSE),怪物属性偏向!$E:$O,怪物属性偏向!N$1-1,FALSE)=0,"",VLOOKUP(VLOOKUP($A293,炎界远征配置!$O:$P,2,FALSE),怪物属性偏向!$E:$O,怪物属性偏向!N$1-1,FALSE))</f>
        <v>100181</v>
      </c>
      <c r="S293" s="8">
        <f>IF(VLOOKUP(VLOOKUP($A293,炎界远征配置!$O:$P,2,FALSE),怪物属性偏向!$E:$O,怪物属性偏向!O$1-1,FALSE)=0,"",VLOOKUP(VLOOKUP($A293,炎界远征配置!$O:$P,2,FALSE),怪物属性偏向!$E:$O,怪物属性偏向!O$1-1,FALSE))</f>
        <v>100201</v>
      </c>
    </row>
    <row r="294" spans="1:19" x14ac:dyDescent="0.15">
      <c r="A294" s="3">
        <f t="shared" si="41"/>
        <v>5000291</v>
      </c>
      <c r="B294" s="1" t="str">
        <f>VLOOKUP(A294,炎界远征配置!G:I,3,FALSE)</f>
        <v>碧翠丝</v>
      </c>
      <c r="C294" s="7"/>
      <c r="D294" s="6" t="str">
        <f>VLOOKUP(B294,怪物属性偏向!F:P,11,FALSE)</f>
        <v>r1019</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IF(VLOOKUP(VLOOKUP($A294,炎界远征配置!$O:$P,2,FALSE),怪物属性偏向!$E:$O,怪物属性偏向!J$1-1,FALSE)=0,"",VLOOKUP(VLOOKUP($A294,炎界远征配置!$O:$P,2,FALSE),怪物属性偏向!$E:$O,怪物属性偏向!J$1-1,FALSE))</f>
        <v>10070101</v>
      </c>
      <c r="O294" s="8">
        <f>IF(VLOOKUP(VLOOKUP($A294,炎界远征配置!$O:$P,2,FALSE),怪物属性偏向!$E:$O,怪物属性偏向!K$1-1,FALSE)=0,"",VLOOKUP(VLOOKUP($A294,炎界远征配置!$O:$P,2,FALSE),怪物属性偏向!$E:$O,怪物属性偏向!K$1-1,FALSE))</f>
        <v>10070201</v>
      </c>
      <c r="P294" s="8">
        <f>IF(VLOOKUP(VLOOKUP($A294,炎界远征配置!$O:$P,2,FALSE),怪物属性偏向!$E:$O,怪物属性偏向!L$1-1,FALSE)=0,"",VLOOKUP(VLOOKUP($A294,炎界远征配置!$O:$P,2,FALSE),怪物属性偏向!$E:$O,怪物属性偏向!L$1-1,FALSE))</f>
        <v>10070301</v>
      </c>
      <c r="Q294" s="8">
        <f>IF(VLOOKUP(VLOOKUP($A294,炎界远征配置!$O:$P,2,FALSE),怪物属性偏向!$E:$O,怪物属性偏向!M$1-1,FALSE)=0,"",VLOOKUP(VLOOKUP($A294,炎界远征配置!$O:$P,2,FALSE),怪物属性偏向!$E:$O,怪物属性偏向!M$1-1,FALSE))</f>
        <v>100121</v>
      </c>
      <c r="R294" s="8">
        <f>IF(VLOOKUP(VLOOKUP($A294,炎界远征配置!$O:$P,2,FALSE),怪物属性偏向!$E:$O,怪物属性偏向!N$1-1,FALSE)=0,"",VLOOKUP(VLOOKUP($A294,炎界远征配置!$O:$P,2,FALSE),怪物属性偏向!$E:$O,怪物属性偏向!N$1-1,FALSE))</f>
        <v>100261</v>
      </c>
      <c r="S294" s="8">
        <f>IF(VLOOKUP(VLOOKUP($A294,炎界远征配置!$O:$P,2,FALSE),怪物属性偏向!$E:$O,怪物属性偏向!O$1-1,FALSE)=0,"",VLOOKUP(VLOOKUP($A294,炎界远征配置!$O:$P,2,FALSE),怪物属性偏向!$E:$O,怪物属性偏向!O$1-1,FALSE))</f>
        <v>100061</v>
      </c>
    </row>
    <row r="295" spans="1:19" x14ac:dyDescent="0.15">
      <c r="A295" s="3">
        <f t="shared" si="41"/>
        <v>5000292</v>
      </c>
      <c r="B295" s="1" t="str">
        <f>VLOOKUP(A295,炎界远征配置!G:I,3,FALSE)</f>
        <v>霍尔</v>
      </c>
      <c r="C295" s="7"/>
      <c r="D295" s="6" t="str">
        <f>VLOOKUP(B295,怪物属性偏向!F:P,11,FALSE)</f>
        <v>r1003</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IF(VLOOKUP(VLOOKUP($A295,炎界远征配置!$O:$P,2,FALSE),怪物属性偏向!$E:$O,怪物属性偏向!J$1-1,FALSE)=0,"",VLOOKUP(VLOOKUP($A295,炎界远征配置!$O:$P,2,FALSE),怪物属性偏向!$E:$O,怪物属性偏向!J$1-1,FALSE))</f>
        <v>10260101</v>
      </c>
      <c r="O295" s="8">
        <f>IF(VLOOKUP(VLOOKUP($A295,炎界远征配置!$O:$P,2,FALSE),怪物属性偏向!$E:$O,怪物属性偏向!K$1-1,FALSE)=0,"",VLOOKUP(VLOOKUP($A295,炎界远征配置!$O:$P,2,FALSE),怪物属性偏向!$E:$O,怪物属性偏向!K$1-1,FALSE))</f>
        <v>10260201</v>
      </c>
      <c r="P295" s="8">
        <f>IF(VLOOKUP(VLOOKUP($A295,炎界远征配置!$O:$P,2,FALSE),怪物属性偏向!$E:$O,怪物属性偏向!L$1-1,FALSE)=0,"",VLOOKUP(VLOOKUP($A295,炎界远征配置!$O:$P,2,FALSE),怪物属性偏向!$E:$O,怪物属性偏向!L$1-1,FALSE))</f>
        <v>10260301</v>
      </c>
      <c r="Q295" s="8">
        <f>IF(VLOOKUP(VLOOKUP($A295,炎界远征配置!$O:$P,2,FALSE),怪物属性偏向!$E:$O,怪物属性偏向!M$1-1,FALSE)=0,"",VLOOKUP(VLOOKUP($A295,炎界远征配置!$O:$P,2,FALSE),怪物属性偏向!$E:$O,怪物属性偏向!M$1-1,FALSE))</f>
        <v>100161</v>
      </c>
      <c r="R295" s="8">
        <f>IF(VLOOKUP(VLOOKUP($A295,炎界远征配置!$O:$P,2,FALSE),怪物属性偏向!$E:$O,怪物属性偏向!N$1-1,FALSE)=0,"",VLOOKUP(VLOOKUP($A295,炎界远征配置!$O:$P,2,FALSE),怪物属性偏向!$E:$O,怪物属性偏向!N$1-1,FALSE))</f>
        <v>100281</v>
      </c>
      <c r="S295" s="8">
        <f>IF(VLOOKUP(VLOOKUP($A295,炎界远征配置!$O:$P,2,FALSE),怪物属性偏向!$E:$O,怪物属性偏向!O$1-1,FALSE)=0,"",VLOOKUP(VLOOKUP($A295,炎界远征配置!$O:$P,2,FALSE),怪物属性偏向!$E:$O,怪物属性偏向!O$1-1,FALSE))</f>
        <v>100421</v>
      </c>
    </row>
    <row r="296" spans="1:19" x14ac:dyDescent="0.15">
      <c r="A296" s="3">
        <f t="shared" si="41"/>
        <v>5000293</v>
      </c>
      <c r="B296" s="1" t="str">
        <f>VLOOKUP(A296,炎界远征配置!G:I,3,FALSE)</f>
        <v>吉拉</v>
      </c>
      <c r="C296" s="7"/>
      <c r="D296" s="6" t="str">
        <f>VLOOKUP(B296,怪物属性偏向!F:P,11,FALSE)</f>
        <v>r1002</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IF(VLOOKUP(VLOOKUP($A296,炎界远征配置!$O:$P,2,FALSE),怪物属性偏向!$E:$O,怪物属性偏向!J$1-1,FALSE)=0,"",VLOOKUP(VLOOKUP($A296,炎界远征配置!$O:$P,2,FALSE),怪物属性偏向!$E:$O,怪物属性偏向!J$1-1,FALSE))</f>
        <v>10190101</v>
      </c>
      <c r="O296" s="8">
        <f>IF(VLOOKUP(VLOOKUP($A296,炎界远征配置!$O:$P,2,FALSE),怪物属性偏向!$E:$O,怪物属性偏向!K$1-1,FALSE)=0,"",VLOOKUP(VLOOKUP($A296,炎界远征配置!$O:$P,2,FALSE),怪物属性偏向!$E:$O,怪物属性偏向!K$1-1,FALSE))</f>
        <v>10190201</v>
      </c>
      <c r="P296" s="8">
        <f>IF(VLOOKUP(VLOOKUP($A296,炎界远征配置!$O:$P,2,FALSE),怪物属性偏向!$E:$O,怪物属性偏向!L$1-1,FALSE)=0,"",VLOOKUP(VLOOKUP($A296,炎界远征配置!$O:$P,2,FALSE),怪物属性偏向!$E:$O,怪物属性偏向!L$1-1,FALSE))</f>
        <v>10190301</v>
      </c>
      <c r="Q296" s="8">
        <f>IF(VLOOKUP(VLOOKUP($A296,炎界远征配置!$O:$P,2,FALSE),怪物属性偏向!$E:$O,怪物属性偏向!M$1-1,FALSE)=0,"",VLOOKUP(VLOOKUP($A296,炎界远征配置!$O:$P,2,FALSE),怪物属性偏向!$E:$O,怪物属性偏向!M$1-1,FALSE))</f>
        <v>100141</v>
      </c>
      <c r="R296" s="8">
        <f>IF(VLOOKUP(VLOOKUP($A296,炎界远征配置!$O:$P,2,FALSE),怪物属性偏向!$E:$O,怪物属性偏向!N$1-1,FALSE)=0,"",VLOOKUP(VLOOKUP($A296,炎界远征配置!$O:$P,2,FALSE),怪物属性偏向!$E:$O,怪物属性偏向!N$1-1,FALSE))</f>
        <v>100261</v>
      </c>
      <c r="S296" s="8">
        <f>IF(VLOOKUP(VLOOKUP($A296,炎界远征配置!$O:$P,2,FALSE),怪物属性偏向!$E:$O,怪物属性偏向!O$1-1,FALSE)=0,"",VLOOKUP(VLOOKUP($A296,炎界远征配置!$O:$P,2,FALSE),怪物属性偏向!$E:$O,怪物属性偏向!O$1-1,FALSE))</f>
        <v>100081</v>
      </c>
    </row>
    <row r="297" spans="1:19" x14ac:dyDescent="0.15">
      <c r="A297" s="3">
        <f t="shared" si="41"/>
        <v>5000294</v>
      </c>
      <c r="B297" s="1" t="str">
        <f>VLOOKUP(A297,炎界远征配置!G:I,3,FALSE)</f>
        <v>爱茉莉</v>
      </c>
      <c r="C297" s="7"/>
      <c r="D297" s="6" t="str">
        <f>VLOOKUP(B297,怪物属性偏向!F:P,11,FALSE)</f>
        <v>r1010</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IF(VLOOKUP(VLOOKUP($A297,炎界远征配置!$O:$P,2,FALSE),怪物属性偏向!$E:$O,怪物属性偏向!J$1-1,FALSE)=0,"",VLOOKUP(VLOOKUP($A297,炎界远征配置!$O:$P,2,FALSE),怪物属性偏向!$E:$O,怪物属性偏向!J$1-1,FALSE))</f>
        <v>10200101</v>
      </c>
      <c r="O297" s="8">
        <f>IF(VLOOKUP(VLOOKUP($A297,炎界远征配置!$O:$P,2,FALSE),怪物属性偏向!$E:$O,怪物属性偏向!K$1-1,FALSE)=0,"",VLOOKUP(VLOOKUP($A297,炎界远征配置!$O:$P,2,FALSE),怪物属性偏向!$E:$O,怪物属性偏向!K$1-1,FALSE))</f>
        <v>10200201</v>
      </c>
      <c r="P297" s="8">
        <f>IF(VLOOKUP(VLOOKUP($A297,炎界远征配置!$O:$P,2,FALSE),怪物属性偏向!$E:$O,怪物属性偏向!L$1-1,FALSE)=0,"",VLOOKUP(VLOOKUP($A297,炎界远征配置!$O:$P,2,FALSE),怪物属性偏向!$E:$O,怪物属性偏向!L$1-1,FALSE))</f>
        <v>10200301</v>
      </c>
      <c r="Q297" s="8">
        <f>IF(VLOOKUP(VLOOKUP($A297,炎界远征配置!$O:$P,2,FALSE),怪物属性偏向!$E:$O,怪物属性偏向!M$1-1,FALSE)=0,"",VLOOKUP(VLOOKUP($A297,炎界远征配置!$O:$P,2,FALSE),怪物属性偏向!$E:$O,怪物属性偏向!M$1-1,FALSE))</f>
        <v>100481</v>
      </c>
      <c r="R297" s="8">
        <f>IF(VLOOKUP(VLOOKUP($A297,炎界远征配置!$O:$P,2,FALSE),怪物属性偏向!$E:$O,怪物属性偏向!N$1-1,FALSE)=0,"",VLOOKUP(VLOOKUP($A297,炎界远征配置!$O:$P,2,FALSE),怪物属性偏向!$E:$O,怪物属性偏向!N$1-1,FALSE))</f>
        <v>100281</v>
      </c>
      <c r="S297" s="8">
        <f>IF(VLOOKUP(VLOOKUP($A297,炎界远征配置!$O:$P,2,FALSE),怪物属性偏向!$E:$O,怪物属性偏向!O$1-1,FALSE)=0,"",VLOOKUP(VLOOKUP($A297,炎界远征配置!$O:$P,2,FALSE),怪物属性偏向!$E:$O,怪物属性偏向!O$1-1,FALSE))</f>
        <v>100421</v>
      </c>
    </row>
    <row r="298" spans="1:19" x14ac:dyDescent="0.15">
      <c r="A298" s="3">
        <f t="shared" si="41"/>
        <v>5000295</v>
      </c>
      <c r="B298" s="1" t="str">
        <f>VLOOKUP(A298,炎界远征配置!G:I,3,FALSE)</f>
        <v>娜塔莎</v>
      </c>
      <c r="C298" s="7"/>
      <c r="D298" s="6" t="str">
        <f>VLOOKUP(B298,怪物属性偏向!F:P,11,FALSE)</f>
        <v>r1012</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IF(VLOOKUP(VLOOKUP($A298,炎界远征配置!$O:$P,2,FALSE),怪物属性偏向!$E:$O,怪物属性偏向!J$1-1,FALSE)=0,"",VLOOKUP(VLOOKUP($A298,炎界远征配置!$O:$P,2,FALSE),怪物属性偏向!$E:$O,怪物属性偏向!J$1-1,FALSE))</f>
        <v>10210101</v>
      </c>
      <c r="O298" s="8">
        <f>IF(VLOOKUP(VLOOKUP($A298,炎界远征配置!$O:$P,2,FALSE),怪物属性偏向!$E:$O,怪物属性偏向!K$1-1,FALSE)=0,"",VLOOKUP(VLOOKUP($A298,炎界远征配置!$O:$P,2,FALSE),怪物属性偏向!$E:$O,怪物属性偏向!K$1-1,FALSE))</f>
        <v>10210201</v>
      </c>
      <c r="P298" s="8">
        <f>IF(VLOOKUP(VLOOKUP($A298,炎界远征配置!$O:$P,2,FALSE),怪物属性偏向!$E:$O,怪物属性偏向!L$1-1,FALSE)=0,"",VLOOKUP(VLOOKUP($A298,炎界远征配置!$O:$P,2,FALSE),怪物属性偏向!$E:$O,怪物属性偏向!L$1-1,FALSE))</f>
        <v>10210301</v>
      </c>
      <c r="Q298" s="8">
        <f>IF(VLOOKUP(VLOOKUP($A298,炎界远征配置!$O:$P,2,FALSE),怪物属性偏向!$E:$O,怪物属性偏向!M$1-1,FALSE)=0,"",VLOOKUP(VLOOKUP($A298,炎界远征配置!$O:$P,2,FALSE),怪物属性偏向!$E:$O,怪物属性偏向!M$1-1,FALSE))</f>
        <v>100261</v>
      </c>
      <c r="R298" s="8">
        <f>IF(VLOOKUP(VLOOKUP($A298,炎界远征配置!$O:$P,2,FALSE),怪物属性偏向!$E:$O,怪物属性偏向!N$1-1,FALSE)=0,"",VLOOKUP(VLOOKUP($A298,炎界远征配置!$O:$P,2,FALSE),怪物属性偏向!$E:$O,怪物属性偏向!N$1-1,FALSE))</f>
        <v>100021</v>
      </c>
      <c r="S298" s="8">
        <f>IF(VLOOKUP(VLOOKUP($A298,炎界远征配置!$O:$P,2,FALSE),怪物属性偏向!$E:$O,怪物属性偏向!O$1-1,FALSE)=0,"",VLOOKUP(VLOOKUP($A298,炎界远征配置!$O:$P,2,FALSE),怪物属性偏向!$E:$O,怪物属性偏向!O$1-1,FALSE))</f>
        <v>100321</v>
      </c>
    </row>
    <row r="299" spans="1:19" x14ac:dyDescent="0.15">
      <c r="A299" s="3">
        <f t="shared" si="41"/>
        <v>5000296</v>
      </c>
      <c r="B299" s="1" t="str">
        <f>VLOOKUP(A299,炎界远征配置!G:I,3,FALSE)</f>
        <v>修</v>
      </c>
      <c r="C299" s="7"/>
      <c r="D299" s="6" t="str">
        <f>VLOOKUP(B299,怪物属性偏向!F:P,11,FALSE)</f>
        <v>r1014</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IF(VLOOKUP(VLOOKUP($A299,炎界远征配置!$O:$P,2,FALSE),怪物属性偏向!$E:$O,怪物属性偏向!J$1-1,FALSE)=0,"",VLOOKUP(VLOOKUP($A299,炎界远征配置!$O:$P,2,FALSE),怪物属性偏向!$E:$O,怪物属性偏向!J$1-1,FALSE))</f>
        <v>10240101</v>
      </c>
      <c r="O299" s="8">
        <f>IF(VLOOKUP(VLOOKUP($A299,炎界远征配置!$O:$P,2,FALSE),怪物属性偏向!$E:$O,怪物属性偏向!K$1-1,FALSE)=0,"",VLOOKUP(VLOOKUP($A299,炎界远征配置!$O:$P,2,FALSE),怪物属性偏向!$E:$O,怪物属性偏向!K$1-1,FALSE))</f>
        <v>10240201</v>
      </c>
      <c r="P299" s="8">
        <f>IF(VLOOKUP(VLOOKUP($A299,炎界远征配置!$O:$P,2,FALSE),怪物属性偏向!$E:$O,怪物属性偏向!L$1-1,FALSE)=0,"",VLOOKUP(VLOOKUP($A299,炎界远征配置!$O:$P,2,FALSE),怪物属性偏向!$E:$O,怪物属性偏向!L$1-1,FALSE))</f>
        <v>10240301</v>
      </c>
      <c r="Q299" s="8">
        <f>IF(VLOOKUP(VLOOKUP($A299,炎界远征配置!$O:$P,2,FALSE),怪物属性偏向!$E:$O,怪物属性偏向!M$1-1,FALSE)=0,"",VLOOKUP(VLOOKUP($A299,炎界远征配置!$O:$P,2,FALSE),怪物属性偏向!$E:$O,怪物属性偏向!M$1-1,FALSE))</f>
        <v>100261</v>
      </c>
      <c r="R299" s="8">
        <f>IF(VLOOKUP(VLOOKUP($A299,炎界远征配置!$O:$P,2,FALSE),怪物属性偏向!$E:$O,怪物属性偏向!N$1-1,FALSE)=0,"",VLOOKUP(VLOOKUP($A299,炎界远征配置!$O:$P,2,FALSE),怪物属性偏向!$E:$O,怪物属性偏向!N$1-1,FALSE))</f>
        <v>100521</v>
      </c>
      <c r="S299" s="8">
        <f>IF(VLOOKUP(VLOOKUP($A299,炎界远征配置!$O:$P,2,FALSE),怪物属性偏向!$E:$O,怪物属性偏向!O$1-1,FALSE)=0,"",VLOOKUP(VLOOKUP($A299,炎界远征配置!$O:$P,2,FALSE),怪物属性偏向!$E:$O,怪物属性偏向!O$1-1,FALSE))</f>
        <v>100341</v>
      </c>
    </row>
    <row r="300" spans="1:19" x14ac:dyDescent="0.15">
      <c r="A300" s="3">
        <f t="shared" si="41"/>
        <v>5000297</v>
      </c>
      <c r="B300" s="1" t="str">
        <f>VLOOKUP(A300,炎界远征配置!G:I,3,FALSE)</f>
        <v>国王</v>
      </c>
      <c r="C300" s="7"/>
      <c r="D300" s="6" t="str">
        <f>VLOOKUP(B300,怪物属性偏向!F:P,11,FALSE)</f>
        <v>r1016</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IF(VLOOKUP(VLOOKUP($A300,炎界远征配置!$O:$P,2,FALSE),怪物属性偏向!$E:$O,怪物属性偏向!J$1-1,FALSE)=0,"",VLOOKUP(VLOOKUP($A300,炎界远征配置!$O:$P,2,FALSE),怪物属性偏向!$E:$O,怪物属性偏向!J$1-1,FALSE))</f>
        <v>10250101</v>
      </c>
      <c r="O300" s="8">
        <f>IF(VLOOKUP(VLOOKUP($A300,炎界远征配置!$O:$P,2,FALSE),怪物属性偏向!$E:$O,怪物属性偏向!K$1-1,FALSE)=0,"",VLOOKUP(VLOOKUP($A300,炎界远征配置!$O:$P,2,FALSE),怪物属性偏向!$E:$O,怪物属性偏向!K$1-1,FALSE))</f>
        <v>10250201</v>
      </c>
      <c r="P300" s="8">
        <f>IF(VLOOKUP(VLOOKUP($A300,炎界远征配置!$O:$P,2,FALSE),怪物属性偏向!$E:$O,怪物属性偏向!L$1-1,FALSE)=0,"",VLOOKUP(VLOOKUP($A300,炎界远征配置!$O:$P,2,FALSE),怪物属性偏向!$E:$O,怪物属性偏向!L$1-1,FALSE))</f>
        <v>10250301</v>
      </c>
      <c r="Q300" s="8">
        <f>IF(VLOOKUP(VLOOKUP($A300,炎界远征配置!$O:$P,2,FALSE),怪物属性偏向!$E:$O,怪物属性偏向!M$1-1,FALSE)=0,"",VLOOKUP(VLOOKUP($A300,炎界远征配置!$O:$P,2,FALSE),怪物属性偏向!$E:$O,怪物属性偏向!M$1-1,FALSE))</f>
        <v>100161</v>
      </c>
      <c r="R300" s="8">
        <f>IF(VLOOKUP(VLOOKUP($A300,炎界远征配置!$O:$P,2,FALSE),怪物属性偏向!$E:$O,怪物属性偏向!N$1-1,FALSE)=0,"",VLOOKUP(VLOOKUP($A300,炎界远征配置!$O:$P,2,FALSE),怪物属性偏向!$E:$O,怪物属性偏向!N$1-1,FALSE))</f>
        <v>100541</v>
      </c>
      <c r="S300" s="8">
        <f>IF(VLOOKUP(VLOOKUP($A300,炎界远征配置!$O:$P,2,FALSE),怪物属性偏向!$E:$O,怪物属性偏向!O$1-1,FALSE)=0,"",VLOOKUP(VLOOKUP($A300,炎界远征配置!$O:$P,2,FALSE),怪物属性偏向!$E:$O,怪物属性偏向!O$1-1,FALSE))</f>
        <v>100101</v>
      </c>
    </row>
    <row r="301" spans="1:19" x14ac:dyDescent="0.15">
      <c r="A301" s="3">
        <f t="shared" si="41"/>
        <v>5000298</v>
      </c>
      <c r="B301" s="1" t="str">
        <f>VLOOKUP(A301,炎界远征配置!G:I,3,FALSE)</f>
        <v>啾啾</v>
      </c>
      <c r="C301" s="7"/>
      <c r="D301" s="6" t="str">
        <f>VLOOKUP(B301,怪物属性偏向!F:P,11,FALSE)</f>
        <v>r1004</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IF(VLOOKUP(VLOOKUP($A301,炎界远征配置!$O:$P,2,FALSE),怪物属性偏向!$E:$O,怪物属性偏向!J$1-1,FALSE)=0,"",VLOOKUP(VLOOKUP($A301,炎界远征配置!$O:$P,2,FALSE),怪物属性偏向!$E:$O,怪物属性偏向!J$1-1,FALSE))</f>
        <v>10130101</v>
      </c>
      <c r="O301" s="8">
        <f>IF(VLOOKUP(VLOOKUP($A301,炎界远征配置!$O:$P,2,FALSE),怪物属性偏向!$E:$O,怪物属性偏向!K$1-1,FALSE)=0,"",VLOOKUP(VLOOKUP($A301,炎界远征配置!$O:$P,2,FALSE),怪物属性偏向!$E:$O,怪物属性偏向!K$1-1,FALSE))</f>
        <v>10130201</v>
      </c>
      <c r="P301" s="8">
        <f>IF(VLOOKUP(VLOOKUP($A301,炎界远征配置!$O:$P,2,FALSE),怪物属性偏向!$E:$O,怪物属性偏向!L$1-1,FALSE)=0,"",VLOOKUP(VLOOKUP($A301,炎界远征配置!$O:$P,2,FALSE),怪物属性偏向!$E:$O,怪物属性偏向!L$1-1,FALSE))</f>
        <v>10130301</v>
      </c>
      <c r="Q301" s="8">
        <f>IF(VLOOKUP(VLOOKUP($A301,炎界远征配置!$O:$P,2,FALSE),怪物属性偏向!$E:$O,怪物属性偏向!M$1-1,FALSE)=0,"",VLOOKUP(VLOOKUP($A301,炎界远征配置!$O:$P,2,FALSE),怪物属性偏向!$E:$O,怪物属性偏向!M$1-1,FALSE))</f>
        <v>100001</v>
      </c>
      <c r="R301" s="8">
        <f>IF(VLOOKUP(VLOOKUP($A301,炎界远征配置!$O:$P,2,FALSE),怪物属性偏向!$E:$O,怪物属性偏向!N$1-1,FALSE)=0,"",VLOOKUP(VLOOKUP($A301,炎界远征配置!$O:$P,2,FALSE),怪物属性偏向!$E:$O,怪物属性偏向!N$1-1,FALSE))</f>
        <v>100181</v>
      </c>
      <c r="S301" s="8">
        <f>IF(VLOOKUP(VLOOKUP($A301,炎界远征配置!$O:$P,2,FALSE),怪物属性偏向!$E:$O,怪物属性偏向!O$1-1,FALSE)=0,"",VLOOKUP(VLOOKUP($A301,炎界远征配置!$O:$P,2,FALSE),怪物属性偏向!$E:$O,怪物属性偏向!O$1-1,FALSE))</f>
        <v>100201</v>
      </c>
    </row>
    <row r="302" spans="1:19" x14ac:dyDescent="0.15">
      <c r="A302" s="3">
        <f t="shared" si="41"/>
        <v>5000299</v>
      </c>
      <c r="B302" s="1" t="str">
        <f>VLOOKUP(A302,炎界远征配置!G:I,3,FALSE)</f>
        <v>伊芙</v>
      </c>
      <c r="C302" s="7"/>
      <c r="D302" s="6" t="str">
        <f>VLOOKUP(B302,怪物属性偏向!F:P,11,FALSE)</f>
        <v>r1005</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IF(VLOOKUP(VLOOKUP($A302,炎界远征配置!$O:$P,2,FALSE),怪物属性偏向!$E:$O,怪物属性偏向!J$1-1,FALSE)=0,"",VLOOKUP(VLOOKUP($A302,炎界远征配置!$O:$P,2,FALSE),怪物属性偏向!$E:$O,怪物属性偏向!J$1-1,FALSE))</f>
        <v>10150101</v>
      </c>
      <c r="O302" s="8">
        <f>IF(VLOOKUP(VLOOKUP($A302,炎界远征配置!$O:$P,2,FALSE),怪物属性偏向!$E:$O,怪物属性偏向!K$1-1,FALSE)=0,"",VLOOKUP(VLOOKUP($A302,炎界远征配置!$O:$P,2,FALSE),怪物属性偏向!$E:$O,怪物属性偏向!K$1-1,FALSE))</f>
        <v>10150201</v>
      </c>
      <c r="P302" s="8">
        <f>IF(VLOOKUP(VLOOKUP($A302,炎界远征配置!$O:$P,2,FALSE),怪物属性偏向!$E:$O,怪物属性偏向!L$1-1,FALSE)=0,"",VLOOKUP(VLOOKUP($A302,炎界远征配置!$O:$P,2,FALSE),怪物属性偏向!$E:$O,怪物属性偏向!L$1-1,FALSE))</f>
        <v>10150301</v>
      </c>
      <c r="Q302" s="8">
        <f>IF(VLOOKUP(VLOOKUP($A302,炎界远征配置!$O:$P,2,FALSE),怪物属性偏向!$E:$O,怪物属性偏向!M$1-1,FALSE)=0,"",VLOOKUP(VLOOKUP($A302,炎界远征配置!$O:$P,2,FALSE),怪物属性偏向!$E:$O,怪物属性偏向!M$1-1,FALSE))</f>
        <v>100021</v>
      </c>
      <c r="R302" s="8">
        <f>IF(VLOOKUP(VLOOKUP($A302,炎界远征配置!$O:$P,2,FALSE),怪物属性偏向!$E:$O,怪物属性偏向!N$1-1,FALSE)=0,"",VLOOKUP(VLOOKUP($A302,炎界远征配置!$O:$P,2,FALSE),怪物属性偏向!$E:$O,怪物属性偏向!N$1-1,FALSE))</f>
        <v>100361</v>
      </c>
      <c r="S302" s="8">
        <f>IF(VLOOKUP(VLOOKUP($A302,炎界远征配置!$O:$P,2,FALSE),怪物属性偏向!$E:$O,怪物属性偏向!O$1-1,FALSE)=0,"",VLOOKUP(VLOOKUP($A302,炎界远征配置!$O:$P,2,FALSE),怪物属性偏向!$E:$O,怪物属性偏向!O$1-1,FALSE))</f>
        <v>100401</v>
      </c>
    </row>
    <row r="303" spans="1:19" x14ac:dyDescent="0.15">
      <c r="A303" s="3">
        <f t="shared" si="41"/>
        <v>5000300</v>
      </c>
      <c r="B303" s="1" t="str">
        <f>VLOOKUP(A303,炎界远征配置!G:I,3,FALSE)</f>
        <v>麦克白</v>
      </c>
      <c r="C303" s="7"/>
      <c r="D303" s="6" t="str">
        <f>VLOOKUP(B303,怪物属性偏向!F:P,11,FALSE)</f>
        <v>r1004</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IF(VLOOKUP(VLOOKUP($A303,炎界远征配置!$O:$P,2,FALSE),怪物属性偏向!$E:$O,怪物属性偏向!J$1-1,FALSE)=0,"",VLOOKUP(VLOOKUP($A303,炎界远征配置!$O:$P,2,FALSE),怪物属性偏向!$E:$O,怪物属性偏向!J$1-1,FALSE))</f>
        <v>10160101</v>
      </c>
      <c r="O303" s="8">
        <f>IF(VLOOKUP(VLOOKUP($A303,炎界远征配置!$O:$P,2,FALSE),怪物属性偏向!$E:$O,怪物属性偏向!K$1-1,FALSE)=0,"",VLOOKUP(VLOOKUP($A303,炎界远征配置!$O:$P,2,FALSE),怪物属性偏向!$E:$O,怪物属性偏向!K$1-1,FALSE))</f>
        <v>10160201</v>
      </c>
      <c r="P303" s="8">
        <f>IF(VLOOKUP(VLOOKUP($A303,炎界远征配置!$O:$P,2,FALSE),怪物属性偏向!$E:$O,怪物属性偏向!L$1-1,FALSE)=0,"",VLOOKUP(VLOOKUP($A303,炎界远征配置!$O:$P,2,FALSE),怪物属性偏向!$E:$O,怪物属性偏向!L$1-1,FALSE))</f>
        <v>10160301</v>
      </c>
      <c r="Q303" s="8">
        <f>IF(VLOOKUP(VLOOKUP($A303,炎界远征配置!$O:$P,2,FALSE),怪物属性偏向!$E:$O,怪物属性偏向!M$1-1,FALSE)=0,"",VLOOKUP(VLOOKUP($A303,炎界远征配置!$O:$P,2,FALSE),怪物属性偏向!$E:$O,怪物属性偏向!M$1-1,FALSE))</f>
        <v>100141</v>
      </c>
      <c r="R303" s="8">
        <f>IF(VLOOKUP(VLOOKUP($A303,炎界远征配置!$O:$P,2,FALSE),怪物属性偏向!$E:$O,怪物属性偏向!N$1-1,FALSE)=0,"",VLOOKUP(VLOOKUP($A303,炎界远征配置!$O:$P,2,FALSE),怪物属性偏向!$E:$O,怪物属性偏向!N$1-1,FALSE))</f>
        <v>100421</v>
      </c>
      <c r="S303" s="8">
        <f>IF(VLOOKUP(VLOOKUP($A303,炎界远征配置!$O:$P,2,FALSE),怪物属性偏向!$E:$O,怪物属性偏向!O$1-1,FALSE)=0,"",VLOOKUP(VLOOKUP($A303,炎界远征配置!$O:$P,2,FALSE),怪物属性偏向!$E:$O,怪物属性偏向!O$1-1,FALSE))</f>
        <v>100081</v>
      </c>
    </row>
    <row r="304" spans="1:19" x14ac:dyDescent="0.15">
      <c r="A304" s="3">
        <f t="shared" si="41"/>
        <v>5000301</v>
      </c>
      <c r="B304" s="1" t="str">
        <f>VLOOKUP(A304,炎界远征配置!G:I,3,FALSE)</f>
        <v>尼尔斯</v>
      </c>
      <c r="C304" s="7"/>
      <c r="D304" s="6" t="str">
        <f>VLOOKUP(B304,怪物属性偏向!F:P,11,FALSE)</f>
        <v>r1008</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IF(VLOOKUP(VLOOKUP($A304,炎界远征配置!$O:$P,2,FALSE),怪物属性偏向!$E:$O,怪物属性偏向!J$1-1,FALSE)=0,"",VLOOKUP(VLOOKUP($A304,炎界远征配置!$O:$P,2,FALSE),怪物属性偏向!$E:$O,怪物属性偏向!J$1-1,FALSE))</f>
        <v>10060101</v>
      </c>
      <c r="O304" s="8">
        <f>IF(VLOOKUP(VLOOKUP($A304,炎界远征配置!$O:$P,2,FALSE),怪物属性偏向!$E:$O,怪物属性偏向!K$1-1,FALSE)=0,"",VLOOKUP(VLOOKUP($A304,炎界远征配置!$O:$P,2,FALSE),怪物属性偏向!$E:$O,怪物属性偏向!K$1-1,FALSE))</f>
        <v>10060201</v>
      </c>
      <c r="P304" s="8">
        <f>IF(VLOOKUP(VLOOKUP($A304,炎界远征配置!$O:$P,2,FALSE),怪物属性偏向!$E:$O,怪物属性偏向!L$1-1,FALSE)=0,"",VLOOKUP(VLOOKUP($A304,炎界远征配置!$O:$P,2,FALSE),怪物属性偏向!$E:$O,怪物属性偏向!L$1-1,FALSE))</f>
        <v>10060301</v>
      </c>
      <c r="Q304" s="8">
        <f>IF(VLOOKUP(VLOOKUP($A304,炎界远征配置!$O:$P,2,FALSE),怪物属性偏向!$E:$O,怪物属性偏向!M$1-1,FALSE)=0,"",VLOOKUP(VLOOKUP($A304,炎界远征配置!$O:$P,2,FALSE),怪物属性偏向!$E:$O,怪物属性偏向!M$1-1,FALSE))</f>
        <v>100021</v>
      </c>
      <c r="R304" s="8">
        <f>IF(VLOOKUP(VLOOKUP($A304,炎界远征配置!$O:$P,2,FALSE),怪物属性偏向!$E:$O,怪物属性偏向!N$1-1,FALSE)=0,"",VLOOKUP(VLOOKUP($A304,炎界远征配置!$O:$P,2,FALSE),怪物属性偏向!$E:$O,怪物属性偏向!N$1-1,FALSE))</f>
        <v>100081</v>
      </c>
      <c r="S304" s="8">
        <f>IF(VLOOKUP(VLOOKUP($A304,炎界远征配置!$O:$P,2,FALSE),怪物属性偏向!$E:$O,怪物属性偏向!O$1-1,FALSE)=0,"",VLOOKUP(VLOOKUP($A304,炎界远征配置!$O:$P,2,FALSE),怪物属性偏向!$E:$O,怪物属性偏向!O$1-1,FALSE))</f>
        <v>100141</v>
      </c>
    </row>
    <row r="305" spans="1:19" x14ac:dyDescent="0.15">
      <c r="A305" s="3">
        <f t="shared" si="41"/>
        <v>5000302</v>
      </c>
      <c r="B305" s="1" t="str">
        <f>VLOOKUP(A305,炎界远征配置!G:I,3,FALSE)</f>
        <v>柯拉</v>
      </c>
      <c r="C305" s="7"/>
      <c r="D305" s="6" t="str">
        <f>VLOOKUP(B305,怪物属性偏向!F:P,11,FALSE)</f>
        <v>r1017</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IF(VLOOKUP(VLOOKUP($A305,炎界远征配置!$O:$P,2,FALSE),怪物属性偏向!$E:$O,怪物属性偏向!J$1-1,FALSE)=0,"",VLOOKUP(VLOOKUP($A305,炎界远征配置!$O:$P,2,FALSE),怪物属性偏向!$E:$O,怪物属性偏向!J$1-1,FALSE))</f>
        <v>10050101</v>
      </c>
      <c r="O305" s="8">
        <f>IF(VLOOKUP(VLOOKUP($A305,炎界远征配置!$O:$P,2,FALSE),怪物属性偏向!$E:$O,怪物属性偏向!K$1-1,FALSE)=0,"",VLOOKUP(VLOOKUP($A305,炎界远征配置!$O:$P,2,FALSE),怪物属性偏向!$E:$O,怪物属性偏向!K$1-1,FALSE))</f>
        <v>10050201</v>
      </c>
      <c r="P305" s="8">
        <f>IF(VLOOKUP(VLOOKUP($A305,炎界远征配置!$O:$P,2,FALSE),怪物属性偏向!$E:$O,怪物属性偏向!L$1-1,FALSE)=0,"",VLOOKUP(VLOOKUP($A305,炎界远征配置!$O:$P,2,FALSE),怪物属性偏向!$E:$O,怪物属性偏向!L$1-1,FALSE))</f>
        <v>10050301</v>
      </c>
      <c r="Q305" s="8">
        <f>IF(VLOOKUP(VLOOKUP($A305,炎界远征配置!$O:$P,2,FALSE),怪物属性偏向!$E:$O,怪物属性偏向!M$1-1,FALSE)=0,"",VLOOKUP(VLOOKUP($A305,炎界远征配置!$O:$P,2,FALSE),怪物属性偏向!$E:$O,怪物属性偏向!M$1-1,FALSE))</f>
        <v>100001</v>
      </c>
      <c r="R305" s="8">
        <f>IF(VLOOKUP(VLOOKUP($A305,炎界远征配置!$O:$P,2,FALSE),怪物属性偏向!$E:$O,怪物属性偏向!N$1-1,FALSE)=0,"",VLOOKUP(VLOOKUP($A305,炎界远征配置!$O:$P,2,FALSE),怪物属性偏向!$E:$O,怪物属性偏向!N$1-1,FALSE))</f>
        <v>100221</v>
      </c>
      <c r="S305" s="8">
        <f>IF(VLOOKUP(VLOOKUP($A305,炎界远征配置!$O:$P,2,FALSE),怪物属性偏向!$E:$O,怪物属性偏向!O$1-1,FALSE)=0,"",VLOOKUP(VLOOKUP($A305,炎界远征配置!$O:$P,2,FALSE),怪物属性偏向!$E:$O,怪物属性偏向!O$1-1,FALSE))</f>
        <v>100241</v>
      </c>
    </row>
    <row r="306" spans="1:19" x14ac:dyDescent="0.15">
      <c r="A306" s="3">
        <f t="shared" si="41"/>
        <v>5000303</v>
      </c>
      <c r="B306" s="1" t="str">
        <f>VLOOKUP(A306,炎界远征配置!G:I,3,FALSE)</f>
        <v>柯拉</v>
      </c>
      <c r="C306" s="7"/>
      <c r="D306" s="6" t="str">
        <f>VLOOKUP(B306,怪物属性偏向!F:P,11,FALSE)</f>
        <v>r1017</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IF(VLOOKUP(VLOOKUP($A306,炎界远征配置!$O:$P,2,FALSE),怪物属性偏向!$E:$O,怪物属性偏向!J$1-1,FALSE)=0,"",VLOOKUP(VLOOKUP($A306,炎界远征配置!$O:$P,2,FALSE),怪物属性偏向!$E:$O,怪物属性偏向!J$1-1,FALSE))</f>
        <v>10050101</v>
      </c>
      <c r="O306" s="8">
        <f>IF(VLOOKUP(VLOOKUP($A306,炎界远征配置!$O:$P,2,FALSE),怪物属性偏向!$E:$O,怪物属性偏向!K$1-1,FALSE)=0,"",VLOOKUP(VLOOKUP($A306,炎界远征配置!$O:$P,2,FALSE),怪物属性偏向!$E:$O,怪物属性偏向!K$1-1,FALSE))</f>
        <v>10050201</v>
      </c>
      <c r="P306" s="8">
        <f>IF(VLOOKUP(VLOOKUP($A306,炎界远征配置!$O:$P,2,FALSE),怪物属性偏向!$E:$O,怪物属性偏向!L$1-1,FALSE)=0,"",VLOOKUP(VLOOKUP($A306,炎界远征配置!$O:$P,2,FALSE),怪物属性偏向!$E:$O,怪物属性偏向!L$1-1,FALSE))</f>
        <v>10050301</v>
      </c>
      <c r="Q306" s="8">
        <f>IF(VLOOKUP(VLOOKUP($A306,炎界远征配置!$O:$P,2,FALSE),怪物属性偏向!$E:$O,怪物属性偏向!M$1-1,FALSE)=0,"",VLOOKUP(VLOOKUP($A306,炎界远征配置!$O:$P,2,FALSE),怪物属性偏向!$E:$O,怪物属性偏向!M$1-1,FALSE))</f>
        <v>100001</v>
      </c>
      <c r="R306" s="8">
        <f>IF(VLOOKUP(VLOOKUP($A306,炎界远征配置!$O:$P,2,FALSE),怪物属性偏向!$E:$O,怪物属性偏向!N$1-1,FALSE)=0,"",VLOOKUP(VLOOKUP($A306,炎界远征配置!$O:$P,2,FALSE),怪物属性偏向!$E:$O,怪物属性偏向!N$1-1,FALSE))</f>
        <v>100221</v>
      </c>
      <c r="S306" s="8">
        <f>IF(VLOOKUP(VLOOKUP($A306,炎界远征配置!$O:$P,2,FALSE),怪物属性偏向!$E:$O,怪物属性偏向!O$1-1,FALSE)=0,"",VLOOKUP(VLOOKUP($A306,炎界远征配置!$O:$P,2,FALSE),怪物属性偏向!$E:$O,怪物属性偏向!O$1-1,FALSE))</f>
        <v>100241</v>
      </c>
    </row>
    <row r="307" spans="1:19" x14ac:dyDescent="0.15">
      <c r="A307" s="3">
        <f t="shared" si="41"/>
        <v>5000304</v>
      </c>
      <c r="B307" s="1" t="str">
        <f>VLOOKUP(A307,炎界远征配置!G:I,3,FALSE)</f>
        <v>国王</v>
      </c>
      <c r="C307" s="7"/>
      <c r="D307" s="6" t="str">
        <f>VLOOKUP(B307,怪物属性偏向!F:P,11,FALSE)</f>
        <v>r1016</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IF(VLOOKUP(VLOOKUP($A307,炎界远征配置!$O:$P,2,FALSE),怪物属性偏向!$E:$O,怪物属性偏向!J$1-1,FALSE)=0,"",VLOOKUP(VLOOKUP($A307,炎界远征配置!$O:$P,2,FALSE),怪物属性偏向!$E:$O,怪物属性偏向!J$1-1,FALSE))</f>
        <v>10250101</v>
      </c>
      <c r="O307" s="8">
        <f>IF(VLOOKUP(VLOOKUP($A307,炎界远征配置!$O:$P,2,FALSE),怪物属性偏向!$E:$O,怪物属性偏向!K$1-1,FALSE)=0,"",VLOOKUP(VLOOKUP($A307,炎界远征配置!$O:$P,2,FALSE),怪物属性偏向!$E:$O,怪物属性偏向!K$1-1,FALSE))</f>
        <v>10250201</v>
      </c>
      <c r="P307" s="8">
        <f>IF(VLOOKUP(VLOOKUP($A307,炎界远征配置!$O:$P,2,FALSE),怪物属性偏向!$E:$O,怪物属性偏向!L$1-1,FALSE)=0,"",VLOOKUP(VLOOKUP($A307,炎界远征配置!$O:$P,2,FALSE),怪物属性偏向!$E:$O,怪物属性偏向!L$1-1,FALSE))</f>
        <v>10250301</v>
      </c>
      <c r="Q307" s="8">
        <f>IF(VLOOKUP(VLOOKUP($A307,炎界远征配置!$O:$P,2,FALSE),怪物属性偏向!$E:$O,怪物属性偏向!M$1-1,FALSE)=0,"",VLOOKUP(VLOOKUP($A307,炎界远征配置!$O:$P,2,FALSE),怪物属性偏向!$E:$O,怪物属性偏向!M$1-1,FALSE))</f>
        <v>100161</v>
      </c>
      <c r="R307" s="8">
        <f>IF(VLOOKUP(VLOOKUP($A307,炎界远征配置!$O:$P,2,FALSE),怪物属性偏向!$E:$O,怪物属性偏向!N$1-1,FALSE)=0,"",VLOOKUP(VLOOKUP($A307,炎界远征配置!$O:$P,2,FALSE),怪物属性偏向!$E:$O,怪物属性偏向!N$1-1,FALSE))</f>
        <v>100541</v>
      </c>
      <c r="S307" s="8">
        <f>IF(VLOOKUP(VLOOKUP($A307,炎界远征配置!$O:$P,2,FALSE),怪物属性偏向!$E:$O,怪物属性偏向!O$1-1,FALSE)=0,"",VLOOKUP(VLOOKUP($A307,炎界远征配置!$O:$P,2,FALSE),怪物属性偏向!$E:$O,怪物属性偏向!O$1-1,FALSE))</f>
        <v>100101</v>
      </c>
    </row>
    <row r="308" spans="1:19" x14ac:dyDescent="0.15">
      <c r="A308" s="3">
        <f t="shared" si="41"/>
        <v>5000305</v>
      </c>
      <c r="B308" s="1" t="str">
        <f>VLOOKUP(A308,炎界远征配置!G:I,3,FALSE)</f>
        <v>麦克白</v>
      </c>
      <c r="C308" s="7"/>
      <c r="D308" s="6" t="str">
        <f>VLOOKUP(B308,怪物属性偏向!F:P,11,FALSE)</f>
        <v>r1004</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IF(VLOOKUP(VLOOKUP($A308,炎界远征配置!$O:$P,2,FALSE),怪物属性偏向!$E:$O,怪物属性偏向!J$1-1,FALSE)=0,"",VLOOKUP(VLOOKUP($A308,炎界远征配置!$O:$P,2,FALSE),怪物属性偏向!$E:$O,怪物属性偏向!J$1-1,FALSE))</f>
        <v>10160101</v>
      </c>
      <c r="O308" s="8">
        <f>IF(VLOOKUP(VLOOKUP($A308,炎界远征配置!$O:$P,2,FALSE),怪物属性偏向!$E:$O,怪物属性偏向!K$1-1,FALSE)=0,"",VLOOKUP(VLOOKUP($A308,炎界远征配置!$O:$P,2,FALSE),怪物属性偏向!$E:$O,怪物属性偏向!K$1-1,FALSE))</f>
        <v>10160201</v>
      </c>
      <c r="P308" s="8">
        <f>IF(VLOOKUP(VLOOKUP($A308,炎界远征配置!$O:$P,2,FALSE),怪物属性偏向!$E:$O,怪物属性偏向!L$1-1,FALSE)=0,"",VLOOKUP(VLOOKUP($A308,炎界远征配置!$O:$P,2,FALSE),怪物属性偏向!$E:$O,怪物属性偏向!L$1-1,FALSE))</f>
        <v>10160301</v>
      </c>
      <c r="Q308" s="8">
        <f>IF(VLOOKUP(VLOOKUP($A308,炎界远征配置!$O:$P,2,FALSE),怪物属性偏向!$E:$O,怪物属性偏向!M$1-1,FALSE)=0,"",VLOOKUP(VLOOKUP($A308,炎界远征配置!$O:$P,2,FALSE),怪物属性偏向!$E:$O,怪物属性偏向!M$1-1,FALSE))</f>
        <v>100141</v>
      </c>
      <c r="R308" s="8">
        <f>IF(VLOOKUP(VLOOKUP($A308,炎界远征配置!$O:$P,2,FALSE),怪物属性偏向!$E:$O,怪物属性偏向!N$1-1,FALSE)=0,"",VLOOKUP(VLOOKUP($A308,炎界远征配置!$O:$P,2,FALSE),怪物属性偏向!$E:$O,怪物属性偏向!N$1-1,FALSE))</f>
        <v>100421</v>
      </c>
      <c r="S308" s="8">
        <f>IF(VLOOKUP(VLOOKUP($A308,炎界远征配置!$O:$P,2,FALSE),怪物属性偏向!$E:$O,怪物属性偏向!O$1-1,FALSE)=0,"",VLOOKUP(VLOOKUP($A308,炎界远征配置!$O:$P,2,FALSE),怪物属性偏向!$E:$O,怪物属性偏向!O$1-1,FALSE))</f>
        <v>100081</v>
      </c>
    </row>
    <row r="309" spans="1:19" x14ac:dyDescent="0.15">
      <c r="A309" s="3">
        <f t="shared" si="41"/>
        <v>5000306</v>
      </c>
      <c r="B309" s="1" t="str">
        <f>VLOOKUP(A309,炎界远征配置!G:I,3,FALSE)</f>
        <v>修</v>
      </c>
      <c r="C309" s="7"/>
      <c r="D309" s="6" t="str">
        <f>VLOOKUP(B309,怪物属性偏向!F:P,11,FALSE)</f>
        <v>r1014</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IF(VLOOKUP(VLOOKUP($A309,炎界远征配置!$O:$P,2,FALSE),怪物属性偏向!$E:$O,怪物属性偏向!J$1-1,FALSE)=0,"",VLOOKUP(VLOOKUP($A309,炎界远征配置!$O:$P,2,FALSE),怪物属性偏向!$E:$O,怪物属性偏向!J$1-1,FALSE))</f>
        <v>10240101</v>
      </c>
      <c r="O309" s="8">
        <f>IF(VLOOKUP(VLOOKUP($A309,炎界远征配置!$O:$P,2,FALSE),怪物属性偏向!$E:$O,怪物属性偏向!K$1-1,FALSE)=0,"",VLOOKUP(VLOOKUP($A309,炎界远征配置!$O:$P,2,FALSE),怪物属性偏向!$E:$O,怪物属性偏向!K$1-1,FALSE))</f>
        <v>10240201</v>
      </c>
      <c r="P309" s="8">
        <f>IF(VLOOKUP(VLOOKUP($A309,炎界远征配置!$O:$P,2,FALSE),怪物属性偏向!$E:$O,怪物属性偏向!L$1-1,FALSE)=0,"",VLOOKUP(VLOOKUP($A309,炎界远征配置!$O:$P,2,FALSE),怪物属性偏向!$E:$O,怪物属性偏向!L$1-1,FALSE))</f>
        <v>10240301</v>
      </c>
      <c r="Q309" s="8">
        <f>IF(VLOOKUP(VLOOKUP($A309,炎界远征配置!$O:$P,2,FALSE),怪物属性偏向!$E:$O,怪物属性偏向!M$1-1,FALSE)=0,"",VLOOKUP(VLOOKUP($A309,炎界远征配置!$O:$P,2,FALSE),怪物属性偏向!$E:$O,怪物属性偏向!M$1-1,FALSE))</f>
        <v>100261</v>
      </c>
      <c r="R309" s="8">
        <f>IF(VLOOKUP(VLOOKUP($A309,炎界远征配置!$O:$P,2,FALSE),怪物属性偏向!$E:$O,怪物属性偏向!N$1-1,FALSE)=0,"",VLOOKUP(VLOOKUP($A309,炎界远征配置!$O:$P,2,FALSE),怪物属性偏向!$E:$O,怪物属性偏向!N$1-1,FALSE))</f>
        <v>100521</v>
      </c>
      <c r="S309" s="8">
        <f>IF(VLOOKUP(VLOOKUP($A309,炎界远征配置!$O:$P,2,FALSE),怪物属性偏向!$E:$O,怪物属性偏向!O$1-1,FALSE)=0,"",VLOOKUP(VLOOKUP($A309,炎界远征配置!$O:$P,2,FALSE),怪物属性偏向!$E:$O,怪物属性偏向!O$1-1,FALSE))</f>
        <v>100341</v>
      </c>
    </row>
    <row r="310" spans="1:19" x14ac:dyDescent="0.15">
      <c r="A310" s="3">
        <f t="shared" si="41"/>
        <v>5000307</v>
      </c>
      <c r="B310" s="1" t="str">
        <f>VLOOKUP(A310,炎界远征配置!G:I,3,FALSE)</f>
        <v>霍尔</v>
      </c>
      <c r="C310" s="7"/>
      <c r="D310" s="6" t="str">
        <f>VLOOKUP(B310,怪物属性偏向!F:P,11,FALSE)</f>
        <v>r1003</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IF(VLOOKUP(VLOOKUP($A310,炎界远征配置!$O:$P,2,FALSE),怪物属性偏向!$E:$O,怪物属性偏向!J$1-1,FALSE)=0,"",VLOOKUP(VLOOKUP($A310,炎界远征配置!$O:$P,2,FALSE),怪物属性偏向!$E:$O,怪物属性偏向!J$1-1,FALSE))</f>
        <v>10260101</v>
      </c>
      <c r="O310" s="8">
        <f>IF(VLOOKUP(VLOOKUP($A310,炎界远征配置!$O:$P,2,FALSE),怪物属性偏向!$E:$O,怪物属性偏向!K$1-1,FALSE)=0,"",VLOOKUP(VLOOKUP($A310,炎界远征配置!$O:$P,2,FALSE),怪物属性偏向!$E:$O,怪物属性偏向!K$1-1,FALSE))</f>
        <v>10260201</v>
      </c>
      <c r="P310" s="8">
        <f>IF(VLOOKUP(VLOOKUP($A310,炎界远征配置!$O:$P,2,FALSE),怪物属性偏向!$E:$O,怪物属性偏向!L$1-1,FALSE)=0,"",VLOOKUP(VLOOKUP($A310,炎界远征配置!$O:$P,2,FALSE),怪物属性偏向!$E:$O,怪物属性偏向!L$1-1,FALSE))</f>
        <v>10260301</v>
      </c>
      <c r="Q310" s="8">
        <f>IF(VLOOKUP(VLOOKUP($A310,炎界远征配置!$O:$P,2,FALSE),怪物属性偏向!$E:$O,怪物属性偏向!M$1-1,FALSE)=0,"",VLOOKUP(VLOOKUP($A310,炎界远征配置!$O:$P,2,FALSE),怪物属性偏向!$E:$O,怪物属性偏向!M$1-1,FALSE))</f>
        <v>100161</v>
      </c>
      <c r="R310" s="8">
        <f>IF(VLOOKUP(VLOOKUP($A310,炎界远征配置!$O:$P,2,FALSE),怪物属性偏向!$E:$O,怪物属性偏向!N$1-1,FALSE)=0,"",VLOOKUP(VLOOKUP($A310,炎界远征配置!$O:$P,2,FALSE),怪物属性偏向!$E:$O,怪物属性偏向!N$1-1,FALSE))</f>
        <v>100281</v>
      </c>
      <c r="S310" s="8">
        <f>IF(VLOOKUP(VLOOKUP($A310,炎界远征配置!$O:$P,2,FALSE),怪物属性偏向!$E:$O,怪物属性偏向!O$1-1,FALSE)=0,"",VLOOKUP(VLOOKUP($A310,炎界远征配置!$O:$P,2,FALSE),怪物属性偏向!$E:$O,怪物属性偏向!O$1-1,FALSE))</f>
        <v>100421</v>
      </c>
    </row>
    <row r="311" spans="1:19" x14ac:dyDescent="0.15">
      <c r="A311" s="3">
        <f t="shared" si="41"/>
        <v>5000308</v>
      </c>
      <c r="B311" s="1" t="str">
        <f>VLOOKUP(A311,炎界远征配置!G:I,3,FALSE)</f>
        <v>艾琳</v>
      </c>
      <c r="C311" s="7"/>
      <c r="D311" s="6" t="str">
        <f>VLOOKUP(B311,怪物属性偏向!F:P,11,FALSE)</f>
        <v>r1000</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IF(VLOOKUP(VLOOKUP($A311,炎界远征配置!$O:$P,2,FALSE),怪物属性偏向!$E:$O,怪物属性偏向!J$1-1,FALSE)=0,"",VLOOKUP(VLOOKUP($A311,炎界远征配置!$O:$P,2,FALSE),怪物属性偏向!$E:$O,怪物属性偏向!J$1-1,FALSE))</f>
        <v>10080101</v>
      </c>
      <c r="O311" s="8">
        <f>IF(VLOOKUP(VLOOKUP($A311,炎界远征配置!$O:$P,2,FALSE),怪物属性偏向!$E:$O,怪物属性偏向!K$1-1,FALSE)=0,"",VLOOKUP(VLOOKUP($A311,炎界远征配置!$O:$P,2,FALSE),怪物属性偏向!$E:$O,怪物属性偏向!K$1-1,FALSE))</f>
        <v>10080201</v>
      </c>
      <c r="P311" s="8">
        <f>IF(VLOOKUP(VLOOKUP($A311,炎界远征配置!$O:$P,2,FALSE),怪物属性偏向!$E:$O,怪物属性偏向!L$1-1,FALSE)=0,"",VLOOKUP(VLOOKUP($A311,炎界远征配置!$O:$P,2,FALSE),怪物属性偏向!$E:$O,怪物属性偏向!L$1-1,FALSE))</f>
        <v>10080301</v>
      </c>
      <c r="Q311" s="8">
        <f>IF(VLOOKUP(VLOOKUP($A311,炎界远征配置!$O:$P,2,FALSE),怪物属性偏向!$E:$O,怪物属性偏向!M$1-1,FALSE)=0,"",VLOOKUP(VLOOKUP($A311,炎界远征配置!$O:$P,2,FALSE),怪物属性偏向!$E:$O,怪物属性偏向!M$1-1,FALSE))</f>
        <v>100121</v>
      </c>
      <c r="R311" s="8">
        <f>IF(VLOOKUP(VLOOKUP($A311,炎界远征配置!$O:$P,2,FALSE),怪物属性偏向!$E:$O,怪物属性偏向!N$1-1,FALSE)=0,"",VLOOKUP(VLOOKUP($A311,炎界远征配置!$O:$P,2,FALSE),怪物属性偏向!$E:$O,怪物属性偏向!N$1-1,FALSE))</f>
        <v>100281</v>
      </c>
      <c r="S311" s="8">
        <f>IF(VLOOKUP(VLOOKUP($A311,炎界远征配置!$O:$P,2,FALSE),怪物属性偏向!$E:$O,怪物属性偏向!O$1-1,FALSE)=0,"",VLOOKUP(VLOOKUP($A311,炎界远征配置!$O:$P,2,FALSE),怪物属性偏向!$E:$O,怪物属性偏向!O$1-1,FALSE))</f>
        <v>100061</v>
      </c>
    </row>
    <row r="312" spans="1:19" x14ac:dyDescent="0.15">
      <c r="A312" s="3">
        <f t="shared" si="41"/>
        <v>5000309</v>
      </c>
      <c r="B312" s="1" t="str">
        <f>VLOOKUP(A312,炎界远征配置!G:I,3,FALSE)</f>
        <v>娜塔莎</v>
      </c>
      <c r="C312" s="7"/>
      <c r="D312" s="6" t="str">
        <f>VLOOKUP(B312,怪物属性偏向!F:P,11,FALSE)</f>
        <v>r1012</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IF(VLOOKUP(VLOOKUP($A312,炎界远征配置!$O:$P,2,FALSE),怪物属性偏向!$E:$O,怪物属性偏向!J$1-1,FALSE)=0,"",VLOOKUP(VLOOKUP($A312,炎界远征配置!$O:$P,2,FALSE),怪物属性偏向!$E:$O,怪物属性偏向!J$1-1,FALSE))</f>
        <v>10210101</v>
      </c>
      <c r="O312" s="8">
        <f>IF(VLOOKUP(VLOOKUP($A312,炎界远征配置!$O:$P,2,FALSE),怪物属性偏向!$E:$O,怪物属性偏向!K$1-1,FALSE)=0,"",VLOOKUP(VLOOKUP($A312,炎界远征配置!$O:$P,2,FALSE),怪物属性偏向!$E:$O,怪物属性偏向!K$1-1,FALSE))</f>
        <v>10210201</v>
      </c>
      <c r="P312" s="8">
        <f>IF(VLOOKUP(VLOOKUP($A312,炎界远征配置!$O:$P,2,FALSE),怪物属性偏向!$E:$O,怪物属性偏向!L$1-1,FALSE)=0,"",VLOOKUP(VLOOKUP($A312,炎界远征配置!$O:$P,2,FALSE),怪物属性偏向!$E:$O,怪物属性偏向!L$1-1,FALSE))</f>
        <v>10210301</v>
      </c>
      <c r="Q312" s="8">
        <f>IF(VLOOKUP(VLOOKUP($A312,炎界远征配置!$O:$P,2,FALSE),怪物属性偏向!$E:$O,怪物属性偏向!M$1-1,FALSE)=0,"",VLOOKUP(VLOOKUP($A312,炎界远征配置!$O:$P,2,FALSE),怪物属性偏向!$E:$O,怪物属性偏向!M$1-1,FALSE))</f>
        <v>100261</v>
      </c>
      <c r="R312" s="8">
        <f>IF(VLOOKUP(VLOOKUP($A312,炎界远征配置!$O:$P,2,FALSE),怪物属性偏向!$E:$O,怪物属性偏向!N$1-1,FALSE)=0,"",VLOOKUP(VLOOKUP($A312,炎界远征配置!$O:$P,2,FALSE),怪物属性偏向!$E:$O,怪物属性偏向!N$1-1,FALSE))</f>
        <v>100021</v>
      </c>
      <c r="S312" s="8">
        <f>IF(VLOOKUP(VLOOKUP($A312,炎界远征配置!$O:$P,2,FALSE),怪物属性偏向!$E:$O,怪物属性偏向!O$1-1,FALSE)=0,"",VLOOKUP(VLOOKUP($A312,炎界远征配置!$O:$P,2,FALSE),怪物属性偏向!$E:$O,怪物属性偏向!O$1-1,FALSE))</f>
        <v>100321</v>
      </c>
    </row>
    <row r="313" spans="1:19" x14ac:dyDescent="0.15">
      <c r="A313" s="3">
        <f t="shared" si="41"/>
        <v>5000310</v>
      </c>
      <c r="B313" s="1" t="str">
        <f>VLOOKUP(A313,炎界远征配置!G:I,3,FALSE)</f>
        <v>伊芙</v>
      </c>
      <c r="C313" s="7"/>
      <c r="D313" s="6" t="str">
        <f>VLOOKUP(B313,怪物属性偏向!F:P,11,FALSE)</f>
        <v>r1005</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IF(VLOOKUP(VLOOKUP($A313,炎界远征配置!$O:$P,2,FALSE),怪物属性偏向!$E:$O,怪物属性偏向!J$1-1,FALSE)=0,"",VLOOKUP(VLOOKUP($A313,炎界远征配置!$O:$P,2,FALSE),怪物属性偏向!$E:$O,怪物属性偏向!J$1-1,FALSE))</f>
        <v>10150101</v>
      </c>
      <c r="O313" s="8">
        <f>IF(VLOOKUP(VLOOKUP($A313,炎界远征配置!$O:$P,2,FALSE),怪物属性偏向!$E:$O,怪物属性偏向!K$1-1,FALSE)=0,"",VLOOKUP(VLOOKUP($A313,炎界远征配置!$O:$P,2,FALSE),怪物属性偏向!$E:$O,怪物属性偏向!K$1-1,FALSE))</f>
        <v>10150201</v>
      </c>
      <c r="P313" s="8">
        <f>IF(VLOOKUP(VLOOKUP($A313,炎界远征配置!$O:$P,2,FALSE),怪物属性偏向!$E:$O,怪物属性偏向!L$1-1,FALSE)=0,"",VLOOKUP(VLOOKUP($A313,炎界远征配置!$O:$P,2,FALSE),怪物属性偏向!$E:$O,怪物属性偏向!L$1-1,FALSE))</f>
        <v>10150301</v>
      </c>
      <c r="Q313" s="8">
        <f>IF(VLOOKUP(VLOOKUP($A313,炎界远征配置!$O:$P,2,FALSE),怪物属性偏向!$E:$O,怪物属性偏向!M$1-1,FALSE)=0,"",VLOOKUP(VLOOKUP($A313,炎界远征配置!$O:$P,2,FALSE),怪物属性偏向!$E:$O,怪物属性偏向!M$1-1,FALSE))</f>
        <v>100021</v>
      </c>
      <c r="R313" s="8">
        <f>IF(VLOOKUP(VLOOKUP($A313,炎界远征配置!$O:$P,2,FALSE),怪物属性偏向!$E:$O,怪物属性偏向!N$1-1,FALSE)=0,"",VLOOKUP(VLOOKUP($A313,炎界远征配置!$O:$P,2,FALSE),怪物属性偏向!$E:$O,怪物属性偏向!N$1-1,FALSE))</f>
        <v>100361</v>
      </c>
      <c r="S313" s="8">
        <f>IF(VLOOKUP(VLOOKUP($A313,炎界远征配置!$O:$P,2,FALSE),怪物属性偏向!$E:$O,怪物属性偏向!O$1-1,FALSE)=0,"",VLOOKUP(VLOOKUP($A313,炎界远征配置!$O:$P,2,FALSE),怪物属性偏向!$E:$O,怪物属性偏向!O$1-1,FALSE))</f>
        <v>100401</v>
      </c>
    </row>
    <row r="314" spans="1:19" x14ac:dyDescent="0.15">
      <c r="A314" s="3">
        <f t="shared" si="41"/>
        <v>5000311</v>
      </c>
      <c r="B314" s="1" t="str">
        <f>VLOOKUP(A314,炎界远征配置!G:I,3,FALSE)</f>
        <v>伊西多</v>
      </c>
      <c r="C314" s="7"/>
      <c r="D314" s="6" t="str">
        <f>VLOOKUP(B314,怪物属性偏向!F:P,11,FALSE)</f>
        <v>r1011</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IF(VLOOKUP(VLOOKUP($A314,炎界远征配置!$O:$P,2,FALSE),怪物属性偏向!$E:$O,怪物属性偏向!J$1-1,FALSE)=0,"",VLOOKUP(VLOOKUP($A314,炎界远征配置!$O:$P,2,FALSE),怪物属性偏向!$E:$O,怪物属性偏向!J$1-1,FALSE))</f>
        <v>10230101</v>
      </c>
      <c r="O314" s="8">
        <f>IF(VLOOKUP(VLOOKUP($A314,炎界远征配置!$O:$P,2,FALSE),怪物属性偏向!$E:$O,怪物属性偏向!K$1-1,FALSE)=0,"",VLOOKUP(VLOOKUP($A314,炎界远征配置!$O:$P,2,FALSE),怪物属性偏向!$E:$O,怪物属性偏向!K$1-1,FALSE))</f>
        <v>10230201</v>
      </c>
      <c r="P314" s="8">
        <f>IF(VLOOKUP(VLOOKUP($A314,炎界远征配置!$O:$P,2,FALSE),怪物属性偏向!$E:$O,怪物属性偏向!L$1-1,FALSE)=0,"",VLOOKUP(VLOOKUP($A314,炎界远征配置!$O:$P,2,FALSE),怪物属性偏向!$E:$O,怪物属性偏向!L$1-1,FALSE))</f>
        <v>10230301</v>
      </c>
      <c r="Q314" s="8">
        <f>IF(VLOOKUP(VLOOKUP($A314,炎界远征配置!$O:$P,2,FALSE),怪物属性偏向!$E:$O,怪物属性偏向!M$1-1,FALSE)=0,"",VLOOKUP(VLOOKUP($A314,炎界远征配置!$O:$P,2,FALSE),怪物属性偏向!$E:$O,怪物属性偏向!M$1-1,FALSE))</f>
        <v>100041</v>
      </c>
      <c r="R314" s="8">
        <f>IF(VLOOKUP(VLOOKUP($A314,炎界远征配置!$O:$P,2,FALSE),怪物属性偏向!$E:$O,怪物属性偏向!N$1-1,FALSE)=0,"",VLOOKUP(VLOOKUP($A314,炎界远征配置!$O:$P,2,FALSE),怪物属性偏向!$E:$O,怪物属性偏向!N$1-1,FALSE))</f>
        <v>100221</v>
      </c>
      <c r="S314" s="8">
        <f>IF(VLOOKUP(VLOOKUP($A314,炎界远征配置!$O:$P,2,FALSE),怪物属性偏向!$E:$O,怪物属性偏向!O$1-1,FALSE)=0,"",VLOOKUP(VLOOKUP($A314,炎界远征配置!$O:$P,2,FALSE),怪物属性偏向!$E:$O,怪物属性偏向!O$1-1,FALSE))</f>
        <v>100241</v>
      </c>
    </row>
    <row r="315" spans="1:19" x14ac:dyDescent="0.15">
      <c r="A315" s="3">
        <f t="shared" si="41"/>
        <v>5000312</v>
      </c>
      <c r="B315" s="1" t="str">
        <f>VLOOKUP(A315,炎界远征配置!G:I,3,FALSE)</f>
        <v>尤朵拉</v>
      </c>
      <c r="C315" s="7"/>
      <c r="D315" s="6" t="str">
        <f>VLOOKUP(B315,怪物属性偏向!F:P,11,FALSE)</f>
        <v>r1006</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IF(VLOOKUP(VLOOKUP($A315,炎界远征配置!$O:$P,2,FALSE),怪物属性偏向!$E:$O,怪物属性偏向!J$1-1,FALSE)=0,"",VLOOKUP(VLOOKUP($A315,炎界远征配置!$O:$P,2,FALSE),怪物属性偏向!$E:$O,怪物属性偏向!J$1-1,FALSE))</f>
        <v>10090101</v>
      </c>
      <c r="O315" s="8">
        <f>IF(VLOOKUP(VLOOKUP($A315,炎界远征配置!$O:$P,2,FALSE),怪物属性偏向!$E:$O,怪物属性偏向!K$1-1,FALSE)=0,"",VLOOKUP(VLOOKUP($A315,炎界远征配置!$O:$P,2,FALSE),怪物属性偏向!$E:$O,怪物属性偏向!K$1-1,FALSE))</f>
        <v>10090201</v>
      </c>
      <c r="P315" s="8">
        <f>IF(VLOOKUP(VLOOKUP($A315,炎界远征配置!$O:$P,2,FALSE),怪物属性偏向!$E:$O,怪物属性偏向!L$1-1,FALSE)=0,"",VLOOKUP(VLOOKUP($A315,炎界远征配置!$O:$P,2,FALSE),怪物属性偏向!$E:$O,怪物属性偏向!L$1-1,FALSE))</f>
        <v>10090301</v>
      </c>
      <c r="Q315" s="8">
        <f>IF(VLOOKUP(VLOOKUP($A315,炎界远征配置!$O:$P,2,FALSE),怪物属性偏向!$E:$O,怪物属性偏向!M$1-1,FALSE)=0,"",VLOOKUP(VLOOKUP($A315,炎界远征配置!$O:$P,2,FALSE),怪物属性偏向!$E:$O,怪物属性偏向!M$1-1,FALSE))</f>
        <v>100261</v>
      </c>
      <c r="R315" s="8">
        <f>IF(VLOOKUP(VLOOKUP($A315,炎界远征配置!$O:$P,2,FALSE),怪物属性偏向!$E:$O,怪物属性偏向!N$1-1,FALSE)=0,"",VLOOKUP(VLOOKUP($A315,炎界远征配置!$O:$P,2,FALSE),怪物属性偏向!$E:$O,怪物属性偏向!N$1-1,FALSE))</f>
        <v>100001</v>
      </c>
      <c r="S315" s="8">
        <f>IF(VLOOKUP(VLOOKUP($A315,炎界远征配置!$O:$P,2,FALSE),怪物属性偏向!$E:$O,怪物属性偏向!O$1-1,FALSE)=0,"",VLOOKUP(VLOOKUP($A315,炎界远征配置!$O:$P,2,FALSE),怪物属性偏向!$E:$O,怪物属性偏向!O$1-1,FALSE))</f>
        <v>100301</v>
      </c>
    </row>
    <row r="316" spans="1:19" x14ac:dyDescent="0.15">
      <c r="A316" s="3">
        <f t="shared" si="41"/>
        <v>5000313</v>
      </c>
      <c r="B316" s="1" t="str">
        <f>VLOOKUP(A316,炎界远征配置!G:I,3,FALSE)</f>
        <v>艾琳</v>
      </c>
      <c r="C316" s="7"/>
      <c r="D316" s="6" t="str">
        <f>VLOOKUP(B316,怪物属性偏向!F:P,11,FALSE)</f>
        <v>r1000</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IF(VLOOKUP(VLOOKUP($A316,炎界远征配置!$O:$P,2,FALSE),怪物属性偏向!$E:$O,怪物属性偏向!J$1-1,FALSE)=0,"",VLOOKUP(VLOOKUP($A316,炎界远征配置!$O:$P,2,FALSE),怪物属性偏向!$E:$O,怪物属性偏向!J$1-1,FALSE))</f>
        <v>10080101</v>
      </c>
      <c r="O316" s="8">
        <f>IF(VLOOKUP(VLOOKUP($A316,炎界远征配置!$O:$P,2,FALSE),怪物属性偏向!$E:$O,怪物属性偏向!K$1-1,FALSE)=0,"",VLOOKUP(VLOOKUP($A316,炎界远征配置!$O:$P,2,FALSE),怪物属性偏向!$E:$O,怪物属性偏向!K$1-1,FALSE))</f>
        <v>10080201</v>
      </c>
      <c r="P316" s="8">
        <f>IF(VLOOKUP(VLOOKUP($A316,炎界远征配置!$O:$P,2,FALSE),怪物属性偏向!$E:$O,怪物属性偏向!L$1-1,FALSE)=0,"",VLOOKUP(VLOOKUP($A316,炎界远征配置!$O:$P,2,FALSE),怪物属性偏向!$E:$O,怪物属性偏向!L$1-1,FALSE))</f>
        <v>10080301</v>
      </c>
      <c r="Q316" s="8">
        <f>IF(VLOOKUP(VLOOKUP($A316,炎界远征配置!$O:$P,2,FALSE),怪物属性偏向!$E:$O,怪物属性偏向!M$1-1,FALSE)=0,"",VLOOKUP(VLOOKUP($A316,炎界远征配置!$O:$P,2,FALSE),怪物属性偏向!$E:$O,怪物属性偏向!M$1-1,FALSE))</f>
        <v>100121</v>
      </c>
      <c r="R316" s="8">
        <f>IF(VLOOKUP(VLOOKUP($A316,炎界远征配置!$O:$P,2,FALSE),怪物属性偏向!$E:$O,怪物属性偏向!N$1-1,FALSE)=0,"",VLOOKUP(VLOOKUP($A316,炎界远征配置!$O:$P,2,FALSE),怪物属性偏向!$E:$O,怪物属性偏向!N$1-1,FALSE))</f>
        <v>100281</v>
      </c>
      <c r="S316" s="8">
        <f>IF(VLOOKUP(VLOOKUP($A316,炎界远征配置!$O:$P,2,FALSE),怪物属性偏向!$E:$O,怪物属性偏向!O$1-1,FALSE)=0,"",VLOOKUP(VLOOKUP($A316,炎界远征配置!$O:$P,2,FALSE),怪物属性偏向!$E:$O,怪物属性偏向!O$1-1,FALSE))</f>
        <v>100061</v>
      </c>
    </row>
    <row r="317" spans="1:19" x14ac:dyDescent="0.15">
      <c r="A317" s="3">
        <f t="shared" si="41"/>
        <v>5000314</v>
      </c>
      <c r="B317" s="1" t="str">
        <f>VLOOKUP(A317,炎界远征配置!G:I,3,FALSE)</f>
        <v>国王</v>
      </c>
      <c r="C317" s="7"/>
      <c r="D317" s="6" t="str">
        <f>VLOOKUP(B317,怪物属性偏向!F:P,11,FALSE)</f>
        <v>r1016</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IF(VLOOKUP(VLOOKUP($A317,炎界远征配置!$O:$P,2,FALSE),怪物属性偏向!$E:$O,怪物属性偏向!J$1-1,FALSE)=0,"",VLOOKUP(VLOOKUP($A317,炎界远征配置!$O:$P,2,FALSE),怪物属性偏向!$E:$O,怪物属性偏向!J$1-1,FALSE))</f>
        <v>10250101</v>
      </c>
      <c r="O317" s="8">
        <f>IF(VLOOKUP(VLOOKUP($A317,炎界远征配置!$O:$P,2,FALSE),怪物属性偏向!$E:$O,怪物属性偏向!K$1-1,FALSE)=0,"",VLOOKUP(VLOOKUP($A317,炎界远征配置!$O:$P,2,FALSE),怪物属性偏向!$E:$O,怪物属性偏向!K$1-1,FALSE))</f>
        <v>10250201</v>
      </c>
      <c r="P317" s="8">
        <f>IF(VLOOKUP(VLOOKUP($A317,炎界远征配置!$O:$P,2,FALSE),怪物属性偏向!$E:$O,怪物属性偏向!L$1-1,FALSE)=0,"",VLOOKUP(VLOOKUP($A317,炎界远征配置!$O:$P,2,FALSE),怪物属性偏向!$E:$O,怪物属性偏向!L$1-1,FALSE))</f>
        <v>10250301</v>
      </c>
      <c r="Q317" s="8">
        <f>IF(VLOOKUP(VLOOKUP($A317,炎界远征配置!$O:$P,2,FALSE),怪物属性偏向!$E:$O,怪物属性偏向!M$1-1,FALSE)=0,"",VLOOKUP(VLOOKUP($A317,炎界远征配置!$O:$P,2,FALSE),怪物属性偏向!$E:$O,怪物属性偏向!M$1-1,FALSE))</f>
        <v>100161</v>
      </c>
      <c r="R317" s="8">
        <f>IF(VLOOKUP(VLOOKUP($A317,炎界远征配置!$O:$P,2,FALSE),怪物属性偏向!$E:$O,怪物属性偏向!N$1-1,FALSE)=0,"",VLOOKUP(VLOOKUP($A317,炎界远征配置!$O:$P,2,FALSE),怪物属性偏向!$E:$O,怪物属性偏向!N$1-1,FALSE))</f>
        <v>100541</v>
      </c>
      <c r="S317" s="8">
        <f>IF(VLOOKUP(VLOOKUP($A317,炎界远征配置!$O:$P,2,FALSE),怪物属性偏向!$E:$O,怪物属性偏向!O$1-1,FALSE)=0,"",VLOOKUP(VLOOKUP($A317,炎界远征配置!$O:$P,2,FALSE),怪物属性偏向!$E:$O,怪物属性偏向!O$1-1,FALSE))</f>
        <v>100101</v>
      </c>
    </row>
    <row r="318" spans="1:19" x14ac:dyDescent="0.15">
      <c r="A318" s="3">
        <f t="shared" si="41"/>
        <v>5000315</v>
      </c>
      <c r="B318" s="1" t="str">
        <f>VLOOKUP(A318,炎界远征配置!G:I,3,FALSE)</f>
        <v>爱茉莉</v>
      </c>
      <c r="C318" s="7"/>
      <c r="D318" s="6" t="str">
        <f>VLOOKUP(B318,怪物属性偏向!F:P,11,FALSE)</f>
        <v>r1010</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IF(VLOOKUP(VLOOKUP($A318,炎界远征配置!$O:$P,2,FALSE),怪物属性偏向!$E:$O,怪物属性偏向!J$1-1,FALSE)=0,"",VLOOKUP(VLOOKUP($A318,炎界远征配置!$O:$P,2,FALSE),怪物属性偏向!$E:$O,怪物属性偏向!J$1-1,FALSE))</f>
        <v>10200101</v>
      </c>
      <c r="O318" s="8">
        <f>IF(VLOOKUP(VLOOKUP($A318,炎界远征配置!$O:$P,2,FALSE),怪物属性偏向!$E:$O,怪物属性偏向!K$1-1,FALSE)=0,"",VLOOKUP(VLOOKUP($A318,炎界远征配置!$O:$P,2,FALSE),怪物属性偏向!$E:$O,怪物属性偏向!K$1-1,FALSE))</f>
        <v>10200201</v>
      </c>
      <c r="P318" s="8">
        <f>IF(VLOOKUP(VLOOKUP($A318,炎界远征配置!$O:$P,2,FALSE),怪物属性偏向!$E:$O,怪物属性偏向!L$1-1,FALSE)=0,"",VLOOKUP(VLOOKUP($A318,炎界远征配置!$O:$P,2,FALSE),怪物属性偏向!$E:$O,怪物属性偏向!L$1-1,FALSE))</f>
        <v>10200301</v>
      </c>
      <c r="Q318" s="8">
        <f>IF(VLOOKUP(VLOOKUP($A318,炎界远征配置!$O:$P,2,FALSE),怪物属性偏向!$E:$O,怪物属性偏向!M$1-1,FALSE)=0,"",VLOOKUP(VLOOKUP($A318,炎界远征配置!$O:$P,2,FALSE),怪物属性偏向!$E:$O,怪物属性偏向!M$1-1,FALSE))</f>
        <v>100481</v>
      </c>
      <c r="R318" s="8">
        <f>IF(VLOOKUP(VLOOKUP($A318,炎界远征配置!$O:$P,2,FALSE),怪物属性偏向!$E:$O,怪物属性偏向!N$1-1,FALSE)=0,"",VLOOKUP(VLOOKUP($A318,炎界远征配置!$O:$P,2,FALSE),怪物属性偏向!$E:$O,怪物属性偏向!N$1-1,FALSE))</f>
        <v>100281</v>
      </c>
      <c r="S318" s="8">
        <f>IF(VLOOKUP(VLOOKUP($A318,炎界远征配置!$O:$P,2,FALSE),怪物属性偏向!$E:$O,怪物属性偏向!O$1-1,FALSE)=0,"",VLOOKUP(VLOOKUP($A318,炎界远征配置!$O:$P,2,FALSE),怪物属性偏向!$E:$O,怪物属性偏向!O$1-1,FALSE))</f>
        <v>100421</v>
      </c>
    </row>
    <row r="319" spans="1:19" x14ac:dyDescent="0.15">
      <c r="A319" s="3">
        <f t="shared" si="41"/>
        <v>5000316</v>
      </c>
      <c r="B319" s="1" t="str">
        <f>VLOOKUP(A319,炎界远征配置!G:I,3,FALSE)</f>
        <v>莉莉丝</v>
      </c>
      <c r="C319" s="7"/>
      <c r="D319" s="6" t="str">
        <f>VLOOKUP(B319,怪物属性偏向!F:P,11,FALSE)</f>
        <v>r1015</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IF(VLOOKUP(VLOOKUP($A319,炎界远征配置!$O:$P,2,FALSE),怪物属性偏向!$E:$O,怪物属性偏向!J$1-1,FALSE)=0,"",VLOOKUP(VLOOKUP($A319,炎界远征配置!$O:$P,2,FALSE),怪物属性偏向!$E:$O,怪物属性偏向!J$1-1,FALSE))</f>
        <v>10040101</v>
      </c>
      <c r="O319" s="8">
        <f>IF(VLOOKUP(VLOOKUP($A319,炎界远征配置!$O:$P,2,FALSE),怪物属性偏向!$E:$O,怪物属性偏向!K$1-1,FALSE)=0,"",VLOOKUP(VLOOKUP($A319,炎界远征配置!$O:$P,2,FALSE),怪物属性偏向!$E:$O,怪物属性偏向!K$1-1,FALSE))</f>
        <v>10040201</v>
      </c>
      <c r="P319" s="8">
        <f>IF(VLOOKUP(VLOOKUP($A319,炎界远征配置!$O:$P,2,FALSE),怪物属性偏向!$E:$O,怪物属性偏向!L$1-1,FALSE)=0,"",VLOOKUP(VLOOKUP($A319,炎界远征配置!$O:$P,2,FALSE),怪物属性偏向!$E:$O,怪物属性偏向!L$1-1,FALSE))</f>
        <v>10040301</v>
      </c>
      <c r="Q319" s="8">
        <f>IF(VLOOKUP(VLOOKUP($A319,炎界远征配置!$O:$P,2,FALSE),怪物属性偏向!$E:$O,怪物属性偏向!M$1-1,FALSE)=0,"",VLOOKUP(VLOOKUP($A319,炎界远征配置!$O:$P,2,FALSE),怪物属性偏向!$E:$O,怪物属性偏向!M$1-1,FALSE))</f>
        <v>100001</v>
      </c>
      <c r="R319" s="8">
        <f>IF(VLOOKUP(VLOOKUP($A319,炎界远征配置!$O:$P,2,FALSE),怪物属性偏向!$E:$O,怪物属性偏向!N$1-1,FALSE)=0,"",VLOOKUP(VLOOKUP($A319,炎界远征配置!$O:$P,2,FALSE),怪物属性偏向!$E:$O,怪物属性偏向!N$1-1,FALSE))</f>
        <v>100181</v>
      </c>
      <c r="S319" s="8">
        <f>IF(VLOOKUP(VLOOKUP($A319,炎界远征配置!$O:$P,2,FALSE),怪物属性偏向!$E:$O,怪物属性偏向!O$1-1,FALSE)=0,"",VLOOKUP(VLOOKUP($A319,炎界远征配置!$O:$P,2,FALSE),怪物属性偏向!$E:$O,怪物属性偏向!O$1-1,FALSE))</f>
        <v>100201</v>
      </c>
    </row>
    <row r="320" spans="1:19" x14ac:dyDescent="0.15">
      <c r="A320" s="3">
        <f t="shared" si="41"/>
        <v>5000317</v>
      </c>
      <c r="B320" s="1" t="str">
        <f>VLOOKUP(A320,炎界远征配置!G:I,3,FALSE)</f>
        <v>碧翠丝</v>
      </c>
      <c r="C320" s="7"/>
      <c r="D320" s="6" t="str">
        <f>VLOOKUP(B320,怪物属性偏向!F:P,11,FALSE)</f>
        <v>r1019</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IF(VLOOKUP(VLOOKUP($A320,炎界远征配置!$O:$P,2,FALSE),怪物属性偏向!$E:$O,怪物属性偏向!J$1-1,FALSE)=0,"",VLOOKUP(VLOOKUP($A320,炎界远征配置!$O:$P,2,FALSE),怪物属性偏向!$E:$O,怪物属性偏向!J$1-1,FALSE))</f>
        <v>10070101</v>
      </c>
      <c r="O320" s="8">
        <f>IF(VLOOKUP(VLOOKUP($A320,炎界远征配置!$O:$P,2,FALSE),怪物属性偏向!$E:$O,怪物属性偏向!K$1-1,FALSE)=0,"",VLOOKUP(VLOOKUP($A320,炎界远征配置!$O:$P,2,FALSE),怪物属性偏向!$E:$O,怪物属性偏向!K$1-1,FALSE))</f>
        <v>10070201</v>
      </c>
      <c r="P320" s="8">
        <f>IF(VLOOKUP(VLOOKUP($A320,炎界远征配置!$O:$P,2,FALSE),怪物属性偏向!$E:$O,怪物属性偏向!L$1-1,FALSE)=0,"",VLOOKUP(VLOOKUP($A320,炎界远征配置!$O:$P,2,FALSE),怪物属性偏向!$E:$O,怪物属性偏向!L$1-1,FALSE))</f>
        <v>10070301</v>
      </c>
      <c r="Q320" s="8">
        <f>IF(VLOOKUP(VLOOKUP($A320,炎界远征配置!$O:$P,2,FALSE),怪物属性偏向!$E:$O,怪物属性偏向!M$1-1,FALSE)=0,"",VLOOKUP(VLOOKUP($A320,炎界远征配置!$O:$P,2,FALSE),怪物属性偏向!$E:$O,怪物属性偏向!M$1-1,FALSE))</f>
        <v>100121</v>
      </c>
      <c r="R320" s="8">
        <f>IF(VLOOKUP(VLOOKUP($A320,炎界远征配置!$O:$P,2,FALSE),怪物属性偏向!$E:$O,怪物属性偏向!N$1-1,FALSE)=0,"",VLOOKUP(VLOOKUP($A320,炎界远征配置!$O:$P,2,FALSE),怪物属性偏向!$E:$O,怪物属性偏向!N$1-1,FALSE))</f>
        <v>100261</v>
      </c>
      <c r="S320" s="8">
        <f>IF(VLOOKUP(VLOOKUP($A320,炎界远征配置!$O:$P,2,FALSE),怪物属性偏向!$E:$O,怪物属性偏向!O$1-1,FALSE)=0,"",VLOOKUP(VLOOKUP($A320,炎界远征配置!$O:$P,2,FALSE),怪物属性偏向!$E:$O,怪物属性偏向!O$1-1,FALSE))</f>
        <v>100061</v>
      </c>
    </row>
    <row r="321" spans="1:19" x14ac:dyDescent="0.15">
      <c r="A321" s="3">
        <f t="shared" si="41"/>
        <v>5000318</v>
      </c>
      <c r="B321" s="1" t="str">
        <f>VLOOKUP(A321,炎界远征配置!G:I,3,FALSE)</f>
        <v>尤朵拉</v>
      </c>
      <c r="C321" s="7"/>
      <c r="D321" s="6" t="str">
        <f>VLOOKUP(B321,怪物属性偏向!F:P,11,FALSE)</f>
        <v>r1006</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IF(VLOOKUP(VLOOKUP($A321,炎界远征配置!$O:$P,2,FALSE),怪物属性偏向!$E:$O,怪物属性偏向!J$1-1,FALSE)=0,"",VLOOKUP(VLOOKUP($A321,炎界远征配置!$O:$P,2,FALSE),怪物属性偏向!$E:$O,怪物属性偏向!J$1-1,FALSE))</f>
        <v>10090101</v>
      </c>
      <c r="O321" s="8">
        <f>IF(VLOOKUP(VLOOKUP($A321,炎界远征配置!$O:$P,2,FALSE),怪物属性偏向!$E:$O,怪物属性偏向!K$1-1,FALSE)=0,"",VLOOKUP(VLOOKUP($A321,炎界远征配置!$O:$P,2,FALSE),怪物属性偏向!$E:$O,怪物属性偏向!K$1-1,FALSE))</f>
        <v>10090201</v>
      </c>
      <c r="P321" s="8">
        <f>IF(VLOOKUP(VLOOKUP($A321,炎界远征配置!$O:$P,2,FALSE),怪物属性偏向!$E:$O,怪物属性偏向!L$1-1,FALSE)=0,"",VLOOKUP(VLOOKUP($A321,炎界远征配置!$O:$P,2,FALSE),怪物属性偏向!$E:$O,怪物属性偏向!L$1-1,FALSE))</f>
        <v>10090301</v>
      </c>
      <c r="Q321" s="8">
        <f>IF(VLOOKUP(VLOOKUP($A321,炎界远征配置!$O:$P,2,FALSE),怪物属性偏向!$E:$O,怪物属性偏向!M$1-1,FALSE)=0,"",VLOOKUP(VLOOKUP($A321,炎界远征配置!$O:$P,2,FALSE),怪物属性偏向!$E:$O,怪物属性偏向!M$1-1,FALSE))</f>
        <v>100261</v>
      </c>
      <c r="R321" s="8">
        <f>IF(VLOOKUP(VLOOKUP($A321,炎界远征配置!$O:$P,2,FALSE),怪物属性偏向!$E:$O,怪物属性偏向!N$1-1,FALSE)=0,"",VLOOKUP(VLOOKUP($A321,炎界远征配置!$O:$P,2,FALSE),怪物属性偏向!$E:$O,怪物属性偏向!N$1-1,FALSE))</f>
        <v>100001</v>
      </c>
      <c r="S321" s="8">
        <f>IF(VLOOKUP(VLOOKUP($A321,炎界远征配置!$O:$P,2,FALSE),怪物属性偏向!$E:$O,怪物属性偏向!O$1-1,FALSE)=0,"",VLOOKUP(VLOOKUP($A321,炎界远征配置!$O:$P,2,FALSE),怪物属性偏向!$E:$O,怪物属性偏向!O$1-1,FALSE))</f>
        <v>100301</v>
      </c>
    </row>
    <row r="322" spans="1:19" x14ac:dyDescent="0.15">
      <c r="A322" s="3">
        <f t="shared" si="41"/>
        <v>5000319</v>
      </c>
      <c r="B322" s="1" t="str">
        <f>VLOOKUP(A322,炎界远征配置!G:I,3,FALSE)</f>
        <v>爱茉莉</v>
      </c>
      <c r="C322" s="7"/>
      <c r="D322" s="6" t="str">
        <f>VLOOKUP(B322,怪物属性偏向!F:P,11,FALSE)</f>
        <v>r1010</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IF(VLOOKUP(VLOOKUP($A322,炎界远征配置!$O:$P,2,FALSE),怪物属性偏向!$E:$O,怪物属性偏向!J$1-1,FALSE)=0,"",VLOOKUP(VLOOKUP($A322,炎界远征配置!$O:$P,2,FALSE),怪物属性偏向!$E:$O,怪物属性偏向!J$1-1,FALSE))</f>
        <v>10200101</v>
      </c>
      <c r="O322" s="8">
        <f>IF(VLOOKUP(VLOOKUP($A322,炎界远征配置!$O:$P,2,FALSE),怪物属性偏向!$E:$O,怪物属性偏向!K$1-1,FALSE)=0,"",VLOOKUP(VLOOKUP($A322,炎界远征配置!$O:$P,2,FALSE),怪物属性偏向!$E:$O,怪物属性偏向!K$1-1,FALSE))</f>
        <v>10200201</v>
      </c>
      <c r="P322" s="8">
        <f>IF(VLOOKUP(VLOOKUP($A322,炎界远征配置!$O:$P,2,FALSE),怪物属性偏向!$E:$O,怪物属性偏向!L$1-1,FALSE)=0,"",VLOOKUP(VLOOKUP($A322,炎界远征配置!$O:$P,2,FALSE),怪物属性偏向!$E:$O,怪物属性偏向!L$1-1,FALSE))</f>
        <v>10200301</v>
      </c>
      <c r="Q322" s="8">
        <f>IF(VLOOKUP(VLOOKUP($A322,炎界远征配置!$O:$P,2,FALSE),怪物属性偏向!$E:$O,怪物属性偏向!M$1-1,FALSE)=0,"",VLOOKUP(VLOOKUP($A322,炎界远征配置!$O:$P,2,FALSE),怪物属性偏向!$E:$O,怪物属性偏向!M$1-1,FALSE))</f>
        <v>100481</v>
      </c>
      <c r="R322" s="8">
        <f>IF(VLOOKUP(VLOOKUP($A322,炎界远征配置!$O:$P,2,FALSE),怪物属性偏向!$E:$O,怪物属性偏向!N$1-1,FALSE)=0,"",VLOOKUP(VLOOKUP($A322,炎界远征配置!$O:$P,2,FALSE),怪物属性偏向!$E:$O,怪物属性偏向!N$1-1,FALSE))</f>
        <v>100281</v>
      </c>
      <c r="S322" s="8">
        <f>IF(VLOOKUP(VLOOKUP($A322,炎界远征配置!$O:$P,2,FALSE),怪物属性偏向!$E:$O,怪物属性偏向!O$1-1,FALSE)=0,"",VLOOKUP(VLOOKUP($A322,炎界远征配置!$O:$P,2,FALSE),怪物属性偏向!$E:$O,怪物属性偏向!O$1-1,FALSE))</f>
        <v>100421</v>
      </c>
    </row>
    <row r="323" spans="1:19" x14ac:dyDescent="0.15">
      <c r="A323" s="3">
        <f t="shared" si="41"/>
        <v>5000320</v>
      </c>
      <c r="B323" s="1" t="str">
        <f>VLOOKUP(A323,炎界远征配置!G:I,3,FALSE)</f>
        <v>爱茉莉</v>
      </c>
      <c r="C323" s="7"/>
      <c r="D323" s="6" t="str">
        <f>VLOOKUP(B323,怪物属性偏向!F:P,11,FALSE)</f>
        <v>r1010</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IF(VLOOKUP(VLOOKUP($A323,炎界远征配置!$O:$P,2,FALSE),怪物属性偏向!$E:$O,怪物属性偏向!J$1-1,FALSE)=0,"",VLOOKUP(VLOOKUP($A323,炎界远征配置!$O:$P,2,FALSE),怪物属性偏向!$E:$O,怪物属性偏向!J$1-1,FALSE))</f>
        <v>10200101</v>
      </c>
      <c r="O323" s="8">
        <f>IF(VLOOKUP(VLOOKUP($A323,炎界远征配置!$O:$P,2,FALSE),怪物属性偏向!$E:$O,怪物属性偏向!K$1-1,FALSE)=0,"",VLOOKUP(VLOOKUP($A323,炎界远征配置!$O:$P,2,FALSE),怪物属性偏向!$E:$O,怪物属性偏向!K$1-1,FALSE))</f>
        <v>10200201</v>
      </c>
      <c r="P323" s="8">
        <f>IF(VLOOKUP(VLOOKUP($A323,炎界远征配置!$O:$P,2,FALSE),怪物属性偏向!$E:$O,怪物属性偏向!L$1-1,FALSE)=0,"",VLOOKUP(VLOOKUP($A323,炎界远征配置!$O:$P,2,FALSE),怪物属性偏向!$E:$O,怪物属性偏向!L$1-1,FALSE))</f>
        <v>10200301</v>
      </c>
      <c r="Q323" s="8">
        <f>IF(VLOOKUP(VLOOKUP($A323,炎界远征配置!$O:$P,2,FALSE),怪物属性偏向!$E:$O,怪物属性偏向!M$1-1,FALSE)=0,"",VLOOKUP(VLOOKUP($A323,炎界远征配置!$O:$P,2,FALSE),怪物属性偏向!$E:$O,怪物属性偏向!M$1-1,FALSE))</f>
        <v>100481</v>
      </c>
      <c r="R323" s="8">
        <f>IF(VLOOKUP(VLOOKUP($A323,炎界远征配置!$O:$P,2,FALSE),怪物属性偏向!$E:$O,怪物属性偏向!N$1-1,FALSE)=0,"",VLOOKUP(VLOOKUP($A323,炎界远征配置!$O:$P,2,FALSE),怪物属性偏向!$E:$O,怪物属性偏向!N$1-1,FALSE))</f>
        <v>100281</v>
      </c>
      <c r="S323" s="8">
        <f>IF(VLOOKUP(VLOOKUP($A323,炎界远征配置!$O:$P,2,FALSE),怪物属性偏向!$E:$O,怪物属性偏向!O$1-1,FALSE)=0,"",VLOOKUP(VLOOKUP($A323,炎界远征配置!$O:$P,2,FALSE),怪物属性偏向!$E:$O,怪物属性偏向!O$1-1,FALSE))</f>
        <v>100421</v>
      </c>
    </row>
    <row r="324" spans="1:19" x14ac:dyDescent="0.15">
      <c r="A324" s="3">
        <f t="shared" si="41"/>
        <v>5000321</v>
      </c>
      <c r="B324" s="1" t="str">
        <f>VLOOKUP(A324,炎界远征配置!G:I,3,FALSE)</f>
        <v>珍妮芙</v>
      </c>
      <c r="C324" s="7"/>
      <c r="D324" s="6" t="str">
        <f>VLOOKUP(B324,怪物属性偏向!F:P,11,FALSE)</f>
        <v>r1013</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IF(VLOOKUP(VLOOKUP($A324,炎界远征配置!$O:$P,2,FALSE),怪物属性偏向!$E:$O,怪物属性偏向!J$1-1,FALSE)=0,"",VLOOKUP(VLOOKUP($A324,炎界远征配置!$O:$P,2,FALSE),怪物属性偏向!$E:$O,怪物属性偏向!J$1-1,FALSE))</f>
        <v>10220101</v>
      </c>
      <c r="O324" s="8">
        <f>IF(VLOOKUP(VLOOKUP($A324,炎界远征配置!$O:$P,2,FALSE),怪物属性偏向!$E:$O,怪物属性偏向!K$1-1,FALSE)=0,"",VLOOKUP(VLOOKUP($A324,炎界远征配置!$O:$P,2,FALSE),怪物属性偏向!$E:$O,怪物属性偏向!K$1-1,FALSE))</f>
        <v>10220201</v>
      </c>
      <c r="P324" s="8">
        <f>IF(VLOOKUP(VLOOKUP($A324,炎界远征配置!$O:$P,2,FALSE),怪物属性偏向!$E:$O,怪物属性偏向!L$1-1,FALSE)=0,"",VLOOKUP(VLOOKUP($A324,炎界远征配置!$O:$P,2,FALSE),怪物属性偏向!$E:$O,怪物属性偏向!L$1-1,FALSE))</f>
        <v>10220301</v>
      </c>
      <c r="Q324" s="8">
        <f>IF(VLOOKUP(VLOOKUP($A324,炎界远征配置!$O:$P,2,FALSE),怪物属性偏向!$E:$O,怪物属性偏向!M$1-1,FALSE)=0,"",VLOOKUP(VLOOKUP($A324,炎界远征配置!$O:$P,2,FALSE),怪物属性偏向!$E:$O,怪物属性偏向!M$1-1,FALSE))</f>
        <v>100501</v>
      </c>
      <c r="R324" s="8">
        <f>IF(VLOOKUP(VLOOKUP($A324,炎界远征配置!$O:$P,2,FALSE),怪物属性偏向!$E:$O,怪物属性偏向!N$1-1,FALSE)=0,"",VLOOKUP(VLOOKUP($A324,炎界远征配置!$O:$P,2,FALSE),怪物属性偏向!$E:$O,怪物属性偏向!N$1-1,FALSE))</f>
        <v>100221</v>
      </c>
      <c r="S324" s="8">
        <f>IF(VLOOKUP(VLOOKUP($A324,炎界远征配置!$O:$P,2,FALSE),怪物属性偏向!$E:$O,怪物属性偏向!O$1-1,FALSE)=0,"",VLOOKUP(VLOOKUP($A324,炎界远征配置!$O:$P,2,FALSE),怪物属性偏向!$E:$O,怪物属性偏向!O$1-1,FALSE))</f>
        <v>100361</v>
      </c>
    </row>
    <row r="325" spans="1:19" x14ac:dyDescent="0.15">
      <c r="A325" s="3">
        <f t="shared" si="41"/>
        <v>5000322</v>
      </c>
      <c r="B325" s="1" t="str">
        <f>VLOOKUP(A325,炎界远征配置!G:I,3,FALSE)</f>
        <v>尤朵拉</v>
      </c>
      <c r="C325" s="7"/>
      <c r="D325" s="6" t="str">
        <f>VLOOKUP(B325,怪物属性偏向!F:P,11,FALSE)</f>
        <v>r1006</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IF(VLOOKUP(VLOOKUP($A325,炎界远征配置!$O:$P,2,FALSE),怪物属性偏向!$E:$O,怪物属性偏向!J$1-1,FALSE)=0,"",VLOOKUP(VLOOKUP($A325,炎界远征配置!$O:$P,2,FALSE),怪物属性偏向!$E:$O,怪物属性偏向!J$1-1,FALSE))</f>
        <v>10090101</v>
      </c>
      <c r="O325" s="8">
        <f>IF(VLOOKUP(VLOOKUP($A325,炎界远征配置!$O:$P,2,FALSE),怪物属性偏向!$E:$O,怪物属性偏向!K$1-1,FALSE)=0,"",VLOOKUP(VLOOKUP($A325,炎界远征配置!$O:$P,2,FALSE),怪物属性偏向!$E:$O,怪物属性偏向!K$1-1,FALSE))</f>
        <v>10090201</v>
      </c>
      <c r="P325" s="8">
        <f>IF(VLOOKUP(VLOOKUP($A325,炎界远征配置!$O:$P,2,FALSE),怪物属性偏向!$E:$O,怪物属性偏向!L$1-1,FALSE)=0,"",VLOOKUP(VLOOKUP($A325,炎界远征配置!$O:$P,2,FALSE),怪物属性偏向!$E:$O,怪物属性偏向!L$1-1,FALSE))</f>
        <v>10090301</v>
      </c>
      <c r="Q325" s="8">
        <f>IF(VLOOKUP(VLOOKUP($A325,炎界远征配置!$O:$P,2,FALSE),怪物属性偏向!$E:$O,怪物属性偏向!M$1-1,FALSE)=0,"",VLOOKUP(VLOOKUP($A325,炎界远征配置!$O:$P,2,FALSE),怪物属性偏向!$E:$O,怪物属性偏向!M$1-1,FALSE))</f>
        <v>100261</v>
      </c>
      <c r="R325" s="8">
        <f>IF(VLOOKUP(VLOOKUP($A325,炎界远征配置!$O:$P,2,FALSE),怪物属性偏向!$E:$O,怪物属性偏向!N$1-1,FALSE)=0,"",VLOOKUP(VLOOKUP($A325,炎界远征配置!$O:$P,2,FALSE),怪物属性偏向!$E:$O,怪物属性偏向!N$1-1,FALSE))</f>
        <v>100001</v>
      </c>
      <c r="S325" s="8">
        <f>IF(VLOOKUP(VLOOKUP($A325,炎界远征配置!$O:$P,2,FALSE),怪物属性偏向!$E:$O,怪物属性偏向!O$1-1,FALSE)=0,"",VLOOKUP(VLOOKUP($A325,炎界远征配置!$O:$P,2,FALSE),怪物属性偏向!$E:$O,怪物属性偏向!O$1-1,FALSE))</f>
        <v>100301</v>
      </c>
    </row>
    <row r="326" spans="1:19" x14ac:dyDescent="0.15">
      <c r="A326" s="3">
        <f t="shared" ref="A326:A389" si="51">A325+1</f>
        <v>5000323</v>
      </c>
      <c r="B326" s="1" t="str">
        <f>VLOOKUP(A326,炎界远征配置!G:I,3,FALSE)</f>
        <v>国王</v>
      </c>
      <c r="C326" s="7"/>
      <c r="D326" s="6" t="str">
        <f>VLOOKUP(B326,怪物属性偏向!F:P,11,FALSE)</f>
        <v>r1016</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IF(VLOOKUP(VLOOKUP($A326,炎界远征配置!$O:$P,2,FALSE),怪物属性偏向!$E:$O,怪物属性偏向!J$1-1,FALSE)=0,"",VLOOKUP(VLOOKUP($A326,炎界远征配置!$O:$P,2,FALSE),怪物属性偏向!$E:$O,怪物属性偏向!J$1-1,FALSE))</f>
        <v>10250101</v>
      </c>
      <c r="O326" s="8">
        <f>IF(VLOOKUP(VLOOKUP($A326,炎界远征配置!$O:$P,2,FALSE),怪物属性偏向!$E:$O,怪物属性偏向!K$1-1,FALSE)=0,"",VLOOKUP(VLOOKUP($A326,炎界远征配置!$O:$P,2,FALSE),怪物属性偏向!$E:$O,怪物属性偏向!K$1-1,FALSE))</f>
        <v>10250201</v>
      </c>
      <c r="P326" s="8">
        <f>IF(VLOOKUP(VLOOKUP($A326,炎界远征配置!$O:$P,2,FALSE),怪物属性偏向!$E:$O,怪物属性偏向!L$1-1,FALSE)=0,"",VLOOKUP(VLOOKUP($A326,炎界远征配置!$O:$P,2,FALSE),怪物属性偏向!$E:$O,怪物属性偏向!L$1-1,FALSE))</f>
        <v>10250301</v>
      </c>
      <c r="Q326" s="8">
        <f>IF(VLOOKUP(VLOOKUP($A326,炎界远征配置!$O:$P,2,FALSE),怪物属性偏向!$E:$O,怪物属性偏向!M$1-1,FALSE)=0,"",VLOOKUP(VLOOKUP($A326,炎界远征配置!$O:$P,2,FALSE),怪物属性偏向!$E:$O,怪物属性偏向!M$1-1,FALSE))</f>
        <v>100161</v>
      </c>
      <c r="R326" s="8">
        <f>IF(VLOOKUP(VLOOKUP($A326,炎界远征配置!$O:$P,2,FALSE),怪物属性偏向!$E:$O,怪物属性偏向!N$1-1,FALSE)=0,"",VLOOKUP(VLOOKUP($A326,炎界远征配置!$O:$P,2,FALSE),怪物属性偏向!$E:$O,怪物属性偏向!N$1-1,FALSE))</f>
        <v>100541</v>
      </c>
      <c r="S326" s="8">
        <f>IF(VLOOKUP(VLOOKUP($A326,炎界远征配置!$O:$P,2,FALSE),怪物属性偏向!$E:$O,怪物属性偏向!O$1-1,FALSE)=0,"",VLOOKUP(VLOOKUP($A326,炎界远征配置!$O:$P,2,FALSE),怪物属性偏向!$E:$O,怪物属性偏向!O$1-1,FALSE))</f>
        <v>100101</v>
      </c>
    </row>
    <row r="327" spans="1:19" x14ac:dyDescent="0.15">
      <c r="A327" s="3">
        <f t="shared" si="51"/>
        <v>5000324</v>
      </c>
      <c r="B327" s="1" t="str">
        <f>VLOOKUP(A327,炎界远征配置!G:I,3,FALSE)</f>
        <v>艾琳</v>
      </c>
      <c r="C327" s="7"/>
      <c r="D327" s="6" t="str">
        <f>VLOOKUP(B327,怪物属性偏向!F:P,11,FALSE)</f>
        <v>r1000</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IF(VLOOKUP(VLOOKUP($A327,炎界远征配置!$O:$P,2,FALSE),怪物属性偏向!$E:$O,怪物属性偏向!J$1-1,FALSE)=0,"",VLOOKUP(VLOOKUP($A327,炎界远征配置!$O:$P,2,FALSE),怪物属性偏向!$E:$O,怪物属性偏向!J$1-1,FALSE))</f>
        <v>10080101</v>
      </c>
      <c r="O327" s="8">
        <f>IF(VLOOKUP(VLOOKUP($A327,炎界远征配置!$O:$P,2,FALSE),怪物属性偏向!$E:$O,怪物属性偏向!K$1-1,FALSE)=0,"",VLOOKUP(VLOOKUP($A327,炎界远征配置!$O:$P,2,FALSE),怪物属性偏向!$E:$O,怪物属性偏向!K$1-1,FALSE))</f>
        <v>10080201</v>
      </c>
      <c r="P327" s="8">
        <f>IF(VLOOKUP(VLOOKUP($A327,炎界远征配置!$O:$P,2,FALSE),怪物属性偏向!$E:$O,怪物属性偏向!L$1-1,FALSE)=0,"",VLOOKUP(VLOOKUP($A327,炎界远征配置!$O:$P,2,FALSE),怪物属性偏向!$E:$O,怪物属性偏向!L$1-1,FALSE))</f>
        <v>10080301</v>
      </c>
      <c r="Q327" s="8">
        <f>IF(VLOOKUP(VLOOKUP($A327,炎界远征配置!$O:$P,2,FALSE),怪物属性偏向!$E:$O,怪物属性偏向!M$1-1,FALSE)=0,"",VLOOKUP(VLOOKUP($A327,炎界远征配置!$O:$P,2,FALSE),怪物属性偏向!$E:$O,怪物属性偏向!M$1-1,FALSE))</f>
        <v>100121</v>
      </c>
      <c r="R327" s="8">
        <f>IF(VLOOKUP(VLOOKUP($A327,炎界远征配置!$O:$P,2,FALSE),怪物属性偏向!$E:$O,怪物属性偏向!N$1-1,FALSE)=0,"",VLOOKUP(VLOOKUP($A327,炎界远征配置!$O:$P,2,FALSE),怪物属性偏向!$E:$O,怪物属性偏向!N$1-1,FALSE))</f>
        <v>100281</v>
      </c>
      <c r="S327" s="8">
        <f>IF(VLOOKUP(VLOOKUP($A327,炎界远征配置!$O:$P,2,FALSE),怪物属性偏向!$E:$O,怪物属性偏向!O$1-1,FALSE)=0,"",VLOOKUP(VLOOKUP($A327,炎界远征配置!$O:$P,2,FALSE),怪物属性偏向!$E:$O,怪物属性偏向!O$1-1,FALSE))</f>
        <v>100061</v>
      </c>
    </row>
    <row r="328" spans="1:19" x14ac:dyDescent="0.15">
      <c r="A328" s="3">
        <f t="shared" si="51"/>
        <v>5000325</v>
      </c>
      <c r="B328" s="1" t="str">
        <f>VLOOKUP(A328,炎界远征配置!G:I,3,FALSE)</f>
        <v>麦克白</v>
      </c>
      <c r="C328" s="7"/>
      <c r="D328" s="6" t="str">
        <f>VLOOKUP(B328,怪物属性偏向!F:P,11,FALSE)</f>
        <v>r1004</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IF(VLOOKUP(VLOOKUP($A328,炎界远征配置!$O:$P,2,FALSE),怪物属性偏向!$E:$O,怪物属性偏向!J$1-1,FALSE)=0,"",VLOOKUP(VLOOKUP($A328,炎界远征配置!$O:$P,2,FALSE),怪物属性偏向!$E:$O,怪物属性偏向!J$1-1,FALSE))</f>
        <v>10160101</v>
      </c>
      <c r="O328" s="8">
        <f>IF(VLOOKUP(VLOOKUP($A328,炎界远征配置!$O:$P,2,FALSE),怪物属性偏向!$E:$O,怪物属性偏向!K$1-1,FALSE)=0,"",VLOOKUP(VLOOKUP($A328,炎界远征配置!$O:$P,2,FALSE),怪物属性偏向!$E:$O,怪物属性偏向!K$1-1,FALSE))</f>
        <v>10160201</v>
      </c>
      <c r="P328" s="8">
        <f>IF(VLOOKUP(VLOOKUP($A328,炎界远征配置!$O:$P,2,FALSE),怪物属性偏向!$E:$O,怪物属性偏向!L$1-1,FALSE)=0,"",VLOOKUP(VLOOKUP($A328,炎界远征配置!$O:$P,2,FALSE),怪物属性偏向!$E:$O,怪物属性偏向!L$1-1,FALSE))</f>
        <v>10160301</v>
      </c>
      <c r="Q328" s="8">
        <f>IF(VLOOKUP(VLOOKUP($A328,炎界远征配置!$O:$P,2,FALSE),怪物属性偏向!$E:$O,怪物属性偏向!M$1-1,FALSE)=0,"",VLOOKUP(VLOOKUP($A328,炎界远征配置!$O:$P,2,FALSE),怪物属性偏向!$E:$O,怪物属性偏向!M$1-1,FALSE))</f>
        <v>100141</v>
      </c>
      <c r="R328" s="8">
        <f>IF(VLOOKUP(VLOOKUP($A328,炎界远征配置!$O:$P,2,FALSE),怪物属性偏向!$E:$O,怪物属性偏向!N$1-1,FALSE)=0,"",VLOOKUP(VLOOKUP($A328,炎界远征配置!$O:$P,2,FALSE),怪物属性偏向!$E:$O,怪物属性偏向!N$1-1,FALSE))</f>
        <v>100421</v>
      </c>
      <c r="S328" s="8">
        <f>IF(VLOOKUP(VLOOKUP($A328,炎界远征配置!$O:$P,2,FALSE),怪物属性偏向!$E:$O,怪物属性偏向!O$1-1,FALSE)=0,"",VLOOKUP(VLOOKUP($A328,炎界远征配置!$O:$P,2,FALSE),怪物属性偏向!$E:$O,怪物属性偏向!O$1-1,FALSE))</f>
        <v>100081</v>
      </c>
    </row>
    <row r="329" spans="1:19" x14ac:dyDescent="0.15">
      <c r="A329" s="3">
        <f t="shared" si="51"/>
        <v>5000326</v>
      </c>
      <c r="B329" s="1" t="str">
        <f>VLOOKUP(A329,炎界远征配置!G:I,3,FALSE)</f>
        <v>尼尔斯</v>
      </c>
      <c r="C329" s="7"/>
      <c r="D329" s="6" t="str">
        <f>VLOOKUP(B329,怪物属性偏向!F:P,11,FALSE)</f>
        <v>r1008</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IF(VLOOKUP(VLOOKUP($A329,炎界远征配置!$O:$P,2,FALSE),怪物属性偏向!$E:$O,怪物属性偏向!J$1-1,FALSE)=0,"",VLOOKUP(VLOOKUP($A329,炎界远征配置!$O:$P,2,FALSE),怪物属性偏向!$E:$O,怪物属性偏向!J$1-1,FALSE))</f>
        <v>10060101</v>
      </c>
      <c r="O329" s="8">
        <f>IF(VLOOKUP(VLOOKUP($A329,炎界远征配置!$O:$P,2,FALSE),怪物属性偏向!$E:$O,怪物属性偏向!K$1-1,FALSE)=0,"",VLOOKUP(VLOOKUP($A329,炎界远征配置!$O:$P,2,FALSE),怪物属性偏向!$E:$O,怪物属性偏向!K$1-1,FALSE))</f>
        <v>10060201</v>
      </c>
      <c r="P329" s="8">
        <f>IF(VLOOKUP(VLOOKUP($A329,炎界远征配置!$O:$P,2,FALSE),怪物属性偏向!$E:$O,怪物属性偏向!L$1-1,FALSE)=0,"",VLOOKUP(VLOOKUP($A329,炎界远征配置!$O:$P,2,FALSE),怪物属性偏向!$E:$O,怪物属性偏向!L$1-1,FALSE))</f>
        <v>10060301</v>
      </c>
      <c r="Q329" s="8">
        <f>IF(VLOOKUP(VLOOKUP($A329,炎界远征配置!$O:$P,2,FALSE),怪物属性偏向!$E:$O,怪物属性偏向!M$1-1,FALSE)=0,"",VLOOKUP(VLOOKUP($A329,炎界远征配置!$O:$P,2,FALSE),怪物属性偏向!$E:$O,怪物属性偏向!M$1-1,FALSE))</f>
        <v>100021</v>
      </c>
      <c r="R329" s="8">
        <f>IF(VLOOKUP(VLOOKUP($A329,炎界远征配置!$O:$P,2,FALSE),怪物属性偏向!$E:$O,怪物属性偏向!N$1-1,FALSE)=0,"",VLOOKUP(VLOOKUP($A329,炎界远征配置!$O:$P,2,FALSE),怪物属性偏向!$E:$O,怪物属性偏向!N$1-1,FALSE))</f>
        <v>100081</v>
      </c>
      <c r="S329" s="8">
        <f>IF(VLOOKUP(VLOOKUP($A329,炎界远征配置!$O:$P,2,FALSE),怪物属性偏向!$E:$O,怪物属性偏向!O$1-1,FALSE)=0,"",VLOOKUP(VLOOKUP($A329,炎界远征配置!$O:$P,2,FALSE),怪物属性偏向!$E:$O,怪物属性偏向!O$1-1,FALSE))</f>
        <v>100141</v>
      </c>
    </row>
    <row r="330" spans="1:19" x14ac:dyDescent="0.15">
      <c r="A330" s="3">
        <f t="shared" si="51"/>
        <v>5000327</v>
      </c>
      <c r="B330" s="1" t="str">
        <f>VLOOKUP(A330,炎界远征配置!G:I,3,FALSE)</f>
        <v>碧翠丝</v>
      </c>
      <c r="C330" s="7"/>
      <c r="D330" s="6" t="str">
        <f>VLOOKUP(B330,怪物属性偏向!F:P,11,FALSE)</f>
        <v>r1019</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IF(VLOOKUP(VLOOKUP($A330,炎界远征配置!$O:$P,2,FALSE),怪物属性偏向!$E:$O,怪物属性偏向!J$1-1,FALSE)=0,"",VLOOKUP(VLOOKUP($A330,炎界远征配置!$O:$P,2,FALSE),怪物属性偏向!$E:$O,怪物属性偏向!J$1-1,FALSE))</f>
        <v>10070101</v>
      </c>
      <c r="O330" s="8">
        <f>IF(VLOOKUP(VLOOKUP($A330,炎界远征配置!$O:$P,2,FALSE),怪物属性偏向!$E:$O,怪物属性偏向!K$1-1,FALSE)=0,"",VLOOKUP(VLOOKUP($A330,炎界远征配置!$O:$P,2,FALSE),怪物属性偏向!$E:$O,怪物属性偏向!K$1-1,FALSE))</f>
        <v>10070201</v>
      </c>
      <c r="P330" s="8">
        <f>IF(VLOOKUP(VLOOKUP($A330,炎界远征配置!$O:$P,2,FALSE),怪物属性偏向!$E:$O,怪物属性偏向!L$1-1,FALSE)=0,"",VLOOKUP(VLOOKUP($A330,炎界远征配置!$O:$P,2,FALSE),怪物属性偏向!$E:$O,怪物属性偏向!L$1-1,FALSE))</f>
        <v>10070301</v>
      </c>
      <c r="Q330" s="8">
        <f>IF(VLOOKUP(VLOOKUP($A330,炎界远征配置!$O:$P,2,FALSE),怪物属性偏向!$E:$O,怪物属性偏向!M$1-1,FALSE)=0,"",VLOOKUP(VLOOKUP($A330,炎界远征配置!$O:$P,2,FALSE),怪物属性偏向!$E:$O,怪物属性偏向!M$1-1,FALSE))</f>
        <v>100121</v>
      </c>
      <c r="R330" s="8">
        <f>IF(VLOOKUP(VLOOKUP($A330,炎界远征配置!$O:$P,2,FALSE),怪物属性偏向!$E:$O,怪物属性偏向!N$1-1,FALSE)=0,"",VLOOKUP(VLOOKUP($A330,炎界远征配置!$O:$P,2,FALSE),怪物属性偏向!$E:$O,怪物属性偏向!N$1-1,FALSE))</f>
        <v>100261</v>
      </c>
      <c r="S330" s="8">
        <f>IF(VLOOKUP(VLOOKUP($A330,炎界远征配置!$O:$P,2,FALSE),怪物属性偏向!$E:$O,怪物属性偏向!O$1-1,FALSE)=0,"",VLOOKUP(VLOOKUP($A330,炎界远征配置!$O:$P,2,FALSE),怪物属性偏向!$E:$O,怪物属性偏向!O$1-1,FALSE))</f>
        <v>100061</v>
      </c>
    </row>
    <row r="331" spans="1:19" x14ac:dyDescent="0.15">
      <c r="A331" s="3">
        <f t="shared" si="51"/>
        <v>5000328</v>
      </c>
      <c r="B331" s="1" t="str">
        <f>VLOOKUP(A331,炎界远征配置!G:I,3,FALSE)</f>
        <v>艾琳</v>
      </c>
      <c r="C331" s="7"/>
      <c r="D331" s="6" t="str">
        <f>VLOOKUP(B331,怪物属性偏向!F:P,11,FALSE)</f>
        <v>r1000</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IF(VLOOKUP(VLOOKUP($A331,炎界远征配置!$O:$P,2,FALSE),怪物属性偏向!$E:$O,怪物属性偏向!J$1-1,FALSE)=0,"",VLOOKUP(VLOOKUP($A331,炎界远征配置!$O:$P,2,FALSE),怪物属性偏向!$E:$O,怪物属性偏向!J$1-1,FALSE))</f>
        <v>10080101</v>
      </c>
      <c r="O331" s="8">
        <f>IF(VLOOKUP(VLOOKUP($A331,炎界远征配置!$O:$P,2,FALSE),怪物属性偏向!$E:$O,怪物属性偏向!K$1-1,FALSE)=0,"",VLOOKUP(VLOOKUP($A331,炎界远征配置!$O:$P,2,FALSE),怪物属性偏向!$E:$O,怪物属性偏向!K$1-1,FALSE))</f>
        <v>10080201</v>
      </c>
      <c r="P331" s="8">
        <f>IF(VLOOKUP(VLOOKUP($A331,炎界远征配置!$O:$P,2,FALSE),怪物属性偏向!$E:$O,怪物属性偏向!L$1-1,FALSE)=0,"",VLOOKUP(VLOOKUP($A331,炎界远征配置!$O:$P,2,FALSE),怪物属性偏向!$E:$O,怪物属性偏向!L$1-1,FALSE))</f>
        <v>10080301</v>
      </c>
      <c r="Q331" s="8">
        <f>IF(VLOOKUP(VLOOKUP($A331,炎界远征配置!$O:$P,2,FALSE),怪物属性偏向!$E:$O,怪物属性偏向!M$1-1,FALSE)=0,"",VLOOKUP(VLOOKUP($A331,炎界远征配置!$O:$P,2,FALSE),怪物属性偏向!$E:$O,怪物属性偏向!M$1-1,FALSE))</f>
        <v>100121</v>
      </c>
      <c r="R331" s="8">
        <f>IF(VLOOKUP(VLOOKUP($A331,炎界远征配置!$O:$P,2,FALSE),怪物属性偏向!$E:$O,怪物属性偏向!N$1-1,FALSE)=0,"",VLOOKUP(VLOOKUP($A331,炎界远征配置!$O:$P,2,FALSE),怪物属性偏向!$E:$O,怪物属性偏向!N$1-1,FALSE))</f>
        <v>100281</v>
      </c>
      <c r="S331" s="8">
        <f>IF(VLOOKUP(VLOOKUP($A331,炎界远征配置!$O:$P,2,FALSE),怪物属性偏向!$E:$O,怪物属性偏向!O$1-1,FALSE)=0,"",VLOOKUP(VLOOKUP($A331,炎界远征配置!$O:$P,2,FALSE),怪物属性偏向!$E:$O,怪物属性偏向!O$1-1,FALSE))</f>
        <v>100061</v>
      </c>
    </row>
    <row r="332" spans="1:19" x14ac:dyDescent="0.15">
      <c r="A332" s="3">
        <f t="shared" si="51"/>
        <v>5000329</v>
      </c>
      <c r="B332" s="1" t="str">
        <f>VLOOKUP(A332,炎界远征配置!G:I,3,FALSE)</f>
        <v>贝蒂</v>
      </c>
      <c r="C332" s="7"/>
      <c r="D332" s="6" t="str">
        <f>VLOOKUP(B332,怪物属性偏向!F:P,11,FALSE)</f>
        <v>r1001</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IF(VLOOKUP(VLOOKUP($A332,炎界远征配置!$O:$P,2,FALSE),怪物属性偏向!$E:$O,怪物属性偏向!J$1-1,FALSE)=0,"",VLOOKUP(VLOOKUP($A332,炎界远征配置!$O:$P,2,FALSE),怪物属性偏向!$E:$O,怪物属性偏向!J$1-1,FALSE))</f>
        <v>10140101</v>
      </c>
      <c r="O332" s="8">
        <f>IF(VLOOKUP(VLOOKUP($A332,炎界远征配置!$O:$P,2,FALSE),怪物属性偏向!$E:$O,怪物属性偏向!K$1-1,FALSE)=0,"",VLOOKUP(VLOOKUP($A332,炎界远征配置!$O:$P,2,FALSE),怪物属性偏向!$E:$O,怪物属性偏向!K$1-1,FALSE))</f>
        <v>10140201</v>
      </c>
      <c r="P332" s="8">
        <f>IF(VLOOKUP(VLOOKUP($A332,炎界远征配置!$O:$P,2,FALSE),怪物属性偏向!$E:$O,怪物属性偏向!L$1-1,FALSE)=0,"",VLOOKUP(VLOOKUP($A332,炎界远征配置!$O:$P,2,FALSE),怪物属性偏向!$E:$O,怪物属性偏向!L$1-1,FALSE))</f>
        <v>10140301</v>
      </c>
      <c r="Q332" s="8">
        <f>IF(VLOOKUP(VLOOKUP($A332,炎界远征配置!$O:$P,2,FALSE),怪物属性偏向!$E:$O,怪物属性偏向!M$1-1,FALSE)=0,"",VLOOKUP(VLOOKUP($A332,炎界远征配置!$O:$P,2,FALSE),怪物属性偏向!$E:$O,怪物属性偏向!M$1-1,FALSE))</f>
        <v>100021</v>
      </c>
      <c r="R332" s="8">
        <f>IF(VLOOKUP(VLOOKUP($A332,炎界远征配置!$O:$P,2,FALSE),怪物属性偏向!$E:$O,怪物属性偏向!N$1-1,FALSE)=0,"",VLOOKUP(VLOOKUP($A332,炎界远征配置!$O:$P,2,FALSE),怪物属性偏向!$E:$O,怪物属性偏向!N$1-1,FALSE))</f>
        <v>100221</v>
      </c>
      <c r="S332" s="8">
        <f>IF(VLOOKUP(VLOOKUP($A332,炎界远征配置!$O:$P,2,FALSE),怪物属性偏向!$E:$O,怪物属性偏向!O$1-1,FALSE)=0,"",VLOOKUP(VLOOKUP($A332,炎界远征配置!$O:$P,2,FALSE),怪物属性偏向!$E:$O,怪物属性偏向!O$1-1,FALSE))</f>
        <v>100241</v>
      </c>
    </row>
    <row r="333" spans="1:19" x14ac:dyDescent="0.15">
      <c r="A333" s="3">
        <f t="shared" si="51"/>
        <v>5000330</v>
      </c>
      <c r="B333" s="1" t="str">
        <f>VLOOKUP(A333,炎界远征配置!G:I,3,FALSE)</f>
        <v>啾啾</v>
      </c>
      <c r="C333" s="7"/>
      <c r="D333" s="6" t="str">
        <f>VLOOKUP(B333,怪物属性偏向!F:P,11,FALSE)</f>
        <v>r1004</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IF(VLOOKUP(VLOOKUP($A333,炎界远征配置!$O:$P,2,FALSE),怪物属性偏向!$E:$O,怪物属性偏向!J$1-1,FALSE)=0,"",VLOOKUP(VLOOKUP($A333,炎界远征配置!$O:$P,2,FALSE),怪物属性偏向!$E:$O,怪物属性偏向!J$1-1,FALSE))</f>
        <v>10130101</v>
      </c>
      <c r="O333" s="8">
        <f>IF(VLOOKUP(VLOOKUP($A333,炎界远征配置!$O:$P,2,FALSE),怪物属性偏向!$E:$O,怪物属性偏向!K$1-1,FALSE)=0,"",VLOOKUP(VLOOKUP($A333,炎界远征配置!$O:$P,2,FALSE),怪物属性偏向!$E:$O,怪物属性偏向!K$1-1,FALSE))</f>
        <v>10130201</v>
      </c>
      <c r="P333" s="8">
        <f>IF(VLOOKUP(VLOOKUP($A333,炎界远征配置!$O:$P,2,FALSE),怪物属性偏向!$E:$O,怪物属性偏向!L$1-1,FALSE)=0,"",VLOOKUP(VLOOKUP($A333,炎界远征配置!$O:$P,2,FALSE),怪物属性偏向!$E:$O,怪物属性偏向!L$1-1,FALSE))</f>
        <v>10130301</v>
      </c>
      <c r="Q333" s="8">
        <f>IF(VLOOKUP(VLOOKUP($A333,炎界远征配置!$O:$P,2,FALSE),怪物属性偏向!$E:$O,怪物属性偏向!M$1-1,FALSE)=0,"",VLOOKUP(VLOOKUP($A333,炎界远征配置!$O:$P,2,FALSE),怪物属性偏向!$E:$O,怪物属性偏向!M$1-1,FALSE))</f>
        <v>100001</v>
      </c>
      <c r="R333" s="8">
        <f>IF(VLOOKUP(VLOOKUP($A333,炎界远征配置!$O:$P,2,FALSE),怪物属性偏向!$E:$O,怪物属性偏向!N$1-1,FALSE)=0,"",VLOOKUP(VLOOKUP($A333,炎界远征配置!$O:$P,2,FALSE),怪物属性偏向!$E:$O,怪物属性偏向!N$1-1,FALSE))</f>
        <v>100181</v>
      </c>
      <c r="S333" s="8">
        <f>IF(VLOOKUP(VLOOKUP($A333,炎界远征配置!$O:$P,2,FALSE),怪物属性偏向!$E:$O,怪物属性偏向!O$1-1,FALSE)=0,"",VLOOKUP(VLOOKUP($A333,炎界远征配置!$O:$P,2,FALSE),怪物属性偏向!$E:$O,怪物属性偏向!O$1-1,FALSE))</f>
        <v>100201</v>
      </c>
    </row>
    <row r="334" spans="1:19" x14ac:dyDescent="0.15">
      <c r="A334" s="3">
        <f t="shared" si="51"/>
        <v>5000331</v>
      </c>
      <c r="B334" s="1" t="str">
        <f>VLOOKUP(A334,炎界远征配置!G:I,3,FALSE)</f>
        <v>碧翠丝</v>
      </c>
      <c r="C334" s="7"/>
      <c r="D334" s="6" t="str">
        <f>VLOOKUP(B334,怪物属性偏向!F:P,11,FALSE)</f>
        <v>r1019</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IF(VLOOKUP(VLOOKUP($A334,炎界远征配置!$O:$P,2,FALSE),怪物属性偏向!$E:$O,怪物属性偏向!J$1-1,FALSE)=0,"",VLOOKUP(VLOOKUP($A334,炎界远征配置!$O:$P,2,FALSE),怪物属性偏向!$E:$O,怪物属性偏向!J$1-1,FALSE))</f>
        <v>10070101</v>
      </c>
      <c r="O334" s="8">
        <f>IF(VLOOKUP(VLOOKUP($A334,炎界远征配置!$O:$P,2,FALSE),怪物属性偏向!$E:$O,怪物属性偏向!K$1-1,FALSE)=0,"",VLOOKUP(VLOOKUP($A334,炎界远征配置!$O:$P,2,FALSE),怪物属性偏向!$E:$O,怪物属性偏向!K$1-1,FALSE))</f>
        <v>10070201</v>
      </c>
      <c r="P334" s="8">
        <f>IF(VLOOKUP(VLOOKUP($A334,炎界远征配置!$O:$P,2,FALSE),怪物属性偏向!$E:$O,怪物属性偏向!L$1-1,FALSE)=0,"",VLOOKUP(VLOOKUP($A334,炎界远征配置!$O:$P,2,FALSE),怪物属性偏向!$E:$O,怪物属性偏向!L$1-1,FALSE))</f>
        <v>10070301</v>
      </c>
      <c r="Q334" s="8">
        <f>IF(VLOOKUP(VLOOKUP($A334,炎界远征配置!$O:$P,2,FALSE),怪物属性偏向!$E:$O,怪物属性偏向!M$1-1,FALSE)=0,"",VLOOKUP(VLOOKUP($A334,炎界远征配置!$O:$P,2,FALSE),怪物属性偏向!$E:$O,怪物属性偏向!M$1-1,FALSE))</f>
        <v>100121</v>
      </c>
      <c r="R334" s="8">
        <f>IF(VLOOKUP(VLOOKUP($A334,炎界远征配置!$O:$P,2,FALSE),怪物属性偏向!$E:$O,怪物属性偏向!N$1-1,FALSE)=0,"",VLOOKUP(VLOOKUP($A334,炎界远征配置!$O:$P,2,FALSE),怪物属性偏向!$E:$O,怪物属性偏向!N$1-1,FALSE))</f>
        <v>100261</v>
      </c>
      <c r="S334" s="8">
        <f>IF(VLOOKUP(VLOOKUP($A334,炎界远征配置!$O:$P,2,FALSE),怪物属性偏向!$E:$O,怪物属性偏向!O$1-1,FALSE)=0,"",VLOOKUP(VLOOKUP($A334,炎界远征配置!$O:$P,2,FALSE),怪物属性偏向!$E:$O,怪物属性偏向!O$1-1,FALSE))</f>
        <v>100061</v>
      </c>
    </row>
    <row r="335" spans="1:19" x14ac:dyDescent="0.15">
      <c r="A335" s="3">
        <f t="shared" si="51"/>
        <v>5000332</v>
      </c>
      <c r="B335" s="1" t="str">
        <f>VLOOKUP(A335,炎界远征配置!G:I,3,FALSE)</f>
        <v>洛克</v>
      </c>
      <c r="C335" s="7"/>
      <c r="D335" s="6" t="str">
        <f>VLOOKUP(B335,怪物属性偏向!F:P,11,FALSE)</f>
        <v>r1009</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IF(VLOOKUP(VLOOKUP($A335,炎界远征配置!$O:$P,2,FALSE),怪物属性偏向!$E:$O,怪物属性偏向!J$1-1,FALSE)=0,"",VLOOKUP(VLOOKUP($A335,炎界远征配置!$O:$P,2,FALSE),怪物属性偏向!$E:$O,怪物属性偏向!J$1-1,FALSE))</f>
        <v>10100101</v>
      </c>
      <c r="O335" s="8">
        <f>IF(VLOOKUP(VLOOKUP($A335,炎界远征配置!$O:$P,2,FALSE),怪物属性偏向!$E:$O,怪物属性偏向!K$1-1,FALSE)=0,"",VLOOKUP(VLOOKUP($A335,炎界远征配置!$O:$P,2,FALSE),怪物属性偏向!$E:$O,怪物属性偏向!K$1-1,FALSE))</f>
        <v>10100201</v>
      </c>
      <c r="P335" s="8">
        <f>IF(VLOOKUP(VLOOKUP($A335,炎界远征配置!$O:$P,2,FALSE),怪物属性偏向!$E:$O,怪物属性偏向!L$1-1,FALSE)=0,"",VLOOKUP(VLOOKUP($A335,炎界远征配置!$O:$P,2,FALSE),怪物属性偏向!$E:$O,怪物属性偏向!L$1-1,FALSE))</f>
        <v>10100301</v>
      </c>
      <c r="Q335" s="8">
        <f>IF(VLOOKUP(VLOOKUP($A335,炎界远征配置!$O:$P,2,FALSE),怪物属性偏向!$E:$O,怪物属性偏向!M$1-1,FALSE)=0,"",VLOOKUP(VLOOKUP($A335,炎界远征配置!$O:$P,2,FALSE),怪物属性偏向!$E:$O,怪物属性偏向!M$1-1,FALSE))</f>
        <v>100121</v>
      </c>
      <c r="R335" s="8">
        <f>IF(VLOOKUP(VLOOKUP($A335,炎界远征配置!$O:$P,2,FALSE),怪物属性偏向!$E:$O,怪物属性偏向!N$1-1,FALSE)=0,"",VLOOKUP(VLOOKUP($A335,炎界远征配置!$O:$P,2,FALSE),怪物属性偏向!$E:$O,怪物属性偏向!N$1-1,FALSE))</f>
        <v>100361</v>
      </c>
      <c r="S335" s="8">
        <f>IF(VLOOKUP(VLOOKUP($A335,炎界远征配置!$O:$P,2,FALSE),怪物属性偏向!$E:$O,怪物属性偏向!O$1-1,FALSE)=0,"",VLOOKUP(VLOOKUP($A335,炎界远征配置!$O:$P,2,FALSE),怪物属性偏向!$E:$O,怪物属性偏向!O$1-1,FALSE))</f>
        <v>100381</v>
      </c>
    </row>
    <row r="336" spans="1:19" x14ac:dyDescent="0.15">
      <c r="A336" s="3">
        <f t="shared" si="51"/>
        <v>5000333</v>
      </c>
      <c r="B336" s="1" t="str">
        <f>VLOOKUP(A336,炎界远征配置!G:I,3,FALSE)</f>
        <v>洛克</v>
      </c>
      <c r="C336" s="7"/>
      <c r="D336" s="6" t="str">
        <f>VLOOKUP(B336,怪物属性偏向!F:P,11,FALSE)</f>
        <v>r1009</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IF(VLOOKUP(VLOOKUP($A336,炎界远征配置!$O:$P,2,FALSE),怪物属性偏向!$E:$O,怪物属性偏向!J$1-1,FALSE)=0,"",VLOOKUP(VLOOKUP($A336,炎界远征配置!$O:$P,2,FALSE),怪物属性偏向!$E:$O,怪物属性偏向!J$1-1,FALSE))</f>
        <v>10100101</v>
      </c>
      <c r="O336" s="8">
        <f>IF(VLOOKUP(VLOOKUP($A336,炎界远征配置!$O:$P,2,FALSE),怪物属性偏向!$E:$O,怪物属性偏向!K$1-1,FALSE)=0,"",VLOOKUP(VLOOKUP($A336,炎界远征配置!$O:$P,2,FALSE),怪物属性偏向!$E:$O,怪物属性偏向!K$1-1,FALSE))</f>
        <v>10100201</v>
      </c>
      <c r="P336" s="8">
        <f>IF(VLOOKUP(VLOOKUP($A336,炎界远征配置!$O:$P,2,FALSE),怪物属性偏向!$E:$O,怪物属性偏向!L$1-1,FALSE)=0,"",VLOOKUP(VLOOKUP($A336,炎界远征配置!$O:$P,2,FALSE),怪物属性偏向!$E:$O,怪物属性偏向!L$1-1,FALSE))</f>
        <v>10100301</v>
      </c>
      <c r="Q336" s="8">
        <f>IF(VLOOKUP(VLOOKUP($A336,炎界远征配置!$O:$P,2,FALSE),怪物属性偏向!$E:$O,怪物属性偏向!M$1-1,FALSE)=0,"",VLOOKUP(VLOOKUP($A336,炎界远征配置!$O:$P,2,FALSE),怪物属性偏向!$E:$O,怪物属性偏向!M$1-1,FALSE))</f>
        <v>100121</v>
      </c>
      <c r="R336" s="8">
        <f>IF(VLOOKUP(VLOOKUP($A336,炎界远征配置!$O:$P,2,FALSE),怪物属性偏向!$E:$O,怪物属性偏向!N$1-1,FALSE)=0,"",VLOOKUP(VLOOKUP($A336,炎界远征配置!$O:$P,2,FALSE),怪物属性偏向!$E:$O,怪物属性偏向!N$1-1,FALSE))</f>
        <v>100361</v>
      </c>
      <c r="S336" s="8">
        <f>IF(VLOOKUP(VLOOKUP($A336,炎界远征配置!$O:$P,2,FALSE),怪物属性偏向!$E:$O,怪物属性偏向!O$1-1,FALSE)=0,"",VLOOKUP(VLOOKUP($A336,炎界远征配置!$O:$P,2,FALSE),怪物属性偏向!$E:$O,怪物属性偏向!O$1-1,FALSE))</f>
        <v>100381</v>
      </c>
    </row>
    <row r="337" spans="1:19" x14ac:dyDescent="0.15">
      <c r="A337" s="3">
        <f t="shared" si="51"/>
        <v>5000334</v>
      </c>
      <c r="B337" s="1" t="str">
        <f>VLOOKUP(A337,炎界远征配置!G:I,3,FALSE)</f>
        <v>艾琳</v>
      </c>
      <c r="C337" s="7"/>
      <c r="D337" s="6" t="str">
        <f>VLOOKUP(B337,怪物属性偏向!F:P,11,FALSE)</f>
        <v>r1000</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IF(VLOOKUP(VLOOKUP($A337,炎界远征配置!$O:$P,2,FALSE),怪物属性偏向!$E:$O,怪物属性偏向!J$1-1,FALSE)=0,"",VLOOKUP(VLOOKUP($A337,炎界远征配置!$O:$P,2,FALSE),怪物属性偏向!$E:$O,怪物属性偏向!J$1-1,FALSE))</f>
        <v>10080101</v>
      </c>
      <c r="O337" s="8">
        <f>IF(VLOOKUP(VLOOKUP($A337,炎界远征配置!$O:$P,2,FALSE),怪物属性偏向!$E:$O,怪物属性偏向!K$1-1,FALSE)=0,"",VLOOKUP(VLOOKUP($A337,炎界远征配置!$O:$P,2,FALSE),怪物属性偏向!$E:$O,怪物属性偏向!K$1-1,FALSE))</f>
        <v>10080201</v>
      </c>
      <c r="P337" s="8">
        <f>IF(VLOOKUP(VLOOKUP($A337,炎界远征配置!$O:$P,2,FALSE),怪物属性偏向!$E:$O,怪物属性偏向!L$1-1,FALSE)=0,"",VLOOKUP(VLOOKUP($A337,炎界远征配置!$O:$P,2,FALSE),怪物属性偏向!$E:$O,怪物属性偏向!L$1-1,FALSE))</f>
        <v>10080301</v>
      </c>
      <c r="Q337" s="8">
        <f>IF(VLOOKUP(VLOOKUP($A337,炎界远征配置!$O:$P,2,FALSE),怪物属性偏向!$E:$O,怪物属性偏向!M$1-1,FALSE)=0,"",VLOOKUP(VLOOKUP($A337,炎界远征配置!$O:$P,2,FALSE),怪物属性偏向!$E:$O,怪物属性偏向!M$1-1,FALSE))</f>
        <v>100121</v>
      </c>
      <c r="R337" s="8">
        <f>IF(VLOOKUP(VLOOKUP($A337,炎界远征配置!$O:$P,2,FALSE),怪物属性偏向!$E:$O,怪物属性偏向!N$1-1,FALSE)=0,"",VLOOKUP(VLOOKUP($A337,炎界远征配置!$O:$P,2,FALSE),怪物属性偏向!$E:$O,怪物属性偏向!N$1-1,FALSE))</f>
        <v>100281</v>
      </c>
      <c r="S337" s="8">
        <f>IF(VLOOKUP(VLOOKUP($A337,炎界远征配置!$O:$P,2,FALSE),怪物属性偏向!$E:$O,怪物属性偏向!O$1-1,FALSE)=0,"",VLOOKUP(VLOOKUP($A337,炎界远征配置!$O:$P,2,FALSE),怪物属性偏向!$E:$O,怪物属性偏向!O$1-1,FALSE))</f>
        <v>100061</v>
      </c>
    </row>
    <row r="338" spans="1:19" x14ac:dyDescent="0.15">
      <c r="A338" s="3">
        <f t="shared" si="51"/>
        <v>5000335</v>
      </c>
      <c r="B338" s="1" t="str">
        <f>VLOOKUP(A338,炎界远征配置!G:I,3,FALSE)</f>
        <v>伊芙</v>
      </c>
      <c r="C338" s="7"/>
      <c r="D338" s="6" t="str">
        <f>VLOOKUP(B338,怪物属性偏向!F:P,11,FALSE)</f>
        <v>r1005</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IF(VLOOKUP(VLOOKUP($A338,炎界远征配置!$O:$P,2,FALSE),怪物属性偏向!$E:$O,怪物属性偏向!J$1-1,FALSE)=0,"",VLOOKUP(VLOOKUP($A338,炎界远征配置!$O:$P,2,FALSE),怪物属性偏向!$E:$O,怪物属性偏向!J$1-1,FALSE))</f>
        <v>10150101</v>
      </c>
      <c r="O338" s="8">
        <f>IF(VLOOKUP(VLOOKUP($A338,炎界远征配置!$O:$P,2,FALSE),怪物属性偏向!$E:$O,怪物属性偏向!K$1-1,FALSE)=0,"",VLOOKUP(VLOOKUP($A338,炎界远征配置!$O:$P,2,FALSE),怪物属性偏向!$E:$O,怪物属性偏向!K$1-1,FALSE))</f>
        <v>10150201</v>
      </c>
      <c r="P338" s="8">
        <f>IF(VLOOKUP(VLOOKUP($A338,炎界远征配置!$O:$P,2,FALSE),怪物属性偏向!$E:$O,怪物属性偏向!L$1-1,FALSE)=0,"",VLOOKUP(VLOOKUP($A338,炎界远征配置!$O:$P,2,FALSE),怪物属性偏向!$E:$O,怪物属性偏向!L$1-1,FALSE))</f>
        <v>10150301</v>
      </c>
      <c r="Q338" s="8">
        <f>IF(VLOOKUP(VLOOKUP($A338,炎界远征配置!$O:$P,2,FALSE),怪物属性偏向!$E:$O,怪物属性偏向!M$1-1,FALSE)=0,"",VLOOKUP(VLOOKUP($A338,炎界远征配置!$O:$P,2,FALSE),怪物属性偏向!$E:$O,怪物属性偏向!M$1-1,FALSE))</f>
        <v>100021</v>
      </c>
      <c r="R338" s="8">
        <f>IF(VLOOKUP(VLOOKUP($A338,炎界远征配置!$O:$P,2,FALSE),怪物属性偏向!$E:$O,怪物属性偏向!N$1-1,FALSE)=0,"",VLOOKUP(VLOOKUP($A338,炎界远征配置!$O:$P,2,FALSE),怪物属性偏向!$E:$O,怪物属性偏向!N$1-1,FALSE))</f>
        <v>100361</v>
      </c>
      <c r="S338" s="8">
        <f>IF(VLOOKUP(VLOOKUP($A338,炎界远征配置!$O:$P,2,FALSE),怪物属性偏向!$E:$O,怪物属性偏向!O$1-1,FALSE)=0,"",VLOOKUP(VLOOKUP($A338,炎界远征配置!$O:$P,2,FALSE),怪物属性偏向!$E:$O,怪物属性偏向!O$1-1,FALSE))</f>
        <v>100401</v>
      </c>
    </row>
    <row r="339" spans="1:19" x14ac:dyDescent="0.15">
      <c r="A339" s="3">
        <f t="shared" si="51"/>
        <v>5000336</v>
      </c>
      <c r="B339" s="1" t="str">
        <f>VLOOKUP(A339,炎界远征配置!G:I,3,FALSE)</f>
        <v>柯拉</v>
      </c>
      <c r="C339" s="7"/>
      <c r="D339" s="6" t="str">
        <f>VLOOKUP(B339,怪物属性偏向!F:P,11,FALSE)</f>
        <v>r1017</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IF(VLOOKUP(VLOOKUP($A339,炎界远征配置!$O:$P,2,FALSE),怪物属性偏向!$E:$O,怪物属性偏向!J$1-1,FALSE)=0,"",VLOOKUP(VLOOKUP($A339,炎界远征配置!$O:$P,2,FALSE),怪物属性偏向!$E:$O,怪物属性偏向!J$1-1,FALSE))</f>
        <v>10050101</v>
      </c>
      <c r="O339" s="8">
        <f>IF(VLOOKUP(VLOOKUP($A339,炎界远征配置!$O:$P,2,FALSE),怪物属性偏向!$E:$O,怪物属性偏向!K$1-1,FALSE)=0,"",VLOOKUP(VLOOKUP($A339,炎界远征配置!$O:$P,2,FALSE),怪物属性偏向!$E:$O,怪物属性偏向!K$1-1,FALSE))</f>
        <v>10050201</v>
      </c>
      <c r="P339" s="8">
        <f>IF(VLOOKUP(VLOOKUP($A339,炎界远征配置!$O:$P,2,FALSE),怪物属性偏向!$E:$O,怪物属性偏向!L$1-1,FALSE)=0,"",VLOOKUP(VLOOKUP($A339,炎界远征配置!$O:$P,2,FALSE),怪物属性偏向!$E:$O,怪物属性偏向!L$1-1,FALSE))</f>
        <v>10050301</v>
      </c>
      <c r="Q339" s="8">
        <f>IF(VLOOKUP(VLOOKUP($A339,炎界远征配置!$O:$P,2,FALSE),怪物属性偏向!$E:$O,怪物属性偏向!M$1-1,FALSE)=0,"",VLOOKUP(VLOOKUP($A339,炎界远征配置!$O:$P,2,FALSE),怪物属性偏向!$E:$O,怪物属性偏向!M$1-1,FALSE))</f>
        <v>100001</v>
      </c>
      <c r="R339" s="8">
        <f>IF(VLOOKUP(VLOOKUP($A339,炎界远征配置!$O:$P,2,FALSE),怪物属性偏向!$E:$O,怪物属性偏向!N$1-1,FALSE)=0,"",VLOOKUP(VLOOKUP($A339,炎界远征配置!$O:$P,2,FALSE),怪物属性偏向!$E:$O,怪物属性偏向!N$1-1,FALSE))</f>
        <v>100221</v>
      </c>
      <c r="S339" s="8">
        <f>IF(VLOOKUP(VLOOKUP($A339,炎界远征配置!$O:$P,2,FALSE),怪物属性偏向!$E:$O,怪物属性偏向!O$1-1,FALSE)=0,"",VLOOKUP(VLOOKUP($A339,炎界远征配置!$O:$P,2,FALSE),怪物属性偏向!$E:$O,怪物属性偏向!O$1-1,FALSE))</f>
        <v>100241</v>
      </c>
    </row>
    <row r="340" spans="1:19" x14ac:dyDescent="0.15">
      <c r="A340" s="3">
        <f t="shared" si="51"/>
        <v>5000337</v>
      </c>
      <c r="B340" s="1" t="str">
        <f>VLOOKUP(A340,炎界远征配置!G:I,3,FALSE)</f>
        <v>洛克</v>
      </c>
      <c r="C340" s="7"/>
      <c r="D340" s="6" t="str">
        <f>VLOOKUP(B340,怪物属性偏向!F:P,11,FALSE)</f>
        <v>r1009</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IF(VLOOKUP(VLOOKUP($A340,炎界远征配置!$O:$P,2,FALSE),怪物属性偏向!$E:$O,怪物属性偏向!J$1-1,FALSE)=0,"",VLOOKUP(VLOOKUP($A340,炎界远征配置!$O:$P,2,FALSE),怪物属性偏向!$E:$O,怪物属性偏向!J$1-1,FALSE))</f>
        <v>10100101</v>
      </c>
      <c r="O340" s="8">
        <f>IF(VLOOKUP(VLOOKUP($A340,炎界远征配置!$O:$P,2,FALSE),怪物属性偏向!$E:$O,怪物属性偏向!K$1-1,FALSE)=0,"",VLOOKUP(VLOOKUP($A340,炎界远征配置!$O:$P,2,FALSE),怪物属性偏向!$E:$O,怪物属性偏向!K$1-1,FALSE))</f>
        <v>10100201</v>
      </c>
      <c r="P340" s="8">
        <f>IF(VLOOKUP(VLOOKUP($A340,炎界远征配置!$O:$P,2,FALSE),怪物属性偏向!$E:$O,怪物属性偏向!L$1-1,FALSE)=0,"",VLOOKUP(VLOOKUP($A340,炎界远征配置!$O:$P,2,FALSE),怪物属性偏向!$E:$O,怪物属性偏向!L$1-1,FALSE))</f>
        <v>10100301</v>
      </c>
      <c r="Q340" s="8">
        <f>IF(VLOOKUP(VLOOKUP($A340,炎界远征配置!$O:$P,2,FALSE),怪物属性偏向!$E:$O,怪物属性偏向!M$1-1,FALSE)=0,"",VLOOKUP(VLOOKUP($A340,炎界远征配置!$O:$P,2,FALSE),怪物属性偏向!$E:$O,怪物属性偏向!M$1-1,FALSE))</f>
        <v>100121</v>
      </c>
      <c r="R340" s="8">
        <f>IF(VLOOKUP(VLOOKUP($A340,炎界远征配置!$O:$P,2,FALSE),怪物属性偏向!$E:$O,怪物属性偏向!N$1-1,FALSE)=0,"",VLOOKUP(VLOOKUP($A340,炎界远征配置!$O:$P,2,FALSE),怪物属性偏向!$E:$O,怪物属性偏向!N$1-1,FALSE))</f>
        <v>100361</v>
      </c>
      <c r="S340" s="8">
        <f>IF(VLOOKUP(VLOOKUP($A340,炎界远征配置!$O:$P,2,FALSE),怪物属性偏向!$E:$O,怪物属性偏向!O$1-1,FALSE)=0,"",VLOOKUP(VLOOKUP($A340,炎界远征配置!$O:$P,2,FALSE),怪物属性偏向!$E:$O,怪物属性偏向!O$1-1,FALSE))</f>
        <v>100381</v>
      </c>
    </row>
    <row r="341" spans="1:19" x14ac:dyDescent="0.15">
      <c r="A341" s="3">
        <f t="shared" si="51"/>
        <v>5000338</v>
      </c>
      <c r="B341" s="1" t="str">
        <f>VLOOKUP(A341,炎界远征配置!G:I,3,FALSE)</f>
        <v>艾琳</v>
      </c>
      <c r="C341" s="7"/>
      <c r="D341" s="6" t="str">
        <f>VLOOKUP(B341,怪物属性偏向!F:P,11,FALSE)</f>
        <v>r1000</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IF(VLOOKUP(VLOOKUP($A341,炎界远征配置!$O:$P,2,FALSE),怪物属性偏向!$E:$O,怪物属性偏向!J$1-1,FALSE)=0,"",VLOOKUP(VLOOKUP($A341,炎界远征配置!$O:$P,2,FALSE),怪物属性偏向!$E:$O,怪物属性偏向!J$1-1,FALSE))</f>
        <v>10080101</v>
      </c>
      <c r="O341" s="8">
        <f>IF(VLOOKUP(VLOOKUP($A341,炎界远征配置!$O:$P,2,FALSE),怪物属性偏向!$E:$O,怪物属性偏向!K$1-1,FALSE)=0,"",VLOOKUP(VLOOKUP($A341,炎界远征配置!$O:$P,2,FALSE),怪物属性偏向!$E:$O,怪物属性偏向!K$1-1,FALSE))</f>
        <v>10080201</v>
      </c>
      <c r="P341" s="8">
        <f>IF(VLOOKUP(VLOOKUP($A341,炎界远征配置!$O:$P,2,FALSE),怪物属性偏向!$E:$O,怪物属性偏向!L$1-1,FALSE)=0,"",VLOOKUP(VLOOKUP($A341,炎界远征配置!$O:$P,2,FALSE),怪物属性偏向!$E:$O,怪物属性偏向!L$1-1,FALSE))</f>
        <v>10080301</v>
      </c>
      <c r="Q341" s="8">
        <f>IF(VLOOKUP(VLOOKUP($A341,炎界远征配置!$O:$P,2,FALSE),怪物属性偏向!$E:$O,怪物属性偏向!M$1-1,FALSE)=0,"",VLOOKUP(VLOOKUP($A341,炎界远征配置!$O:$P,2,FALSE),怪物属性偏向!$E:$O,怪物属性偏向!M$1-1,FALSE))</f>
        <v>100121</v>
      </c>
      <c r="R341" s="8">
        <f>IF(VLOOKUP(VLOOKUP($A341,炎界远征配置!$O:$P,2,FALSE),怪物属性偏向!$E:$O,怪物属性偏向!N$1-1,FALSE)=0,"",VLOOKUP(VLOOKUP($A341,炎界远征配置!$O:$P,2,FALSE),怪物属性偏向!$E:$O,怪物属性偏向!N$1-1,FALSE))</f>
        <v>100281</v>
      </c>
      <c r="S341" s="8">
        <f>IF(VLOOKUP(VLOOKUP($A341,炎界远征配置!$O:$P,2,FALSE),怪物属性偏向!$E:$O,怪物属性偏向!O$1-1,FALSE)=0,"",VLOOKUP(VLOOKUP($A341,炎界远征配置!$O:$P,2,FALSE),怪物属性偏向!$E:$O,怪物属性偏向!O$1-1,FALSE))</f>
        <v>100061</v>
      </c>
    </row>
    <row r="342" spans="1:19" x14ac:dyDescent="0.15">
      <c r="A342" s="3">
        <f t="shared" si="51"/>
        <v>5000339</v>
      </c>
      <c r="B342" s="1" t="str">
        <f>VLOOKUP(A342,炎界远征配置!G:I,3,FALSE)</f>
        <v>洛克</v>
      </c>
      <c r="C342" s="7"/>
      <c r="D342" s="6" t="str">
        <f>VLOOKUP(B342,怪物属性偏向!F:P,11,FALSE)</f>
        <v>r1009</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IF(VLOOKUP(VLOOKUP($A342,炎界远征配置!$O:$P,2,FALSE),怪物属性偏向!$E:$O,怪物属性偏向!J$1-1,FALSE)=0,"",VLOOKUP(VLOOKUP($A342,炎界远征配置!$O:$P,2,FALSE),怪物属性偏向!$E:$O,怪物属性偏向!J$1-1,FALSE))</f>
        <v>10100101</v>
      </c>
      <c r="O342" s="8">
        <f>IF(VLOOKUP(VLOOKUP($A342,炎界远征配置!$O:$P,2,FALSE),怪物属性偏向!$E:$O,怪物属性偏向!K$1-1,FALSE)=0,"",VLOOKUP(VLOOKUP($A342,炎界远征配置!$O:$P,2,FALSE),怪物属性偏向!$E:$O,怪物属性偏向!K$1-1,FALSE))</f>
        <v>10100201</v>
      </c>
      <c r="P342" s="8">
        <f>IF(VLOOKUP(VLOOKUP($A342,炎界远征配置!$O:$P,2,FALSE),怪物属性偏向!$E:$O,怪物属性偏向!L$1-1,FALSE)=0,"",VLOOKUP(VLOOKUP($A342,炎界远征配置!$O:$P,2,FALSE),怪物属性偏向!$E:$O,怪物属性偏向!L$1-1,FALSE))</f>
        <v>10100301</v>
      </c>
      <c r="Q342" s="8">
        <f>IF(VLOOKUP(VLOOKUP($A342,炎界远征配置!$O:$P,2,FALSE),怪物属性偏向!$E:$O,怪物属性偏向!M$1-1,FALSE)=0,"",VLOOKUP(VLOOKUP($A342,炎界远征配置!$O:$P,2,FALSE),怪物属性偏向!$E:$O,怪物属性偏向!M$1-1,FALSE))</f>
        <v>100121</v>
      </c>
      <c r="R342" s="8">
        <f>IF(VLOOKUP(VLOOKUP($A342,炎界远征配置!$O:$P,2,FALSE),怪物属性偏向!$E:$O,怪物属性偏向!N$1-1,FALSE)=0,"",VLOOKUP(VLOOKUP($A342,炎界远征配置!$O:$P,2,FALSE),怪物属性偏向!$E:$O,怪物属性偏向!N$1-1,FALSE))</f>
        <v>100361</v>
      </c>
      <c r="S342" s="8">
        <f>IF(VLOOKUP(VLOOKUP($A342,炎界远征配置!$O:$P,2,FALSE),怪物属性偏向!$E:$O,怪物属性偏向!O$1-1,FALSE)=0,"",VLOOKUP(VLOOKUP($A342,炎界远征配置!$O:$P,2,FALSE),怪物属性偏向!$E:$O,怪物属性偏向!O$1-1,FALSE))</f>
        <v>100381</v>
      </c>
    </row>
    <row r="343" spans="1:19" x14ac:dyDescent="0.15">
      <c r="A343" s="3">
        <f t="shared" si="51"/>
        <v>5000340</v>
      </c>
      <c r="B343" s="1" t="str">
        <f>VLOOKUP(A343,炎界远征配置!G:I,3,FALSE)</f>
        <v>爱茉莉</v>
      </c>
      <c r="C343" s="7"/>
      <c r="D343" s="6" t="str">
        <f>VLOOKUP(B343,怪物属性偏向!F:P,11,FALSE)</f>
        <v>r1010</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IF(VLOOKUP(VLOOKUP($A343,炎界远征配置!$O:$P,2,FALSE),怪物属性偏向!$E:$O,怪物属性偏向!J$1-1,FALSE)=0,"",VLOOKUP(VLOOKUP($A343,炎界远征配置!$O:$P,2,FALSE),怪物属性偏向!$E:$O,怪物属性偏向!J$1-1,FALSE))</f>
        <v>10200101</v>
      </c>
      <c r="O343" s="8">
        <f>IF(VLOOKUP(VLOOKUP($A343,炎界远征配置!$O:$P,2,FALSE),怪物属性偏向!$E:$O,怪物属性偏向!K$1-1,FALSE)=0,"",VLOOKUP(VLOOKUP($A343,炎界远征配置!$O:$P,2,FALSE),怪物属性偏向!$E:$O,怪物属性偏向!K$1-1,FALSE))</f>
        <v>10200201</v>
      </c>
      <c r="P343" s="8">
        <f>IF(VLOOKUP(VLOOKUP($A343,炎界远征配置!$O:$P,2,FALSE),怪物属性偏向!$E:$O,怪物属性偏向!L$1-1,FALSE)=0,"",VLOOKUP(VLOOKUP($A343,炎界远征配置!$O:$P,2,FALSE),怪物属性偏向!$E:$O,怪物属性偏向!L$1-1,FALSE))</f>
        <v>10200301</v>
      </c>
      <c r="Q343" s="8">
        <f>IF(VLOOKUP(VLOOKUP($A343,炎界远征配置!$O:$P,2,FALSE),怪物属性偏向!$E:$O,怪物属性偏向!M$1-1,FALSE)=0,"",VLOOKUP(VLOOKUP($A343,炎界远征配置!$O:$P,2,FALSE),怪物属性偏向!$E:$O,怪物属性偏向!M$1-1,FALSE))</f>
        <v>100481</v>
      </c>
      <c r="R343" s="8">
        <f>IF(VLOOKUP(VLOOKUP($A343,炎界远征配置!$O:$P,2,FALSE),怪物属性偏向!$E:$O,怪物属性偏向!N$1-1,FALSE)=0,"",VLOOKUP(VLOOKUP($A343,炎界远征配置!$O:$P,2,FALSE),怪物属性偏向!$E:$O,怪物属性偏向!N$1-1,FALSE))</f>
        <v>100281</v>
      </c>
      <c r="S343" s="8">
        <f>IF(VLOOKUP(VLOOKUP($A343,炎界远征配置!$O:$P,2,FALSE),怪物属性偏向!$E:$O,怪物属性偏向!O$1-1,FALSE)=0,"",VLOOKUP(VLOOKUP($A343,炎界远征配置!$O:$P,2,FALSE),怪物属性偏向!$E:$O,怪物属性偏向!O$1-1,FALSE))</f>
        <v>100421</v>
      </c>
    </row>
    <row r="344" spans="1:19" x14ac:dyDescent="0.15">
      <c r="A344" s="3">
        <f t="shared" si="51"/>
        <v>5000341</v>
      </c>
      <c r="B344" s="1" t="str">
        <f>VLOOKUP(A344,炎界远征配置!G:I,3,FALSE)</f>
        <v>修</v>
      </c>
      <c r="C344" s="7"/>
      <c r="D344" s="6" t="str">
        <f>VLOOKUP(B344,怪物属性偏向!F:P,11,FALSE)</f>
        <v>r1014</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IF(VLOOKUP(VLOOKUP($A344,炎界远征配置!$O:$P,2,FALSE),怪物属性偏向!$E:$O,怪物属性偏向!J$1-1,FALSE)=0,"",VLOOKUP(VLOOKUP($A344,炎界远征配置!$O:$P,2,FALSE),怪物属性偏向!$E:$O,怪物属性偏向!J$1-1,FALSE))</f>
        <v>10240101</v>
      </c>
      <c r="O344" s="8">
        <f>IF(VLOOKUP(VLOOKUP($A344,炎界远征配置!$O:$P,2,FALSE),怪物属性偏向!$E:$O,怪物属性偏向!K$1-1,FALSE)=0,"",VLOOKUP(VLOOKUP($A344,炎界远征配置!$O:$P,2,FALSE),怪物属性偏向!$E:$O,怪物属性偏向!K$1-1,FALSE))</f>
        <v>10240201</v>
      </c>
      <c r="P344" s="8">
        <f>IF(VLOOKUP(VLOOKUP($A344,炎界远征配置!$O:$P,2,FALSE),怪物属性偏向!$E:$O,怪物属性偏向!L$1-1,FALSE)=0,"",VLOOKUP(VLOOKUP($A344,炎界远征配置!$O:$P,2,FALSE),怪物属性偏向!$E:$O,怪物属性偏向!L$1-1,FALSE))</f>
        <v>10240301</v>
      </c>
      <c r="Q344" s="8">
        <f>IF(VLOOKUP(VLOOKUP($A344,炎界远征配置!$O:$P,2,FALSE),怪物属性偏向!$E:$O,怪物属性偏向!M$1-1,FALSE)=0,"",VLOOKUP(VLOOKUP($A344,炎界远征配置!$O:$P,2,FALSE),怪物属性偏向!$E:$O,怪物属性偏向!M$1-1,FALSE))</f>
        <v>100261</v>
      </c>
      <c r="R344" s="8">
        <f>IF(VLOOKUP(VLOOKUP($A344,炎界远征配置!$O:$P,2,FALSE),怪物属性偏向!$E:$O,怪物属性偏向!N$1-1,FALSE)=0,"",VLOOKUP(VLOOKUP($A344,炎界远征配置!$O:$P,2,FALSE),怪物属性偏向!$E:$O,怪物属性偏向!N$1-1,FALSE))</f>
        <v>100521</v>
      </c>
      <c r="S344" s="8">
        <f>IF(VLOOKUP(VLOOKUP($A344,炎界远征配置!$O:$P,2,FALSE),怪物属性偏向!$E:$O,怪物属性偏向!O$1-1,FALSE)=0,"",VLOOKUP(VLOOKUP($A344,炎界远征配置!$O:$P,2,FALSE),怪物属性偏向!$E:$O,怪物属性偏向!O$1-1,FALSE))</f>
        <v>100341</v>
      </c>
    </row>
    <row r="345" spans="1:19" x14ac:dyDescent="0.15">
      <c r="A345" s="3">
        <f t="shared" si="51"/>
        <v>5000342</v>
      </c>
      <c r="B345" s="1" t="str">
        <f>VLOOKUP(A345,炎界远征配置!G:I,3,FALSE)</f>
        <v>霍尔</v>
      </c>
      <c r="C345" s="7"/>
      <c r="D345" s="6" t="str">
        <f>VLOOKUP(B345,怪物属性偏向!F:P,11,FALSE)</f>
        <v>r1003</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IF(VLOOKUP(VLOOKUP($A345,炎界远征配置!$O:$P,2,FALSE),怪物属性偏向!$E:$O,怪物属性偏向!J$1-1,FALSE)=0,"",VLOOKUP(VLOOKUP($A345,炎界远征配置!$O:$P,2,FALSE),怪物属性偏向!$E:$O,怪物属性偏向!J$1-1,FALSE))</f>
        <v>10260101</v>
      </c>
      <c r="O345" s="8">
        <f>IF(VLOOKUP(VLOOKUP($A345,炎界远征配置!$O:$P,2,FALSE),怪物属性偏向!$E:$O,怪物属性偏向!K$1-1,FALSE)=0,"",VLOOKUP(VLOOKUP($A345,炎界远征配置!$O:$P,2,FALSE),怪物属性偏向!$E:$O,怪物属性偏向!K$1-1,FALSE))</f>
        <v>10260201</v>
      </c>
      <c r="P345" s="8">
        <f>IF(VLOOKUP(VLOOKUP($A345,炎界远征配置!$O:$P,2,FALSE),怪物属性偏向!$E:$O,怪物属性偏向!L$1-1,FALSE)=0,"",VLOOKUP(VLOOKUP($A345,炎界远征配置!$O:$P,2,FALSE),怪物属性偏向!$E:$O,怪物属性偏向!L$1-1,FALSE))</f>
        <v>10260301</v>
      </c>
      <c r="Q345" s="8">
        <f>IF(VLOOKUP(VLOOKUP($A345,炎界远征配置!$O:$P,2,FALSE),怪物属性偏向!$E:$O,怪物属性偏向!M$1-1,FALSE)=0,"",VLOOKUP(VLOOKUP($A345,炎界远征配置!$O:$P,2,FALSE),怪物属性偏向!$E:$O,怪物属性偏向!M$1-1,FALSE))</f>
        <v>100161</v>
      </c>
      <c r="R345" s="8">
        <f>IF(VLOOKUP(VLOOKUP($A345,炎界远征配置!$O:$P,2,FALSE),怪物属性偏向!$E:$O,怪物属性偏向!N$1-1,FALSE)=0,"",VLOOKUP(VLOOKUP($A345,炎界远征配置!$O:$P,2,FALSE),怪物属性偏向!$E:$O,怪物属性偏向!N$1-1,FALSE))</f>
        <v>100281</v>
      </c>
      <c r="S345" s="8">
        <f>IF(VLOOKUP(VLOOKUP($A345,炎界远征配置!$O:$P,2,FALSE),怪物属性偏向!$E:$O,怪物属性偏向!O$1-1,FALSE)=0,"",VLOOKUP(VLOOKUP($A345,炎界远征配置!$O:$P,2,FALSE),怪物属性偏向!$E:$O,怪物属性偏向!O$1-1,FALSE))</f>
        <v>100421</v>
      </c>
    </row>
    <row r="346" spans="1:19" x14ac:dyDescent="0.15">
      <c r="A346" s="3">
        <f t="shared" si="51"/>
        <v>5000343</v>
      </c>
      <c r="B346" s="1" t="str">
        <f>VLOOKUP(A346,炎界远征配置!G:I,3,FALSE)</f>
        <v>尤朵拉</v>
      </c>
      <c r="C346" s="7"/>
      <c r="D346" s="6" t="str">
        <f>VLOOKUP(B346,怪物属性偏向!F:P,11,FALSE)</f>
        <v>r1006</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IF(VLOOKUP(VLOOKUP($A346,炎界远征配置!$O:$P,2,FALSE),怪物属性偏向!$E:$O,怪物属性偏向!J$1-1,FALSE)=0,"",VLOOKUP(VLOOKUP($A346,炎界远征配置!$O:$P,2,FALSE),怪物属性偏向!$E:$O,怪物属性偏向!J$1-1,FALSE))</f>
        <v>10090101</v>
      </c>
      <c r="O346" s="8">
        <f>IF(VLOOKUP(VLOOKUP($A346,炎界远征配置!$O:$P,2,FALSE),怪物属性偏向!$E:$O,怪物属性偏向!K$1-1,FALSE)=0,"",VLOOKUP(VLOOKUP($A346,炎界远征配置!$O:$P,2,FALSE),怪物属性偏向!$E:$O,怪物属性偏向!K$1-1,FALSE))</f>
        <v>10090201</v>
      </c>
      <c r="P346" s="8">
        <f>IF(VLOOKUP(VLOOKUP($A346,炎界远征配置!$O:$P,2,FALSE),怪物属性偏向!$E:$O,怪物属性偏向!L$1-1,FALSE)=0,"",VLOOKUP(VLOOKUP($A346,炎界远征配置!$O:$P,2,FALSE),怪物属性偏向!$E:$O,怪物属性偏向!L$1-1,FALSE))</f>
        <v>10090301</v>
      </c>
      <c r="Q346" s="8">
        <f>IF(VLOOKUP(VLOOKUP($A346,炎界远征配置!$O:$P,2,FALSE),怪物属性偏向!$E:$O,怪物属性偏向!M$1-1,FALSE)=0,"",VLOOKUP(VLOOKUP($A346,炎界远征配置!$O:$P,2,FALSE),怪物属性偏向!$E:$O,怪物属性偏向!M$1-1,FALSE))</f>
        <v>100261</v>
      </c>
      <c r="R346" s="8">
        <f>IF(VLOOKUP(VLOOKUP($A346,炎界远征配置!$O:$P,2,FALSE),怪物属性偏向!$E:$O,怪物属性偏向!N$1-1,FALSE)=0,"",VLOOKUP(VLOOKUP($A346,炎界远征配置!$O:$P,2,FALSE),怪物属性偏向!$E:$O,怪物属性偏向!N$1-1,FALSE))</f>
        <v>100001</v>
      </c>
      <c r="S346" s="8">
        <f>IF(VLOOKUP(VLOOKUP($A346,炎界远征配置!$O:$P,2,FALSE),怪物属性偏向!$E:$O,怪物属性偏向!O$1-1,FALSE)=0,"",VLOOKUP(VLOOKUP($A346,炎界远征配置!$O:$P,2,FALSE),怪物属性偏向!$E:$O,怪物属性偏向!O$1-1,FALSE))</f>
        <v>100301</v>
      </c>
    </row>
    <row r="347" spans="1:19" x14ac:dyDescent="0.15">
      <c r="A347" s="3">
        <f t="shared" si="51"/>
        <v>5000344</v>
      </c>
      <c r="B347" s="1" t="str">
        <f>VLOOKUP(A347,炎界远征配置!G:I,3,FALSE)</f>
        <v>贝蒂</v>
      </c>
      <c r="C347" s="7"/>
      <c r="D347" s="6" t="str">
        <f>VLOOKUP(B347,怪物属性偏向!F:P,11,FALSE)</f>
        <v>r1001</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IF(VLOOKUP(VLOOKUP($A347,炎界远征配置!$O:$P,2,FALSE),怪物属性偏向!$E:$O,怪物属性偏向!J$1-1,FALSE)=0,"",VLOOKUP(VLOOKUP($A347,炎界远征配置!$O:$P,2,FALSE),怪物属性偏向!$E:$O,怪物属性偏向!J$1-1,FALSE))</f>
        <v>10140101</v>
      </c>
      <c r="O347" s="8">
        <f>IF(VLOOKUP(VLOOKUP($A347,炎界远征配置!$O:$P,2,FALSE),怪物属性偏向!$E:$O,怪物属性偏向!K$1-1,FALSE)=0,"",VLOOKUP(VLOOKUP($A347,炎界远征配置!$O:$P,2,FALSE),怪物属性偏向!$E:$O,怪物属性偏向!K$1-1,FALSE))</f>
        <v>10140201</v>
      </c>
      <c r="P347" s="8">
        <f>IF(VLOOKUP(VLOOKUP($A347,炎界远征配置!$O:$P,2,FALSE),怪物属性偏向!$E:$O,怪物属性偏向!L$1-1,FALSE)=0,"",VLOOKUP(VLOOKUP($A347,炎界远征配置!$O:$P,2,FALSE),怪物属性偏向!$E:$O,怪物属性偏向!L$1-1,FALSE))</f>
        <v>10140301</v>
      </c>
      <c r="Q347" s="8">
        <f>IF(VLOOKUP(VLOOKUP($A347,炎界远征配置!$O:$P,2,FALSE),怪物属性偏向!$E:$O,怪物属性偏向!M$1-1,FALSE)=0,"",VLOOKUP(VLOOKUP($A347,炎界远征配置!$O:$P,2,FALSE),怪物属性偏向!$E:$O,怪物属性偏向!M$1-1,FALSE))</f>
        <v>100021</v>
      </c>
      <c r="R347" s="8">
        <f>IF(VLOOKUP(VLOOKUP($A347,炎界远征配置!$O:$P,2,FALSE),怪物属性偏向!$E:$O,怪物属性偏向!N$1-1,FALSE)=0,"",VLOOKUP(VLOOKUP($A347,炎界远征配置!$O:$P,2,FALSE),怪物属性偏向!$E:$O,怪物属性偏向!N$1-1,FALSE))</f>
        <v>100221</v>
      </c>
      <c r="S347" s="8">
        <f>IF(VLOOKUP(VLOOKUP($A347,炎界远征配置!$O:$P,2,FALSE),怪物属性偏向!$E:$O,怪物属性偏向!O$1-1,FALSE)=0,"",VLOOKUP(VLOOKUP($A347,炎界远征配置!$O:$P,2,FALSE),怪物属性偏向!$E:$O,怪物属性偏向!O$1-1,FALSE))</f>
        <v>100241</v>
      </c>
    </row>
    <row r="348" spans="1:19" x14ac:dyDescent="0.15">
      <c r="A348" s="3">
        <f t="shared" si="51"/>
        <v>5000345</v>
      </c>
      <c r="B348" s="1" t="str">
        <f>VLOOKUP(A348,炎界远征配置!G:I,3,FALSE)</f>
        <v>伊芙</v>
      </c>
      <c r="C348" s="7"/>
      <c r="D348" s="6" t="str">
        <f>VLOOKUP(B348,怪物属性偏向!F:P,11,FALSE)</f>
        <v>r1005</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IF(VLOOKUP(VLOOKUP($A348,炎界远征配置!$O:$P,2,FALSE),怪物属性偏向!$E:$O,怪物属性偏向!J$1-1,FALSE)=0,"",VLOOKUP(VLOOKUP($A348,炎界远征配置!$O:$P,2,FALSE),怪物属性偏向!$E:$O,怪物属性偏向!J$1-1,FALSE))</f>
        <v>10150101</v>
      </c>
      <c r="O348" s="8">
        <f>IF(VLOOKUP(VLOOKUP($A348,炎界远征配置!$O:$P,2,FALSE),怪物属性偏向!$E:$O,怪物属性偏向!K$1-1,FALSE)=0,"",VLOOKUP(VLOOKUP($A348,炎界远征配置!$O:$P,2,FALSE),怪物属性偏向!$E:$O,怪物属性偏向!K$1-1,FALSE))</f>
        <v>10150201</v>
      </c>
      <c r="P348" s="8">
        <f>IF(VLOOKUP(VLOOKUP($A348,炎界远征配置!$O:$P,2,FALSE),怪物属性偏向!$E:$O,怪物属性偏向!L$1-1,FALSE)=0,"",VLOOKUP(VLOOKUP($A348,炎界远征配置!$O:$P,2,FALSE),怪物属性偏向!$E:$O,怪物属性偏向!L$1-1,FALSE))</f>
        <v>10150301</v>
      </c>
      <c r="Q348" s="8">
        <f>IF(VLOOKUP(VLOOKUP($A348,炎界远征配置!$O:$P,2,FALSE),怪物属性偏向!$E:$O,怪物属性偏向!M$1-1,FALSE)=0,"",VLOOKUP(VLOOKUP($A348,炎界远征配置!$O:$P,2,FALSE),怪物属性偏向!$E:$O,怪物属性偏向!M$1-1,FALSE))</f>
        <v>100021</v>
      </c>
      <c r="R348" s="8">
        <f>IF(VLOOKUP(VLOOKUP($A348,炎界远征配置!$O:$P,2,FALSE),怪物属性偏向!$E:$O,怪物属性偏向!N$1-1,FALSE)=0,"",VLOOKUP(VLOOKUP($A348,炎界远征配置!$O:$P,2,FALSE),怪物属性偏向!$E:$O,怪物属性偏向!N$1-1,FALSE))</f>
        <v>100361</v>
      </c>
      <c r="S348" s="8">
        <f>IF(VLOOKUP(VLOOKUP($A348,炎界远征配置!$O:$P,2,FALSE),怪物属性偏向!$E:$O,怪物属性偏向!O$1-1,FALSE)=0,"",VLOOKUP(VLOOKUP($A348,炎界远征配置!$O:$P,2,FALSE),怪物属性偏向!$E:$O,怪物属性偏向!O$1-1,FALSE))</f>
        <v>100401</v>
      </c>
    </row>
    <row r="349" spans="1:19" x14ac:dyDescent="0.15">
      <c r="A349" s="3">
        <f t="shared" si="51"/>
        <v>5000346</v>
      </c>
      <c r="B349" s="1" t="str">
        <f>VLOOKUP(A349,炎界远征配置!G:I,3,FALSE)</f>
        <v>伊西多</v>
      </c>
      <c r="C349" s="7"/>
      <c r="D349" s="6" t="str">
        <f>VLOOKUP(B349,怪物属性偏向!F:P,11,FALSE)</f>
        <v>r1011</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IF(VLOOKUP(VLOOKUP($A349,炎界远征配置!$O:$P,2,FALSE),怪物属性偏向!$E:$O,怪物属性偏向!J$1-1,FALSE)=0,"",VLOOKUP(VLOOKUP($A349,炎界远征配置!$O:$P,2,FALSE),怪物属性偏向!$E:$O,怪物属性偏向!J$1-1,FALSE))</f>
        <v>10230101</v>
      </c>
      <c r="O349" s="8">
        <f>IF(VLOOKUP(VLOOKUP($A349,炎界远征配置!$O:$P,2,FALSE),怪物属性偏向!$E:$O,怪物属性偏向!K$1-1,FALSE)=0,"",VLOOKUP(VLOOKUP($A349,炎界远征配置!$O:$P,2,FALSE),怪物属性偏向!$E:$O,怪物属性偏向!K$1-1,FALSE))</f>
        <v>10230201</v>
      </c>
      <c r="P349" s="8">
        <f>IF(VLOOKUP(VLOOKUP($A349,炎界远征配置!$O:$P,2,FALSE),怪物属性偏向!$E:$O,怪物属性偏向!L$1-1,FALSE)=0,"",VLOOKUP(VLOOKUP($A349,炎界远征配置!$O:$P,2,FALSE),怪物属性偏向!$E:$O,怪物属性偏向!L$1-1,FALSE))</f>
        <v>10230301</v>
      </c>
      <c r="Q349" s="8">
        <f>IF(VLOOKUP(VLOOKUP($A349,炎界远征配置!$O:$P,2,FALSE),怪物属性偏向!$E:$O,怪物属性偏向!M$1-1,FALSE)=0,"",VLOOKUP(VLOOKUP($A349,炎界远征配置!$O:$P,2,FALSE),怪物属性偏向!$E:$O,怪物属性偏向!M$1-1,FALSE))</f>
        <v>100041</v>
      </c>
      <c r="R349" s="8">
        <f>IF(VLOOKUP(VLOOKUP($A349,炎界远征配置!$O:$P,2,FALSE),怪物属性偏向!$E:$O,怪物属性偏向!N$1-1,FALSE)=0,"",VLOOKUP(VLOOKUP($A349,炎界远征配置!$O:$P,2,FALSE),怪物属性偏向!$E:$O,怪物属性偏向!N$1-1,FALSE))</f>
        <v>100221</v>
      </c>
      <c r="S349" s="8">
        <f>IF(VLOOKUP(VLOOKUP($A349,炎界远征配置!$O:$P,2,FALSE),怪物属性偏向!$E:$O,怪物属性偏向!O$1-1,FALSE)=0,"",VLOOKUP(VLOOKUP($A349,炎界远征配置!$O:$P,2,FALSE),怪物属性偏向!$E:$O,怪物属性偏向!O$1-1,FALSE))</f>
        <v>100241</v>
      </c>
    </row>
    <row r="350" spans="1:19" x14ac:dyDescent="0.15">
      <c r="A350" s="3">
        <f t="shared" si="51"/>
        <v>5000347</v>
      </c>
      <c r="B350" s="1" t="str">
        <f>VLOOKUP(A350,炎界远征配置!G:I,3,FALSE)</f>
        <v>尤朵拉</v>
      </c>
      <c r="C350" s="7"/>
      <c r="D350" s="6" t="str">
        <f>VLOOKUP(B350,怪物属性偏向!F:P,11,FALSE)</f>
        <v>r1006</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IF(VLOOKUP(VLOOKUP($A350,炎界远征配置!$O:$P,2,FALSE),怪物属性偏向!$E:$O,怪物属性偏向!J$1-1,FALSE)=0,"",VLOOKUP(VLOOKUP($A350,炎界远征配置!$O:$P,2,FALSE),怪物属性偏向!$E:$O,怪物属性偏向!J$1-1,FALSE))</f>
        <v>10090101</v>
      </c>
      <c r="O350" s="8">
        <f>IF(VLOOKUP(VLOOKUP($A350,炎界远征配置!$O:$P,2,FALSE),怪物属性偏向!$E:$O,怪物属性偏向!K$1-1,FALSE)=0,"",VLOOKUP(VLOOKUP($A350,炎界远征配置!$O:$P,2,FALSE),怪物属性偏向!$E:$O,怪物属性偏向!K$1-1,FALSE))</f>
        <v>10090201</v>
      </c>
      <c r="P350" s="8">
        <f>IF(VLOOKUP(VLOOKUP($A350,炎界远征配置!$O:$P,2,FALSE),怪物属性偏向!$E:$O,怪物属性偏向!L$1-1,FALSE)=0,"",VLOOKUP(VLOOKUP($A350,炎界远征配置!$O:$P,2,FALSE),怪物属性偏向!$E:$O,怪物属性偏向!L$1-1,FALSE))</f>
        <v>10090301</v>
      </c>
      <c r="Q350" s="8">
        <f>IF(VLOOKUP(VLOOKUP($A350,炎界远征配置!$O:$P,2,FALSE),怪物属性偏向!$E:$O,怪物属性偏向!M$1-1,FALSE)=0,"",VLOOKUP(VLOOKUP($A350,炎界远征配置!$O:$P,2,FALSE),怪物属性偏向!$E:$O,怪物属性偏向!M$1-1,FALSE))</f>
        <v>100261</v>
      </c>
      <c r="R350" s="8">
        <f>IF(VLOOKUP(VLOOKUP($A350,炎界远征配置!$O:$P,2,FALSE),怪物属性偏向!$E:$O,怪物属性偏向!N$1-1,FALSE)=0,"",VLOOKUP(VLOOKUP($A350,炎界远征配置!$O:$P,2,FALSE),怪物属性偏向!$E:$O,怪物属性偏向!N$1-1,FALSE))</f>
        <v>100001</v>
      </c>
      <c r="S350" s="8">
        <f>IF(VLOOKUP(VLOOKUP($A350,炎界远征配置!$O:$P,2,FALSE),怪物属性偏向!$E:$O,怪物属性偏向!O$1-1,FALSE)=0,"",VLOOKUP(VLOOKUP($A350,炎界远征配置!$O:$P,2,FALSE),怪物属性偏向!$E:$O,怪物属性偏向!O$1-1,FALSE))</f>
        <v>100301</v>
      </c>
    </row>
    <row r="351" spans="1:19" x14ac:dyDescent="0.15">
      <c r="A351" s="3">
        <f t="shared" si="51"/>
        <v>5000348</v>
      </c>
      <c r="B351" s="1" t="str">
        <f>VLOOKUP(A351,炎界远征配置!G:I,3,FALSE)</f>
        <v>洛克</v>
      </c>
      <c r="C351" s="7"/>
      <c r="D351" s="6" t="str">
        <f>VLOOKUP(B351,怪物属性偏向!F:P,11,FALSE)</f>
        <v>r1009</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IF(VLOOKUP(VLOOKUP($A351,炎界远征配置!$O:$P,2,FALSE),怪物属性偏向!$E:$O,怪物属性偏向!J$1-1,FALSE)=0,"",VLOOKUP(VLOOKUP($A351,炎界远征配置!$O:$P,2,FALSE),怪物属性偏向!$E:$O,怪物属性偏向!J$1-1,FALSE))</f>
        <v>10100101</v>
      </c>
      <c r="O351" s="8">
        <f>IF(VLOOKUP(VLOOKUP($A351,炎界远征配置!$O:$P,2,FALSE),怪物属性偏向!$E:$O,怪物属性偏向!K$1-1,FALSE)=0,"",VLOOKUP(VLOOKUP($A351,炎界远征配置!$O:$P,2,FALSE),怪物属性偏向!$E:$O,怪物属性偏向!K$1-1,FALSE))</f>
        <v>10100201</v>
      </c>
      <c r="P351" s="8">
        <f>IF(VLOOKUP(VLOOKUP($A351,炎界远征配置!$O:$P,2,FALSE),怪物属性偏向!$E:$O,怪物属性偏向!L$1-1,FALSE)=0,"",VLOOKUP(VLOOKUP($A351,炎界远征配置!$O:$P,2,FALSE),怪物属性偏向!$E:$O,怪物属性偏向!L$1-1,FALSE))</f>
        <v>10100301</v>
      </c>
      <c r="Q351" s="8">
        <f>IF(VLOOKUP(VLOOKUP($A351,炎界远征配置!$O:$P,2,FALSE),怪物属性偏向!$E:$O,怪物属性偏向!M$1-1,FALSE)=0,"",VLOOKUP(VLOOKUP($A351,炎界远征配置!$O:$P,2,FALSE),怪物属性偏向!$E:$O,怪物属性偏向!M$1-1,FALSE))</f>
        <v>100121</v>
      </c>
      <c r="R351" s="8">
        <f>IF(VLOOKUP(VLOOKUP($A351,炎界远征配置!$O:$P,2,FALSE),怪物属性偏向!$E:$O,怪物属性偏向!N$1-1,FALSE)=0,"",VLOOKUP(VLOOKUP($A351,炎界远征配置!$O:$P,2,FALSE),怪物属性偏向!$E:$O,怪物属性偏向!N$1-1,FALSE))</f>
        <v>100361</v>
      </c>
      <c r="S351" s="8">
        <f>IF(VLOOKUP(VLOOKUP($A351,炎界远征配置!$O:$P,2,FALSE),怪物属性偏向!$E:$O,怪物属性偏向!O$1-1,FALSE)=0,"",VLOOKUP(VLOOKUP($A351,炎界远征配置!$O:$P,2,FALSE),怪物属性偏向!$E:$O,怪物属性偏向!O$1-1,FALSE))</f>
        <v>100381</v>
      </c>
    </row>
    <row r="352" spans="1:19" x14ac:dyDescent="0.15">
      <c r="A352" s="3">
        <f t="shared" si="51"/>
        <v>5000349</v>
      </c>
      <c r="B352" s="1" t="str">
        <f>VLOOKUP(A352,炎界远征配置!G:I,3,FALSE)</f>
        <v>国王</v>
      </c>
      <c r="C352" s="7"/>
      <c r="D352" s="6" t="str">
        <f>VLOOKUP(B352,怪物属性偏向!F:P,11,FALSE)</f>
        <v>r1016</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IF(VLOOKUP(VLOOKUP($A352,炎界远征配置!$O:$P,2,FALSE),怪物属性偏向!$E:$O,怪物属性偏向!J$1-1,FALSE)=0,"",VLOOKUP(VLOOKUP($A352,炎界远征配置!$O:$P,2,FALSE),怪物属性偏向!$E:$O,怪物属性偏向!J$1-1,FALSE))</f>
        <v>10250101</v>
      </c>
      <c r="O352" s="8">
        <f>IF(VLOOKUP(VLOOKUP($A352,炎界远征配置!$O:$P,2,FALSE),怪物属性偏向!$E:$O,怪物属性偏向!K$1-1,FALSE)=0,"",VLOOKUP(VLOOKUP($A352,炎界远征配置!$O:$P,2,FALSE),怪物属性偏向!$E:$O,怪物属性偏向!K$1-1,FALSE))</f>
        <v>10250201</v>
      </c>
      <c r="P352" s="8">
        <f>IF(VLOOKUP(VLOOKUP($A352,炎界远征配置!$O:$P,2,FALSE),怪物属性偏向!$E:$O,怪物属性偏向!L$1-1,FALSE)=0,"",VLOOKUP(VLOOKUP($A352,炎界远征配置!$O:$P,2,FALSE),怪物属性偏向!$E:$O,怪物属性偏向!L$1-1,FALSE))</f>
        <v>10250301</v>
      </c>
      <c r="Q352" s="8">
        <f>IF(VLOOKUP(VLOOKUP($A352,炎界远征配置!$O:$P,2,FALSE),怪物属性偏向!$E:$O,怪物属性偏向!M$1-1,FALSE)=0,"",VLOOKUP(VLOOKUP($A352,炎界远征配置!$O:$P,2,FALSE),怪物属性偏向!$E:$O,怪物属性偏向!M$1-1,FALSE))</f>
        <v>100161</v>
      </c>
      <c r="R352" s="8">
        <f>IF(VLOOKUP(VLOOKUP($A352,炎界远征配置!$O:$P,2,FALSE),怪物属性偏向!$E:$O,怪物属性偏向!N$1-1,FALSE)=0,"",VLOOKUP(VLOOKUP($A352,炎界远征配置!$O:$P,2,FALSE),怪物属性偏向!$E:$O,怪物属性偏向!N$1-1,FALSE))</f>
        <v>100541</v>
      </c>
      <c r="S352" s="8">
        <f>IF(VLOOKUP(VLOOKUP($A352,炎界远征配置!$O:$P,2,FALSE),怪物属性偏向!$E:$O,怪物属性偏向!O$1-1,FALSE)=0,"",VLOOKUP(VLOOKUP($A352,炎界远征配置!$O:$P,2,FALSE),怪物属性偏向!$E:$O,怪物属性偏向!O$1-1,FALSE))</f>
        <v>100101</v>
      </c>
    </row>
    <row r="353" spans="1:19" x14ac:dyDescent="0.15">
      <c r="A353" s="3">
        <f t="shared" si="51"/>
        <v>5000350</v>
      </c>
      <c r="B353" s="1" t="str">
        <f>VLOOKUP(A353,炎界远征配置!G:I,3,FALSE)</f>
        <v>啾啾</v>
      </c>
      <c r="C353" s="7"/>
      <c r="D353" s="6" t="str">
        <f>VLOOKUP(B353,怪物属性偏向!F:P,11,FALSE)</f>
        <v>r1004</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IF(VLOOKUP(VLOOKUP($A353,炎界远征配置!$O:$P,2,FALSE),怪物属性偏向!$E:$O,怪物属性偏向!J$1-1,FALSE)=0,"",VLOOKUP(VLOOKUP($A353,炎界远征配置!$O:$P,2,FALSE),怪物属性偏向!$E:$O,怪物属性偏向!J$1-1,FALSE))</f>
        <v>10130101</v>
      </c>
      <c r="O353" s="8">
        <f>IF(VLOOKUP(VLOOKUP($A353,炎界远征配置!$O:$P,2,FALSE),怪物属性偏向!$E:$O,怪物属性偏向!K$1-1,FALSE)=0,"",VLOOKUP(VLOOKUP($A353,炎界远征配置!$O:$P,2,FALSE),怪物属性偏向!$E:$O,怪物属性偏向!K$1-1,FALSE))</f>
        <v>10130201</v>
      </c>
      <c r="P353" s="8">
        <f>IF(VLOOKUP(VLOOKUP($A353,炎界远征配置!$O:$P,2,FALSE),怪物属性偏向!$E:$O,怪物属性偏向!L$1-1,FALSE)=0,"",VLOOKUP(VLOOKUP($A353,炎界远征配置!$O:$P,2,FALSE),怪物属性偏向!$E:$O,怪物属性偏向!L$1-1,FALSE))</f>
        <v>10130301</v>
      </c>
      <c r="Q353" s="8">
        <f>IF(VLOOKUP(VLOOKUP($A353,炎界远征配置!$O:$P,2,FALSE),怪物属性偏向!$E:$O,怪物属性偏向!M$1-1,FALSE)=0,"",VLOOKUP(VLOOKUP($A353,炎界远征配置!$O:$P,2,FALSE),怪物属性偏向!$E:$O,怪物属性偏向!M$1-1,FALSE))</f>
        <v>100001</v>
      </c>
      <c r="R353" s="8">
        <f>IF(VLOOKUP(VLOOKUP($A353,炎界远征配置!$O:$P,2,FALSE),怪物属性偏向!$E:$O,怪物属性偏向!N$1-1,FALSE)=0,"",VLOOKUP(VLOOKUP($A353,炎界远征配置!$O:$P,2,FALSE),怪物属性偏向!$E:$O,怪物属性偏向!N$1-1,FALSE))</f>
        <v>100181</v>
      </c>
      <c r="S353" s="8">
        <f>IF(VLOOKUP(VLOOKUP($A353,炎界远征配置!$O:$P,2,FALSE),怪物属性偏向!$E:$O,怪物属性偏向!O$1-1,FALSE)=0,"",VLOOKUP(VLOOKUP($A353,炎界远征配置!$O:$P,2,FALSE),怪物属性偏向!$E:$O,怪物属性偏向!O$1-1,FALSE))</f>
        <v>100201</v>
      </c>
    </row>
    <row r="354" spans="1:19" x14ac:dyDescent="0.15">
      <c r="A354" s="3">
        <f t="shared" si="51"/>
        <v>5000351</v>
      </c>
      <c r="B354" s="1" t="str">
        <f>VLOOKUP(A354,炎界远征配置!G:I,3,FALSE)</f>
        <v>珍妮芙</v>
      </c>
      <c r="C354" s="7"/>
      <c r="D354" s="6" t="str">
        <f>VLOOKUP(B354,怪物属性偏向!F:P,11,FALSE)</f>
        <v>r1013</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IF(VLOOKUP(VLOOKUP($A354,炎界远征配置!$O:$P,2,FALSE),怪物属性偏向!$E:$O,怪物属性偏向!J$1-1,FALSE)=0,"",VLOOKUP(VLOOKUP($A354,炎界远征配置!$O:$P,2,FALSE),怪物属性偏向!$E:$O,怪物属性偏向!J$1-1,FALSE))</f>
        <v>10220101</v>
      </c>
      <c r="O354" s="8">
        <f>IF(VLOOKUP(VLOOKUP($A354,炎界远征配置!$O:$P,2,FALSE),怪物属性偏向!$E:$O,怪物属性偏向!K$1-1,FALSE)=0,"",VLOOKUP(VLOOKUP($A354,炎界远征配置!$O:$P,2,FALSE),怪物属性偏向!$E:$O,怪物属性偏向!K$1-1,FALSE))</f>
        <v>10220201</v>
      </c>
      <c r="P354" s="8">
        <f>IF(VLOOKUP(VLOOKUP($A354,炎界远征配置!$O:$P,2,FALSE),怪物属性偏向!$E:$O,怪物属性偏向!L$1-1,FALSE)=0,"",VLOOKUP(VLOOKUP($A354,炎界远征配置!$O:$P,2,FALSE),怪物属性偏向!$E:$O,怪物属性偏向!L$1-1,FALSE))</f>
        <v>10220301</v>
      </c>
      <c r="Q354" s="8">
        <f>IF(VLOOKUP(VLOOKUP($A354,炎界远征配置!$O:$P,2,FALSE),怪物属性偏向!$E:$O,怪物属性偏向!M$1-1,FALSE)=0,"",VLOOKUP(VLOOKUP($A354,炎界远征配置!$O:$P,2,FALSE),怪物属性偏向!$E:$O,怪物属性偏向!M$1-1,FALSE))</f>
        <v>100501</v>
      </c>
      <c r="R354" s="8">
        <f>IF(VLOOKUP(VLOOKUP($A354,炎界远征配置!$O:$P,2,FALSE),怪物属性偏向!$E:$O,怪物属性偏向!N$1-1,FALSE)=0,"",VLOOKUP(VLOOKUP($A354,炎界远征配置!$O:$P,2,FALSE),怪物属性偏向!$E:$O,怪物属性偏向!N$1-1,FALSE))</f>
        <v>100221</v>
      </c>
      <c r="S354" s="8">
        <f>IF(VLOOKUP(VLOOKUP($A354,炎界远征配置!$O:$P,2,FALSE),怪物属性偏向!$E:$O,怪物属性偏向!O$1-1,FALSE)=0,"",VLOOKUP(VLOOKUP($A354,炎界远征配置!$O:$P,2,FALSE),怪物属性偏向!$E:$O,怪物属性偏向!O$1-1,FALSE))</f>
        <v>100361</v>
      </c>
    </row>
    <row r="355" spans="1:19" x14ac:dyDescent="0.15">
      <c r="A355" s="3">
        <f t="shared" si="51"/>
        <v>5000352</v>
      </c>
      <c r="B355" s="1" t="str">
        <f>VLOOKUP(A355,炎界远征配置!G:I,3,FALSE)</f>
        <v>霍尔</v>
      </c>
      <c r="C355" s="7"/>
      <c r="D355" s="6" t="str">
        <f>VLOOKUP(B355,怪物属性偏向!F:P,11,FALSE)</f>
        <v>r1003</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IF(VLOOKUP(VLOOKUP($A355,炎界远征配置!$O:$P,2,FALSE),怪物属性偏向!$E:$O,怪物属性偏向!J$1-1,FALSE)=0,"",VLOOKUP(VLOOKUP($A355,炎界远征配置!$O:$P,2,FALSE),怪物属性偏向!$E:$O,怪物属性偏向!J$1-1,FALSE))</f>
        <v>10260101</v>
      </c>
      <c r="O355" s="8">
        <f>IF(VLOOKUP(VLOOKUP($A355,炎界远征配置!$O:$P,2,FALSE),怪物属性偏向!$E:$O,怪物属性偏向!K$1-1,FALSE)=0,"",VLOOKUP(VLOOKUP($A355,炎界远征配置!$O:$P,2,FALSE),怪物属性偏向!$E:$O,怪物属性偏向!K$1-1,FALSE))</f>
        <v>10260201</v>
      </c>
      <c r="P355" s="8">
        <f>IF(VLOOKUP(VLOOKUP($A355,炎界远征配置!$O:$P,2,FALSE),怪物属性偏向!$E:$O,怪物属性偏向!L$1-1,FALSE)=0,"",VLOOKUP(VLOOKUP($A355,炎界远征配置!$O:$P,2,FALSE),怪物属性偏向!$E:$O,怪物属性偏向!L$1-1,FALSE))</f>
        <v>10260301</v>
      </c>
      <c r="Q355" s="8">
        <f>IF(VLOOKUP(VLOOKUP($A355,炎界远征配置!$O:$P,2,FALSE),怪物属性偏向!$E:$O,怪物属性偏向!M$1-1,FALSE)=0,"",VLOOKUP(VLOOKUP($A355,炎界远征配置!$O:$P,2,FALSE),怪物属性偏向!$E:$O,怪物属性偏向!M$1-1,FALSE))</f>
        <v>100161</v>
      </c>
      <c r="R355" s="8">
        <f>IF(VLOOKUP(VLOOKUP($A355,炎界远征配置!$O:$P,2,FALSE),怪物属性偏向!$E:$O,怪物属性偏向!N$1-1,FALSE)=0,"",VLOOKUP(VLOOKUP($A355,炎界远征配置!$O:$P,2,FALSE),怪物属性偏向!$E:$O,怪物属性偏向!N$1-1,FALSE))</f>
        <v>100281</v>
      </c>
      <c r="S355" s="8">
        <f>IF(VLOOKUP(VLOOKUP($A355,炎界远征配置!$O:$P,2,FALSE),怪物属性偏向!$E:$O,怪物属性偏向!O$1-1,FALSE)=0,"",VLOOKUP(VLOOKUP($A355,炎界远征配置!$O:$P,2,FALSE),怪物属性偏向!$E:$O,怪物属性偏向!O$1-1,FALSE))</f>
        <v>100421</v>
      </c>
    </row>
    <row r="356" spans="1:19" x14ac:dyDescent="0.15">
      <c r="A356" s="3">
        <f t="shared" si="51"/>
        <v>5000353</v>
      </c>
      <c r="B356" s="1" t="str">
        <f>VLOOKUP(A356,炎界远征配置!G:I,3,FALSE)</f>
        <v>伊芙</v>
      </c>
      <c r="C356" s="7"/>
      <c r="D356" s="6" t="str">
        <f>VLOOKUP(B356,怪物属性偏向!F:P,11,FALSE)</f>
        <v>r1005</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IF(VLOOKUP(VLOOKUP($A356,炎界远征配置!$O:$P,2,FALSE),怪物属性偏向!$E:$O,怪物属性偏向!J$1-1,FALSE)=0,"",VLOOKUP(VLOOKUP($A356,炎界远征配置!$O:$P,2,FALSE),怪物属性偏向!$E:$O,怪物属性偏向!J$1-1,FALSE))</f>
        <v>10150101</v>
      </c>
      <c r="O356" s="8">
        <f>IF(VLOOKUP(VLOOKUP($A356,炎界远征配置!$O:$P,2,FALSE),怪物属性偏向!$E:$O,怪物属性偏向!K$1-1,FALSE)=0,"",VLOOKUP(VLOOKUP($A356,炎界远征配置!$O:$P,2,FALSE),怪物属性偏向!$E:$O,怪物属性偏向!K$1-1,FALSE))</f>
        <v>10150201</v>
      </c>
      <c r="P356" s="8">
        <f>IF(VLOOKUP(VLOOKUP($A356,炎界远征配置!$O:$P,2,FALSE),怪物属性偏向!$E:$O,怪物属性偏向!L$1-1,FALSE)=0,"",VLOOKUP(VLOOKUP($A356,炎界远征配置!$O:$P,2,FALSE),怪物属性偏向!$E:$O,怪物属性偏向!L$1-1,FALSE))</f>
        <v>10150301</v>
      </c>
      <c r="Q356" s="8">
        <f>IF(VLOOKUP(VLOOKUP($A356,炎界远征配置!$O:$P,2,FALSE),怪物属性偏向!$E:$O,怪物属性偏向!M$1-1,FALSE)=0,"",VLOOKUP(VLOOKUP($A356,炎界远征配置!$O:$P,2,FALSE),怪物属性偏向!$E:$O,怪物属性偏向!M$1-1,FALSE))</f>
        <v>100021</v>
      </c>
      <c r="R356" s="8">
        <f>IF(VLOOKUP(VLOOKUP($A356,炎界远征配置!$O:$P,2,FALSE),怪物属性偏向!$E:$O,怪物属性偏向!N$1-1,FALSE)=0,"",VLOOKUP(VLOOKUP($A356,炎界远征配置!$O:$P,2,FALSE),怪物属性偏向!$E:$O,怪物属性偏向!N$1-1,FALSE))</f>
        <v>100361</v>
      </c>
      <c r="S356" s="8">
        <f>IF(VLOOKUP(VLOOKUP($A356,炎界远征配置!$O:$P,2,FALSE),怪物属性偏向!$E:$O,怪物属性偏向!O$1-1,FALSE)=0,"",VLOOKUP(VLOOKUP($A356,炎界远征配置!$O:$P,2,FALSE),怪物属性偏向!$E:$O,怪物属性偏向!O$1-1,FALSE))</f>
        <v>100401</v>
      </c>
    </row>
    <row r="357" spans="1:19" x14ac:dyDescent="0.15">
      <c r="A357" s="3">
        <f t="shared" si="51"/>
        <v>5000354</v>
      </c>
      <c r="B357" s="1" t="str">
        <f>VLOOKUP(A357,炎界远征配置!G:I,3,FALSE)</f>
        <v>啾啾</v>
      </c>
      <c r="C357" s="7"/>
      <c r="D357" s="6" t="str">
        <f>VLOOKUP(B357,怪物属性偏向!F:P,11,FALSE)</f>
        <v>r1004</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IF(VLOOKUP(VLOOKUP($A357,炎界远征配置!$O:$P,2,FALSE),怪物属性偏向!$E:$O,怪物属性偏向!J$1-1,FALSE)=0,"",VLOOKUP(VLOOKUP($A357,炎界远征配置!$O:$P,2,FALSE),怪物属性偏向!$E:$O,怪物属性偏向!J$1-1,FALSE))</f>
        <v>10130101</v>
      </c>
      <c r="O357" s="8">
        <f>IF(VLOOKUP(VLOOKUP($A357,炎界远征配置!$O:$P,2,FALSE),怪物属性偏向!$E:$O,怪物属性偏向!K$1-1,FALSE)=0,"",VLOOKUP(VLOOKUP($A357,炎界远征配置!$O:$P,2,FALSE),怪物属性偏向!$E:$O,怪物属性偏向!K$1-1,FALSE))</f>
        <v>10130201</v>
      </c>
      <c r="P357" s="8">
        <f>IF(VLOOKUP(VLOOKUP($A357,炎界远征配置!$O:$P,2,FALSE),怪物属性偏向!$E:$O,怪物属性偏向!L$1-1,FALSE)=0,"",VLOOKUP(VLOOKUP($A357,炎界远征配置!$O:$P,2,FALSE),怪物属性偏向!$E:$O,怪物属性偏向!L$1-1,FALSE))</f>
        <v>10130301</v>
      </c>
      <c r="Q357" s="8">
        <f>IF(VLOOKUP(VLOOKUP($A357,炎界远征配置!$O:$P,2,FALSE),怪物属性偏向!$E:$O,怪物属性偏向!M$1-1,FALSE)=0,"",VLOOKUP(VLOOKUP($A357,炎界远征配置!$O:$P,2,FALSE),怪物属性偏向!$E:$O,怪物属性偏向!M$1-1,FALSE))</f>
        <v>100001</v>
      </c>
      <c r="R357" s="8">
        <f>IF(VLOOKUP(VLOOKUP($A357,炎界远征配置!$O:$P,2,FALSE),怪物属性偏向!$E:$O,怪物属性偏向!N$1-1,FALSE)=0,"",VLOOKUP(VLOOKUP($A357,炎界远征配置!$O:$P,2,FALSE),怪物属性偏向!$E:$O,怪物属性偏向!N$1-1,FALSE))</f>
        <v>100181</v>
      </c>
      <c r="S357" s="8">
        <f>IF(VLOOKUP(VLOOKUP($A357,炎界远征配置!$O:$P,2,FALSE),怪物属性偏向!$E:$O,怪物属性偏向!O$1-1,FALSE)=0,"",VLOOKUP(VLOOKUP($A357,炎界远征配置!$O:$P,2,FALSE),怪物属性偏向!$E:$O,怪物属性偏向!O$1-1,FALSE))</f>
        <v>100201</v>
      </c>
    </row>
    <row r="358" spans="1:19" x14ac:dyDescent="0.15">
      <c r="A358" s="3">
        <f t="shared" si="51"/>
        <v>5000355</v>
      </c>
      <c r="B358" s="1" t="str">
        <f>VLOOKUP(A358,炎界远征配置!G:I,3,FALSE)</f>
        <v>吉拉</v>
      </c>
      <c r="C358" s="7"/>
      <c r="D358" s="6" t="str">
        <f>VLOOKUP(B358,怪物属性偏向!F:P,11,FALSE)</f>
        <v>r1002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IF(VLOOKUP(VLOOKUP($A358,炎界远征配置!$O:$P,2,FALSE),怪物属性偏向!$E:$O,怪物属性偏向!J$1-1,FALSE)=0,"",VLOOKUP(VLOOKUP($A358,炎界远征配置!$O:$P,2,FALSE),怪物属性偏向!$E:$O,怪物属性偏向!J$1-1,FALSE))</f>
        <v>10190101</v>
      </c>
      <c r="O358" s="8">
        <f>IF(VLOOKUP(VLOOKUP($A358,炎界远征配置!$O:$P,2,FALSE),怪物属性偏向!$E:$O,怪物属性偏向!K$1-1,FALSE)=0,"",VLOOKUP(VLOOKUP($A358,炎界远征配置!$O:$P,2,FALSE),怪物属性偏向!$E:$O,怪物属性偏向!K$1-1,FALSE))</f>
        <v>10190201</v>
      </c>
      <c r="P358" s="8">
        <f>IF(VLOOKUP(VLOOKUP($A358,炎界远征配置!$O:$P,2,FALSE),怪物属性偏向!$E:$O,怪物属性偏向!L$1-1,FALSE)=0,"",VLOOKUP(VLOOKUP($A358,炎界远征配置!$O:$P,2,FALSE),怪物属性偏向!$E:$O,怪物属性偏向!L$1-1,FALSE))</f>
        <v>10190301</v>
      </c>
      <c r="Q358" s="8">
        <f>IF(VLOOKUP(VLOOKUP($A358,炎界远征配置!$O:$P,2,FALSE),怪物属性偏向!$E:$O,怪物属性偏向!M$1-1,FALSE)=0,"",VLOOKUP(VLOOKUP($A358,炎界远征配置!$O:$P,2,FALSE),怪物属性偏向!$E:$O,怪物属性偏向!M$1-1,FALSE))</f>
        <v>100141</v>
      </c>
      <c r="R358" s="8">
        <f>IF(VLOOKUP(VLOOKUP($A358,炎界远征配置!$O:$P,2,FALSE),怪物属性偏向!$E:$O,怪物属性偏向!N$1-1,FALSE)=0,"",VLOOKUP(VLOOKUP($A358,炎界远征配置!$O:$P,2,FALSE),怪物属性偏向!$E:$O,怪物属性偏向!N$1-1,FALSE))</f>
        <v>100261</v>
      </c>
      <c r="S358" s="8">
        <f>IF(VLOOKUP(VLOOKUP($A358,炎界远征配置!$O:$P,2,FALSE),怪物属性偏向!$E:$O,怪物属性偏向!O$1-1,FALSE)=0,"",VLOOKUP(VLOOKUP($A358,炎界远征配置!$O:$P,2,FALSE),怪物属性偏向!$E:$O,怪物属性偏向!O$1-1,FALSE))</f>
        <v>100081</v>
      </c>
    </row>
    <row r="359" spans="1:19" x14ac:dyDescent="0.15">
      <c r="A359" s="3">
        <f t="shared" si="51"/>
        <v>5000356</v>
      </c>
      <c r="B359" s="1" t="str">
        <f>VLOOKUP(A359,炎界远征配置!G:I,3,FALSE)</f>
        <v>珍妮芙</v>
      </c>
      <c r="C359" s="7"/>
      <c r="D359" s="6" t="str">
        <f>VLOOKUP(B359,怪物属性偏向!F:P,11,FALSE)</f>
        <v>r1013</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IF(VLOOKUP(VLOOKUP($A359,炎界远征配置!$O:$P,2,FALSE),怪物属性偏向!$E:$O,怪物属性偏向!J$1-1,FALSE)=0,"",VLOOKUP(VLOOKUP($A359,炎界远征配置!$O:$P,2,FALSE),怪物属性偏向!$E:$O,怪物属性偏向!J$1-1,FALSE))</f>
        <v>10220101</v>
      </c>
      <c r="O359" s="8">
        <f>IF(VLOOKUP(VLOOKUP($A359,炎界远征配置!$O:$P,2,FALSE),怪物属性偏向!$E:$O,怪物属性偏向!K$1-1,FALSE)=0,"",VLOOKUP(VLOOKUP($A359,炎界远征配置!$O:$P,2,FALSE),怪物属性偏向!$E:$O,怪物属性偏向!K$1-1,FALSE))</f>
        <v>10220201</v>
      </c>
      <c r="P359" s="8">
        <f>IF(VLOOKUP(VLOOKUP($A359,炎界远征配置!$O:$P,2,FALSE),怪物属性偏向!$E:$O,怪物属性偏向!L$1-1,FALSE)=0,"",VLOOKUP(VLOOKUP($A359,炎界远征配置!$O:$P,2,FALSE),怪物属性偏向!$E:$O,怪物属性偏向!L$1-1,FALSE))</f>
        <v>10220301</v>
      </c>
      <c r="Q359" s="8">
        <f>IF(VLOOKUP(VLOOKUP($A359,炎界远征配置!$O:$P,2,FALSE),怪物属性偏向!$E:$O,怪物属性偏向!M$1-1,FALSE)=0,"",VLOOKUP(VLOOKUP($A359,炎界远征配置!$O:$P,2,FALSE),怪物属性偏向!$E:$O,怪物属性偏向!M$1-1,FALSE))</f>
        <v>100501</v>
      </c>
      <c r="R359" s="8">
        <f>IF(VLOOKUP(VLOOKUP($A359,炎界远征配置!$O:$P,2,FALSE),怪物属性偏向!$E:$O,怪物属性偏向!N$1-1,FALSE)=0,"",VLOOKUP(VLOOKUP($A359,炎界远征配置!$O:$P,2,FALSE),怪物属性偏向!$E:$O,怪物属性偏向!N$1-1,FALSE))</f>
        <v>100221</v>
      </c>
      <c r="S359" s="8">
        <f>IF(VLOOKUP(VLOOKUP($A359,炎界远征配置!$O:$P,2,FALSE),怪物属性偏向!$E:$O,怪物属性偏向!O$1-1,FALSE)=0,"",VLOOKUP(VLOOKUP($A359,炎界远征配置!$O:$P,2,FALSE),怪物属性偏向!$E:$O,怪物属性偏向!O$1-1,FALSE))</f>
        <v>100361</v>
      </c>
    </row>
    <row r="360" spans="1:19" x14ac:dyDescent="0.15">
      <c r="A360" s="3">
        <f t="shared" si="51"/>
        <v>5000357</v>
      </c>
      <c r="B360" s="1" t="str">
        <f>VLOOKUP(A360,炎界远征配置!G:I,3,FALSE)</f>
        <v>莉莉丝</v>
      </c>
      <c r="C360" s="7"/>
      <c r="D360" s="6" t="str">
        <f>VLOOKUP(B360,怪物属性偏向!F:P,11,FALSE)</f>
        <v>r1015</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IF(VLOOKUP(VLOOKUP($A360,炎界远征配置!$O:$P,2,FALSE),怪物属性偏向!$E:$O,怪物属性偏向!J$1-1,FALSE)=0,"",VLOOKUP(VLOOKUP($A360,炎界远征配置!$O:$P,2,FALSE),怪物属性偏向!$E:$O,怪物属性偏向!J$1-1,FALSE))</f>
        <v>10040101</v>
      </c>
      <c r="O360" s="8">
        <f>IF(VLOOKUP(VLOOKUP($A360,炎界远征配置!$O:$P,2,FALSE),怪物属性偏向!$E:$O,怪物属性偏向!K$1-1,FALSE)=0,"",VLOOKUP(VLOOKUP($A360,炎界远征配置!$O:$P,2,FALSE),怪物属性偏向!$E:$O,怪物属性偏向!K$1-1,FALSE))</f>
        <v>10040201</v>
      </c>
      <c r="P360" s="8">
        <f>IF(VLOOKUP(VLOOKUP($A360,炎界远征配置!$O:$P,2,FALSE),怪物属性偏向!$E:$O,怪物属性偏向!L$1-1,FALSE)=0,"",VLOOKUP(VLOOKUP($A360,炎界远征配置!$O:$P,2,FALSE),怪物属性偏向!$E:$O,怪物属性偏向!L$1-1,FALSE))</f>
        <v>10040301</v>
      </c>
      <c r="Q360" s="8">
        <f>IF(VLOOKUP(VLOOKUP($A360,炎界远征配置!$O:$P,2,FALSE),怪物属性偏向!$E:$O,怪物属性偏向!M$1-1,FALSE)=0,"",VLOOKUP(VLOOKUP($A360,炎界远征配置!$O:$P,2,FALSE),怪物属性偏向!$E:$O,怪物属性偏向!M$1-1,FALSE))</f>
        <v>100001</v>
      </c>
      <c r="R360" s="8">
        <f>IF(VLOOKUP(VLOOKUP($A360,炎界远征配置!$O:$P,2,FALSE),怪物属性偏向!$E:$O,怪物属性偏向!N$1-1,FALSE)=0,"",VLOOKUP(VLOOKUP($A360,炎界远征配置!$O:$P,2,FALSE),怪物属性偏向!$E:$O,怪物属性偏向!N$1-1,FALSE))</f>
        <v>100181</v>
      </c>
      <c r="S360" s="8">
        <f>IF(VLOOKUP(VLOOKUP($A360,炎界远征配置!$O:$P,2,FALSE),怪物属性偏向!$E:$O,怪物属性偏向!O$1-1,FALSE)=0,"",VLOOKUP(VLOOKUP($A360,炎界远征配置!$O:$P,2,FALSE),怪物属性偏向!$E:$O,怪物属性偏向!O$1-1,FALSE))</f>
        <v>100201</v>
      </c>
    </row>
    <row r="361" spans="1:19" x14ac:dyDescent="0.15">
      <c r="A361" s="3">
        <f t="shared" si="51"/>
        <v>5000358</v>
      </c>
      <c r="B361" s="1" t="str">
        <f>VLOOKUP(A361,炎界远征配置!G:I,3,FALSE)</f>
        <v>修</v>
      </c>
      <c r="C361" s="7"/>
      <c r="D361" s="6" t="str">
        <f>VLOOKUP(B361,怪物属性偏向!F:P,11,FALSE)</f>
        <v>r1014</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IF(VLOOKUP(VLOOKUP($A361,炎界远征配置!$O:$P,2,FALSE),怪物属性偏向!$E:$O,怪物属性偏向!J$1-1,FALSE)=0,"",VLOOKUP(VLOOKUP($A361,炎界远征配置!$O:$P,2,FALSE),怪物属性偏向!$E:$O,怪物属性偏向!J$1-1,FALSE))</f>
        <v>10240101</v>
      </c>
      <c r="O361" s="8">
        <f>IF(VLOOKUP(VLOOKUP($A361,炎界远征配置!$O:$P,2,FALSE),怪物属性偏向!$E:$O,怪物属性偏向!K$1-1,FALSE)=0,"",VLOOKUP(VLOOKUP($A361,炎界远征配置!$O:$P,2,FALSE),怪物属性偏向!$E:$O,怪物属性偏向!K$1-1,FALSE))</f>
        <v>10240201</v>
      </c>
      <c r="P361" s="8">
        <f>IF(VLOOKUP(VLOOKUP($A361,炎界远征配置!$O:$P,2,FALSE),怪物属性偏向!$E:$O,怪物属性偏向!L$1-1,FALSE)=0,"",VLOOKUP(VLOOKUP($A361,炎界远征配置!$O:$P,2,FALSE),怪物属性偏向!$E:$O,怪物属性偏向!L$1-1,FALSE))</f>
        <v>10240301</v>
      </c>
      <c r="Q361" s="8">
        <f>IF(VLOOKUP(VLOOKUP($A361,炎界远征配置!$O:$P,2,FALSE),怪物属性偏向!$E:$O,怪物属性偏向!M$1-1,FALSE)=0,"",VLOOKUP(VLOOKUP($A361,炎界远征配置!$O:$P,2,FALSE),怪物属性偏向!$E:$O,怪物属性偏向!M$1-1,FALSE))</f>
        <v>100261</v>
      </c>
      <c r="R361" s="8">
        <f>IF(VLOOKUP(VLOOKUP($A361,炎界远征配置!$O:$P,2,FALSE),怪物属性偏向!$E:$O,怪物属性偏向!N$1-1,FALSE)=0,"",VLOOKUP(VLOOKUP($A361,炎界远征配置!$O:$P,2,FALSE),怪物属性偏向!$E:$O,怪物属性偏向!N$1-1,FALSE))</f>
        <v>100521</v>
      </c>
      <c r="S361" s="8">
        <f>IF(VLOOKUP(VLOOKUP($A361,炎界远征配置!$O:$P,2,FALSE),怪物属性偏向!$E:$O,怪物属性偏向!O$1-1,FALSE)=0,"",VLOOKUP(VLOOKUP($A361,炎界远征配置!$O:$P,2,FALSE),怪物属性偏向!$E:$O,怪物属性偏向!O$1-1,FALSE))</f>
        <v>100341</v>
      </c>
    </row>
    <row r="362" spans="1:19" x14ac:dyDescent="0.15">
      <c r="A362" s="3">
        <f t="shared" si="51"/>
        <v>5000359</v>
      </c>
      <c r="B362" s="1" t="str">
        <f>VLOOKUP(A362,炎界远征配置!G:I,3,FALSE)</f>
        <v>霍尔</v>
      </c>
      <c r="C362" s="7"/>
      <c r="D362" s="6" t="str">
        <f>VLOOKUP(B362,怪物属性偏向!F:P,11,FALSE)</f>
        <v>r1003</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IF(VLOOKUP(VLOOKUP($A362,炎界远征配置!$O:$P,2,FALSE),怪物属性偏向!$E:$O,怪物属性偏向!J$1-1,FALSE)=0,"",VLOOKUP(VLOOKUP($A362,炎界远征配置!$O:$P,2,FALSE),怪物属性偏向!$E:$O,怪物属性偏向!J$1-1,FALSE))</f>
        <v>10260101</v>
      </c>
      <c r="O362" s="8">
        <f>IF(VLOOKUP(VLOOKUP($A362,炎界远征配置!$O:$P,2,FALSE),怪物属性偏向!$E:$O,怪物属性偏向!K$1-1,FALSE)=0,"",VLOOKUP(VLOOKUP($A362,炎界远征配置!$O:$P,2,FALSE),怪物属性偏向!$E:$O,怪物属性偏向!K$1-1,FALSE))</f>
        <v>10260201</v>
      </c>
      <c r="P362" s="8">
        <f>IF(VLOOKUP(VLOOKUP($A362,炎界远征配置!$O:$P,2,FALSE),怪物属性偏向!$E:$O,怪物属性偏向!L$1-1,FALSE)=0,"",VLOOKUP(VLOOKUP($A362,炎界远征配置!$O:$P,2,FALSE),怪物属性偏向!$E:$O,怪物属性偏向!L$1-1,FALSE))</f>
        <v>10260301</v>
      </c>
      <c r="Q362" s="8">
        <f>IF(VLOOKUP(VLOOKUP($A362,炎界远征配置!$O:$P,2,FALSE),怪物属性偏向!$E:$O,怪物属性偏向!M$1-1,FALSE)=0,"",VLOOKUP(VLOOKUP($A362,炎界远征配置!$O:$P,2,FALSE),怪物属性偏向!$E:$O,怪物属性偏向!M$1-1,FALSE))</f>
        <v>100161</v>
      </c>
      <c r="R362" s="8">
        <f>IF(VLOOKUP(VLOOKUP($A362,炎界远征配置!$O:$P,2,FALSE),怪物属性偏向!$E:$O,怪物属性偏向!N$1-1,FALSE)=0,"",VLOOKUP(VLOOKUP($A362,炎界远征配置!$O:$P,2,FALSE),怪物属性偏向!$E:$O,怪物属性偏向!N$1-1,FALSE))</f>
        <v>100281</v>
      </c>
      <c r="S362" s="8">
        <f>IF(VLOOKUP(VLOOKUP($A362,炎界远征配置!$O:$P,2,FALSE),怪物属性偏向!$E:$O,怪物属性偏向!O$1-1,FALSE)=0,"",VLOOKUP(VLOOKUP($A362,炎界远征配置!$O:$P,2,FALSE),怪物属性偏向!$E:$O,怪物属性偏向!O$1-1,FALSE))</f>
        <v>100421</v>
      </c>
    </row>
    <row r="363" spans="1:19" x14ac:dyDescent="0.15">
      <c r="A363" s="3">
        <f t="shared" si="51"/>
        <v>5000360</v>
      </c>
      <c r="B363" s="1" t="str">
        <f>VLOOKUP(A363,炎界远征配置!G:I,3,FALSE)</f>
        <v>吉拉</v>
      </c>
      <c r="C363" s="7"/>
      <c r="D363" s="6" t="str">
        <f>VLOOKUP(B363,怪物属性偏向!F:P,11,FALSE)</f>
        <v>r1002</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IF(VLOOKUP(VLOOKUP($A363,炎界远征配置!$O:$P,2,FALSE),怪物属性偏向!$E:$O,怪物属性偏向!J$1-1,FALSE)=0,"",VLOOKUP(VLOOKUP($A363,炎界远征配置!$O:$P,2,FALSE),怪物属性偏向!$E:$O,怪物属性偏向!J$1-1,FALSE))</f>
        <v>10190101</v>
      </c>
      <c r="O363" s="8">
        <f>IF(VLOOKUP(VLOOKUP($A363,炎界远征配置!$O:$P,2,FALSE),怪物属性偏向!$E:$O,怪物属性偏向!K$1-1,FALSE)=0,"",VLOOKUP(VLOOKUP($A363,炎界远征配置!$O:$P,2,FALSE),怪物属性偏向!$E:$O,怪物属性偏向!K$1-1,FALSE))</f>
        <v>10190201</v>
      </c>
      <c r="P363" s="8">
        <f>IF(VLOOKUP(VLOOKUP($A363,炎界远征配置!$O:$P,2,FALSE),怪物属性偏向!$E:$O,怪物属性偏向!L$1-1,FALSE)=0,"",VLOOKUP(VLOOKUP($A363,炎界远征配置!$O:$P,2,FALSE),怪物属性偏向!$E:$O,怪物属性偏向!L$1-1,FALSE))</f>
        <v>10190301</v>
      </c>
      <c r="Q363" s="8">
        <f>IF(VLOOKUP(VLOOKUP($A363,炎界远征配置!$O:$P,2,FALSE),怪物属性偏向!$E:$O,怪物属性偏向!M$1-1,FALSE)=0,"",VLOOKUP(VLOOKUP($A363,炎界远征配置!$O:$P,2,FALSE),怪物属性偏向!$E:$O,怪物属性偏向!M$1-1,FALSE))</f>
        <v>100141</v>
      </c>
      <c r="R363" s="8">
        <f>IF(VLOOKUP(VLOOKUP($A363,炎界远征配置!$O:$P,2,FALSE),怪物属性偏向!$E:$O,怪物属性偏向!N$1-1,FALSE)=0,"",VLOOKUP(VLOOKUP($A363,炎界远征配置!$O:$P,2,FALSE),怪物属性偏向!$E:$O,怪物属性偏向!N$1-1,FALSE))</f>
        <v>100261</v>
      </c>
      <c r="S363" s="8">
        <f>IF(VLOOKUP(VLOOKUP($A363,炎界远征配置!$O:$P,2,FALSE),怪物属性偏向!$E:$O,怪物属性偏向!O$1-1,FALSE)=0,"",VLOOKUP(VLOOKUP($A363,炎界远征配置!$O:$P,2,FALSE),怪物属性偏向!$E:$O,怪物属性偏向!O$1-1,FALSE))</f>
        <v>100081</v>
      </c>
    </row>
    <row r="364" spans="1:19" x14ac:dyDescent="0.15">
      <c r="A364" s="3">
        <f t="shared" si="51"/>
        <v>5000361</v>
      </c>
      <c r="B364" s="1" t="str">
        <f>VLOOKUP(A364,炎界远征配置!G:I,3,FALSE)</f>
        <v>莉莉丝</v>
      </c>
      <c r="C364" s="7"/>
      <c r="D364" s="6" t="str">
        <f>VLOOKUP(B364,怪物属性偏向!F:P,11,FALSE)</f>
        <v>r1015</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IF(VLOOKUP(VLOOKUP($A364,炎界远征配置!$O:$P,2,FALSE),怪物属性偏向!$E:$O,怪物属性偏向!J$1-1,FALSE)=0,"",VLOOKUP(VLOOKUP($A364,炎界远征配置!$O:$P,2,FALSE),怪物属性偏向!$E:$O,怪物属性偏向!J$1-1,FALSE))</f>
        <v>10040101</v>
      </c>
      <c r="O364" s="8">
        <f>IF(VLOOKUP(VLOOKUP($A364,炎界远征配置!$O:$P,2,FALSE),怪物属性偏向!$E:$O,怪物属性偏向!K$1-1,FALSE)=0,"",VLOOKUP(VLOOKUP($A364,炎界远征配置!$O:$P,2,FALSE),怪物属性偏向!$E:$O,怪物属性偏向!K$1-1,FALSE))</f>
        <v>10040201</v>
      </c>
      <c r="P364" s="8">
        <f>IF(VLOOKUP(VLOOKUP($A364,炎界远征配置!$O:$P,2,FALSE),怪物属性偏向!$E:$O,怪物属性偏向!L$1-1,FALSE)=0,"",VLOOKUP(VLOOKUP($A364,炎界远征配置!$O:$P,2,FALSE),怪物属性偏向!$E:$O,怪物属性偏向!L$1-1,FALSE))</f>
        <v>10040301</v>
      </c>
      <c r="Q364" s="8">
        <f>IF(VLOOKUP(VLOOKUP($A364,炎界远征配置!$O:$P,2,FALSE),怪物属性偏向!$E:$O,怪物属性偏向!M$1-1,FALSE)=0,"",VLOOKUP(VLOOKUP($A364,炎界远征配置!$O:$P,2,FALSE),怪物属性偏向!$E:$O,怪物属性偏向!M$1-1,FALSE))</f>
        <v>100001</v>
      </c>
      <c r="R364" s="8">
        <f>IF(VLOOKUP(VLOOKUP($A364,炎界远征配置!$O:$P,2,FALSE),怪物属性偏向!$E:$O,怪物属性偏向!N$1-1,FALSE)=0,"",VLOOKUP(VLOOKUP($A364,炎界远征配置!$O:$P,2,FALSE),怪物属性偏向!$E:$O,怪物属性偏向!N$1-1,FALSE))</f>
        <v>100181</v>
      </c>
      <c r="S364" s="8">
        <f>IF(VLOOKUP(VLOOKUP($A364,炎界远征配置!$O:$P,2,FALSE),怪物属性偏向!$E:$O,怪物属性偏向!O$1-1,FALSE)=0,"",VLOOKUP(VLOOKUP($A364,炎界远征配置!$O:$P,2,FALSE),怪物属性偏向!$E:$O,怪物属性偏向!O$1-1,FALSE))</f>
        <v>100201</v>
      </c>
    </row>
    <row r="365" spans="1:19" x14ac:dyDescent="0.15">
      <c r="A365" s="3">
        <f t="shared" si="51"/>
        <v>5000362</v>
      </c>
      <c r="B365" s="1" t="str">
        <f>VLOOKUP(A365,炎界远征配置!G:I,3,FALSE)</f>
        <v>尤尼丝</v>
      </c>
      <c r="C365" s="7"/>
      <c r="D365" s="6" t="str">
        <f>VLOOKUP(B365,怪物属性偏向!F:P,11,FALSE)</f>
        <v>r1007</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IF(VLOOKUP(VLOOKUP($A365,炎界远征配置!$O:$P,2,FALSE),怪物属性偏向!$E:$O,怪物属性偏向!J$1-1,FALSE)=0,"",VLOOKUP(VLOOKUP($A365,炎界远征配置!$O:$P,2,FALSE),怪物属性偏向!$E:$O,怪物属性偏向!J$1-1,FALSE))</f>
        <v>10110101</v>
      </c>
      <c r="O365" s="8">
        <f>IF(VLOOKUP(VLOOKUP($A365,炎界远征配置!$O:$P,2,FALSE),怪物属性偏向!$E:$O,怪物属性偏向!K$1-1,FALSE)=0,"",VLOOKUP(VLOOKUP($A365,炎界远征配置!$O:$P,2,FALSE),怪物属性偏向!$E:$O,怪物属性偏向!K$1-1,FALSE))</f>
        <v>10110201</v>
      </c>
      <c r="P365" s="8">
        <f>IF(VLOOKUP(VLOOKUP($A365,炎界远征配置!$O:$P,2,FALSE),怪物属性偏向!$E:$O,怪物属性偏向!L$1-1,FALSE)=0,"",VLOOKUP(VLOOKUP($A365,炎界远征配置!$O:$P,2,FALSE),怪物属性偏向!$E:$O,怪物属性偏向!L$1-1,FALSE))</f>
        <v>10110301</v>
      </c>
      <c r="Q365" s="8">
        <f>IF(VLOOKUP(VLOOKUP($A365,炎界远征配置!$O:$P,2,FALSE),怪物属性偏向!$E:$O,怪物属性偏向!M$1-1,FALSE)=0,"",VLOOKUP(VLOOKUP($A365,炎界远征配置!$O:$P,2,FALSE),怪物属性偏向!$E:$O,怪物属性偏向!M$1-1,FALSE))</f>
        <v>100021</v>
      </c>
      <c r="R365" s="8">
        <f>IF(VLOOKUP(VLOOKUP($A365,炎界远征配置!$O:$P,2,FALSE),怪物属性偏向!$E:$O,怪物属性偏向!N$1-1,FALSE)=0,"",VLOOKUP(VLOOKUP($A365,炎界远征配置!$O:$P,2,FALSE),怪物属性偏向!$E:$O,怪物属性偏向!N$1-1,FALSE))</f>
        <v>100081</v>
      </c>
      <c r="S365" s="8">
        <f>IF(VLOOKUP(VLOOKUP($A365,炎界远征配置!$O:$P,2,FALSE),怪物属性偏向!$E:$O,怪物属性偏向!O$1-1,FALSE)=0,"",VLOOKUP(VLOOKUP($A365,炎界远征配置!$O:$P,2,FALSE),怪物属性偏向!$E:$O,怪物属性偏向!O$1-1,FALSE))</f>
        <v>100141</v>
      </c>
    </row>
    <row r="366" spans="1:19" x14ac:dyDescent="0.15">
      <c r="A366" s="3">
        <f t="shared" si="51"/>
        <v>5000363</v>
      </c>
      <c r="B366" s="1" t="str">
        <f>VLOOKUP(A366,炎界远征配置!G:I,3,FALSE)</f>
        <v>艾琳</v>
      </c>
      <c r="C366" s="7"/>
      <c r="D366" s="6" t="str">
        <f>VLOOKUP(B366,怪物属性偏向!F:P,11,FALSE)</f>
        <v>r1000</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IF(VLOOKUP(VLOOKUP($A366,炎界远征配置!$O:$P,2,FALSE),怪物属性偏向!$E:$O,怪物属性偏向!J$1-1,FALSE)=0,"",VLOOKUP(VLOOKUP($A366,炎界远征配置!$O:$P,2,FALSE),怪物属性偏向!$E:$O,怪物属性偏向!J$1-1,FALSE))</f>
        <v>10080101</v>
      </c>
      <c r="O366" s="8">
        <f>IF(VLOOKUP(VLOOKUP($A366,炎界远征配置!$O:$P,2,FALSE),怪物属性偏向!$E:$O,怪物属性偏向!K$1-1,FALSE)=0,"",VLOOKUP(VLOOKUP($A366,炎界远征配置!$O:$P,2,FALSE),怪物属性偏向!$E:$O,怪物属性偏向!K$1-1,FALSE))</f>
        <v>10080201</v>
      </c>
      <c r="P366" s="8">
        <f>IF(VLOOKUP(VLOOKUP($A366,炎界远征配置!$O:$P,2,FALSE),怪物属性偏向!$E:$O,怪物属性偏向!L$1-1,FALSE)=0,"",VLOOKUP(VLOOKUP($A366,炎界远征配置!$O:$P,2,FALSE),怪物属性偏向!$E:$O,怪物属性偏向!L$1-1,FALSE))</f>
        <v>10080301</v>
      </c>
      <c r="Q366" s="8">
        <f>IF(VLOOKUP(VLOOKUP($A366,炎界远征配置!$O:$P,2,FALSE),怪物属性偏向!$E:$O,怪物属性偏向!M$1-1,FALSE)=0,"",VLOOKUP(VLOOKUP($A366,炎界远征配置!$O:$P,2,FALSE),怪物属性偏向!$E:$O,怪物属性偏向!M$1-1,FALSE))</f>
        <v>100121</v>
      </c>
      <c r="R366" s="8">
        <f>IF(VLOOKUP(VLOOKUP($A366,炎界远征配置!$O:$P,2,FALSE),怪物属性偏向!$E:$O,怪物属性偏向!N$1-1,FALSE)=0,"",VLOOKUP(VLOOKUP($A366,炎界远征配置!$O:$P,2,FALSE),怪物属性偏向!$E:$O,怪物属性偏向!N$1-1,FALSE))</f>
        <v>100281</v>
      </c>
      <c r="S366" s="8">
        <f>IF(VLOOKUP(VLOOKUP($A366,炎界远征配置!$O:$P,2,FALSE),怪物属性偏向!$E:$O,怪物属性偏向!O$1-1,FALSE)=0,"",VLOOKUP(VLOOKUP($A366,炎界远征配置!$O:$P,2,FALSE),怪物属性偏向!$E:$O,怪物属性偏向!O$1-1,FALSE))</f>
        <v>100061</v>
      </c>
    </row>
    <row r="367" spans="1:19" x14ac:dyDescent="0.15">
      <c r="A367" s="3">
        <f t="shared" si="51"/>
        <v>5000364</v>
      </c>
      <c r="B367" s="1" t="str">
        <f>VLOOKUP(A367,炎界远征配置!G:I,3,FALSE)</f>
        <v>贝蒂</v>
      </c>
      <c r="C367" s="7"/>
      <c r="D367" s="6" t="str">
        <f>VLOOKUP(B367,怪物属性偏向!F:P,11,FALSE)</f>
        <v>r1001</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IF(VLOOKUP(VLOOKUP($A367,炎界远征配置!$O:$P,2,FALSE),怪物属性偏向!$E:$O,怪物属性偏向!J$1-1,FALSE)=0,"",VLOOKUP(VLOOKUP($A367,炎界远征配置!$O:$P,2,FALSE),怪物属性偏向!$E:$O,怪物属性偏向!J$1-1,FALSE))</f>
        <v>10140101</v>
      </c>
      <c r="O367" s="8">
        <f>IF(VLOOKUP(VLOOKUP($A367,炎界远征配置!$O:$P,2,FALSE),怪物属性偏向!$E:$O,怪物属性偏向!K$1-1,FALSE)=0,"",VLOOKUP(VLOOKUP($A367,炎界远征配置!$O:$P,2,FALSE),怪物属性偏向!$E:$O,怪物属性偏向!K$1-1,FALSE))</f>
        <v>10140201</v>
      </c>
      <c r="P367" s="8">
        <f>IF(VLOOKUP(VLOOKUP($A367,炎界远征配置!$O:$P,2,FALSE),怪物属性偏向!$E:$O,怪物属性偏向!L$1-1,FALSE)=0,"",VLOOKUP(VLOOKUP($A367,炎界远征配置!$O:$P,2,FALSE),怪物属性偏向!$E:$O,怪物属性偏向!L$1-1,FALSE))</f>
        <v>10140301</v>
      </c>
      <c r="Q367" s="8">
        <f>IF(VLOOKUP(VLOOKUP($A367,炎界远征配置!$O:$P,2,FALSE),怪物属性偏向!$E:$O,怪物属性偏向!M$1-1,FALSE)=0,"",VLOOKUP(VLOOKUP($A367,炎界远征配置!$O:$P,2,FALSE),怪物属性偏向!$E:$O,怪物属性偏向!M$1-1,FALSE))</f>
        <v>100021</v>
      </c>
      <c r="R367" s="8">
        <f>IF(VLOOKUP(VLOOKUP($A367,炎界远征配置!$O:$P,2,FALSE),怪物属性偏向!$E:$O,怪物属性偏向!N$1-1,FALSE)=0,"",VLOOKUP(VLOOKUP($A367,炎界远征配置!$O:$P,2,FALSE),怪物属性偏向!$E:$O,怪物属性偏向!N$1-1,FALSE))</f>
        <v>100221</v>
      </c>
      <c r="S367" s="8">
        <f>IF(VLOOKUP(VLOOKUP($A367,炎界远征配置!$O:$P,2,FALSE),怪物属性偏向!$E:$O,怪物属性偏向!O$1-1,FALSE)=0,"",VLOOKUP(VLOOKUP($A367,炎界远征配置!$O:$P,2,FALSE),怪物属性偏向!$E:$O,怪物属性偏向!O$1-1,FALSE))</f>
        <v>100241</v>
      </c>
    </row>
    <row r="368" spans="1:19" x14ac:dyDescent="0.15">
      <c r="A368" s="3">
        <f t="shared" si="51"/>
        <v>5000365</v>
      </c>
      <c r="B368" s="1" t="str">
        <f>VLOOKUP(A368,炎界远征配置!G:I,3,FALSE)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IF(VLOOKUP(VLOOKUP($A368,炎界远征配置!$O:$P,2,FALSE),怪物属性偏向!$E:$O,怪物属性偏向!J$1-1,FALSE)=0,"",VLOOKUP(VLOOKUP($A368,炎界远征配置!$O:$P,2,FALSE),怪物属性偏向!$E:$O,怪物属性偏向!J$1-1,FALSE))</f>
        <v>10190101</v>
      </c>
      <c r="O368" s="8">
        <f>IF(VLOOKUP(VLOOKUP($A368,炎界远征配置!$O:$P,2,FALSE),怪物属性偏向!$E:$O,怪物属性偏向!K$1-1,FALSE)=0,"",VLOOKUP(VLOOKUP($A368,炎界远征配置!$O:$P,2,FALSE),怪物属性偏向!$E:$O,怪物属性偏向!K$1-1,FALSE))</f>
        <v>10190201</v>
      </c>
      <c r="P368" s="8">
        <f>IF(VLOOKUP(VLOOKUP($A368,炎界远征配置!$O:$P,2,FALSE),怪物属性偏向!$E:$O,怪物属性偏向!L$1-1,FALSE)=0,"",VLOOKUP(VLOOKUP($A368,炎界远征配置!$O:$P,2,FALSE),怪物属性偏向!$E:$O,怪物属性偏向!L$1-1,FALSE))</f>
        <v>10190301</v>
      </c>
      <c r="Q368" s="8">
        <f>IF(VLOOKUP(VLOOKUP($A368,炎界远征配置!$O:$P,2,FALSE),怪物属性偏向!$E:$O,怪物属性偏向!M$1-1,FALSE)=0,"",VLOOKUP(VLOOKUP($A368,炎界远征配置!$O:$P,2,FALSE),怪物属性偏向!$E:$O,怪物属性偏向!M$1-1,FALSE))</f>
        <v>100141</v>
      </c>
      <c r="R368" s="8">
        <f>IF(VLOOKUP(VLOOKUP($A368,炎界远征配置!$O:$P,2,FALSE),怪物属性偏向!$E:$O,怪物属性偏向!N$1-1,FALSE)=0,"",VLOOKUP(VLOOKUP($A368,炎界远征配置!$O:$P,2,FALSE),怪物属性偏向!$E:$O,怪物属性偏向!N$1-1,FALSE))</f>
        <v>100261</v>
      </c>
      <c r="S368" s="8">
        <f>IF(VLOOKUP(VLOOKUP($A368,炎界远征配置!$O:$P,2,FALSE),怪物属性偏向!$E:$O,怪物属性偏向!O$1-1,FALSE)=0,"",VLOOKUP(VLOOKUP($A368,炎界远征配置!$O:$P,2,FALSE),怪物属性偏向!$E:$O,怪物属性偏向!O$1-1,FALSE))</f>
        <v>100081</v>
      </c>
    </row>
    <row r="369" spans="1:19" x14ac:dyDescent="0.15">
      <c r="A369" s="3">
        <f t="shared" si="51"/>
        <v>5000366</v>
      </c>
      <c r="B369" s="1" t="str">
        <f>VLOOKUP(A369,炎界远征配置!G:I,3,FALSE)</f>
        <v>珍妮芙</v>
      </c>
      <c r="C369" s="7"/>
      <c r="D369" s="6" t="str">
        <f>VLOOKUP(B369,怪物属性偏向!F:P,11,FALSE)</f>
        <v>r1013</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IF(VLOOKUP(VLOOKUP($A369,炎界远征配置!$O:$P,2,FALSE),怪物属性偏向!$E:$O,怪物属性偏向!J$1-1,FALSE)=0,"",VLOOKUP(VLOOKUP($A369,炎界远征配置!$O:$P,2,FALSE),怪物属性偏向!$E:$O,怪物属性偏向!J$1-1,FALSE))</f>
        <v>10220101</v>
      </c>
      <c r="O369" s="8">
        <f>IF(VLOOKUP(VLOOKUP($A369,炎界远征配置!$O:$P,2,FALSE),怪物属性偏向!$E:$O,怪物属性偏向!K$1-1,FALSE)=0,"",VLOOKUP(VLOOKUP($A369,炎界远征配置!$O:$P,2,FALSE),怪物属性偏向!$E:$O,怪物属性偏向!K$1-1,FALSE))</f>
        <v>10220201</v>
      </c>
      <c r="P369" s="8">
        <f>IF(VLOOKUP(VLOOKUP($A369,炎界远征配置!$O:$P,2,FALSE),怪物属性偏向!$E:$O,怪物属性偏向!L$1-1,FALSE)=0,"",VLOOKUP(VLOOKUP($A369,炎界远征配置!$O:$P,2,FALSE),怪物属性偏向!$E:$O,怪物属性偏向!L$1-1,FALSE))</f>
        <v>10220301</v>
      </c>
      <c r="Q369" s="8">
        <f>IF(VLOOKUP(VLOOKUP($A369,炎界远征配置!$O:$P,2,FALSE),怪物属性偏向!$E:$O,怪物属性偏向!M$1-1,FALSE)=0,"",VLOOKUP(VLOOKUP($A369,炎界远征配置!$O:$P,2,FALSE),怪物属性偏向!$E:$O,怪物属性偏向!M$1-1,FALSE))</f>
        <v>100501</v>
      </c>
      <c r="R369" s="8">
        <f>IF(VLOOKUP(VLOOKUP($A369,炎界远征配置!$O:$P,2,FALSE),怪物属性偏向!$E:$O,怪物属性偏向!N$1-1,FALSE)=0,"",VLOOKUP(VLOOKUP($A369,炎界远征配置!$O:$P,2,FALSE),怪物属性偏向!$E:$O,怪物属性偏向!N$1-1,FALSE))</f>
        <v>100221</v>
      </c>
      <c r="S369" s="8">
        <f>IF(VLOOKUP(VLOOKUP($A369,炎界远征配置!$O:$P,2,FALSE),怪物属性偏向!$E:$O,怪物属性偏向!O$1-1,FALSE)=0,"",VLOOKUP(VLOOKUP($A369,炎界远征配置!$O:$P,2,FALSE),怪物属性偏向!$E:$O,怪物属性偏向!O$1-1,FALSE))</f>
        <v>100361</v>
      </c>
    </row>
    <row r="370" spans="1:19" x14ac:dyDescent="0.15">
      <c r="A370" s="3">
        <f t="shared" si="51"/>
        <v>5000367</v>
      </c>
      <c r="B370" s="1" t="str">
        <f>VLOOKUP(A370,炎界远征配置!G:I,3,FALSE)</f>
        <v>莉莉丝</v>
      </c>
      <c r="C370" s="7"/>
      <c r="D370" s="6" t="str">
        <f>VLOOKUP(B370,怪物属性偏向!F:P,11,FALSE)</f>
        <v>r1015</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IF(VLOOKUP(VLOOKUP($A370,炎界远征配置!$O:$P,2,FALSE),怪物属性偏向!$E:$O,怪物属性偏向!J$1-1,FALSE)=0,"",VLOOKUP(VLOOKUP($A370,炎界远征配置!$O:$P,2,FALSE),怪物属性偏向!$E:$O,怪物属性偏向!J$1-1,FALSE))</f>
        <v>10040101</v>
      </c>
      <c r="O370" s="8">
        <f>IF(VLOOKUP(VLOOKUP($A370,炎界远征配置!$O:$P,2,FALSE),怪物属性偏向!$E:$O,怪物属性偏向!K$1-1,FALSE)=0,"",VLOOKUP(VLOOKUP($A370,炎界远征配置!$O:$P,2,FALSE),怪物属性偏向!$E:$O,怪物属性偏向!K$1-1,FALSE))</f>
        <v>10040201</v>
      </c>
      <c r="P370" s="8">
        <f>IF(VLOOKUP(VLOOKUP($A370,炎界远征配置!$O:$P,2,FALSE),怪物属性偏向!$E:$O,怪物属性偏向!L$1-1,FALSE)=0,"",VLOOKUP(VLOOKUP($A370,炎界远征配置!$O:$P,2,FALSE),怪物属性偏向!$E:$O,怪物属性偏向!L$1-1,FALSE))</f>
        <v>10040301</v>
      </c>
      <c r="Q370" s="8">
        <f>IF(VLOOKUP(VLOOKUP($A370,炎界远征配置!$O:$P,2,FALSE),怪物属性偏向!$E:$O,怪物属性偏向!M$1-1,FALSE)=0,"",VLOOKUP(VLOOKUP($A370,炎界远征配置!$O:$P,2,FALSE),怪物属性偏向!$E:$O,怪物属性偏向!M$1-1,FALSE))</f>
        <v>100001</v>
      </c>
      <c r="R370" s="8">
        <f>IF(VLOOKUP(VLOOKUP($A370,炎界远征配置!$O:$P,2,FALSE),怪物属性偏向!$E:$O,怪物属性偏向!N$1-1,FALSE)=0,"",VLOOKUP(VLOOKUP($A370,炎界远征配置!$O:$P,2,FALSE),怪物属性偏向!$E:$O,怪物属性偏向!N$1-1,FALSE))</f>
        <v>100181</v>
      </c>
      <c r="S370" s="8">
        <f>IF(VLOOKUP(VLOOKUP($A370,炎界远征配置!$O:$P,2,FALSE),怪物属性偏向!$E:$O,怪物属性偏向!O$1-1,FALSE)=0,"",VLOOKUP(VLOOKUP($A370,炎界远征配置!$O:$P,2,FALSE),怪物属性偏向!$E:$O,怪物属性偏向!O$1-1,FALSE))</f>
        <v>100201</v>
      </c>
    </row>
    <row r="371" spans="1:19" x14ac:dyDescent="0.15">
      <c r="A371" s="3">
        <f t="shared" si="51"/>
        <v>5000368</v>
      </c>
      <c r="B371" s="1" t="str">
        <f>VLOOKUP(A371,炎界远征配置!G:I,3,FALSE)</f>
        <v>尤朵拉</v>
      </c>
      <c r="C371" s="7"/>
      <c r="D371" s="6" t="str">
        <f>VLOOKUP(B371,怪物属性偏向!F:P,11,FALSE)</f>
        <v>r1006</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IF(VLOOKUP(VLOOKUP($A371,炎界远征配置!$O:$P,2,FALSE),怪物属性偏向!$E:$O,怪物属性偏向!J$1-1,FALSE)=0,"",VLOOKUP(VLOOKUP($A371,炎界远征配置!$O:$P,2,FALSE),怪物属性偏向!$E:$O,怪物属性偏向!J$1-1,FALSE))</f>
        <v>10090101</v>
      </c>
      <c r="O371" s="8">
        <f>IF(VLOOKUP(VLOOKUP($A371,炎界远征配置!$O:$P,2,FALSE),怪物属性偏向!$E:$O,怪物属性偏向!K$1-1,FALSE)=0,"",VLOOKUP(VLOOKUP($A371,炎界远征配置!$O:$P,2,FALSE),怪物属性偏向!$E:$O,怪物属性偏向!K$1-1,FALSE))</f>
        <v>10090201</v>
      </c>
      <c r="P371" s="8">
        <f>IF(VLOOKUP(VLOOKUP($A371,炎界远征配置!$O:$P,2,FALSE),怪物属性偏向!$E:$O,怪物属性偏向!L$1-1,FALSE)=0,"",VLOOKUP(VLOOKUP($A371,炎界远征配置!$O:$P,2,FALSE),怪物属性偏向!$E:$O,怪物属性偏向!L$1-1,FALSE))</f>
        <v>10090301</v>
      </c>
      <c r="Q371" s="8">
        <f>IF(VLOOKUP(VLOOKUP($A371,炎界远征配置!$O:$P,2,FALSE),怪物属性偏向!$E:$O,怪物属性偏向!M$1-1,FALSE)=0,"",VLOOKUP(VLOOKUP($A371,炎界远征配置!$O:$P,2,FALSE),怪物属性偏向!$E:$O,怪物属性偏向!M$1-1,FALSE))</f>
        <v>100261</v>
      </c>
      <c r="R371" s="8">
        <f>IF(VLOOKUP(VLOOKUP($A371,炎界远征配置!$O:$P,2,FALSE),怪物属性偏向!$E:$O,怪物属性偏向!N$1-1,FALSE)=0,"",VLOOKUP(VLOOKUP($A371,炎界远征配置!$O:$P,2,FALSE),怪物属性偏向!$E:$O,怪物属性偏向!N$1-1,FALSE))</f>
        <v>100001</v>
      </c>
      <c r="S371" s="8">
        <f>IF(VLOOKUP(VLOOKUP($A371,炎界远征配置!$O:$P,2,FALSE),怪物属性偏向!$E:$O,怪物属性偏向!O$1-1,FALSE)=0,"",VLOOKUP(VLOOKUP($A371,炎界远征配置!$O:$P,2,FALSE),怪物属性偏向!$E:$O,怪物属性偏向!O$1-1,FALSE))</f>
        <v>100301</v>
      </c>
    </row>
    <row r="372" spans="1:19" x14ac:dyDescent="0.15">
      <c r="A372" s="3">
        <f t="shared" si="51"/>
        <v>5000369</v>
      </c>
      <c r="B372" s="1" t="str">
        <f>VLOOKUP(A372,炎界远征配置!G:I,3,FALSE)</f>
        <v>吉拉</v>
      </c>
      <c r="C372" s="7"/>
      <c r="D372" s="6" t="str">
        <f>VLOOKUP(B372,怪物属性偏向!F:P,11,FALSE)</f>
        <v>r1002</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IF(VLOOKUP(VLOOKUP($A372,炎界远征配置!$O:$P,2,FALSE),怪物属性偏向!$E:$O,怪物属性偏向!J$1-1,FALSE)=0,"",VLOOKUP(VLOOKUP($A372,炎界远征配置!$O:$P,2,FALSE),怪物属性偏向!$E:$O,怪物属性偏向!J$1-1,FALSE))</f>
        <v>10190101</v>
      </c>
      <c r="O372" s="8">
        <f>IF(VLOOKUP(VLOOKUP($A372,炎界远征配置!$O:$P,2,FALSE),怪物属性偏向!$E:$O,怪物属性偏向!K$1-1,FALSE)=0,"",VLOOKUP(VLOOKUP($A372,炎界远征配置!$O:$P,2,FALSE),怪物属性偏向!$E:$O,怪物属性偏向!K$1-1,FALSE))</f>
        <v>10190201</v>
      </c>
      <c r="P372" s="8">
        <f>IF(VLOOKUP(VLOOKUP($A372,炎界远征配置!$O:$P,2,FALSE),怪物属性偏向!$E:$O,怪物属性偏向!L$1-1,FALSE)=0,"",VLOOKUP(VLOOKUP($A372,炎界远征配置!$O:$P,2,FALSE),怪物属性偏向!$E:$O,怪物属性偏向!L$1-1,FALSE))</f>
        <v>10190301</v>
      </c>
      <c r="Q372" s="8">
        <f>IF(VLOOKUP(VLOOKUP($A372,炎界远征配置!$O:$P,2,FALSE),怪物属性偏向!$E:$O,怪物属性偏向!M$1-1,FALSE)=0,"",VLOOKUP(VLOOKUP($A372,炎界远征配置!$O:$P,2,FALSE),怪物属性偏向!$E:$O,怪物属性偏向!M$1-1,FALSE))</f>
        <v>100141</v>
      </c>
      <c r="R372" s="8">
        <f>IF(VLOOKUP(VLOOKUP($A372,炎界远征配置!$O:$P,2,FALSE),怪物属性偏向!$E:$O,怪物属性偏向!N$1-1,FALSE)=0,"",VLOOKUP(VLOOKUP($A372,炎界远征配置!$O:$P,2,FALSE),怪物属性偏向!$E:$O,怪物属性偏向!N$1-1,FALSE))</f>
        <v>100261</v>
      </c>
      <c r="S372" s="8">
        <f>IF(VLOOKUP(VLOOKUP($A372,炎界远征配置!$O:$P,2,FALSE),怪物属性偏向!$E:$O,怪物属性偏向!O$1-1,FALSE)=0,"",VLOOKUP(VLOOKUP($A372,炎界远征配置!$O:$P,2,FALSE),怪物属性偏向!$E:$O,怪物属性偏向!O$1-1,FALSE))</f>
        <v>100081</v>
      </c>
    </row>
    <row r="373" spans="1:19" x14ac:dyDescent="0.15">
      <c r="A373" s="3">
        <f t="shared" si="51"/>
        <v>5000370</v>
      </c>
      <c r="B373" s="1" t="str">
        <f>VLOOKUP(A373,炎界远征配置!G:I,3,FALSE)</f>
        <v>啾啾</v>
      </c>
      <c r="C373" s="7"/>
      <c r="D373" s="6" t="str">
        <f>VLOOKUP(B373,怪物属性偏向!F:P,11,FALSE)</f>
        <v>r1004</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IF(VLOOKUP(VLOOKUP($A373,炎界远征配置!$O:$P,2,FALSE),怪物属性偏向!$E:$O,怪物属性偏向!J$1-1,FALSE)=0,"",VLOOKUP(VLOOKUP($A373,炎界远征配置!$O:$P,2,FALSE),怪物属性偏向!$E:$O,怪物属性偏向!J$1-1,FALSE))</f>
        <v>10130101</v>
      </c>
      <c r="O373" s="8">
        <f>IF(VLOOKUP(VLOOKUP($A373,炎界远征配置!$O:$P,2,FALSE),怪物属性偏向!$E:$O,怪物属性偏向!K$1-1,FALSE)=0,"",VLOOKUP(VLOOKUP($A373,炎界远征配置!$O:$P,2,FALSE),怪物属性偏向!$E:$O,怪物属性偏向!K$1-1,FALSE))</f>
        <v>10130201</v>
      </c>
      <c r="P373" s="8">
        <f>IF(VLOOKUP(VLOOKUP($A373,炎界远征配置!$O:$P,2,FALSE),怪物属性偏向!$E:$O,怪物属性偏向!L$1-1,FALSE)=0,"",VLOOKUP(VLOOKUP($A373,炎界远征配置!$O:$P,2,FALSE),怪物属性偏向!$E:$O,怪物属性偏向!L$1-1,FALSE))</f>
        <v>10130301</v>
      </c>
      <c r="Q373" s="8">
        <f>IF(VLOOKUP(VLOOKUP($A373,炎界远征配置!$O:$P,2,FALSE),怪物属性偏向!$E:$O,怪物属性偏向!M$1-1,FALSE)=0,"",VLOOKUP(VLOOKUP($A373,炎界远征配置!$O:$P,2,FALSE),怪物属性偏向!$E:$O,怪物属性偏向!M$1-1,FALSE))</f>
        <v>100001</v>
      </c>
      <c r="R373" s="8">
        <f>IF(VLOOKUP(VLOOKUP($A373,炎界远征配置!$O:$P,2,FALSE),怪物属性偏向!$E:$O,怪物属性偏向!N$1-1,FALSE)=0,"",VLOOKUP(VLOOKUP($A373,炎界远征配置!$O:$P,2,FALSE),怪物属性偏向!$E:$O,怪物属性偏向!N$1-1,FALSE))</f>
        <v>100181</v>
      </c>
      <c r="S373" s="8">
        <f>IF(VLOOKUP(VLOOKUP($A373,炎界远征配置!$O:$P,2,FALSE),怪物属性偏向!$E:$O,怪物属性偏向!O$1-1,FALSE)=0,"",VLOOKUP(VLOOKUP($A373,炎界远征配置!$O:$P,2,FALSE),怪物属性偏向!$E:$O,怪物属性偏向!O$1-1,FALSE))</f>
        <v>100201</v>
      </c>
    </row>
    <row r="374" spans="1:19" x14ac:dyDescent="0.15">
      <c r="A374" s="3">
        <f t="shared" si="51"/>
        <v>5000371</v>
      </c>
      <c r="B374" s="1" t="str">
        <f>VLOOKUP(A374,炎界远征配置!G:I,3,FALSE)</f>
        <v>珍妮芙</v>
      </c>
      <c r="C374" s="7"/>
      <c r="D374" s="6" t="str">
        <f>VLOOKUP(B374,怪物属性偏向!F:P,11,FALSE)</f>
        <v>r1013</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IF(VLOOKUP(VLOOKUP($A374,炎界远征配置!$O:$P,2,FALSE),怪物属性偏向!$E:$O,怪物属性偏向!J$1-1,FALSE)=0,"",VLOOKUP(VLOOKUP($A374,炎界远征配置!$O:$P,2,FALSE),怪物属性偏向!$E:$O,怪物属性偏向!J$1-1,FALSE))</f>
        <v>10220101</v>
      </c>
      <c r="O374" s="8">
        <f>IF(VLOOKUP(VLOOKUP($A374,炎界远征配置!$O:$P,2,FALSE),怪物属性偏向!$E:$O,怪物属性偏向!K$1-1,FALSE)=0,"",VLOOKUP(VLOOKUP($A374,炎界远征配置!$O:$P,2,FALSE),怪物属性偏向!$E:$O,怪物属性偏向!K$1-1,FALSE))</f>
        <v>10220201</v>
      </c>
      <c r="P374" s="8">
        <f>IF(VLOOKUP(VLOOKUP($A374,炎界远征配置!$O:$P,2,FALSE),怪物属性偏向!$E:$O,怪物属性偏向!L$1-1,FALSE)=0,"",VLOOKUP(VLOOKUP($A374,炎界远征配置!$O:$P,2,FALSE),怪物属性偏向!$E:$O,怪物属性偏向!L$1-1,FALSE))</f>
        <v>10220301</v>
      </c>
      <c r="Q374" s="8">
        <f>IF(VLOOKUP(VLOOKUP($A374,炎界远征配置!$O:$P,2,FALSE),怪物属性偏向!$E:$O,怪物属性偏向!M$1-1,FALSE)=0,"",VLOOKUP(VLOOKUP($A374,炎界远征配置!$O:$P,2,FALSE),怪物属性偏向!$E:$O,怪物属性偏向!M$1-1,FALSE))</f>
        <v>100501</v>
      </c>
      <c r="R374" s="8">
        <f>IF(VLOOKUP(VLOOKUP($A374,炎界远征配置!$O:$P,2,FALSE),怪物属性偏向!$E:$O,怪物属性偏向!N$1-1,FALSE)=0,"",VLOOKUP(VLOOKUP($A374,炎界远征配置!$O:$P,2,FALSE),怪物属性偏向!$E:$O,怪物属性偏向!N$1-1,FALSE))</f>
        <v>100221</v>
      </c>
      <c r="S374" s="8">
        <f>IF(VLOOKUP(VLOOKUP($A374,炎界远征配置!$O:$P,2,FALSE),怪物属性偏向!$E:$O,怪物属性偏向!O$1-1,FALSE)=0,"",VLOOKUP(VLOOKUP($A374,炎界远征配置!$O:$P,2,FALSE),怪物属性偏向!$E:$O,怪物属性偏向!O$1-1,FALSE))</f>
        <v>100361</v>
      </c>
    </row>
    <row r="375" spans="1:19" x14ac:dyDescent="0.15">
      <c r="A375" s="3">
        <f t="shared" si="51"/>
        <v>5000372</v>
      </c>
      <c r="B375" s="1" t="str">
        <f>VLOOKUP(A375,炎界远征配置!G:I,3,FALSE)</f>
        <v>碧翠丝</v>
      </c>
      <c r="C375" s="7"/>
      <c r="D375" s="6" t="str">
        <f>VLOOKUP(B375,怪物属性偏向!F:P,11,FALSE)</f>
        <v>r1019</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IF(VLOOKUP(VLOOKUP($A375,炎界远征配置!$O:$P,2,FALSE),怪物属性偏向!$E:$O,怪物属性偏向!J$1-1,FALSE)=0,"",VLOOKUP(VLOOKUP($A375,炎界远征配置!$O:$P,2,FALSE),怪物属性偏向!$E:$O,怪物属性偏向!J$1-1,FALSE))</f>
        <v>10070101</v>
      </c>
      <c r="O375" s="8">
        <f>IF(VLOOKUP(VLOOKUP($A375,炎界远征配置!$O:$P,2,FALSE),怪物属性偏向!$E:$O,怪物属性偏向!K$1-1,FALSE)=0,"",VLOOKUP(VLOOKUP($A375,炎界远征配置!$O:$P,2,FALSE),怪物属性偏向!$E:$O,怪物属性偏向!K$1-1,FALSE))</f>
        <v>10070201</v>
      </c>
      <c r="P375" s="8">
        <f>IF(VLOOKUP(VLOOKUP($A375,炎界远征配置!$O:$P,2,FALSE),怪物属性偏向!$E:$O,怪物属性偏向!L$1-1,FALSE)=0,"",VLOOKUP(VLOOKUP($A375,炎界远征配置!$O:$P,2,FALSE),怪物属性偏向!$E:$O,怪物属性偏向!L$1-1,FALSE))</f>
        <v>10070301</v>
      </c>
      <c r="Q375" s="8">
        <f>IF(VLOOKUP(VLOOKUP($A375,炎界远征配置!$O:$P,2,FALSE),怪物属性偏向!$E:$O,怪物属性偏向!M$1-1,FALSE)=0,"",VLOOKUP(VLOOKUP($A375,炎界远征配置!$O:$P,2,FALSE),怪物属性偏向!$E:$O,怪物属性偏向!M$1-1,FALSE))</f>
        <v>100121</v>
      </c>
      <c r="R375" s="8">
        <f>IF(VLOOKUP(VLOOKUP($A375,炎界远征配置!$O:$P,2,FALSE),怪物属性偏向!$E:$O,怪物属性偏向!N$1-1,FALSE)=0,"",VLOOKUP(VLOOKUP($A375,炎界远征配置!$O:$P,2,FALSE),怪物属性偏向!$E:$O,怪物属性偏向!N$1-1,FALSE))</f>
        <v>100261</v>
      </c>
      <c r="S375" s="8">
        <f>IF(VLOOKUP(VLOOKUP($A375,炎界远征配置!$O:$P,2,FALSE),怪物属性偏向!$E:$O,怪物属性偏向!O$1-1,FALSE)=0,"",VLOOKUP(VLOOKUP($A375,炎界远征配置!$O:$P,2,FALSE),怪物属性偏向!$E:$O,怪物属性偏向!O$1-1,FALSE))</f>
        <v>100061</v>
      </c>
    </row>
    <row r="376" spans="1:19" x14ac:dyDescent="0.15">
      <c r="A376" s="3">
        <f t="shared" si="51"/>
        <v>5000373</v>
      </c>
      <c r="B376" s="1" t="str">
        <f>VLOOKUP(A376,炎界远征配置!G:I,3,FALSE)</f>
        <v>艾琳</v>
      </c>
      <c r="C376" s="7"/>
      <c r="D376" s="6" t="str">
        <f>VLOOKUP(B376,怪物属性偏向!F:P,11,FALSE)</f>
        <v>r1000</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IF(VLOOKUP(VLOOKUP($A376,炎界远征配置!$O:$P,2,FALSE),怪物属性偏向!$E:$O,怪物属性偏向!J$1-1,FALSE)=0,"",VLOOKUP(VLOOKUP($A376,炎界远征配置!$O:$P,2,FALSE),怪物属性偏向!$E:$O,怪物属性偏向!J$1-1,FALSE))</f>
        <v>10080101</v>
      </c>
      <c r="O376" s="8">
        <f>IF(VLOOKUP(VLOOKUP($A376,炎界远征配置!$O:$P,2,FALSE),怪物属性偏向!$E:$O,怪物属性偏向!K$1-1,FALSE)=0,"",VLOOKUP(VLOOKUP($A376,炎界远征配置!$O:$P,2,FALSE),怪物属性偏向!$E:$O,怪物属性偏向!K$1-1,FALSE))</f>
        <v>10080201</v>
      </c>
      <c r="P376" s="8">
        <f>IF(VLOOKUP(VLOOKUP($A376,炎界远征配置!$O:$P,2,FALSE),怪物属性偏向!$E:$O,怪物属性偏向!L$1-1,FALSE)=0,"",VLOOKUP(VLOOKUP($A376,炎界远征配置!$O:$P,2,FALSE),怪物属性偏向!$E:$O,怪物属性偏向!L$1-1,FALSE))</f>
        <v>10080301</v>
      </c>
      <c r="Q376" s="8">
        <f>IF(VLOOKUP(VLOOKUP($A376,炎界远征配置!$O:$P,2,FALSE),怪物属性偏向!$E:$O,怪物属性偏向!M$1-1,FALSE)=0,"",VLOOKUP(VLOOKUP($A376,炎界远征配置!$O:$P,2,FALSE),怪物属性偏向!$E:$O,怪物属性偏向!M$1-1,FALSE))</f>
        <v>100121</v>
      </c>
      <c r="R376" s="8">
        <f>IF(VLOOKUP(VLOOKUP($A376,炎界远征配置!$O:$P,2,FALSE),怪物属性偏向!$E:$O,怪物属性偏向!N$1-1,FALSE)=0,"",VLOOKUP(VLOOKUP($A376,炎界远征配置!$O:$P,2,FALSE),怪物属性偏向!$E:$O,怪物属性偏向!N$1-1,FALSE))</f>
        <v>100281</v>
      </c>
      <c r="S376" s="8">
        <f>IF(VLOOKUP(VLOOKUP($A376,炎界远征配置!$O:$P,2,FALSE),怪物属性偏向!$E:$O,怪物属性偏向!O$1-1,FALSE)=0,"",VLOOKUP(VLOOKUP($A376,炎界远征配置!$O:$P,2,FALSE),怪物属性偏向!$E:$O,怪物属性偏向!O$1-1,FALSE))</f>
        <v>100061</v>
      </c>
    </row>
    <row r="377" spans="1:19" x14ac:dyDescent="0.15">
      <c r="A377" s="3">
        <f t="shared" si="51"/>
        <v>5000374</v>
      </c>
      <c r="B377" s="1" t="str">
        <f>VLOOKUP(A377,炎界远征配置!G:I,3,FALSE)</f>
        <v>爱茉莉</v>
      </c>
      <c r="C377" s="7"/>
      <c r="D377" s="6" t="str">
        <f>VLOOKUP(B377,怪物属性偏向!F:P,11,FALSE)</f>
        <v>r1010</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IF(VLOOKUP(VLOOKUP($A377,炎界远征配置!$O:$P,2,FALSE),怪物属性偏向!$E:$O,怪物属性偏向!J$1-1,FALSE)=0,"",VLOOKUP(VLOOKUP($A377,炎界远征配置!$O:$P,2,FALSE),怪物属性偏向!$E:$O,怪物属性偏向!J$1-1,FALSE))</f>
        <v>10200101</v>
      </c>
      <c r="O377" s="8">
        <f>IF(VLOOKUP(VLOOKUP($A377,炎界远征配置!$O:$P,2,FALSE),怪物属性偏向!$E:$O,怪物属性偏向!K$1-1,FALSE)=0,"",VLOOKUP(VLOOKUP($A377,炎界远征配置!$O:$P,2,FALSE),怪物属性偏向!$E:$O,怪物属性偏向!K$1-1,FALSE))</f>
        <v>10200201</v>
      </c>
      <c r="P377" s="8">
        <f>IF(VLOOKUP(VLOOKUP($A377,炎界远征配置!$O:$P,2,FALSE),怪物属性偏向!$E:$O,怪物属性偏向!L$1-1,FALSE)=0,"",VLOOKUP(VLOOKUP($A377,炎界远征配置!$O:$P,2,FALSE),怪物属性偏向!$E:$O,怪物属性偏向!L$1-1,FALSE))</f>
        <v>10200301</v>
      </c>
      <c r="Q377" s="8">
        <f>IF(VLOOKUP(VLOOKUP($A377,炎界远征配置!$O:$P,2,FALSE),怪物属性偏向!$E:$O,怪物属性偏向!M$1-1,FALSE)=0,"",VLOOKUP(VLOOKUP($A377,炎界远征配置!$O:$P,2,FALSE),怪物属性偏向!$E:$O,怪物属性偏向!M$1-1,FALSE))</f>
        <v>100481</v>
      </c>
      <c r="R377" s="8">
        <f>IF(VLOOKUP(VLOOKUP($A377,炎界远征配置!$O:$P,2,FALSE),怪物属性偏向!$E:$O,怪物属性偏向!N$1-1,FALSE)=0,"",VLOOKUP(VLOOKUP($A377,炎界远征配置!$O:$P,2,FALSE),怪物属性偏向!$E:$O,怪物属性偏向!N$1-1,FALSE))</f>
        <v>100281</v>
      </c>
      <c r="S377" s="8">
        <f>IF(VLOOKUP(VLOOKUP($A377,炎界远征配置!$O:$P,2,FALSE),怪物属性偏向!$E:$O,怪物属性偏向!O$1-1,FALSE)=0,"",VLOOKUP(VLOOKUP($A377,炎界远征配置!$O:$P,2,FALSE),怪物属性偏向!$E:$O,怪物属性偏向!O$1-1,FALSE))</f>
        <v>100421</v>
      </c>
    </row>
    <row r="378" spans="1:19" x14ac:dyDescent="0.15">
      <c r="A378" s="3">
        <f t="shared" si="51"/>
        <v>5000375</v>
      </c>
      <c r="B378" s="1" t="str">
        <f>VLOOKUP(A378,炎界远征配置!G:I,3,FALSE)</f>
        <v>啾啾</v>
      </c>
      <c r="C378" s="7"/>
      <c r="D378" s="6" t="str">
        <f>VLOOKUP(B378,怪物属性偏向!F:P,11,FALSE)</f>
        <v>r1004</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IF(VLOOKUP(VLOOKUP($A378,炎界远征配置!$O:$P,2,FALSE),怪物属性偏向!$E:$O,怪物属性偏向!J$1-1,FALSE)=0,"",VLOOKUP(VLOOKUP($A378,炎界远征配置!$O:$P,2,FALSE),怪物属性偏向!$E:$O,怪物属性偏向!J$1-1,FALSE))</f>
        <v>10130101</v>
      </c>
      <c r="O378" s="8">
        <f>IF(VLOOKUP(VLOOKUP($A378,炎界远征配置!$O:$P,2,FALSE),怪物属性偏向!$E:$O,怪物属性偏向!K$1-1,FALSE)=0,"",VLOOKUP(VLOOKUP($A378,炎界远征配置!$O:$P,2,FALSE),怪物属性偏向!$E:$O,怪物属性偏向!K$1-1,FALSE))</f>
        <v>10130201</v>
      </c>
      <c r="P378" s="8">
        <f>IF(VLOOKUP(VLOOKUP($A378,炎界远征配置!$O:$P,2,FALSE),怪物属性偏向!$E:$O,怪物属性偏向!L$1-1,FALSE)=0,"",VLOOKUP(VLOOKUP($A378,炎界远征配置!$O:$P,2,FALSE),怪物属性偏向!$E:$O,怪物属性偏向!L$1-1,FALSE))</f>
        <v>10130301</v>
      </c>
      <c r="Q378" s="8">
        <f>IF(VLOOKUP(VLOOKUP($A378,炎界远征配置!$O:$P,2,FALSE),怪物属性偏向!$E:$O,怪物属性偏向!M$1-1,FALSE)=0,"",VLOOKUP(VLOOKUP($A378,炎界远征配置!$O:$P,2,FALSE),怪物属性偏向!$E:$O,怪物属性偏向!M$1-1,FALSE))</f>
        <v>100001</v>
      </c>
      <c r="R378" s="8">
        <f>IF(VLOOKUP(VLOOKUP($A378,炎界远征配置!$O:$P,2,FALSE),怪物属性偏向!$E:$O,怪物属性偏向!N$1-1,FALSE)=0,"",VLOOKUP(VLOOKUP($A378,炎界远征配置!$O:$P,2,FALSE),怪物属性偏向!$E:$O,怪物属性偏向!N$1-1,FALSE))</f>
        <v>100181</v>
      </c>
      <c r="S378" s="8">
        <f>IF(VLOOKUP(VLOOKUP($A378,炎界远征配置!$O:$P,2,FALSE),怪物属性偏向!$E:$O,怪物属性偏向!O$1-1,FALSE)=0,"",VLOOKUP(VLOOKUP($A378,炎界远征配置!$O:$P,2,FALSE),怪物属性偏向!$E:$O,怪物属性偏向!O$1-1,FALSE))</f>
        <v>100201</v>
      </c>
    </row>
    <row r="379" spans="1:19" x14ac:dyDescent="0.15">
      <c r="A379" s="3">
        <f t="shared" si="51"/>
        <v>5000376</v>
      </c>
      <c r="B379" s="1" t="str">
        <f>VLOOKUP(A379,炎界远征配置!G:I,3,FALSE)</f>
        <v>碧翠丝</v>
      </c>
      <c r="C379" s="7"/>
      <c r="D379" s="6" t="str">
        <f>VLOOKUP(B379,怪物属性偏向!F:P,11,FALSE)</f>
        <v>r1019</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IF(VLOOKUP(VLOOKUP($A379,炎界远征配置!$O:$P,2,FALSE),怪物属性偏向!$E:$O,怪物属性偏向!J$1-1,FALSE)=0,"",VLOOKUP(VLOOKUP($A379,炎界远征配置!$O:$P,2,FALSE),怪物属性偏向!$E:$O,怪物属性偏向!J$1-1,FALSE))</f>
        <v>10070101</v>
      </c>
      <c r="O379" s="8">
        <f>IF(VLOOKUP(VLOOKUP($A379,炎界远征配置!$O:$P,2,FALSE),怪物属性偏向!$E:$O,怪物属性偏向!K$1-1,FALSE)=0,"",VLOOKUP(VLOOKUP($A379,炎界远征配置!$O:$P,2,FALSE),怪物属性偏向!$E:$O,怪物属性偏向!K$1-1,FALSE))</f>
        <v>10070201</v>
      </c>
      <c r="P379" s="8">
        <f>IF(VLOOKUP(VLOOKUP($A379,炎界远征配置!$O:$P,2,FALSE),怪物属性偏向!$E:$O,怪物属性偏向!L$1-1,FALSE)=0,"",VLOOKUP(VLOOKUP($A379,炎界远征配置!$O:$P,2,FALSE),怪物属性偏向!$E:$O,怪物属性偏向!L$1-1,FALSE))</f>
        <v>10070301</v>
      </c>
      <c r="Q379" s="8">
        <f>IF(VLOOKUP(VLOOKUP($A379,炎界远征配置!$O:$P,2,FALSE),怪物属性偏向!$E:$O,怪物属性偏向!M$1-1,FALSE)=0,"",VLOOKUP(VLOOKUP($A379,炎界远征配置!$O:$P,2,FALSE),怪物属性偏向!$E:$O,怪物属性偏向!M$1-1,FALSE))</f>
        <v>100121</v>
      </c>
      <c r="R379" s="8">
        <f>IF(VLOOKUP(VLOOKUP($A379,炎界远征配置!$O:$P,2,FALSE),怪物属性偏向!$E:$O,怪物属性偏向!N$1-1,FALSE)=0,"",VLOOKUP(VLOOKUP($A379,炎界远征配置!$O:$P,2,FALSE),怪物属性偏向!$E:$O,怪物属性偏向!N$1-1,FALSE))</f>
        <v>100261</v>
      </c>
      <c r="S379" s="8">
        <f>IF(VLOOKUP(VLOOKUP($A379,炎界远征配置!$O:$P,2,FALSE),怪物属性偏向!$E:$O,怪物属性偏向!O$1-1,FALSE)=0,"",VLOOKUP(VLOOKUP($A379,炎界远征配置!$O:$P,2,FALSE),怪物属性偏向!$E:$O,怪物属性偏向!O$1-1,FALSE))</f>
        <v>100061</v>
      </c>
    </row>
    <row r="380" spans="1:19" x14ac:dyDescent="0.15">
      <c r="A380" s="3">
        <f t="shared" si="51"/>
        <v>5000377</v>
      </c>
      <c r="B380" s="1" t="str">
        <f>VLOOKUP(A380,炎界远征配置!G:I,3,FALSE)</f>
        <v>艾德蒙</v>
      </c>
      <c r="C380" s="7"/>
      <c r="D380" s="6" t="str">
        <f>VLOOKUP(B380,怪物属性偏向!F:P,11,FALSE)</f>
        <v>r1004</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IF(VLOOKUP(VLOOKUP($A380,炎界远征配置!$O:$P,2,FALSE),怪物属性偏向!$E:$O,怪物属性偏向!J$1-1,FALSE)=0,"",VLOOKUP(VLOOKUP($A380,炎界远征配置!$O:$P,2,FALSE),怪物属性偏向!$E:$O,怪物属性偏向!J$1-1,FALSE))</f>
        <v>10120101</v>
      </c>
      <c r="O380" s="8">
        <f>IF(VLOOKUP(VLOOKUP($A380,炎界远征配置!$O:$P,2,FALSE),怪物属性偏向!$E:$O,怪物属性偏向!K$1-1,FALSE)=0,"",VLOOKUP(VLOOKUP($A380,炎界远征配置!$O:$P,2,FALSE),怪物属性偏向!$E:$O,怪物属性偏向!K$1-1,FALSE))</f>
        <v>10120201</v>
      </c>
      <c r="P380" s="8">
        <f>IF(VLOOKUP(VLOOKUP($A380,炎界远征配置!$O:$P,2,FALSE),怪物属性偏向!$E:$O,怪物属性偏向!L$1-1,FALSE)=0,"",VLOOKUP(VLOOKUP($A380,炎界远征配置!$O:$P,2,FALSE),怪物属性偏向!$E:$O,怪物属性偏向!L$1-1,FALSE))</f>
        <v>10120301</v>
      </c>
      <c r="Q380" s="8">
        <f>IF(VLOOKUP(VLOOKUP($A380,炎界远征配置!$O:$P,2,FALSE),怪物属性偏向!$E:$O,怪物属性偏向!M$1-1,FALSE)=0,"",VLOOKUP(VLOOKUP($A380,炎界远征配置!$O:$P,2,FALSE),怪物属性偏向!$E:$O,怪物属性偏向!M$1-1,FALSE))</f>
        <v>100001</v>
      </c>
      <c r="R380" s="8">
        <f>IF(VLOOKUP(VLOOKUP($A380,炎界远征配置!$O:$P,2,FALSE),怪物属性偏向!$E:$O,怪物属性偏向!N$1-1,FALSE)=0,"",VLOOKUP(VLOOKUP($A380,炎界远征配置!$O:$P,2,FALSE),怪物属性偏向!$E:$O,怪物属性偏向!N$1-1,FALSE))</f>
        <v>100361</v>
      </c>
      <c r="S380" s="8">
        <f>IF(VLOOKUP(VLOOKUP($A380,炎界远征配置!$O:$P,2,FALSE),怪物属性偏向!$E:$O,怪物属性偏向!O$1-1,FALSE)=0,"",VLOOKUP(VLOOKUP($A380,炎界远征配置!$O:$P,2,FALSE),怪物属性偏向!$E:$O,怪物属性偏向!O$1-1,FALSE))</f>
        <v>100401</v>
      </c>
    </row>
    <row r="381" spans="1:19" x14ac:dyDescent="0.15">
      <c r="A381" s="3">
        <f t="shared" si="51"/>
        <v>5000378</v>
      </c>
      <c r="B381" s="1" t="str">
        <f>VLOOKUP(A381,炎界远征配置!G:I,3,FALSE)</f>
        <v>贝蒂</v>
      </c>
      <c r="C381" s="7"/>
      <c r="D381" s="6" t="str">
        <f>VLOOKUP(B381,怪物属性偏向!F:P,11,FALSE)</f>
        <v>r1001</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IF(VLOOKUP(VLOOKUP($A381,炎界远征配置!$O:$P,2,FALSE),怪物属性偏向!$E:$O,怪物属性偏向!J$1-1,FALSE)=0,"",VLOOKUP(VLOOKUP($A381,炎界远征配置!$O:$P,2,FALSE),怪物属性偏向!$E:$O,怪物属性偏向!J$1-1,FALSE))</f>
        <v>10140101</v>
      </c>
      <c r="O381" s="8">
        <f>IF(VLOOKUP(VLOOKUP($A381,炎界远征配置!$O:$P,2,FALSE),怪物属性偏向!$E:$O,怪物属性偏向!K$1-1,FALSE)=0,"",VLOOKUP(VLOOKUP($A381,炎界远征配置!$O:$P,2,FALSE),怪物属性偏向!$E:$O,怪物属性偏向!K$1-1,FALSE))</f>
        <v>10140201</v>
      </c>
      <c r="P381" s="8">
        <f>IF(VLOOKUP(VLOOKUP($A381,炎界远征配置!$O:$P,2,FALSE),怪物属性偏向!$E:$O,怪物属性偏向!L$1-1,FALSE)=0,"",VLOOKUP(VLOOKUP($A381,炎界远征配置!$O:$P,2,FALSE),怪物属性偏向!$E:$O,怪物属性偏向!L$1-1,FALSE))</f>
        <v>10140301</v>
      </c>
      <c r="Q381" s="8">
        <f>IF(VLOOKUP(VLOOKUP($A381,炎界远征配置!$O:$P,2,FALSE),怪物属性偏向!$E:$O,怪物属性偏向!M$1-1,FALSE)=0,"",VLOOKUP(VLOOKUP($A381,炎界远征配置!$O:$P,2,FALSE),怪物属性偏向!$E:$O,怪物属性偏向!M$1-1,FALSE))</f>
        <v>100021</v>
      </c>
      <c r="R381" s="8">
        <f>IF(VLOOKUP(VLOOKUP($A381,炎界远征配置!$O:$P,2,FALSE),怪物属性偏向!$E:$O,怪物属性偏向!N$1-1,FALSE)=0,"",VLOOKUP(VLOOKUP($A381,炎界远征配置!$O:$P,2,FALSE),怪物属性偏向!$E:$O,怪物属性偏向!N$1-1,FALSE))</f>
        <v>100221</v>
      </c>
      <c r="S381" s="8">
        <f>IF(VLOOKUP(VLOOKUP($A381,炎界远征配置!$O:$P,2,FALSE),怪物属性偏向!$E:$O,怪物属性偏向!O$1-1,FALSE)=0,"",VLOOKUP(VLOOKUP($A381,炎界远征配置!$O:$P,2,FALSE),怪物属性偏向!$E:$O,怪物属性偏向!O$1-1,FALSE))</f>
        <v>100241</v>
      </c>
    </row>
    <row r="382" spans="1:19" x14ac:dyDescent="0.15">
      <c r="A382" s="3">
        <f t="shared" si="51"/>
        <v>5000379</v>
      </c>
      <c r="B382" s="1" t="str">
        <f>VLOOKUP(A382,炎界远征配置!G:I,3,FALSE)</f>
        <v>贝蒂</v>
      </c>
      <c r="C382" s="7"/>
      <c r="D382" s="6" t="str">
        <f>VLOOKUP(B382,怪物属性偏向!F:P,11,FALSE)</f>
        <v>r1001</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IF(VLOOKUP(VLOOKUP($A382,炎界远征配置!$O:$P,2,FALSE),怪物属性偏向!$E:$O,怪物属性偏向!J$1-1,FALSE)=0,"",VLOOKUP(VLOOKUP($A382,炎界远征配置!$O:$P,2,FALSE),怪物属性偏向!$E:$O,怪物属性偏向!J$1-1,FALSE))</f>
        <v>10140101</v>
      </c>
      <c r="O382" s="8">
        <f>IF(VLOOKUP(VLOOKUP($A382,炎界远征配置!$O:$P,2,FALSE),怪物属性偏向!$E:$O,怪物属性偏向!K$1-1,FALSE)=0,"",VLOOKUP(VLOOKUP($A382,炎界远征配置!$O:$P,2,FALSE),怪物属性偏向!$E:$O,怪物属性偏向!K$1-1,FALSE))</f>
        <v>10140201</v>
      </c>
      <c r="P382" s="8">
        <f>IF(VLOOKUP(VLOOKUP($A382,炎界远征配置!$O:$P,2,FALSE),怪物属性偏向!$E:$O,怪物属性偏向!L$1-1,FALSE)=0,"",VLOOKUP(VLOOKUP($A382,炎界远征配置!$O:$P,2,FALSE),怪物属性偏向!$E:$O,怪物属性偏向!L$1-1,FALSE))</f>
        <v>10140301</v>
      </c>
      <c r="Q382" s="8">
        <f>IF(VLOOKUP(VLOOKUP($A382,炎界远征配置!$O:$P,2,FALSE),怪物属性偏向!$E:$O,怪物属性偏向!M$1-1,FALSE)=0,"",VLOOKUP(VLOOKUP($A382,炎界远征配置!$O:$P,2,FALSE),怪物属性偏向!$E:$O,怪物属性偏向!M$1-1,FALSE))</f>
        <v>100021</v>
      </c>
      <c r="R382" s="8">
        <f>IF(VLOOKUP(VLOOKUP($A382,炎界远征配置!$O:$P,2,FALSE),怪物属性偏向!$E:$O,怪物属性偏向!N$1-1,FALSE)=0,"",VLOOKUP(VLOOKUP($A382,炎界远征配置!$O:$P,2,FALSE),怪物属性偏向!$E:$O,怪物属性偏向!N$1-1,FALSE))</f>
        <v>100221</v>
      </c>
      <c r="S382" s="8">
        <f>IF(VLOOKUP(VLOOKUP($A382,炎界远征配置!$O:$P,2,FALSE),怪物属性偏向!$E:$O,怪物属性偏向!O$1-1,FALSE)=0,"",VLOOKUP(VLOOKUP($A382,炎界远征配置!$O:$P,2,FALSE),怪物属性偏向!$E:$O,怪物属性偏向!O$1-1,FALSE))</f>
        <v>100241</v>
      </c>
    </row>
    <row r="383" spans="1:19" x14ac:dyDescent="0.15">
      <c r="A383" s="3">
        <f t="shared" si="51"/>
        <v>5000380</v>
      </c>
      <c r="B383" s="1" t="str">
        <f>VLOOKUP(A383,炎界远征配置!G:I,3,FALSE)</f>
        <v>娜塔莎</v>
      </c>
      <c r="C383" s="7"/>
      <c r="D383" s="6" t="str">
        <f>VLOOKUP(B383,怪物属性偏向!F:P,11,FALSE)</f>
        <v>r1012</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IF(VLOOKUP(VLOOKUP($A383,炎界远征配置!$O:$P,2,FALSE),怪物属性偏向!$E:$O,怪物属性偏向!J$1-1,FALSE)=0,"",VLOOKUP(VLOOKUP($A383,炎界远征配置!$O:$P,2,FALSE),怪物属性偏向!$E:$O,怪物属性偏向!J$1-1,FALSE))</f>
        <v>10210101</v>
      </c>
      <c r="O383" s="8">
        <f>IF(VLOOKUP(VLOOKUP($A383,炎界远征配置!$O:$P,2,FALSE),怪物属性偏向!$E:$O,怪物属性偏向!K$1-1,FALSE)=0,"",VLOOKUP(VLOOKUP($A383,炎界远征配置!$O:$P,2,FALSE),怪物属性偏向!$E:$O,怪物属性偏向!K$1-1,FALSE))</f>
        <v>10210201</v>
      </c>
      <c r="P383" s="8">
        <f>IF(VLOOKUP(VLOOKUP($A383,炎界远征配置!$O:$P,2,FALSE),怪物属性偏向!$E:$O,怪物属性偏向!L$1-1,FALSE)=0,"",VLOOKUP(VLOOKUP($A383,炎界远征配置!$O:$P,2,FALSE),怪物属性偏向!$E:$O,怪物属性偏向!L$1-1,FALSE))</f>
        <v>10210301</v>
      </c>
      <c r="Q383" s="8">
        <f>IF(VLOOKUP(VLOOKUP($A383,炎界远征配置!$O:$P,2,FALSE),怪物属性偏向!$E:$O,怪物属性偏向!M$1-1,FALSE)=0,"",VLOOKUP(VLOOKUP($A383,炎界远征配置!$O:$P,2,FALSE),怪物属性偏向!$E:$O,怪物属性偏向!M$1-1,FALSE))</f>
        <v>100261</v>
      </c>
      <c r="R383" s="8">
        <f>IF(VLOOKUP(VLOOKUP($A383,炎界远征配置!$O:$P,2,FALSE),怪物属性偏向!$E:$O,怪物属性偏向!N$1-1,FALSE)=0,"",VLOOKUP(VLOOKUP($A383,炎界远征配置!$O:$P,2,FALSE),怪物属性偏向!$E:$O,怪物属性偏向!N$1-1,FALSE))</f>
        <v>100021</v>
      </c>
      <c r="S383" s="8">
        <f>IF(VLOOKUP(VLOOKUP($A383,炎界远征配置!$O:$P,2,FALSE),怪物属性偏向!$E:$O,怪物属性偏向!O$1-1,FALSE)=0,"",VLOOKUP(VLOOKUP($A383,炎界远征配置!$O:$P,2,FALSE),怪物属性偏向!$E:$O,怪物属性偏向!O$1-1,FALSE))</f>
        <v>100321</v>
      </c>
    </row>
    <row r="384" spans="1:19" x14ac:dyDescent="0.15">
      <c r="A384" s="3">
        <f t="shared" si="51"/>
        <v>5000381</v>
      </c>
      <c r="B384" s="1" t="str">
        <f>VLOOKUP(A384,炎界远征配置!G:I,3,FALSE)</f>
        <v>莉莉丝</v>
      </c>
      <c r="C384" s="7"/>
      <c r="D384" s="6" t="str">
        <f>VLOOKUP(B384,怪物属性偏向!F:P,11,FALSE)</f>
        <v>r1015</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IF(VLOOKUP(VLOOKUP($A384,炎界远征配置!$O:$P,2,FALSE),怪物属性偏向!$E:$O,怪物属性偏向!J$1-1,FALSE)=0,"",VLOOKUP(VLOOKUP($A384,炎界远征配置!$O:$P,2,FALSE),怪物属性偏向!$E:$O,怪物属性偏向!J$1-1,FALSE))</f>
        <v>10040101</v>
      </c>
      <c r="O384" s="8">
        <f>IF(VLOOKUP(VLOOKUP($A384,炎界远征配置!$O:$P,2,FALSE),怪物属性偏向!$E:$O,怪物属性偏向!K$1-1,FALSE)=0,"",VLOOKUP(VLOOKUP($A384,炎界远征配置!$O:$P,2,FALSE),怪物属性偏向!$E:$O,怪物属性偏向!K$1-1,FALSE))</f>
        <v>10040201</v>
      </c>
      <c r="P384" s="8">
        <f>IF(VLOOKUP(VLOOKUP($A384,炎界远征配置!$O:$P,2,FALSE),怪物属性偏向!$E:$O,怪物属性偏向!L$1-1,FALSE)=0,"",VLOOKUP(VLOOKUP($A384,炎界远征配置!$O:$P,2,FALSE),怪物属性偏向!$E:$O,怪物属性偏向!L$1-1,FALSE))</f>
        <v>10040301</v>
      </c>
      <c r="Q384" s="8">
        <f>IF(VLOOKUP(VLOOKUP($A384,炎界远征配置!$O:$P,2,FALSE),怪物属性偏向!$E:$O,怪物属性偏向!M$1-1,FALSE)=0,"",VLOOKUP(VLOOKUP($A384,炎界远征配置!$O:$P,2,FALSE),怪物属性偏向!$E:$O,怪物属性偏向!M$1-1,FALSE))</f>
        <v>100001</v>
      </c>
      <c r="R384" s="8">
        <f>IF(VLOOKUP(VLOOKUP($A384,炎界远征配置!$O:$P,2,FALSE),怪物属性偏向!$E:$O,怪物属性偏向!N$1-1,FALSE)=0,"",VLOOKUP(VLOOKUP($A384,炎界远征配置!$O:$P,2,FALSE),怪物属性偏向!$E:$O,怪物属性偏向!N$1-1,FALSE))</f>
        <v>100181</v>
      </c>
      <c r="S384" s="8">
        <f>IF(VLOOKUP(VLOOKUP($A384,炎界远征配置!$O:$P,2,FALSE),怪物属性偏向!$E:$O,怪物属性偏向!O$1-1,FALSE)=0,"",VLOOKUP(VLOOKUP($A384,炎界远征配置!$O:$P,2,FALSE),怪物属性偏向!$E:$O,怪物属性偏向!O$1-1,FALSE))</f>
        <v>100201</v>
      </c>
    </row>
    <row r="385" spans="1:19" x14ac:dyDescent="0.15">
      <c r="A385" s="3">
        <f t="shared" si="51"/>
        <v>5000382</v>
      </c>
      <c r="B385" s="1" t="str">
        <f>VLOOKUP(A385,炎界远征配置!G:I,3,FALSE)</f>
        <v>尼尔斯</v>
      </c>
      <c r="C385" s="7"/>
      <c r="D385" s="6" t="str">
        <f>VLOOKUP(B385,怪物属性偏向!F:P,11,FALSE)</f>
        <v>r1008</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IF(VLOOKUP(VLOOKUP($A385,炎界远征配置!$O:$P,2,FALSE),怪物属性偏向!$E:$O,怪物属性偏向!J$1-1,FALSE)=0,"",VLOOKUP(VLOOKUP($A385,炎界远征配置!$O:$P,2,FALSE),怪物属性偏向!$E:$O,怪物属性偏向!J$1-1,FALSE))</f>
        <v>10060101</v>
      </c>
      <c r="O385" s="8">
        <f>IF(VLOOKUP(VLOOKUP($A385,炎界远征配置!$O:$P,2,FALSE),怪物属性偏向!$E:$O,怪物属性偏向!K$1-1,FALSE)=0,"",VLOOKUP(VLOOKUP($A385,炎界远征配置!$O:$P,2,FALSE),怪物属性偏向!$E:$O,怪物属性偏向!K$1-1,FALSE))</f>
        <v>10060201</v>
      </c>
      <c r="P385" s="8">
        <f>IF(VLOOKUP(VLOOKUP($A385,炎界远征配置!$O:$P,2,FALSE),怪物属性偏向!$E:$O,怪物属性偏向!L$1-1,FALSE)=0,"",VLOOKUP(VLOOKUP($A385,炎界远征配置!$O:$P,2,FALSE),怪物属性偏向!$E:$O,怪物属性偏向!L$1-1,FALSE))</f>
        <v>10060301</v>
      </c>
      <c r="Q385" s="8">
        <f>IF(VLOOKUP(VLOOKUP($A385,炎界远征配置!$O:$P,2,FALSE),怪物属性偏向!$E:$O,怪物属性偏向!M$1-1,FALSE)=0,"",VLOOKUP(VLOOKUP($A385,炎界远征配置!$O:$P,2,FALSE),怪物属性偏向!$E:$O,怪物属性偏向!M$1-1,FALSE))</f>
        <v>100021</v>
      </c>
      <c r="R385" s="8">
        <f>IF(VLOOKUP(VLOOKUP($A385,炎界远征配置!$O:$P,2,FALSE),怪物属性偏向!$E:$O,怪物属性偏向!N$1-1,FALSE)=0,"",VLOOKUP(VLOOKUP($A385,炎界远征配置!$O:$P,2,FALSE),怪物属性偏向!$E:$O,怪物属性偏向!N$1-1,FALSE))</f>
        <v>100081</v>
      </c>
      <c r="S385" s="8">
        <f>IF(VLOOKUP(VLOOKUP($A385,炎界远征配置!$O:$P,2,FALSE),怪物属性偏向!$E:$O,怪物属性偏向!O$1-1,FALSE)=0,"",VLOOKUP(VLOOKUP($A385,炎界远征配置!$O:$P,2,FALSE),怪物属性偏向!$E:$O,怪物属性偏向!O$1-1,FALSE))</f>
        <v>100141</v>
      </c>
    </row>
    <row r="386" spans="1:19" x14ac:dyDescent="0.15">
      <c r="A386" s="3">
        <f t="shared" si="51"/>
        <v>5000383</v>
      </c>
      <c r="B386" s="1" t="str">
        <f>VLOOKUP(A386,炎界远征配置!G:I,3,FALSE)</f>
        <v>艾琳</v>
      </c>
      <c r="C386" s="7"/>
      <c r="D386" s="6" t="str">
        <f>VLOOKUP(B386,怪物属性偏向!F:P,11,FALSE)</f>
        <v>r1000</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IF(VLOOKUP(VLOOKUP($A386,炎界远征配置!$O:$P,2,FALSE),怪物属性偏向!$E:$O,怪物属性偏向!J$1-1,FALSE)=0,"",VLOOKUP(VLOOKUP($A386,炎界远征配置!$O:$P,2,FALSE),怪物属性偏向!$E:$O,怪物属性偏向!J$1-1,FALSE))</f>
        <v>10080101</v>
      </c>
      <c r="O386" s="8">
        <f>IF(VLOOKUP(VLOOKUP($A386,炎界远征配置!$O:$P,2,FALSE),怪物属性偏向!$E:$O,怪物属性偏向!K$1-1,FALSE)=0,"",VLOOKUP(VLOOKUP($A386,炎界远征配置!$O:$P,2,FALSE),怪物属性偏向!$E:$O,怪物属性偏向!K$1-1,FALSE))</f>
        <v>10080201</v>
      </c>
      <c r="P386" s="8">
        <f>IF(VLOOKUP(VLOOKUP($A386,炎界远征配置!$O:$P,2,FALSE),怪物属性偏向!$E:$O,怪物属性偏向!L$1-1,FALSE)=0,"",VLOOKUP(VLOOKUP($A386,炎界远征配置!$O:$P,2,FALSE),怪物属性偏向!$E:$O,怪物属性偏向!L$1-1,FALSE))</f>
        <v>10080301</v>
      </c>
      <c r="Q386" s="8">
        <f>IF(VLOOKUP(VLOOKUP($A386,炎界远征配置!$O:$P,2,FALSE),怪物属性偏向!$E:$O,怪物属性偏向!M$1-1,FALSE)=0,"",VLOOKUP(VLOOKUP($A386,炎界远征配置!$O:$P,2,FALSE),怪物属性偏向!$E:$O,怪物属性偏向!M$1-1,FALSE))</f>
        <v>100121</v>
      </c>
      <c r="R386" s="8">
        <f>IF(VLOOKUP(VLOOKUP($A386,炎界远征配置!$O:$P,2,FALSE),怪物属性偏向!$E:$O,怪物属性偏向!N$1-1,FALSE)=0,"",VLOOKUP(VLOOKUP($A386,炎界远征配置!$O:$P,2,FALSE),怪物属性偏向!$E:$O,怪物属性偏向!N$1-1,FALSE))</f>
        <v>100281</v>
      </c>
      <c r="S386" s="8">
        <f>IF(VLOOKUP(VLOOKUP($A386,炎界远征配置!$O:$P,2,FALSE),怪物属性偏向!$E:$O,怪物属性偏向!O$1-1,FALSE)=0,"",VLOOKUP(VLOOKUP($A386,炎界远征配置!$O:$P,2,FALSE),怪物属性偏向!$E:$O,怪物属性偏向!O$1-1,FALSE))</f>
        <v>100061</v>
      </c>
    </row>
    <row r="387" spans="1:19" x14ac:dyDescent="0.15">
      <c r="A387" s="3">
        <f t="shared" si="51"/>
        <v>5000384</v>
      </c>
      <c r="B387" s="1" t="str">
        <f>VLOOKUP(A387,炎界远征配置!G:I,3,FALSE)</f>
        <v>爱茉莉</v>
      </c>
      <c r="C387" s="7"/>
      <c r="D387" s="6" t="str">
        <f>VLOOKUP(B387,怪物属性偏向!F:P,11,FALSE)</f>
        <v>r1010</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IF(VLOOKUP(VLOOKUP($A387,炎界远征配置!$O:$P,2,FALSE),怪物属性偏向!$E:$O,怪物属性偏向!J$1-1,FALSE)=0,"",VLOOKUP(VLOOKUP($A387,炎界远征配置!$O:$P,2,FALSE),怪物属性偏向!$E:$O,怪物属性偏向!J$1-1,FALSE))</f>
        <v>10200101</v>
      </c>
      <c r="O387" s="8">
        <f>IF(VLOOKUP(VLOOKUP($A387,炎界远征配置!$O:$P,2,FALSE),怪物属性偏向!$E:$O,怪物属性偏向!K$1-1,FALSE)=0,"",VLOOKUP(VLOOKUP($A387,炎界远征配置!$O:$P,2,FALSE),怪物属性偏向!$E:$O,怪物属性偏向!K$1-1,FALSE))</f>
        <v>10200201</v>
      </c>
      <c r="P387" s="8">
        <f>IF(VLOOKUP(VLOOKUP($A387,炎界远征配置!$O:$P,2,FALSE),怪物属性偏向!$E:$O,怪物属性偏向!L$1-1,FALSE)=0,"",VLOOKUP(VLOOKUP($A387,炎界远征配置!$O:$P,2,FALSE),怪物属性偏向!$E:$O,怪物属性偏向!L$1-1,FALSE))</f>
        <v>10200301</v>
      </c>
      <c r="Q387" s="8">
        <f>IF(VLOOKUP(VLOOKUP($A387,炎界远征配置!$O:$P,2,FALSE),怪物属性偏向!$E:$O,怪物属性偏向!M$1-1,FALSE)=0,"",VLOOKUP(VLOOKUP($A387,炎界远征配置!$O:$P,2,FALSE),怪物属性偏向!$E:$O,怪物属性偏向!M$1-1,FALSE))</f>
        <v>100481</v>
      </c>
      <c r="R387" s="8">
        <f>IF(VLOOKUP(VLOOKUP($A387,炎界远征配置!$O:$P,2,FALSE),怪物属性偏向!$E:$O,怪物属性偏向!N$1-1,FALSE)=0,"",VLOOKUP(VLOOKUP($A387,炎界远征配置!$O:$P,2,FALSE),怪物属性偏向!$E:$O,怪物属性偏向!N$1-1,FALSE))</f>
        <v>100281</v>
      </c>
      <c r="S387" s="8">
        <f>IF(VLOOKUP(VLOOKUP($A387,炎界远征配置!$O:$P,2,FALSE),怪物属性偏向!$E:$O,怪物属性偏向!O$1-1,FALSE)=0,"",VLOOKUP(VLOOKUP($A387,炎界远征配置!$O:$P,2,FALSE),怪物属性偏向!$E:$O,怪物属性偏向!O$1-1,FALSE))</f>
        <v>100421</v>
      </c>
    </row>
    <row r="388" spans="1:19" x14ac:dyDescent="0.15">
      <c r="A388" s="3">
        <f t="shared" si="51"/>
        <v>5000385</v>
      </c>
      <c r="B388" s="1" t="str">
        <f>VLOOKUP(A388,炎界远征配置!G:I,3,FALSE)</f>
        <v>伊芙</v>
      </c>
      <c r="C388" s="7"/>
      <c r="D388" s="6" t="str">
        <f>VLOOKUP(B388,怪物属性偏向!F:P,11,FALSE)</f>
        <v>r1005</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IF(VLOOKUP(VLOOKUP($A388,炎界远征配置!$O:$P,2,FALSE),怪物属性偏向!$E:$O,怪物属性偏向!J$1-1,FALSE)=0,"",VLOOKUP(VLOOKUP($A388,炎界远征配置!$O:$P,2,FALSE),怪物属性偏向!$E:$O,怪物属性偏向!J$1-1,FALSE))</f>
        <v>10150101</v>
      </c>
      <c r="O388" s="8">
        <f>IF(VLOOKUP(VLOOKUP($A388,炎界远征配置!$O:$P,2,FALSE),怪物属性偏向!$E:$O,怪物属性偏向!K$1-1,FALSE)=0,"",VLOOKUP(VLOOKUP($A388,炎界远征配置!$O:$P,2,FALSE),怪物属性偏向!$E:$O,怪物属性偏向!K$1-1,FALSE))</f>
        <v>10150201</v>
      </c>
      <c r="P388" s="8">
        <f>IF(VLOOKUP(VLOOKUP($A388,炎界远征配置!$O:$P,2,FALSE),怪物属性偏向!$E:$O,怪物属性偏向!L$1-1,FALSE)=0,"",VLOOKUP(VLOOKUP($A388,炎界远征配置!$O:$P,2,FALSE),怪物属性偏向!$E:$O,怪物属性偏向!L$1-1,FALSE))</f>
        <v>10150301</v>
      </c>
      <c r="Q388" s="8">
        <f>IF(VLOOKUP(VLOOKUP($A388,炎界远征配置!$O:$P,2,FALSE),怪物属性偏向!$E:$O,怪物属性偏向!M$1-1,FALSE)=0,"",VLOOKUP(VLOOKUP($A388,炎界远征配置!$O:$P,2,FALSE),怪物属性偏向!$E:$O,怪物属性偏向!M$1-1,FALSE))</f>
        <v>100021</v>
      </c>
      <c r="R388" s="8">
        <f>IF(VLOOKUP(VLOOKUP($A388,炎界远征配置!$O:$P,2,FALSE),怪物属性偏向!$E:$O,怪物属性偏向!N$1-1,FALSE)=0,"",VLOOKUP(VLOOKUP($A388,炎界远征配置!$O:$P,2,FALSE),怪物属性偏向!$E:$O,怪物属性偏向!N$1-1,FALSE))</f>
        <v>100361</v>
      </c>
      <c r="S388" s="8">
        <f>IF(VLOOKUP(VLOOKUP($A388,炎界远征配置!$O:$P,2,FALSE),怪物属性偏向!$E:$O,怪物属性偏向!O$1-1,FALSE)=0,"",VLOOKUP(VLOOKUP($A388,炎界远征配置!$O:$P,2,FALSE),怪物属性偏向!$E:$O,怪物属性偏向!O$1-1,FALSE))</f>
        <v>100401</v>
      </c>
    </row>
    <row r="389" spans="1:19" x14ac:dyDescent="0.15">
      <c r="A389" s="3">
        <f t="shared" si="51"/>
        <v>5000386</v>
      </c>
      <c r="B389" s="1" t="str">
        <f>VLOOKUP(A389,炎界远征配置!G:I,3,FALSE)</f>
        <v>莉莉丝</v>
      </c>
      <c r="C389" s="7"/>
      <c r="D389" s="6" t="str">
        <f>VLOOKUP(B389,怪物属性偏向!F:P,11,FALSE)</f>
        <v>r1015</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IF(VLOOKUP(VLOOKUP($A389,炎界远征配置!$O:$P,2,FALSE),怪物属性偏向!$E:$O,怪物属性偏向!J$1-1,FALSE)=0,"",VLOOKUP(VLOOKUP($A389,炎界远征配置!$O:$P,2,FALSE),怪物属性偏向!$E:$O,怪物属性偏向!J$1-1,FALSE))</f>
        <v>10040101</v>
      </c>
      <c r="O389" s="8">
        <f>IF(VLOOKUP(VLOOKUP($A389,炎界远征配置!$O:$P,2,FALSE),怪物属性偏向!$E:$O,怪物属性偏向!K$1-1,FALSE)=0,"",VLOOKUP(VLOOKUP($A389,炎界远征配置!$O:$P,2,FALSE),怪物属性偏向!$E:$O,怪物属性偏向!K$1-1,FALSE))</f>
        <v>10040201</v>
      </c>
      <c r="P389" s="8">
        <f>IF(VLOOKUP(VLOOKUP($A389,炎界远征配置!$O:$P,2,FALSE),怪物属性偏向!$E:$O,怪物属性偏向!L$1-1,FALSE)=0,"",VLOOKUP(VLOOKUP($A389,炎界远征配置!$O:$P,2,FALSE),怪物属性偏向!$E:$O,怪物属性偏向!L$1-1,FALSE))</f>
        <v>10040301</v>
      </c>
      <c r="Q389" s="8">
        <f>IF(VLOOKUP(VLOOKUP($A389,炎界远征配置!$O:$P,2,FALSE),怪物属性偏向!$E:$O,怪物属性偏向!M$1-1,FALSE)=0,"",VLOOKUP(VLOOKUP($A389,炎界远征配置!$O:$P,2,FALSE),怪物属性偏向!$E:$O,怪物属性偏向!M$1-1,FALSE))</f>
        <v>100001</v>
      </c>
      <c r="R389" s="8">
        <f>IF(VLOOKUP(VLOOKUP($A389,炎界远征配置!$O:$P,2,FALSE),怪物属性偏向!$E:$O,怪物属性偏向!N$1-1,FALSE)=0,"",VLOOKUP(VLOOKUP($A389,炎界远征配置!$O:$P,2,FALSE),怪物属性偏向!$E:$O,怪物属性偏向!N$1-1,FALSE))</f>
        <v>100181</v>
      </c>
      <c r="S389" s="8">
        <f>IF(VLOOKUP(VLOOKUP($A389,炎界远征配置!$O:$P,2,FALSE),怪物属性偏向!$E:$O,怪物属性偏向!O$1-1,FALSE)=0,"",VLOOKUP(VLOOKUP($A389,炎界远征配置!$O:$P,2,FALSE),怪物属性偏向!$E:$O,怪物属性偏向!O$1-1,FALSE))</f>
        <v>100201</v>
      </c>
    </row>
    <row r="390" spans="1:19" x14ac:dyDescent="0.15">
      <c r="A390" s="3">
        <f t="shared" ref="A390:A453" si="61">A389+1</f>
        <v>5000387</v>
      </c>
      <c r="B390" s="1" t="str">
        <f>VLOOKUP(A390,炎界远征配置!G:I,3,FALSE)</f>
        <v>尤朵拉</v>
      </c>
      <c r="C390" s="7"/>
      <c r="D390" s="6" t="str">
        <f>VLOOKUP(B390,怪物属性偏向!F:P,11,FALSE)</f>
        <v>r1006</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IF(VLOOKUP(VLOOKUP($A390,炎界远征配置!$O:$P,2,FALSE),怪物属性偏向!$E:$O,怪物属性偏向!J$1-1,FALSE)=0,"",VLOOKUP(VLOOKUP($A390,炎界远征配置!$O:$P,2,FALSE),怪物属性偏向!$E:$O,怪物属性偏向!J$1-1,FALSE))</f>
        <v>10090101</v>
      </c>
      <c r="O390" s="8">
        <f>IF(VLOOKUP(VLOOKUP($A390,炎界远征配置!$O:$P,2,FALSE),怪物属性偏向!$E:$O,怪物属性偏向!K$1-1,FALSE)=0,"",VLOOKUP(VLOOKUP($A390,炎界远征配置!$O:$P,2,FALSE),怪物属性偏向!$E:$O,怪物属性偏向!K$1-1,FALSE))</f>
        <v>10090201</v>
      </c>
      <c r="P390" s="8">
        <f>IF(VLOOKUP(VLOOKUP($A390,炎界远征配置!$O:$P,2,FALSE),怪物属性偏向!$E:$O,怪物属性偏向!L$1-1,FALSE)=0,"",VLOOKUP(VLOOKUP($A390,炎界远征配置!$O:$P,2,FALSE),怪物属性偏向!$E:$O,怪物属性偏向!L$1-1,FALSE))</f>
        <v>10090301</v>
      </c>
      <c r="Q390" s="8">
        <f>IF(VLOOKUP(VLOOKUP($A390,炎界远征配置!$O:$P,2,FALSE),怪物属性偏向!$E:$O,怪物属性偏向!M$1-1,FALSE)=0,"",VLOOKUP(VLOOKUP($A390,炎界远征配置!$O:$P,2,FALSE),怪物属性偏向!$E:$O,怪物属性偏向!M$1-1,FALSE))</f>
        <v>100261</v>
      </c>
      <c r="R390" s="8">
        <f>IF(VLOOKUP(VLOOKUP($A390,炎界远征配置!$O:$P,2,FALSE),怪物属性偏向!$E:$O,怪物属性偏向!N$1-1,FALSE)=0,"",VLOOKUP(VLOOKUP($A390,炎界远征配置!$O:$P,2,FALSE),怪物属性偏向!$E:$O,怪物属性偏向!N$1-1,FALSE))</f>
        <v>100001</v>
      </c>
      <c r="S390" s="8">
        <f>IF(VLOOKUP(VLOOKUP($A390,炎界远征配置!$O:$P,2,FALSE),怪物属性偏向!$E:$O,怪物属性偏向!O$1-1,FALSE)=0,"",VLOOKUP(VLOOKUP($A390,炎界远征配置!$O:$P,2,FALSE),怪物属性偏向!$E:$O,怪物属性偏向!O$1-1,FALSE))</f>
        <v>100301</v>
      </c>
    </row>
    <row r="391" spans="1:19" x14ac:dyDescent="0.15">
      <c r="A391" s="3">
        <f t="shared" si="61"/>
        <v>5000388</v>
      </c>
      <c r="B391" s="1" t="str">
        <f>VLOOKUP(A391,炎界远征配置!G:I,3,FALSE)</f>
        <v>艾琳</v>
      </c>
      <c r="C391" s="7"/>
      <c r="D391" s="6" t="str">
        <f>VLOOKUP(B391,怪物属性偏向!F:P,11,FALSE)</f>
        <v>r1000</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IF(VLOOKUP(VLOOKUP($A391,炎界远征配置!$O:$P,2,FALSE),怪物属性偏向!$E:$O,怪物属性偏向!J$1-1,FALSE)=0,"",VLOOKUP(VLOOKUP($A391,炎界远征配置!$O:$P,2,FALSE),怪物属性偏向!$E:$O,怪物属性偏向!J$1-1,FALSE))</f>
        <v>10080101</v>
      </c>
      <c r="O391" s="8">
        <f>IF(VLOOKUP(VLOOKUP($A391,炎界远征配置!$O:$P,2,FALSE),怪物属性偏向!$E:$O,怪物属性偏向!K$1-1,FALSE)=0,"",VLOOKUP(VLOOKUP($A391,炎界远征配置!$O:$P,2,FALSE),怪物属性偏向!$E:$O,怪物属性偏向!K$1-1,FALSE))</f>
        <v>10080201</v>
      </c>
      <c r="P391" s="8">
        <f>IF(VLOOKUP(VLOOKUP($A391,炎界远征配置!$O:$P,2,FALSE),怪物属性偏向!$E:$O,怪物属性偏向!L$1-1,FALSE)=0,"",VLOOKUP(VLOOKUP($A391,炎界远征配置!$O:$P,2,FALSE),怪物属性偏向!$E:$O,怪物属性偏向!L$1-1,FALSE))</f>
        <v>10080301</v>
      </c>
      <c r="Q391" s="8">
        <f>IF(VLOOKUP(VLOOKUP($A391,炎界远征配置!$O:$P,2,FALSE),怪物属性偏向!$E:$O,怪物属性偏向!M$1-1,FALSE)=0,"",VLOOKUP(VLOOKUP($A391,炎界远征配置!$O:$P,2,FALSE),怪物属性偏向!$E:$O,怪物属性偏向!M$1-1,FALSE))</f>
        <v>100121</v>
      </c>
      <c r="R391" s="8">
        <f>IF(VLOOKUP(VLOOKUP($A391,炎界远征配置!$O:$P,2,FALSE),怪物属性偏向!$E:$O,怪物属性偏向!N$1-1,FALSE)=0,"",VLOOKUP(VLOOKUP($A391,炎界远征配置!$O:$P,2,FALSE),怪物属性偏向!$E:$O,怪物属性偏向!N$1-1,FALSE))</f>
        <v>100281</v>
      </c>
      <c r="S391" s="8">
        <f>IF(VLOOKUP(VLOOKUP($A391,炎界远征配置!$O:$P,2,FALSE),怪物属性偏向!$E:$O,怪物属性偏向!O$1-1,FALSE)=0,"",VLOOKUP(VLOOKUP($A391,炎界远征配置!$O:$P,2,FALSE),怪物属性偏向!$E:$O,怪物属性偏向!O$1-1,FALSE))</f>
        <v>100061</v>
      </c>
    </row>
    <row r="392" spans="1:19" x14ac:dyDescent="0.15">
      <c r="A392" s="3">
        <f t="shared" si="61"/>
        <v>5000389</v>
      </c>
      <c r="B392" s="1" t="str">
        <f>VLOOKUP(A392,炎界远征配置!G:I,3,FALSE)</f>
        <v>娜塔莎</v>
      </c>
      <c r="C392" s="7"/>
      <c r="D392" s="6" t="str">
        <f>VLOOKUP(B392,怪物属性偏向!F:P,11,FALSE)</f>
        <v>r1012</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IF(VLOOKUP(VLOOKUP($A392,炎界远征配置!$O:$P,2,FALSE),怪物属性偏向!$E:$O,怪物属性偏向!J$1-1,FALSE)=0,"",VLOOKUP(VLOOKUP($A392,炎界远征配置!$O:$P,2,FALSE),怪物属性偏向!$E:$O,怪物属性偏向!J$1-1,FALSE))</f>
        <v>10210101</v>
      </c>
      <c r="O392" s="8">
        <f>IF(VLOOKUP(VLOOKUP($A392,炎界远征配置!$O:$P,2,FALSE),怪物属性偏向!$E:$O,怪物属性偏向!K$1-1,FALSE)=0,"",VLOOKUP(VLOOKUP($A392,炎界远征配置!$O:$P,2,FALSE),怪物属性偏向!$E:$O,怪物属性偏向!K$1-1,FALSE))</f>
        <v>10210201</v>
      </c>
      <c r="P392" s="8">
        <f>IF(VLOOKUP(VLOOKUP($A392,炎界远征配置!$O:$P,2,FALSE),怪物属性偏向!$E:$O,怪物属性偏向!L$1-1,FALSE)=0,"",VLOOKUP(VLOOKUP($A392,炎界远征配置!$O:$P,2,FALSE),怪物属性偏向!$E:$O,怪物属性偏向!L$1-1,FALSE))</f>
        <v>10210301</v>
      </c>
      <c r="Q392" s="8">
        <f>IF(VLOOKUP(VLOOKUP($A392,炎界远征配置!$O:$P,2,FALSE),怪物属性偏向!$E:$O,怪物属性偏向!M$1-1,FALSE)=0,"",VLOOKUP(VLOOKUP($A392,炎界远征配置!$O:$P,2,FALSE),怪物属性偏向!$E:$O,怪物属性偏向!M$1-1,FALSE))</f>
        <v>100261</v>
      </c>
      <c r="R392" s="8">
        <f>IF(VLOOKUP(VLOOKUP($A392,炎界远征配置!$O:$P,2,FALSE),怪物属性偏向!$E:$O,怪物属性偏向!N$1-1,FALSE)=0,"",VLOOKUP(VLOOKUP($A392,炎界远征配置!$O:$P,2,FALSE),怪物属性偏向!$E:$O,怪物属性偏向!N$1-1,FALSE))</f>
        <v>100021</v>
      </c>
      <c r="S392" s="8">
        <f>IF(VLOOKUP(VLOOKUP($A392,炎界远征配置!$O:$P,2,FALSE),怪物属性偏向!$E:$O,怪物属性偏向!O$1-1,FALSE)=0,"",VLOOKUP(VLOOKUP($A392,炎界远征配置!$O:$P,2,FALSE),怪物属性偏向!$E:$O,怪物属性偏向!O$1-1,FALSE))</f>
        <v>100321</v>
      </c>
    </row>
    <row r="393" spans="1:19" x14ac:dyDescent="0.15">
      <c r="A393" s="3">
        <f t="shared" si="61"/>
        <v>5000390</v>
      </c>
      <c r="B393" s="1" t="str">
        <f>VLOOKUP(A393,炎界远征配置!G:I,3,FALSE)</f>
        <v>娜塔莎</v>
      </c>
      <c r="C393" s="7"/>
      <c r="D393" s="6" t="str">
        <f>VLOOKUP(B393,怪物属性偏向!F:P,11,FALSE)</f>
        <v>r1012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IF(VLOOKUP(VLOOKUP($A393,炎界远征配置!$O:$P,2,FALSE),怪物属性偏向!$E:$O,怪物属性偏向!J$1-1,FALSE)=0,"",VLOOKUP(VLOOKUP($A393,炎界远征配置!$O:$P,2,FALSE),怪物属性偏向!$E:$O,怪物属性偏向!J$1-1,FALSE))</f>
        <v>10210101</v>
      </c>
      <c r="O393" s="8">
        <f>IF(VLOOKUP(VLOOKUP($A393,炎界远征配置!$O:$P,2,FALSE),怪物属性偏向!$E:$O,怪物属性偏向!K$1-1,FALSE)=0,"",VLOOKUP(VLOOKUP($A393,炎界远征配置!$O:$P,2,FALSE),怪物属性偏向!$E:$O,怪物属性偏向!K$1-1,FALSE))</f>
        <v>10210201</v>
      </c>
      <c r="P393" s="8">
        <f>IF(VLOOKUP(VLOOKUP($A393,炎界远征配置!$O:$P,2,FALSE),怪物属性偏向!$E:$O,怪物属性偏向!L$1-1,FALSE)=0,"",VLOOKUP(VLOOKUP($A393,炎界远征配置!$O:$P,2,FALSE),怪物属性偏向!$E:$O,怪物属性偏向!L$1-1,FALSE))</f>
        <v>10210301</v>
      </c>
      <c r="Q393" s="8">
        <f>IF(VLOOKUP(VLOOKUP($A393,炎界远征配置!$O:$P,2,FALSE),怪物属性偏向!$E:$O,怪物属性偏向!M$1-1,FALSE)=0,"",VLOOKUP(VLOOKUP($A393,炎界远征配置!$O:$P,2,FALSE),怪物属性偏向!$E:$O,怪物属性偏向!M$1-1,FALSE))</f>
        <v>100261</v>
      </c>
      <c r="R393" s="8">
        <f>IF(VLOOKUP(VLOOKUP($A393,炎界远征配置!$O:$P,2,FALSE),怪物属性偏向!$E:$O,怪物属性偏向!N$1-1,FALSE)=0,"",VLOOKUP(VLOOKUP($A393,炎界远征配置!$O:$P,2,FALSE),怪物属性偏向!$E:$O,怪物属性偏向!N$1-1,FALSE))</f>
        <v>100021</v>
      </c>
      <c r="S393" s="8">
        <f>IF(VLOOKUP(VLOOKUP($A393,炎界远征配置!$O:$P,2,FALSE),怪物属性偏向!$E:$O,怪物属性偏向!O$1-1,FALSE)=0,"",VLOOKUP(VLOOKUP($A393,炎界远征配置!$O:$P,2,FALSE),怪物属性偏向!$E:$O,怪物属性偏向!O$1-1,FALSE))</f>
        <v>100321</v>
      </c>
    </row>
    <row r="394" spans="1:19" x14ac:dyDescent="0.15">
      <c r="A394" s="3">
        <f t="shared" si="61"/>
        <v>5000391</v>
      </c>
      <c r="B394" s="1" t="str">
        <f>VLOOKUP(A394,炎界远征配置!G:I,3,FALSE)</f>
        <v>珍妮芙</v>
      </c>
      <c r="C394" s="7"/>
      <c r="D394" s="6" t="str">
        <f>VLOOKUP(B394,怪物属性偏向!F:P,11,FALSE)</f>
        <v>r1013</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IF(VLOOKUP(VLOOKUP($A394,炎界远征配置!$O:$P,2,FALSE),怪物属性偏向!$E:$O,怪物属性偏向!J$1-1,FALSE)=0,"",VLOOKUP(VLOOKUP($A394,炎界远征配置!$O:$P,2,FALSE),怪物属性偏向!$E:$O,怪物属性偏向!J$1-1,FALSE))</f>
        <v>10220101</v>
      </c>
      <c r="O394" s="8">
        <f>IF(VLOOKUP(VLOOKUP($A394,炎界远征配置!$O:$P,2,FALSE),怪物属性偏向!$E:$O,怪物属性偏向!K$1-1,FALSE)=0,"",VLOOKUP(VLOOKUP($A394,炎界远征配置!$O:$P,2,FALSE),怪物属性偏向!$E:$O,怪物属性偏向!K$1-1,FALSE))</f>
        <v>10220201</v>
      </c>
      <c r="P394" s="8">
        <f>IF(VLOOKUP(VLOOKUP($A394,炎界远征配置!$O:$P,2,FALSE),怪物属性偏向!$E:$O,怪物属性偏向!L$1-1,FALSE)=0,"",VLOOKUP(VLOOKUP($A394,炎界远征配置!$O:$P,2,FALSE),怪物属性偏向!$E:$O,怪物属性偏向!L$1-1,FALSE))</f>
        <v>10220301</v>
      </c>
      <c r="Q394" s="8">
        <f>IF(VLOOKUP(VLOOKUP($A394,炎界远征配置!$O:$P,2,FALSE),怪物属性偏向!$E:$O,怪物属性偏向!M$1-1,FALSE)=0,"",VLOOKUP(VLOOKUP($A394,炎界远征配置!$O:$P,2,FALSE),怪物属性偏向!$E:$O,怪物属性偏向!M$1-1,FALSE))</f>
        <v>100501</v>
      </c>
      <c r="R394" s="8">
        <f>IF(VLOOKUP(VLOOKUP($A394,炎界远征配置!$O:$P,2,FALSE),怪物属性偏向!$E:$O,怪物属性偏向!N$1-1,FALSE)=0,"",VLOOKUP(VLOOKUP($A394,炎界远征配置!$O:$P,2,FALSE),怪物属性偏向!$E:$O,怪物属性偏向!N$1-1,FALSE))</f>
        <v>100221</v>
      </c>
      <c r="S394" s="8">
        <f>IF(VLOOKUP(VLOOKUP($A394,炎界远征配置!$O:$P,2,FALSE),怪物属性偏向!$E:$O,怪物属性偏向!O$1-1,FALSE)=0,"",VLOOKUP(VLOOKUP($A394,炎界远征配置!$O:$P,2,FALSE),怪物属性偏向!$E:$O,怪物属性偏向!O$1-1,FALSE))</f>
        <v>100361</v>
      </c>
    </row>
    <row r="395" spans="1:19" x14ac:dyDescent="0.15">
      <c r="A395" s="3">
        <f t="shared" si="61"/>
        <v>5000392</v>
      </c>
      <c r="B395" s="1" t="str">
        <f>VLOOKUP(A395,炎界远征配置!G:I,3,FALSE)</f>
        <v>尼尔斯</v>
      </c>
      <c r="C395" s="7"/>
      <c r="D395" s="6" t="str">
        <f>VLOOKUP(B395,怪物属性偏向!F:P,11,FALSE)</f>
        <v>r1008</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IF(VLOOKUP(VLOOKUP($A395,炎界远征配置!$O:$P,2,FALSE),怪物属性偏向!$E:$O,怪物属性偏向!J$1-1,FALSE)=0,"",VLOOKUP(VLOOKUP($A395,炎界远征配置!$O:$P,2,FALSE),怪物属性偏向!$E:$O,怪物属性偏向!J$1-1,FALSE))</f>
        <v>10060101</v>
      </c>
      <c r="O395" s="8">
        <f>IF(VLOOKUP(VLOOKUP($A395,炎界远征配置!$O:$P,2,FALSE),怪物属性偏向!$E:$O,怪物属性偏向!K$1-1,FALSE)=0,"",VLOOKUP(VLOOKUP($A395,炎界远征配置!$O:$P,2,FALSE),怪物属性偏向!$E:$O,怪物属性偏向!K$1-1,FALSE))</f>
        <v>10060201</v>
      </c>
      <c r="P395" s="8">
        <f>IF(VLOOKUP(VLOOKUP($A395,炎界远征配置!$O:$P,2,FALSE),怪物属性偏向!$E:$O,怪物属性偏向!L$1-1,FALSE)=0,"",VLOOKUP(VLOOKUP($A395,炎界远征配置!$O:$P,2,FALSE),怪物属性偏向!$E:$O,怪物属性偏向!L$1-1,FALSE))</f>
        <v>10060301</v>
      </c>
      <c r="Q395" s="8">
        <f>IF(VLOOKUP(VLOOKUP($A395,炎界远征配置!$O:$P,2,FALSE),怪物属性偏向!$E:$O,怪物属性偏向!M$1-1,FALSE)=0,"",VLOOKUP(VLOOKUP($A395,炎界远征配置!$O:$P,2,FALSE),怪物属性偏向!$E:$O,怪物属性偏向!M$1-1,FALSE))</f>
        <v>100021</v>
      </c>
      <c r="R395" s="8">
        <f>IF(VLOOKUP(VLOOKUP($A395,炎界远征配置!$O:$P,2,FALSE),怪物属性偏向!$E:$O,怪物属性偏向!N$1-1,FALSE)=0,"",VLOOKUP(VLOOKUP($A395,炎界远征配置!$O:$P,2,FALSE),怪物属性偏向!$E:$O,怪物属性偏向!N$1-1,FALSE))</f>
        <v>100081</v>
      </c>
      <c r="S395" s="8">
        <f>IF(VLOOKUP(VLOOKUP($A395,炎界远征配置!$O:$P,2,FALSE),怪物属性偏向!$E:$O,怪物属性偏向!O$1-1,FALSE)=0,"",VLOOKUP(VLOOKUP($A395,炎界远征配置!$O:$P,2,FALSE),怪物属性偏向!$E:$O,怪物属性偏向!O$1-1,FALSE))</f>
        <v>100141</v>
      </c>
    </row>
    <row r="396" spans="1:19" x14ac:dyDescent="0.15">
      <c r="A396" s="3">
        <f t="shared" si="61"/>
        <v>5000393</v>
      </c>
      <c r="B396" s="1" t="str">
        <f>VLOOKUP(A396,炎界远征配置!G:I,3,FALSE)</f>
        <v>国王</v>
      </c>
      <c r="C396" s="7"/>
      <c r="D396" s="6" t="str">
        <f>VLOOKUP(B396,怪物属性偏向!F:P,11,FALSE)</f>
        <v>r1016</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IF(VLOOKUP(VLOOKUP($A396,炎界远征配置!$O:$P,2,FALSE),怪物属性偏向!$E:$O,怪物属性偏向!J$1-1,FALSE)=0,"",VLOOKUP(VLOOKUP($A396,炎界远征配置!$O:$P,2,FALSE),怪物属性偏向!$E:$O,怪物属性偏向!J$1-1,FALSE))</f>
        <v>10250101</v>
      </c>
      <c r="O396" s="8">
        <f>IF(VLOOKUP(VLOOKUP($A396,炎界远征配置!$O:$P,2,FALSE),怪物属性偏向!$E:$O,怪物属性偏向!K$1-1,FALSE)=0,"",VLOOKUP(VLOOKUP($A396,炎界远征配置!$O:$P,2,FALSE),怪物属性偏向!$E:$O,怪物属性偏向!K$1-1,FALSE))</f>
        <v>10250201</v>
      </c>
      <c r="P396" s="8">
        <f>IF(VLOOKUP(VLOOKUP($A396,炎界远征配置!$O:$P,2,FALSE),怪物属性偏向!$E:$O,怪物属性偏向!L$1-1,FALSE)=0,"",VLOOKUP(VLOOKUP($A396,炎界远征配置!$O:$P,2,FALSE),怪物属性偏向!$E:$O,怪物属性偏向!L$1-1,FALSE))</f>
        <v>10250301</v>
      </c>
      <c r="Q396" s="8">
        <f>IF(VLOOKUP(VLOOKUP($A396,炎界远征配置!$O:$P,2,FALSE),怪物属性偏向!$E:$O,怪物属性偏向!M$1-1,FALSE)=0,"",VLOOKUP(VLOOKUP($A396,炎界远征配置!$O:$P,2,FALSE),怪物属性偏向!$E:$O,怪物属性偏向!M$1-1,FALSE))</f>
        <v>100161</v>
      </c>
      <c r="R396" s="8">
        <f>IF(VLOOKUP(VLOOKUP($A396,炎界远征配置!$O:$P,2,FALSE),怪物属性偏向!$E:$O,怪物属性偏向!N$1-1,FALSE)=0,"",VLOOKUP(VLOOKUP($A396,炎界远征配置!$O:$P,2,FALSE),怪物属性偏向!$E:$O,怪物属性偏向!N$1-1,FALSE))</f>
        <v>100541</v>
      </c>
      <c r="S396" s="8">
        <f>IF(VLOOKUP(VLOOKUP($A396,炎界远征配置!$O:$P,2,FALSE),怪物属性偏向!$E:$O,怪物属性偏向!O$1-1,FALSE)=0,"",VLOOKUP(VLOOKUP($A396,炎界远征配置!$O:$P,2,FALSE),怪物属性偏向!$E:$O,怪物属性偏向!O$1-1,FALSE))</f>
        <v>100101</v>
      </c>
    </row>
    <row r="397" spans="1:19" x14ac:dyDescent="0.15">
      <c r="A397" s="3">
        <f t="shared" si="61"/>
        <v>5000394</v>
      </c>
      <c r="B397" s="1" t="str">
        <f>VLOOKUP(A397,炎界远征配置!G:I,3,FALSE)</f>
        <v>麦克白</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IF(VLOOKUP(VLOOKUP($A397,炎界远征配置!$O:$P,2,FALSE),怪物属性偏向!$E:$O,怪物属性偏向!J$1-1,FALSE)=0,"",VLOOKUP(VLOOKUP($A397,炎界远征配置!$O:$P,2,FALSE),怪物属性偏向!$E:$O,怪物属性偏向!J$1-1,FALSE))</f>
        <v>10160101</v>
      </c>
      <c r="O397" s="8">
        <f>IF(VLOOKUP(VLOOKUP($A397,炎界远征配置!$O:$P,2,FALSE),怪物属性偏向!$E:$O,怪物属性偏向!K$1-1,FALSE)=0,"",VLOOKUP(VLOOKUP($A397,炎界远征配置!$O:$P,2,FALSE),怪物属性偏向!$E:$O,怪物属性偏向!K$1-1,FALSE))</f>
        <v>10160201</v>
      </c>
      <c r="P397" s="8">
        <f>IF(VLOOKUP(VLOOKUP($A397,炎界远征配置!$O:$P,2,FALSE),怪物属性偏向!$E:$O,怪物属性偏向!L$1-1,FALSE)=0,"",VLOOKUP(VLOOKUP($A397,炎界远征配置!$O:$P,2,FALSE),怪物属性偏向!$E:$O,怪物属性偏向!L$1-1,FALSE))</f>
        <v>10160301</v>
      </c>
      <c r="Q397" s="8">
        <f>IF(VLOOKUP(VLOOKUP($A397,炎界远征配置!$O:$P,2,FALSE),怪物属性偏向!$E:$O,怪物属性偏向!M$1-1,FALSE)=0,"",VLOOKUP(VLOOKUP($A397,炎界远征配置!$O:$P,2,FALSE),怪物属性偏向!$E:$O,怪物属性偏向!M$1-1,FALSE))</f>
        <v>100141</v>
      </c>
      <c r="R397" s="8">
        <f>IF(VLOOKUP(VLOOKUP($A397,炎界远征配置!$O:$P,2,FALSE),怪物属性偏向!$E:$O,怪物属性偏向!N$1-1,FALSE)=0,"",VLOOKUP(VLOOKUP($A397,炎界远征配置!$O:$P,2,FALSE),怪物属性偏向!$E:$O,怪物属性偏向!N$1-1,FALSE))</f>
        <v>100421</v>
      </c>
      <c r="S397" s="8">
        <f>IF(VLOOKUP(VLOOKUP($A397,炎界远征配置!$O:$P,2,FALSE),怪物属性偏向!$E:$O,怪物属性偏向!O$1-1,FALSE)=0,"",VLOOKUP(VLOOKUP($A397,炎界远征配置!$O:$P,2,FALSE),怪物属性偏向!$E:$O,怪物属性偏向!O$1-1,FALSE))</f>
        <v>100081</v>
      </c>
    </row>
    <row r="398" spans="1:19" x14ac:dyDescent="0.15">
      <c r="A398" s="3">
        <f t="shared" si="61"/>
        <v>5000395</v>
      </c>
      <c r="B398" s="1" t="str">
        <f>VLOOKUP(A398,炎界远征配置!G:I,3,FALSE)</f>
        <v>吉拉</v>
      </c>
      <c r="C398" s="7"/>
      <c r="D398" s="6" t="str">
        <f>VLOOKUP(B398,怪物属性偏向!F:P,11,FALSE)</f>
        <v>r1002</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IF(VLOOKUP(VLOOKUP($A398,炎界远征配置!$O:$P,2,FALSE),怪物属性偏向!$E:$O,怪物属性偏向!J$1-1,FALSE)=0,"",VLOOKUP(VLOOKUP($A398,炎界远征配置!$O:$P,2,FALSE),怪物属性偏向!$E:$O,怪物属性偏向!J$1-1,FALSE))</f>
        <v>10190101</v>
      </c>
      <c r="O398" s="8">
        <f>IF(VLOOKUP(VLOOKUP($A398,炎界远征配置!$O:$P,2,FALSE),怪物属性偏向!$E:$O,怪物属性偏向!K$1-1,FALSE)=0,"",VLOOKUP(VLOOKUP($A398,炎界远征配置!$O:$P,2,FALSE),怪物属性偏向!$E:$O,怪物属性偏向!K$1-1,FALSE))</f>
        <v>10190201</v>
      </c>
      <c r="P398" s="8">
        <f>IF(VLOOKUP(VLOOKUP($A398,炎界远征配置!$O:$P,2,FALSE),怪物属性偏向!$E:$O,怪物属性偏向!L$1-1,FALSE)=0,"",VLOOKUP(VLOOKUP($A398,炎界远征配置!$O:$P,2,FALSE),怪物属性偏向!$E:$O,怪物属性偏向!L$1-1,FALSE))</f>
        <v>10190301</v>
      </c>
      <c r="Q398" s="8">
        <f>IF(VLOOKUP(VLOOKUP($A398,炎界远征配置!$O:$P,2,FALSE),怪物属性偏向!$E:$O,怪物属性偏向!M$1-1,FALSE)=0,"",VLOOKUP(VLOOKUP($A398,炎界远征配置!$O:$P,2,FALSE),怪物属性偏向!$E:$O,怪物属性偏向!M$1-1,FALSE))</f>
        <v>100141</v>
      </c>
      <c r="R398" s="8">
        <f>IF(VLOOKUP(VLOOKUP($A398,炎界远征配置!$O:$P,2,FALSE),怪物属性偏向!$E:$O,怪物属性偏向!N$1-1,FALSE)=0,"",VLOOKUP(VLOOKUP($A398,炎界远征配置!$O:$P,2,FALSE),怪物属性偏向!$E:$O,怪物属性偏向!N$1-1,FALSE))</f>
        <v>100261</v>
      </c>
      <c r="S398" s="8">
        <f>IF(VLOOKUP(VLOOKUP($A398,炎界远征配置!$O:$P,2,FALSE),怪物属性偏向!$E:$O,怪物属性偏向!O$1-1,FALSE)=0,"",VLOOKUP(VLOOKUP($A398,炎界远征配置!$O:$P,2,FALSE),怪物属性偏向!$E:$O,怪物属性偏向!O$1-1,FALSE))</f>
        <v>100081</v>
      </c>
    </row>
    <row r="399" spans="1:19" x14ac:dyDescent="0.15">
      <c r="A399" s="3">
        <f t="shared" si="61"/>
        <v>5000396</v>
      </c>
      <c r="B399" s="1" t="str">
        <f>VLOOKUP(A399,炎界远征配置!G:I,3,FALSE)</f>
        <v>碧翠丝</v>
      </c>
      <c r="C399" s="7"/>
      <c r="D399" s="6" t="str">
        <f>VLOOKUP(B399,怪物属性偏向!F:P,11,FALSE)</f>
        <v>r1019</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IF(VLOOKUP(VLOOKUP($A399,炎界远征配置!$O:$P,2,FALSE),怪物属性偏向!$E:$O,怪物属性偏向!J$1-1,FALSE)=0,"",VLOOKUP(VLOOKUP($A399,炎界远征配置!$O:$P,2,FALSE),怪物属性偏向!$E:$O,怪物属性偏向!J$1-1,FALSE))</f>
        <v>10070101</v>
      </c>
      <c r="O399" s="8">
        <f>IF(VLOOKUP(VLOOKUP($A399,炎界远征配置!$O:$P,2,FALSE),怪物属性偏向!$E:$O,怪物属性偏向!K$1-1,FALSE)=0,"",VLOOKUP(VLOOKUP($A399,炎界远征配置!$O:$P,2,FALSE),怪物属性偏向!$E:$O,怪物属性偏向!K$1-1,FALSE))</f>
        <v>10070201</v>
      </c>
      <c r="P399" s="8">
        <f>IF(VLOOKUP(VLOOKUP($A399,炎界远征配置!$O:$P,2,FALSE),怪物属性偏向!$E:$O,怪物属性偏向!L$1-1,FALSE)=0,"",VLOOKUP(VLOOKUP($A399,炎界远征配置!$O:$P,2,FALSE),怪物属性偏向!$E:$O,怪物属性偏向!L$1-1,FALSE))</f>
        <v>10070301</v>
      </c>
      <c r="Q399" s="8">
        <f>IF(VLOOKUP(VLOOKUP($A399,炎界远征配置!$O:$P,2,FALSE),怪物属性偏向!$E:$O,怪物属性偏向!M$1-1,FALSE)=0,"",VLOOKUP(VLOOKUP($A399,炎界远征配置!$O:$P,2,FALSE),怪物属性偏向!$E:$O,怪物属性偏向!M$1-1,FALSE))</f>
        <v>100121</v>
      </c>
      <c r="R399" s="8">
        <f>IF(VLOOKUP(VLOOKUP($A399,炎界远征配置!$O:$P,2,FALSE),怪物属性偏向!$E:$O,怪物属性偏向!N$1-1,FALSE)=0,"",VLOOKUP(VLOOKUP($A399,炎界远征配置!$O:$P,2,FALSE),怪物属性偏向!$E:$O,怪物属性偏向!N$1-1,FALSE))</f>
        <v>100261</v>
      </c>
      <c r="S399" s="8">
        <f>IF(VLOOKUP(VLOOKUP($A399,炎界远征配置!$O:$P,2,FALSE),怪物属性偏向!$E:$O,怪物属性偏向!O$1-1,FALSE)=0,"",VLOOKUP(VLOOKUP($A399,炎界远征配置!$O:$P,2,FALSE),怪物属性偏向!$E:$O,怪物属性偏向!O$1-1,FALSE))</f>
        <v>100061</v>
      </c>
    </row>
    <row r="400" spans="1:19" x14ac:dyDescent="0.15">
      <c r="A400" s="3">
        <f t="shared" si="61"/>
        <v>5000397</v>
      </c>
      <c r="B400" s="1" t="str">
        <f>VLOOKUP(A400,炎界远征配置!G:I,3,FALSE)</f>
        <v>莉莉丝</v>
      </c>
      <c r="C400" s="7"/>
      <c r="D400" s="6" t="str">
        <f>VLOOKUP(B400,怪物属性偏向!F:P,11,FALSE)</f>
        <v>r1015</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IF(VLOOKUP(VLOOKUP($A400,炎界远征配置!$O:$P,2,FALSE),怪物属性偏向!$E:$O,怪物属性偏向!J$1-1,FALSE)=0,"",VLOOKUP(VLOOKUP($A400,炎界远征配置!$O:$P,2,FALSE),怪物属性偏向!$E:$O,怪物属性偏向!J$1-1,FALSE))</f>
        <v>10040101</v>
      </c>
      <c r="O400" s="8">
        <f>IF(VLOOKUP(VLOOKUP($A400,炎界远征配置!$O:$P,2,FALSE),怪物属性偏向!$E:$O,怪物属性偏向!K$1-1,FALSE)=0,"",VLOOKUP(VLOOKUP($A400,炎界远征配置!$O:$P,2,FALSE),怪物属性偏向!$E:$O,怪物属性偏向!K$1-1,FALSE))</f>
        <v>10040201</v>
      </c>
      <c r="P400" s="8">
        <f>IF(VLOOKUP(VLOOKUP($A400,炎界远征配置!$O:$P,2,FALSE),怪物属性偏向!$E:$O,怪物属性偏向!L$1-1,FALSE)=0,"",VLOOKUP(VLOOKUP($A400,炎界远征配置!$O:$P,2,FALSE),怪物属性偏向!$E:$O,怪物属性偏向!L$1-1,FALSE))</f>
        <v>10040301</v>
      </c>
      <c r="Q400" s="8">
        <f>IF(VLOOKUP(VLOOKUP($A400,炎界远征配置!$O:$P,2,FALSE),怪物属性偏向!$E:$O,怪物属性偏向!M$1-1,FALSE)=0,"",VLOOKUP(VLOOKUP($A400,炎界远征配置!$O:$P,2,FALSE),怪物属性偏向!$E:$O,怪物属性偏向!M$1-1,FALSE))</f>
        <v>100001</v>
      </c>
      <c r="R400" s="8">
        <f>IF(VLOOKUP(VLOOKUP($A400,炎界远征配置!$O:$P,2,FALSE),怪物属性偏向!$E:$O,怪物属性偏向!N$1-1,FALSE)=0,"",VLOOKUP(VLOOKUP($A400,炎界远征配置!$O:$P,2,FALSE),怪物属性偏向!$E:$O,怪物属性偏向!N$1-1,FALSE))</f>
        <v>100181</v>
      </c>
      <c r="S400" s="8">
        <f>IF(VLOOKUP(VLOOKUP($A400,炎界远征配置!$O:$P,2,FALSE),怪物属性偏向!$E:$O,怪物属性偏向!O$1-1,FALSE)=0,"",VLOOKUP(VLOOKUP($A400,炎界远征配置!$O:$P,2,FALSE),怪物属性偏向!$E:$O,怪物属性偏向!O$1-1,FALSE))</f>
        <v>100201</v>
      </c>
    </row>
    <row r="401" spans="1:19" x14ac:dyDescent="0.15">
      <c r="A401" s="3">
        <f t="shared" si="61"/>
        <v>5000398</v>
      </c>
      <c r="B401" s="1" t="str">
        <f>VLOOKUP(A401,炎界远征配置!G:I,3,FALSE)</f>
        <v>碧翠丝</v>
      </c>
      <c r="C401" s="7"/>
      <c r="D401" s="6" t="str">
        <f>VLOOKUP(B401,怪物属性偏向!F:P,11,FALSE)</f>
        <v>r1019</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IF(VLOOKUP(VLOOKUP($A401,炎界远征配置!$O:$P,2,FALSE),怪物属性偏向!$E:$O,怪物属性偏向!J$1-1,FALSE)=0,"",VLOOKUP(VLOOKUP($A401,炎界远征配置!$O:$P,2,FALSE),怪物属性偏向!$E:$O,怪物属性偏向!J$1-1,FALSE))</f>
        <v>10070101</v>
      </c>
      <c r="O401" s="8">
        <f>IF(VLOOKUP(VLOOKUP($A401,炎界远征配置!$O:$P,2,FALSE),怪物属性偏向!$E:$O,怪物属性偏向!K$1-1,FALSE)=0,"",VLOOKUP(VLOOKUP($A401,炎界远征配置!$O:$P,2,FALSE),怪物属性偏向!$E:$O,怪物属性偏向!K$1-1,FALSE))</f>
        <v>10070201</v>
      </c>
      <c r="P401" s="8">
        <f>IF(VLOOKUP(VLOOKUP($A401,炎界远征配置!$O:$P,2,FALSE),怪物属性偏向!$E:$O,怪物属性偏向!L$1-1,FALSE)=0,"",VLOOKUP(VLOOKUP($A401,炎界远征配置!$O:$P,2,FALSE),怪物属性偏向!$E:$O,怪物属性偏向!L$1-1,FALSE))</f>
        <v>10070301</v>
      </c>
      <c r="Q401" s="8">
        <f>IF(VLOOKUP(VLOOKUP($A401,炎界远征配置!$O:$P,2,FALSE),怪物属性偏向!$E:$O,怪物属性偏向!M$1-1,FALSE)=0,"",VLOOKUP(VLOOKUP($A401,炎界远征配置!$O:$P,2,FALSE),怪物属性偏向!$E:$O,怪物属性偏向!M$1-1,FALSE))</f>
        <v>100121</v>
      </c>
      <c r="R401" s="8">
        <f>IF(VLOOKUP(VLOOKUP($A401,炎界远征配置!$O:$P,2,FALSE),怪物属性偏向!$E:$O,怪物属性偏向!N$1-1,FALSE)=0,"",VLOOKUP(VLOOKUP($A401,炎界远征配置!$O:$P,2,FALSE),怪物属性偏向!$E:$O,怪物属性偏向!N$1-1,FALSE))</f>
        <v>100261</v>
      </c>
      <c r="S401" s="8">
        <f>IF(VLOOKUP(VLOOKUP($A401,炎界远征配置!$O:$P,2,FALSE),怪物属性偏向!$E:$O,怪物属性偏向!O$1-1,FALSE)=0,"",VLOOKUP(VLOOKUP($A401,炎界远征配置!$O:$P,2,FALSE),怪物属性偏向!$E:$O,怪物属性偏向!O$1-1,FALSE))</f>
        <v>100061</v>
      </c>
    </row>
    <row r="402" spans="1:19" x14ac:dyDescent="0.15">
      <c r="A402" s="3">
        <f t="shared" si="61"/>
        <v>5000399</v>
      </c>
      <c r="B402" s="1" t="str">
        <f>VLOOKUP(A402,炎界远征配置!G:I,3,FALSE)</f>
        <v>尤朵拉</v>
      </c>
      <c r="C402" s="7"/>
      <c r="D402" s="6" t="str">
        <f>VLOOKUP(B402,怪物属性偏向!F:P,11,FALSE)</f>
        <v>r1006</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IF(VLOOKUP(VLOOKUP($A402,炎界远征配置!$O:$P,2,FALSE),怪物属性偏向!$E:$O,怪物属性偏向!J$1-1,FALSE)=0,"",VLOOKUP(VLOOKUP($A402,炎界远征配置!$O:$P,2,FALSE),怪物属性偏向!$E:$O,怪物属性偏向!J$1-1,FALSE))</f>
        <v>10090101</v>
      </c>
      <c r="O402" s="8">
        <f>IF(VLOOKUP(VLOOKUP($A402,炎界远征配置!$O:$P,2,FALSE),怪物属性偏向!$E:$O,怪物属性偏向!K$1-1,FALSE)=0,"",VLOOKUP(VLOOKUP($A402,炎界远征配置!$O:$P,2,FALSE),怪物属性偏向!$E:$O,怪物属性偏向!K$1-1,FALSE))</f>
        <v>10090201</v>
      </c>
      <c r="P402" s="8">
        <f>IF(VLOOKUP(VLOOKUP($A402,炎界远征配置!$O:$P,2,FALSE),怪物属性偏向!$E:$O,怪物属性偏向!L$1-1,FALSE)=0,"",VLOOKUP(VLOOKUP($A402,炎界远征配置!$O:$P,2,FALSE),怪物属性偏向!$E:$O,怪物属性偏向!L$1-1,FALSE))</f>
        <v>10090301</v>
      </c>
      <c r="Q402" s="8">
        <f>IF(VLOOKUP(VLOOKUP($A402,炎界远征配置!$O:$P,2,FALSE),怪物属性偏向!$E:$O,怪物属性偏向!M$1-1,FALSE)=0,"",VLOOKUP(VLOOKUP($A402,炎界远征配置!$O:$P,2,FALSE),怪物属性偏向!$E:$O,怪物属性偏向!M$1-1,FALSE))</f>
        <v>100261</v>
      </c>
      <c r="R402" s="8">
        <f>IF(VLOOKUP(VLOOKUP($A402,炎界远征配置!$O:$P,2,FALSE),怪物属性偏向!$E:$O,怪物属性偏向!N$1-1,FALSE)=0,"",VLOOKUP(VLOOKUP($A402,炎界远征配置!$O:$P,2,FALSE),怪物属性偏向!$E:$O,怪物属性偏向!N$1-1,FALSE))</f>
        <v>100001</v>
      </c>
      <c r="S402" s="8">
        <f>IF(VLOOKUP(VLOOKUP($A402,炎界远征配置!$O:$P,2,FALSE),怪物属性偏向!$E:$O,怪物属性偏向!O$1-1,FALSE)=0,"",VLOOKUP(VLOOKUP($A402,炎界远征配置!$O:$P,2,FALSE),怪物属性偏向!$E:$O,怪物属性偏向!O$1-1,FALSE))</f>
        <v>100301</v>
      </c>
    </row>
    <row r="403" spans="1:19" x14ac:dyDescent="0.15">
      <c r="A403" s="3">
        <f t="shared" si="61"/>
        <v>5000400</v>
      </c>
      <c r="B403" s="1" t="str">
        <f>VLOOKUP(A403,炎界远征配置!G:I,3,FALSE)</f>
        <v>吉拉</v>
      </c>
      <c r="C403" s="7"/>
      <c r="D403" s="6" t="str">
        <f>VLOOKUP(B403,怪物属性偏向!F:P,11,FALSE)</f>
        <v>r1002</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IF(VLOOKUP(VLOOKUP($A403,炎界远征配置!$O:$P,2,FALSE),怪物属性偏向!$E:$O,怪物属性偏向!J$1-1,FALSE)=0,"",VLOOKUP(VLOOKUP($A403,炎界远征配置!$O:$P,2,FALSE),怪物属性偏向!$E:$O,怪物属性偏向!J$1-1,FALSE))</f>
        <v>10190101</v>
      </c>
      <c r="O403" s="8">
        <f>IF(VLOOKUP(VLOOKUP($A403,炎界远征配置!$O:$P,2,FALSE),怪物属性偏向!$E:$O,怪物属性偏向!K$1-1,FALSE)=0,"",VLOOKUP(VLOOKUP($A403,炎界远征配置!$O:$P,2,FALSE),怪物属性偏向!$E:$O,怪物属性偏向!K$1-1,FALSE))</f>
        <v>10190201</v>
      </c>
      <c r="P403" s="8">
        <f>IF(VLOOKUP(VLOOKUP($A403,炎界远征配置!$O:$P,2,FALSE),怪物属性偏向!$E:$O,怪物属性偏向!L$1-1,FALSE)=0,"",VLOOKUP(VLOOKUP($A403,炎界远征配置!$O:$P,2,FALSE),怪物属性偏向!$E:$O,怪物属性偏向!L$1-1,FALSE))</f>
        <v>10190301</v>
      </c>
      <c r="Q403" s="8">
        <f>IF(VLOOKUP(VLOOKUP($A403,炎界远征配置!$O:$P,2,FALSE),怪物属性偏向!$E:$O,怪物属性偏向!M$1-1,FALSE)=0,"",VLOOKUP(VLOOKUP($A403,炎界远征配置!$O:$P,2,FALSE),怪物属性偏向!$E:$O,怪物属性偏向!M$1-1,FALSE))</f>
        <v>100141</v>
      </c>
      <c r="R403" s="8">
        <f>IF(VLOOKUP(VLOOKUP($A403,炎界远征配置!$O:$P,2,FALSE),怪物属性偏向!$E:$O,怪物属性偏向!N$1-1,FALSE)=0,"",VLOOKUP(VLOOKUP($A403,炎界远征配置!$O:$P,2,FALSE),怪物属性偏向!$E:$O,怪物属性偏向!N$1-1,FALSE))</f>
        <v>100261</v>
      </c>
      <c r="S403" s="8">
        <f>IF(VLOOKUP(VLOOKUP($A403,炎界远征配置!$O:$P,2,FALSE),怪物属性偏向!$E:$O,怪物属性偏向!O$1-1,FALSE)=0,"",VLOOKUP(VLOOKUP($A403,炎界远征配置!$O:$P,2,FALSE),怪物属性偏向!$E:$O,怪物属性偏向!O$1-1,FALSE))</f>
        <v>100081</v>
      </c>
    </row>
    <row r="404" spans="1:19" x14ac:dyDescent="0.15">
      <c r="A404" s="3">
        <f t="shared" si="61"/>
        <v>5000401</v>
      </c>
      <c r="B404" s="1" t="str">
        <f>VLOOKUP(A404,炎界远征配置!G:I,3,FALSE)</f>
        <v>碧翠丝</v>
      </c>
      <c r="C404" s="7"/>
      <c r="D404" s="6" t="str">
        <f>VLOOKUP(B404,怪物属性偏向!F:P,11,FALSE)</f>
        <v>r1019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IF(VLOOKUP(VLOOKUP($A404,炎界远征配置!$O:$P,2,FALSE),怪物属性偏向!$E:$O,怪物属性偏向!J$1-1,FALSE)=0,"",VLOOKUP(VLOOKUP($A404,炎界远征配置!$O:$P,2,FALSE),怪物属性偏向!$E:$O,怪物属性偏向!J$1-1,FALSE))</f>
        <v>10070101</v>
      </c>
      <c r="O404" s="8">
        <f>IF(VLOOKUP(VLOOKUP($A404,炎界远征配置!$O:$P,2,FALSE),怪物属性偏向!$E:$O,怪物属性偏向!K$1-1,FALSE)=0,"",VLOOKUP(VLOOKUP($A404,炎界远征配置!$O:$P,2,FALSE),怪物属性偏向!$E:$O,怪物属性偏向!K$1-1,FALSE))</f>
        <v>10070201</v>
      </c>
      <c r="P404" s="8">
        <f>IF(VLOOKUP(VLOOKUP($A404,炎界远征配置!$O:$P,2,FALSE),怪物属性偏向!$E:$O,怪物属性偏向!L$1-1,FALSE)=0,"",VLOOKUP(VLOOKUP($A404,炎界远征配置!$O:$P,2,FALSE),怪物属性偏向!$E:$O,怪物属性偏向!L$1-1,FALSE))</f>
        <v>10070301</v>
      </c>
      <c r="Q404" s="8">
        <f>IF(VLOOKUP(VLOOKUP($A404,炎界远征配置!$O:$P,2,FALSE),怪物属性偏向!$E:$O,怪物属性偏向!M$1-1,FALSE)=0,"",VLOOKUP(VLOOKUP($A404,炎界远征配置!$O:$P,2,FALSE),怪物属性偏向!$E:$O,怪物属性偏向!M$1-1,FALSE))</f>
        <v>100121</v>
      </c>
      <c r="R404" s="8">
        <f>IF(VLOOKUP(VLOOKUP($A404,炎界远征配置!$O:$P,2,FALSE),怪物属性偏向!$E:$O,怪物属性偏向!N$1-1,FALSE)=0,"",VLOOKUP(VLOOKUP($A404,炎界远征配置!$O:$P,2,FALSE),怪物属性偏向!$E:$O,怪物属性偏向!N$1-1,FALSE))</f>
        <v>100261</v>
      </c>
      <c r="S404" s="8">
        <f>IF(VLOOKUP(VLOOKUP($A404,炎界远征配置!$O:$P,2,FALSE),怪物属性偏向!$E:$O,怪物属性偏向!O$1-1,FALSE)=0,"",VLOOKUP(VLOOKUP($A404,炎界远征配置!$O:$P,2,FALSE),怪物属性偏向!$E:$O,怪物属性偏向!O$1-1,FALSE))</f>
        <v>100061</v>
      </c>
    </row>
    <row r="405" spans="1:19" x14ac:dyDescent="0.15">
      <c r="A405" s="3">
        <f t="shared" si="61"/>
        <v>5000402</v>
      </c>
      <c r="B405" s="1" t="str">
        <f>VLOOKUP(A405,炎界远征配置!G:I,3,FALSE)</f>
        <v>碧翠丝</v>
      </c>
      <c r="C405" s="7"/>
      <c r="D405" s="6" t="str">
        <f>VLOOKUP(B405,怪物属性偏向!F:P,11,FALSE)</f>
        <v>r1019</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IF(VLOOKUP(VLOOKUP($A405,炎界远征配置!$O:$P,2,FALSE),怪物属性偏向!$E:$O,怪物属性偏向!J$1-1,FALSE)=0,"",VLOOKUP(VLOOKUP($A405,炎界远征配置!$O:$P,2,FALSE),怪物属性偏向!$E:$O,怪物属性偏向!J$1-1,FALSE))</f>
        <v>10070101</v>
      </c>
      <c r="O405" s="8">
        <f>IF(VLOOKUP(VLOOKUP($A405,炎界远征配置!$O:$P,2,FALSE),怪物属性偏向!$E:$O,怪物属性偏向!K$1-1,FALSE)=0,"",VLOOKUP(VLOOKUP($A405,炎界远征配置!$O:$P,2,FALSE),怪物属性偏向!$E:$O,怪物属性偏向!K$1-1,FALSE))</f>
        <v>10070201</v>
      </c>
      <c r="P405" s="8">
        <f>IF(VLOOKUP(VLOOKUP($A405,炎界远征配置!$O:$P,2,FALSE),怪物属性偏向!$E:$O,怪物属性偏向!L$1-1,FALSE)=0,"",VLOOKUP(VLOOKUP($A405,炎界远征配置!$O:$P,2,FALSE),怪物属性偏向!$E:$O,怪物属性偏向!L$1-1,FALSE))</f>
        <v>10070301</v>
      </c>
      <c r="Q405" s="8">
        <f>IF(VLOOKUP(VLOOKUP($A405,炎界远征配置!$O:$P,2,FALSE),怪物属性偏向!$E:$O,怪物属性偏向!M$1-1,FALSE)=0,"",VLOOKUP(VLOOKUP($A405,炎界远征配置!$O:$P,2,FALSE),怪物属性偏向!$E:$O,怪物属性偏向!M$1-1,FALSE))</f>
        <v>100121</v>
      </c>
      <c r="R405" s="8">
        <f>IF(VLOOKUP(VLOOKUP($A405,炎界远征配置!$O:$P,2,FALSE),怪物属性偏向!$E:$O,怪物属性偏向!N$1-1,FALSE)=0,"",VLOOKUP(VLOOKUP($A405,炎界远征配置!$O:$P,2,FALSE),怪物属性偏向!$E:$O,怪物属性偏向!N$1-1,FALSE))</f>
        <v>100261</v>
      </c>
      <c r="S405" s="8">
        <f>IF(VLOOKUP(VLOOKUP($A405,炎界远征配置!$O:$P,2,FALSE),怪物属性偏向!$E:$O,怪物属性偏向!O$1-1,FALSE)=0,"",VLOOKUP(VLOOKUP($A405,炎界远征配置!$O:$P,2,FALSE),怪物属性偏向!$E:$O,怪物属性偏向!O$1-1,FALSE))</f>
        <v>100061</v>
      </c>
    </row>
    <row r="406" spans="1:19" x14ac:dyDescent="0.15">
      <c r="A406" s="3">
        <f t="shared" si="61"/>
        <v>5000403</v>
      </c>
      <c r="B406" s="1" t="str">
        <f>VLOOKUP(A406,炎界远征配置!G:I,3,FALSE)</f>
        <v>国王</v>
      </c>
      <c r="C406" s="7"/>
      <c r="D406" s="6" t="str">
        <f>VLOOKUP(B406,怪物属性偏向!F:P,11,FALSE)</f>
        <v>r1016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IF(VLOOKUP(VLOOKUP($A406,炎界远征配置!$O:$P,2,FALSE),怪物属性偏向!$E:$O,怪物属性偏向!J$1-1,FALSE)=0,"",VLOOKUP(VLOOKUP($A406,炎界远征配置!$O:$P,2,FALSE),怪物属性偏向!$E:$O,怪物属性偏向!J$1-1,FALSE))</f>
        <v>10250101</v>
      </c>
      <c r="O406" s="8">
        <f>IF(VLOOKUP(VLOOKUP($A406,炎界远征配置!$O:$P,2,FALSE),怪物属性偏向!$E:$O,怪物属性偏向!K$1-1,FALSE)=0,"",VLOOKUP(VLOOKUP($A406,炎界远征配置!$O:$P,2,FALSE),怪物属性偏向!$E:$O,怪物属性偏向!K$1-1,FALSE))</f>
        <v>10250201</v>
      </c>
      <c r="P406" s="8">
        <f>IF(VLOOKUP(VLOOKUP($A406,炎界远征配置!$O:$P,2,FALSE),怪物属性偏向!$E:$O,怪物属性偏向!L$1-1,FALSE)=0,"",VLOOKUP(VLOOKUP($A406,炎界远征配置!$O:$P,2,FALSE),怪物属性偏向!$E:$O,怪物属性偏向!L$1-1,FALSE))</f>
        <v>10250301</v>
      </c>
      <c r="Q406" s="8">
        <f>IF(VLOOKUP(VLOOKUP($A406,炎界远征配置!$O:$P,2,FALSE),怪物属性偏向!$E:$O,怪物属性偏向!M$1-1,FALSE)=0,"",VLOOKUP(VLOOKUP($A406,炎界远征配置!$O:$P,2,FALSE),怪物属性偏向!$E:$O,怪物属性偏向!M$1-1,FALSE))</f>
        <v>100161</v>
      </c>
      <c r="R406" s="8">
        <f>IF(VLOOKUP(VLOOKUP($A406,炎界远征配置!$O:$P,2,FALSE),怪物属性偏向!$E:$O,怪物属性偏向!N$1-1,FALSE)=0,"",VLOOKUP(VLOOKUP($A406,炎界远征配置!$O:$P,2,FALSE),怪物属性偏向!$E:$O,怪物属性偏向!N$1-1,FALSE))</f>
        <v>100541</v>
      </c>
      <c r="S406" s="8">
        <f>IF(VLOOKUP(VLOOKUP($A406,炎界远征配置!$O:$P,2,FALSE),怪物属性偏向!$E:$O,怪物属性偏向!O$1-1,FALSE)=0,"",VLOOKUP(VLOOKUP($A406,炎界远征配置!$O:$P,2,FALSE),怪物属性偏向!$E:$O,怪物属性偏向!O$1-1,FALSE))</f>
        <v>100101</v>
      </c>
    </row>
    <row r="407" spans="1:19" x14ac:dyDescent="0.15">
      <c r="A407" s="3">
        <f t="shared" si="61"/>
        <v>5000404</v>
      </c>
      <c r="B407" s="1" t="str">
        <f>VLOOKUP(A407,炎界远征配置!G:I,3,FALSE)</f>
        <v>娜塔莎</v>
      </c>
      <c r="C407" s="7"/>
      <c r="D407" s="6" t="str">
        <f>VLOOKUP(B407,怪物属性偏向!F:P,11,FALSE)</f>
        <v>r1012</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IF(VLOOKUP(VLOOKUP($A407,炎界远征配置!$O:$P,2,FALSE),怪物属性偏向!$E:$O,怪物属性偏向!J$1-1,FALSE)=0,"",VLOOKUP(VLOOKUP($A407,炎界远征配置!$O:$P,2,FALSE),怪物属性偏向!$E:$O,怪物属性偏向!J$1-1,FALSE))</f>
        <v>10210101</v>
      </c>
      <c r="O407" s="8">
        <f>IF(VLOOKUP(VLOOKUP($A407,炎界远征配置!$O:$P,2,FALSE),怪物属性偏向!$E:$O,怪物属性偏向!K$1-1,FALSE)=0,"",VLOOKUP(VLOOKUP($A407,炎界远征配置!$O:$P,2,FALSE),怪物属性偏向!$E:$O,怪物属性偏向!K$1-1,FALSE))</f>
        <v>10210201</v>
      </c>
      <c r="P407" s="8">
        <f>IF(VLOOKUP(VLOOKUP($A407,炎界远征配置!$O:$P,2,FALSE),怪物属性偏向!$E:$O,怪物属性偏向!L$1-1,FALSE)=0,"",VLOOKUP(VLOOKUP($A407,炎界远征配置!$O:$P,2,FALSE),怪物属性偏向!$E:$O,怪物属性偏向!L$1-1,FALSE))</f>
        <v>10210301</v>
      </c>
      <c r="Q407" s="8">
        <f>IF(VLOOKUP(VLOOKUP($A407,炎界远征配置!$O:$P,2,FALSE),怪物属性偏向!$E:$O,怪物属性偏向!M$1-1,FALSE)=0,"",VLOOKUP(VLOOKUP($A407,炎界远征配置!$O:$P,2,FALSE),怪物属性偏向!$E:$O,怪物属性偏向!M$1-1,FALSE))</f>
        <v>100261</v>
      </c>
      <c r="R407" s="8">
        <f>IF(VLOOKUP(VLOOKUP($A407,炎界远征配置!$O:$P,2,FALSE),怪物属性偏向!$E:$O,怪物属性偏向!N$1-1,FALSE)=0,"",VLOOKUP(VLOOKUP($A407,炎界远征配置!$O:$P,2,FALSE),怪物属性偏向!$E:$O,怪物属性偏向!N$1-1,FALSE))</f>
        <v>100021</v>
      </c>
      <c r="S407" s="8">
        <f>IF(VLOOKUP(VLOOKUP($A407,炎界远征配置!$O:$P,2,FALSE),怪物属性偏向!$E:$O,怪物属性偏向!O$1-1,FALSE)=0,"",VLOOKUP(VLOOKUP($A407,炎界远征配置!$O:$P,2,FALSE),怪物属性偏向!$E:$O,怪物属性偏向!O$1-1,FALSE))</f>
        <v>100321</v>
      </c>
    </row>
    <row r="408" spans="1:19" x14ac:dyDescent="0.15">
      <c r="A408" s="3">
        <f t="shared" si="61"/>
        <v>5000405</v>
      </c>
      <c r="B408" s="1" t="str">
        <f>VLOOKUP(A408,炎界远征配置!G:I,3,FALSE)</f>
        <v>啾啾</v>
      </c>
      <c r="C408" s="7"/>
      <c r="D408" s="6" t="str">
        <f>VLOOKUP(B408,怪物属性偏向!F:P,11,FALSE)</f>
        <v>r1004</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IF(VLOOKUP(VLOOKUP($A408,炎界远征配置!$O:$P,2,FALSE),怪物属性偏向!$E:$O,怪物属性偏向!J$1-1,FALSE)=0,"",VLOOKUP(VLOOKUP($A408,炎界远征配置!$O:$P,2,FALSE),怪物属性偏向!$E:$O,怪物属性偏向!J$1-1,FALSE))</f>
        <v>10130101</v>
      </c>
      <c r="O408" s="8">
        <f>IF(VLOOKUP(VLOOKUP($A408,炎界远征配置!$O:$P,2,FALSE),怪物属性偏向!$E:$O,怪物属性偏向!K$1-1,FALSE)=0,"",VLOOKUP(VLOOKUP($A408,炎界远征配置!$O:$P,2,FALSE),怪物属性偏向!$E:$O,怪物属性偏向!K$1-1,FALSE))</f>
        <v>10130201</v>
      </c>
      <c r="P408" s="8">
        <f>IF(VLOOKUP(VLOOKUP($A408,炎界远征配置!$O:$P,2,FALSE),怪物属性偏向!$E:$O,怪物属性偏向!L$1-1,FALSE)=0,"",VLOOKUP(VLOOKUP($A408,炎界远征配置!$O:$P,2,FALSE),怪物属性偏向!$E:$O,怪物属性偏向!L$1-1,FALSE))</f>
        <v>10130301</v>
      </c>
      <c r="Q408" s="8">
        <f>IF(VLOOKUP(VLOOKUP($A408,炎界远征配置!$O:$P,2,FALSE),怪物属性偏向!$E:$O,怪物属性偏向!M$1-1,FALSE)=0,"",VLOOKUP(VLOOKUP($A408,炎界远征配置!$O:$P,2,FALSE),怪物属性偏向!$E:$O,怪物属性偏向!M$1-1,FALSE))</f>
        <v>100001</v>
      </c>
      <c r="R408" s="8">
        <f>IF(VLOOKUP(VLOOKUP($A408,炎界远征配置!$O:$P,2,FALSE),怪物属性偏向!$E:$O,怪物属性偏向!N$1-1,FALSE)=0,"",VLOOKUP(VLOOKUP($A408,炎界远征配置!$O:$P,2,FALSE),怪物属性偏向!$E:$O,怪物属性偏向!N$1-1,FALSE))</f>
        <v>100181</v>
      </c>
      <c r="S408" s="8">
        <f>IF(VLOOKUP(VLOOKUP($A408,炎界远征配置!$O:$P,2,FALSE),怪物属性偏向!$E:$O,怪物属性偏向!O$1-1,FALSE)=0,"",VLOOKUP(VLOOKUP($A408,炎界远征配置!$O:$P,2,FALSE),怪物属性偏向!$E:$O,怪物属性偏向!O$1-1,FALSE))</f>
        <v>100201</v>
      </c>
    </row>
    <row r="409" spans="1:19" x14ac:dyDescent="0.15">
      <c r="A409" s="3">
        <f t="shared" si="61"/>
        <v>5000406</v>
      </c>
      <c r="B409" s="1" t="str">
        <f>VLOOKUP(A409,炎界远征配置!G:I,3,FALSE)</f>
        <v>柯拉</v>
      </c>
      <c r="C409" s="7"/>
      <c r="D409" s="6" t="str">
        <f>VLOOKUP(B409,怪物属性偏向!F:P,11,FALSE)</f>
        <v>r1017</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IF(VLOOKUP(VLOOKUP($A409,炎界远征配置!$O:$P,2,FALSE),怪物属性偏向!$E:$O,怪物属性偏向!J$1-1,FALSE)=0,"",VLOOKUP(VLOOKUP($A409,炎界远征配置!$O:$P,2,FALSE),怪物属性偏向!$E:$O,怪物属性偏向!J$1-1,FALSE))</f>
        <v>10050101</v>
      </c>
      <c r="O409" s="8">
        <f>IF(VLOOKUP(VLOOKUP($A409,炎界远征配置!$O:$P,2,FALSE),怪物属性偏向!$E:$O,怪物属性偏向!K$1-1,FALSE)=0,"",VLOOKUP(VLOOKUP($A409,炎界远征配置!$O:$P,2,FALSE),怪物属性偏向!$E:$O,怪物属性偏向!K$1-1,FALSE))</f>
        <v>10050201</v>
      </c>
      <c r="P409" s="8">
        <f>IF(VLOOKUP(VLOOKUP($A409,炎界远征配置!$O:$P,2,FALSE),怪物属性偏向!$E:$O,怪物属性偏向!L$1-1,FALSE)=0,"",VLOOKUP(VLOOKUP($A409,炎界远征配置!$O:$P,2,FALSE),怪物属性偏向!$E:$O,怪物属性偏向!L$1-1,FALSE))</f>
        <v>10050301</v>
      </c>
      <c r="Q409" s="8">
        <f>IF(VLOOKUP(VLOOKUP($A409,炎界远征配置!$O:$P,2,FALSE),怪物属性偏向!$E:$O,怪物属性偏向!M$1-1,FALSE)=0,"",VLOOKUP(VLOOKUP($A409,炎界远征配置!$O:$P,2,FALSE),怪物属性偏向!$E:$O,怪物属性偏向!M$1-1,FALSE))</f>
        <v>100001</v>
      </c>
      <c r="R409" s="8">
        <f>IF(VLOOKUP(VLOOKUP($A409,炎界远征配置!$O:$P,2,FALSE),怪物属性偏向!$E:$O,怪物属性偏向!N$1-1,FALSE)=0,"",VLOOKUP(VLOOKUP($A409,炎界远征配置!$O:$P,2,FALSE),怪物属性偏向!$E:$O,怪物属性偏向!N$1-1,FALSE))</f>
        <v>100221</v>
      </c>
      <c r="S409" s="8">
        <f>IF(VLOOKUP(VLOOKUP($A409,炎界远征配置!$O:$P,2,FALSE),怪物属性偏向!$E:$O,怪物属性偏向!O$1-1,FALSE)=0,"",VLOOKUP(VLOOKUP($A409,炎界远征配置!$O:$P,2,FALSE),怪物属性偏向!$E:$O,怪物属性偏向!O$1-1,FALSE))</f>
        <v>100241</v>
      </c>
    </row>
    <row r="410" spans="1:19" x14ac:dyDescent="0.15">
      <c r="A410" s="3">
        <f t="shared" si="61"/>
        <v>5000407</v>
      </c>
      <c r="B410" s="1" t="str">
        <f>VLOOKUP(A410,炎界远征配置!G:I,3,FALSE)</f>
        <v>珍妮芙</v>
      </c>
      <c r="C410" s="7"/>
      <c r="D410" s="6" t="str">
        <f>VLOOKUP(B410,怪物属性偏向!F:P,11,FALSE)</f>
        <v>r1013</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IF(VLOOKUP(VLOOKUP($A410,炎界远征配置!$O:$P,2,FALSE),怪物属性偏向!$E:$O,怪物属性偏向!J$1-1,FALSE)=0,"",VLOOKUP(VLOOKUP($A410,炎界远征配置!$O:$P,2,FALSE),怪物属性偏向!$E:$O,怪物属性偏向!J$1-1,FALSE))</f>
        <v>10220101</v>
      </c>
      <c r="O410" s="8">
        <f>IF(VLOOKUP(VLOOKUP($A410,炎界远征配置!$O:$P,2,FALSE),怪物属性偏向!$E:$O,怪物属性偏向!K$1-1,FALSE)=0,"",VLOOKUP(VLOOKUP($A410,炎界远征配置!$O:$P,2,FALSE),怪物属性偏向!$E:$O,怪物属性偏向!K$1-1,FALSE))</f>
        <v>10220201</v>
      </c>
      <c r="P410" s="8">
        <f>IF(VLOOKUP(VLOOKUP($A410,炎界远征配置!$O:$P,2,FALSE),怪物属性偏向!$E:$O,怪物属性偏向!L$1-1,FALSE)=0,"",VLOOKUP(VLOOKUP($A410,炎界远征配置!$O:$P,2,FALSE),怪物属性偏向!$E:$O,怪物属性偏向!L$1-1,FALSE))</f>
        <v>10220301</v>
      </c>
      <c r="Q410" s="8">
        <f>IF(VLOOKUP(VLOOKUP($A410,炎界远征配置!$O:$P,2,FALSE),怪物属性偏向!$E:$O,怪物属性偏向!M$1-1,FALSE)=0,"",VLOOKUP(VLOOKUP($A410,炎界远征配置!$O:$P,2,FALSE),怪物属性偏向!$E:$O,怪物属性偏向!M$1-1,FALSE))</f>
        <v>100501</v>
      </c>
      <c r="R410" s="8">
        <f>IF(VLOOKUP(VLOOKUP($A410,炎界远征配置!$O:$P,2,FALSE),怪物属性偏向!$E:$O,怪物属性偏向!N$1-1,FALSE)=0,"",VLOOKUP(VLOOKUP($A410,炎界远征配置!$O:$P,2,FALSE),怪物属性偏向!$E:$O,怪物属性偏向!N$1-1,FALSE))</f>
        <v>100221</v>
      </c>
      <c r="S410" s="8">
        <f>IF(VLOOKUP(VLOOKUP($A410,炎界远征配置!$O:$P,2,FALSE),怪物属性偏向!$E:$O,怪物属性偏向!O$1-1,FALSE)=0,"",VLOOKUP(VLOOKUP($A410,炎界远征配置!$O:$P,2,FALSE),怪物属性偏向!$E:$O,怪物属性偏向!O$1-1,FALSE))</f>
        <v>100361</v>
      </c>
    </row>
    <row r="411" spans="1:19" x14ac:dyDescent="0.15">
      <c r="A411" s="3">
        <f t="shared" si="61"/>
        <v>5000408</v>
      </c>
      <c r="B411" s="1" t="str">
        <f>VLOOKUP(A411,炎界远征配置!G:I,3,FALSE)</f>
        <v>修</v>
      </c>
      <c r="C411" s="7"/>
      <c r="D411" s="6" t="str">
        <f>VLOOKUP(B411,怪物属性偏向!F:P,11,FALSE)</f>
        <v>r1014</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IF(VLOOKUP(VLOOKUP($A411,炎界远征配置!$O:$P,2,FALSE),怪物属性偏向!$E:$O,怪物属性偏向!J$1-1,FALSE)=0,"",VLOOKUP(VLOOKUP($A411,炎界远征配置!$O:$P,2,FALSE),怪物属性偏向!$E:$O,怪物属性偏向!J$1-1,FALSE))</f>
        <v>10240101</v>
      </c>
      <c r="O411" s="8">
        <f>IF(VLOOKUP(VLOOKUP($A411,炎界远征配置!$O:$P,2,FALSE),怪物属性偏向!$E:$O,怪物属性偏向!K$1-1,FALSE)=0,"",VLOOKUP(VLOOKUP($A411,炎界远征配置!$O:$P,2,FALSE),怪物属性偏向!$E:$O,怪物属性偏向!K$1-1,FALSE))</f>
        <v>10240201</v>
      </c>
      <c r="P411" s="8">
        <f>IF(VLOOKUP(VLOOKUP($A411,炎界远征配置!$O:$P,2,FALSE),怪物属性偏向!$E:$O,怪物属性偏向!L$1-1,FALSE)=0,"",VLOOKUP(VLOOKUP($A411,炎界远征配置!$O:$P,2,FALSE),怪物属性偏向!$E:$O,怪物属性偏向!L$1-1,FALSE))</f>
        <v>10240301</v>
      </c>
      <c r="Q411" s="8">
        <f>IF(VLOOKUP(VLOOKUP($A411,炎界远征配置!$O:$P,2,FALSE),怪物属性偏向!$E:$O,怪物属性偏向!M$1-1,FALSE)=0,"",VLOOKUP(VLOOKUP($A411,炎界远征配置!$O:$P,2,FALSE),怪物属性偏向!$E:$O,怪物属性偏向!M$1-1,FALSE))</f>
        <v>100261</v>
      </c>
      <c r="R411" s="8">
        <f>IF(VLOOKUP(VLOOKUP($A411,炎界远征配置!$O:$P,2,FALSE),怪物属性偏向!$E:$O,怪物属性偏向!N$1-1,FALSE)=0,"",VLOOKUP(VLOOKUP($A411,炎界远征配置!$O:$P,2,FALSE),怪物属性偏向!$E:$O,怪物属性偏向!N$1-1,FALSE))</f>
        <v>100521</v>
      </c>
      <c r="S411" s="8">
        <f>IF(VLOOKUP(VLOOKUP($A411,炎界远征配置!$O:$P,2,FALSE),怪物属性偏向!$E:$O,怪物属性偏向!O$1-1,FALSE)=0,"",VLOOKUP(VLOOKUP($A411,炎界远征配置!$O:$P,2,FALSE),怪物属性偏向!$E:$O,怪物属性偏向!O$1-1,FALSE))</f>
        <v>100341</v>
      </c>
    </row>
    <row r="412" spans="1:19" x14ac:dyDescent="0.15">
      <c r="A412" s="3">
        <f t="shared" si="61"/>
        <v>5000409</v>
      </c>
      <c r="B412" s="1" t="str">
        <f>VLOOKUP(A412,炎界远征配置!G:I,3,FALSE)</f>
        <v>艾德蒙</v>
      </c>
      <c r="C412" s="7"/>
      <c r="D412" s="6" t="str">
        <f>VLOOKUP(B412,怪物属性偏向!F:P,11,FALSE)</f>
        <v>r1004</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IF(VLOOKUP(VLOOKUP($A412,炎界远征配置!$O:$P,2,FALSE),怪物属性偏向!$E:$O,怪物属性偏向!J$1-1,FALSE)=0,"",VLOOKUP(VLOOKUP($A412,炎界远征配置!$O:$P,2,FALSE),怪物属性偏向!$E:$O,怪物属性偏向!J$1-1,FALSE))</f>
        <v>10120101</v>
      </c>
      <c r="O412" s="8">
        <f>IF(VLOOKUP(VLOOKUP($A412,炎界远征配置!$O:$P,2,FALSE),怪物属性偏向!$E:$O,怪物属性偏向!K$1-1,FALSE)=0,"",VLOOKUP(VLOOKUP($A412,炎界远征配置!$O:$P,2,FALSE),怪物属性偏向!$E:$O,怪物属性偏向!K$1-1,FALSE))</f>
        <v>10120201</v>
      </c>
      <c r="P412" s="8">
        <f>IF(VLOOKUP(VLOOKUP($A412,炎界远征配置!$O:$P,2,FALSE),怪物属性偏向!$E:$O,怪物属性偏向!L$1-1,FALSE)=0,"",VLOOKUP(VLOOKUP($A412,炎界远征配置!$O:$P,2,FALSE),怪物属性偏向!$E:$O,怪物属性偏向!L$1-1,FALSE))</f>
        <v>10120301</v>
      </c>
      <c r="Q412" s="8">
        <f>IF(VLOOKUP(VLOOKUP($A412,炎界远征配置!$O:$P,2,FALSE),怪物属性偏向!$E:$O,怪物属性偏向!M$1-1,FALSE)=0,"",VLOOKUP(VLOOKUP($A412,炎界远征配置!$O:$P,2,FALSE),怪物属性偏向!$E:$O,怪物属性偏向!M$1-1,FALSE))</f>
        <v>100001</v>
      </c>
      <c r="R412" s="8">
        <f>IF(VLOOKUP(VLOOKUP($A412,炎界远征配置!$O:$P,2,FALSE),怪物属性偏向!$E:$O,怪物属性偏向!N$1-1,FALSE)=0,"",VLOOKUP(VLOOKUP($A412,炎界远征配置!$O:$P,2,FALSE),怪物属性偏向!$E:$O,怪物属性偏向!N$1-1,FALSE))</f>
        <v>100361</v>
      </c>
      <c r="S412" s="8">
        <f>IF(VLOOKUP(VLOOKUP($A412,炎界远征配置!$O:$P,2,FALSE),怪物属性偏向!$E:$O,怪物属性偏向!O$1-1,FALSE)=0,"",VLOOKUP(VLOOKUP($A412,炎界远征配置!$O:$P,2,FALSE),怪物属性偏向!$E:$O,怪物属性偏向!O$1-1,FALSE))</f>
        <v>100401</v>
      </c>
    </row>
    <row r="413" spans="1:19" x14ac:dyDescent="0.15">
      <c r="A413" s="3">
        <f t="shared" si="61"/>
        <v>5000410</v>
      </c>
      <c r="B413" s="1" t="str">
        <f>VLOOKUP(A413,炎界远征配置!G:I,3,FALSE)</f>
        <v>爱茉莉</v>
      </c>
      <c r="C413" s="7"/>
      <c r="D413" s="6" t="str">
        <f>VLOOKUP(B413,怪物属性偏向!F:P,11,FALSE)</f>
        <v>r1010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IF(VLOOKUP(VLOOKUP($A413,炎界远征配置!$O:$P,2,FALSE),怪物属性偏向!$E:$O,怪物属性偏向!J$1-1,FALSE)=0,"",VLOOKUP(VLOOKUP($A413,炎界远征配置!$O:$P,2,FALSE),怪物属性偏向!$E:$O,怪物属性偏向!J$1-1,FALSE))</f>
        <v>10200101</v>
      </c>
      <c r="O413" s="8">
        <f>IF(VLOOKUP(VLOOKUP($A413,炎界远征配置!$O:$P,2,FALSE),怪物属性偏向!$E:$O,怪物属性偏向!K$1-1,FALSE)=0,"",VLOOKUP(VLOOKUP($A413,炎界远征配置!$O:$P,2,FALSE),怪物属性偏向!$E:$O,怪物属性偏向!K$1-1,FALSE))</f>
        <v>10200201</v>
      </c>
      <c r="P413" s="8">
        <f>IF(VLOOKUP(VLOOKUP($A413,炎界远征配置!$O:$P,2,FALSE),怪物属性偏向!$E:$O,怪物属性偏向!L$1-1,FALSE)=0,"",VLOOKUP(VLOOKUP($A413,炎界远征配置!$O:$P,2,FALSE),怪物属性偏向!$E:$O,怪物属性偏向!L$1-1,FALSE))</f>
        <v>10200301</v>
      </c>
      <c r="Q413" s="8">
        <f>IF(VLOOKUP(VLOOKUP($A413,炎界远征配置!$O:$P,2,FALSE),怪物属性偏向!$E:$O,怪物属性偏向!M$1-1,FALSE)=0,"",VLOOKUP(VLOOKUP($A413,炎界远征配置!$O:$P,2,FALSE),怪物属性偏向!$E:$O,怪物属性偏向!M$1-1,FALSE))</f>
        <v>100481</v>
      </c>
      <c r="R413" s="8">
        <f>IF(VLOOKUP(VLOOKUP($A413,炎界远征配置!$O:$P,2,FALSE),怪物属性偏向!$E:$O,怪物属性偏向!N$1-1,FALSE)=0,"",VLOOKUP(VLOOKUP($A413,炎界远征配置!$O:$P,2,FALSE),怪物属性偏向!$E:$O,怪物属性偏向!N$1-1,FALSE))</f>
        <v>100281</v>
      </c>
      <c r="S413" s="8">
        <f>IF(VLOOKUP(VLOOKUP($A413,炎界远征配置!$O:$P,2,FALSE),怪物属性偏向!$E:$O,怪物属性偏向!O$1-1,FALSE)=0,"",VLOOKUP(VLOOKUP($A413,炎界远征配置!$O:$P,2,FALSE),怪物属性偏向!$E:$O,怪物属性偏向!O$1-1,FALSE))</f>
        <v>100421</v>
      </c>
    </row>
    <row r="414" spans="1:19" x14ac:dyDescent="0.15">
      <c r="A414" s="3">
        <f t="shared" si="61"/>
        <v>5000411</v>
      </c>
      <c r="B414" s="1" t="str">
        <f>VLOOKUP(A414,炎界远征配置!G:I,3,FALSE)</f>
        <v>柯拉</v>
      </c>
      <c r="C414" s="7"/>
      <c r="D414" s="6" t="str">
        <f>VLOOKUP(B414,怪物属性偏向!F:P,11,FALSE)</f>
        <v>r1017</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IF(VLOOKUP(VLOOKUP($A414,炎界远征配置!$O:$P,2,FALSE),怪物属性偏向!$E:$O,怪物属性偏向!J$1-1,FALSE)=0,"",VLOOKUP(VLOOKUP($A414,炎界远征配置!$O:$P,2,FALSE),怪物属性偏向!$E:$O,怪物属性偏向!J$1-1,FALSE))</f>
        <v>10050101</v>
      </c>
      <c r="O414" s="8">
        <f>IF(VLOOKUP(VLOOKUP($A414,炎界远征配置!$O:$P,2,FALSE),怪物属性偏向!$E:$O,怪物属性偏向!K$1-1,FALSE)=0,"",VLOOKUP(VLOOKUP($A414,炎界远征配置!$O:$P,2,FALSE),怪物属性偏向!$E:$O,怪物属性偏向!K$1-1,FALSE))</f>
        <v>10050201</v>
      </c>
      <c r="P414" s="8">
        <f>IF(VLOOKUP(VLOOKUP($A414,炎界远征配置!$O:$P,2,FALSE),怪物属性偏向!$E:$O,怪物属性偏向!L$1-1,FALSE)=0,"",VLOOKUP(VLOOKUP($A414,炎界远征配置!$O:$P,2,FALSE),怪物属性偏向!$E:$O,怪物属性偏向!L$1-1,FALSE))</f>
        <v>10050301</v>
      </c>
      <c r="Q414" s="8">
        <f>IF(VLOOKUP(VLOOKUP($A414,炎界远征配置!$O:$P,2,FALSE),怪物属性偏向!$E:$O,怪物属性偏向!M$1-1,FALSE)=0,"",VLOOKUP(VLOOKUP($A414,炎界远征配置!$O:$P,2,FALSE),怪物属性偏向!$E:$O,怪物属性偏向!M$1-1,FALSE))</f>
        <v>100001</v>
      </c>
      <c r="R414" s="8">
        <f>IF(VLOOKUP(VLOOKUP($A414,炎界远征配置!$O:$P,2,FALSE),怪物属性偏向!$E:$O,怪物属性偏向!N$1-1,FALSE)=0,"",VLOOKUP(VLOOKUP($A414,炎界远征配置!$O:$P,2,FALSE),怪物属性偏向!$E:$O,怪物属性偏向!N$1-1,FALSE))</f>
        <v>100221</v>
      </c>
      <c r="S414" s="8">
        <f>IF(VLOOKUP(VLOOKUP($A414,炎界远征配置!$O:$P,2,FALSE),怪物属性偏向!$E:$O,怪物属性偏向!O$1-1,FALSE)=0,"",VLOOKUP(VLOOKUP($A414,炎界远征配置!$O:$P,2,FALSE),怪物属性偏向!$E:$O,怪物属性偏向!O$1-1,FALSE))</f>
        <v>100241</v>
      </c>
    </row>
    <row r="415" spans="1:19" x14ac:dyDescent="0.15">
      <c r="A415" s="3">
        <f t="shared" si="61"/>
        <v>5000412</v>
      </c>
      <c r="B415" s="1" t="str">
        <f>VLOOKUP(A415,炎界远征配置!G:I,3,FALSE)</f>
        <v>艾琳</v>
      </c>
      <c r="C415" s="7"/>
      <c r="D415" s="6" t="str">
        <f>VLOOKUP(B415,怪物属性偏向!F:P,11,FALSE)</f>
        <v>r1000</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IF(VLOOKUP(VLOOKUP($A415,炎界远征配置!$O:$P,2,FALSE),怪物属性偏向!$E:$O,怪物属性偏向!J$1-1,FALSE)=0,"",VLOOKUP(VLOOKUP($A415,炎界远征配置!$O:$P,2,FALSE),怪物属性偏向!$E:$O,怪物属性偏向!J$1-1,FALSE))</f>
        <v>10080101</v>
      </c>
      <c r="O415" s="8">
        <f>IF(VLOOKUP(VLOOKUP($A415,炎界远征配置!$O:$P,2,FALSE),怪物属性偏向!$E:$O,怪物属性偏向!K$1-1,FALSE)=0,"",VLOOKUP(VLOOKUP($A415,炎界远征配置!$O:$P,2,FALSE),怪物属性偏向!$E:$O,怪物属性偏向!K$1-1,FALSE))</f>
        <v>10080201</v>
      </c>
      <c r="P415" s="8">
        <f>IF(VLOOKUP(VLOOKUP($A415,炎界远征配置!$O:$P,2,FALSE),怪物属性偏向!$E:$O,怪物属性偏向!L$1-1,FALSE)=0,"",VLOOKUP(VLOOKUP($A415,炎界远征配置!$O:$P,2,FALSE),怪物属性偏向!$E:$O,怪物属性偏向!L$1-1,FALSE))</f>
        <v>10080301</v>
      </c>
      <c r="Q415" s="8">
        <f>IF(VLOOKUP(VLOOKUP($A415,炎界远征配置!$O:$P,2,FALSE),怪物属性偏向!$E:$O,怪物属性偏向!M$1-1,FALSE)=0,"",VLOOKUP(VLOOKUP($A415,炎界远征配置!$O:$P,2,FALSE),怪物属性偏向!$E:$O,怪物属性偏向!M$1-1,FALSE))</f>
        <v>100121</v>
      </c>
      <c r="R415" s="8">
        <f>IF(VLOOKUP(VLOOKUP($A415,炎界远征配置!$O:$P,2,FALSE),怪物属性偏向!$E:$O,怪物属性偏向!N$1-1,FALSE)=0,"",VLOOKUP(VLOOKUP($A415,炎界远征配置!$O:$P,2,FALSE),怪物属性偏向!$E:$O,怪物属性偏向!N$1-1,FALSE))</f>
        <v>100281</v>
      </c>
      <c r="S415" s="8">
        <f>IF(VLOOKUP(VLOOKUP($A415,炎界远征配置!$O:$P,2,FALSE),怪物属性偏向!$E:$O,怪物属性偏向!O$1-1,FALSE)=0,"",VLOOKUP(VLOOKUP($A415,炎界远征配置!$O:$P,2,FALSE),怪物属性偏向!$E:$O,怪物属性偏向!O$1-1,FALSE))</f>
        <v>100061</v>
      </c>
    </row>
    <row r="416" spans="1:19" x14ac:dyDescent="0.15">
      <c r="A416" s="3">
        <f t="shared" si="61"/>
        <v>5000413</v>
      </c>
      <c r="B416" s="1" t="str">
        <f>VLOOKUP(A416,炎界远征配置!G:I,3,FALSE)</f>
        <v>吉拉</v>
      </c>
      <c r="C416" s="7"/>
      <c r="D416" s="6" t="str">
        <f>VLOOKUP(B416,怪物属性偏向!F:P,11,FALSE)</f>
        <v>r1002</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IF(VLOOKUP(VLOOKUP($A416,炎界远征配置!$O:$P,2,FALSE),怪物属性偏向!$E:$O,怪物属性偏向!J$1-1,FALSE)=0,"",VLOOKUP(VLOOKUP($A416,炎界远征配置!$O:$P,2,FALSE),怪物属性偏向!$E:$O,怪物属性偏向!J$1-1,FALSE))</f>
        <v>10190101</v>
      </c>
      <c r="O416" s="8">
        <f>IF(VLOOKUP(VLOOKUP($A416,炎界远征配置!$O:$P,2,FALSE),怪物属性偏向!$E:$O,怪物属性偏向!K$1-1,FALSE)=0,"",VLOOKUP(VLOOKUP($A416,炎界远征配置!$O:$P,2,FALSE),怪物属性偏向!$E:$O,怪物属性偏向!K$1-1,FALSE))</f>
        <v>10190201</v>
      </c>
      <c r="P416" s="8">
        <f>IF(VLOOKUP(VLOOKUP($A416,炎界远征配置!$O:$P,2,FALSE),怪物属性偏向!$E:$O,怪物属性偏向!L$1-1,FALSE)=0,"",VLOOKUP(VLOOKUP($A416,炎界远征配置!$O:$P,2,FALSE),怪物属性偏向!$E:$O,怪物属性偏向!L$1-1,FALSE))</f>
        <v>10190301</v>
      </c>
      <c r="Q416" s="8">
        <f>IF(VLOOKUP(VLOOKUP($A416,炎界远征配置!$O:$P,2,FALSE),怪物属性偏向!$E:$O,怪物属性偏向!M$1-1,FALSE)=0,"",VLOOKUP(VLOOKUP($A416,炎界远征配置!$O:$P,2,FALSE),怪物属性偏向!$E:$O,怪物属性偏向!M$1-1,FALSE))</f>
        <v>100141</v>
      </c>
      <c r="R416" s="8">
        <f>IF(VLOOKUP(VLOOKUP($A416,炎界远征配置!$O:$P,2,FALSE),怪物属性偏向!$E:$O,怪物属性偏向!N$1-1,FALSE)=0,"",VLOOKUP(VLOOKUP($A416,炎界远征配置!$O:$P,2,FALSE),怪物属性偏向!$E:$O,怪物属性偏向!N$1-1,FALSE))</f>
        <v>100261</v>
      </c>
      <c r="S416" s="8">
        <f>IF(VLOOKUP(VLOOKUP($A416,炎界远征配置!$O:$P,2,FALSE),怪物属性偏向!$E:$O,怪物属性偏向!O$1-1,FALSE)=0,"",VLOOKUP(VLOOKUP($A416,炎界远征配置!$O:$P,2,FALSE),怪物属性偏向!$E:$O,怪物属性偏向!O$1-1,FALSE))</f>
        <v>100081</v>
      </c>
    </row>
    <row r="417" spans="1:19" x14ac:dyDescent="0.15">
      <c r="A417" s="3">
        <f t="shared" si="61"/>
        <v>5000414</v>
      </c>
      <c r="B417" s="1" t="str">
        <f>VLOOKUP(A417,炎界远征配置!G:I,3,FALSE)</f>
        <v>贝蒂</v>
      </c>
      <c r="C417" s="7"/>
      <c r="D417" s="6" t="str">
        <f>VLOOKUP(B417,怪物属性偏向!F:P,11,FALSE)</f>
        <v>r1001</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IF(VLOOKUP(VLOOKUP($A417,炎界远征配置!$O:$P,2,FALSE),怪物属性偏向!$E:$O,怪物属性偏向!J$1-1,FALSE)=0,"",VLOOKUP(VLOOKUP($A417,炎界远征配置!$O:$P,2,FALSE),怪物属性偏向!$E:$O,怪物属性偏向!J$1-1,FALSE))</f>
        <v>10140101</v>
      </c>
      <c r="O417" s="8">
        <f>IF(VLOOKUP(VLOOKUP($A417,炎界远征配置!$O:$P,2,FALSE),怪物属性偏向!$E:$O,怪物属性偏向!K$1-1,FALSE)=0,"",VLOOKUP(VLOOKUP($A417,炎界远征配置!$O:$P,2,FALSE),怪物属性偏向!$E:$O,怪物属性偏向!K$1-1,FALSE))</f>
        <v>10140201</v>
      </c>
      <c r="P417" s="8">
        <f>IF(VLOOKUP(VLOOKUP($A417,炎界远征配置!$O:$P,2,FALSE),怪物属性偏向!$E:$O,怪物属性偏向!L$1-1,FALSE)=0,"",VLOOKUP(VLOOKUP($A417,炎界远征配置!$O:$P,2,FALSE),怪物属性偏向!$E:$O,怪物属性偏向!L$1-1,FALSE))</f>
        <v>10140301</v>
      </c>
      <c r="Q417" s="8">
        <f>IF(VLOOKUP(VLOOKUP($A417,炎界远征配置!$O:$P,2,FALSE),怪物属性偏向!$E:$O,怪物属性偏向!M$1-1,FALSE)=0,"",VLOOKUP(VLOOKUP($A417,炎界远征配置!$O:$P,2,FALSE),怪物属性偏向!$E:$O,怪物属性偏向!M$1-1,FALSE))</f>
        <v>100021</v>
      </c>
      <c r="R417" s="8">
        <f>IF(VLOOKUP(VLOOKUP($A417,炎界远征配置!$O:$P,2,FALSE),怪物属性偏向!$E:$O,怪物属性偏向!N$1-1,FALSE)=0,"",VLOOKUP(VLOOKUP($A417,炎界远征配置!$O:$P,2,FALSE),怪物属性偏向!$E:$O,怪物属性偏向!N$1-1,FALSE))</f>
        <v>100221</v>
      </c>
      <c r="S417" s="8">
        <f>IF(VLOOKUP(VLOOKUP($A417,炎界远征配置!$O:$P,2,FALSE),怪物属性偏向!$E:$O,怪物属性偏向!O$1-1,FALSE)=0,"",VLOOKUP(VLOOKUP($A417,炎界远征配置!$O:$P,2,FALSE),怪物属性偏向!$E:$O,怪物属性偏向!O$1-1,FALSE))</f>
        <v>100241</v>
      </c>
    </row>
    <row r="418" spans="1:19" x14ac:dyDescent="0.15">
      <c r="A418" s="3">
        <f t="shared" si="61"/>
        <v>5000415</v>
      </c>
      <c r="B418" s="1" t="str">
        <f>VLOOKUP(A418,炎界远征配置!G:I,3,FALSE)</f>
        <v>娜塔莎</v>
      </c>
      <c r="C418" s="7"/>
      <c r="D418" s="6" t="str">
        <f>VLOOKUP(B418,怪物属性偏向!F:P,11,FALSE)</f>
        <v>r1012</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IF(VLOOKUP(VLOOKUP($A418,炎界远征配置!$O:$P,2,FALSE),怪物属性偏向!$E:$O,怪物属性偏向!J$1-1,FALSE)=0,"",VLOOKUP(VLOOKUP($A418,炎界远征配置!$O:$P,2,FALSE),怪物属性偏向!$E:$O,怪物属性偏向!J$1-1,FALSE))</f>
        <v>10210101</v>
      </c>
      <c r="O418" s="8">
        <f>IF(VLOOKUP(VLOOKUP($A418,炎界远征配置!$O:$P,2,FALSE),怪物属性偏向!$E:$O,怪物属性偏向!K$1-1,FALSE)=0,"",VLOOKUP(VLOOKUP($A418,炎界远征配置!$O:$P,2,FALSE),怪物属性偏向!$E:$O,怪物属性偏向!K$1-1,FALSE))</f>
        <v>10210201</v>
      </c>
      <c r="P418" s="8">
        <f>IF(VLOOKUP(VLOOKUP($A418,炎界远征配置!$O:$P,2,FALSE),怪物属性偏向!$E:$O,怪物属性偏向!L$1-1,FALSE)=0,"",VLOOKUP(VLOOKUP($A418,炎界远征配置!$O:$P,2,FALSE),怪物属性偏向!$E:$O,怪物属性偏向!L$1-1,FALSE))</f>
        <v>10210301</v>
      </c>
      <c r="Q418" s="8">
        <f>IF(VLOOKUP(VLOOKUP($A418,炎界远征配置!$O:$P,2,FALSE),怪物属性偏向!$E:$O,怪物属性偏向!M$1-1,FALSE)=0,"",VLOOKUP(VLOOKUP($A418,炎界远征配置!$O:$P,2,FALSE),怪物属性偏向!$E:$O,怪物属性偏向!M$1-1,FALSE))</f>
        <v>100261</v>
      </c>
      <c r="R418" s="8">
        <f>IF(VLOOKUP(VLOOKUP($A418,炎界远征配置!$O:$P,2,FALSE),怪物属性偏向!$E:$O,怪物属性偏向!N$1-1,FALSE)=0,"",VLOOKUP(VLOOKUP($A418,炎界远征配置!$O:$P,2,FALSE),怪物属性偏向!$E:$O,怪物属性偏向!N$1-1,FALSE))</f>
        <v>100021</v>
      </c>
      <c r="S418" s="8">
        <f>IF(VLOOKUP(VLOOKUP($A418,炎界远征配置!$O:$P,2,FALSE),怪物属性偏向!$E:$O,怪物属性偏向!O$1-1,FALSE)=0,"",VLOOKUP(VLOOKUP($A418,炎界远征配置!$O:$P,2,FALSE),怪物属性偏向!$E:$O,怪物属性偏向!O$1-1,FALSE))</f>
        <v>100321</v>
      </c>
    </row>
    <row r="419" spans="1:19" x14ac:dyDescent="0.15">
      <c r="A419" s="3">
        <f t="shared" si="61"/>
        <v>5000416</v>
      </c>
      <c r="B419" s="1" t="str">
        <f>VLOOKUP(A419,炎界远征配置!G:I,3,FALSE)</f>
        <v>尼尔斯</v>
      </c>
      <c r="C419" s="7"/>
      <c r="D419" s="6" t="str">
        <f>VLOOKUP(B419,怪物属性偏向!F:P,11,FALSE)</f>
        <v>r1008</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IF(VLOOKUP(VLOOKUP($A419,炎界远征配置!$O:$P,2,FALSE),怪物属性偏向!$E:$O,怪物属性偏向!J$1-1,FALSE)=0,"",VLOOKUP(VLOOKUP($A419,炎界远征配置!$O:$P,2,FALSE),怪物属性偏向!$E:$O,怪物属性偏向!J$1-1,FALSE))</f>
        <v>10060101</v>
      </c>
      <c r="O419" s="8">
        <f>IF(VLOOKUP(VLOOKUP($A419,炎界远征配置!$O:$P,2,FALSE),怪物属性偏向!$E:$O,怪物属性偏向!K$1-1,FALSE)=0,"",VLOOKUP(VLOOKUP($A419,炎界远征配置!$O:$P,2,FALSE),怪物属性偏向!$E:$O,怪物属性偏向!K$1-1,FALSE))</f>
        <v>10060201</v>
      </c>
      <c r="P419" s="8">
        <f>IF(VLOOKUP(VLOOKUP($A419,炎界远征配置!$O:$P,2,FALSE),怪物属性偏向!$E:$O,怪物属性偏向!L$1-1,FALSE)=0,"",VLOOKUP(VLOOKUP($A419,炎界远征配置!$O:$P,2,FALSE),怪物属性偏向!$E:$O,怪物属性偏向!L$1-1,FALSE))</f>
        <v>10060301</v>
      </c>
      <c r="Q419" s="8">
        <f>IF(VLOOKUP(VLOOKUP($A419,炎界远征配置!$O:$P,2,FALSE),怪物属性偏向!$E:$O,怪物属性偏向!M$1-1,FALSE)=0,"",VLOOKUP(VLOOKUP($A419,炎界远征配置!$O:$P,2,FALSE),怪物属性偏向!$E:$O,怪物属性偏向!M$1-1,FALSE))</f>
        <v>100021</v>
      </c>
      <c r="R419" s="8">
        <f>IF(VLOOKUP(VLOOKUP($A419,炎界远征配置!$O:$P,2,FALSE),怪物属性偏向!$E:$O,怪物属性偏向!N$1-1,FALSE)=0,"",VLOOKUP(VLOOKUP($A419,炎界远征配置!$O:$P,2,FALSE),怪物属性偏向!$E:$O,怪物属性偏向!N$1-1,FALSE))</f>
        <v>100081</v>
      </c>
      <c r="S419" s="8">
        <f>IF(VLOOKUP(VLOOKUP($A419,炎界远征配置!$O:$P,2,FALSE),怪物属性偏向!$E:$O,怪物属性偏向!O$1-1,FALSE)=0,"",VLOOKUP(VLOOKUP($A419,炎界远征配置!$O:$P,2,FALSE),怪物属性偏向!$E:$O,怪物属性偏向!O$1-1,FALSE))</f>
        <v>100141</v>
      </c>
    </row>
    <row r="420" spans="1:19" x14ac:dyDescent="0.15">
      <c r="A420" s="3">
        <f t="shared" si="61"/>
        <v>5000417</v>
      </c>
      <c r="B420" s="1" t="str">
        <f>VLOOKUP(A420,炎界远征配置!G:I,3,FALSE)</f>
        <v>艾琳</v>
      </c>
      <c r="C420" s="7"/>
      <c r="D420" s="6" t="str">
        <f>VLOOKUP(B420,怪物属性偏向!F:P,11,FALSE)</f>
        <v>r1000</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IF(VLOOKUP(VLOOKUP($A420,炎界远征配置!$O:$P,2,FALSE),怪物属性偏向!$E:$O,怪物属性偏向!J$1-1,FALSE)=0,"",VLOOKUP(VLOOKUP($A420,炎界远征配置!$O:$P,2,FALSE),怪物属性偏向!$E:$O,怪物属性偏向!J$1-1,FALSE))</f>
        <v>10080101</v>
      </c>
      <c r="O420" s="8">
        <f>IF(VLOOKUP(VLOOKUP($A420,炎界远征配置!$O:$P,2,FALSE),怪物属性偏向!$E:$O,怪物属性偏向!K$1-1,FALSE)=0,"",VLOOKUP(VLOOKUP($A420,炎界远征配置!$O:$P,2,FALSE),怪物属性偏向!$E:$O,怪物属性偏向!K$1-1,FALSE))</f>
        <v>10080201</v>
      </c>
      <c r="P420" s="8">
        <f>IF(VLOOKUP(VLOOKUP($A420,炎界远征配置!$O:$P,2,FALSE),怪物属性偏向!$E:$O,怪物属性偏向!L$1-1,FALSE)=0,"",VLOOKUP(VLOOKUP($A420,炎界远征配置!$O:$P,2,FALSE),怪物属性偏向!$E:$O,怪物属性偏向!L$1-1,FALSE))</f>
        <v>10080301</v>
      </c>
      <c r="Q420" s="8">
        <f>IF(VLOOKUP(VLOOKUP($A420,炎界远征配置!$O:$P,2,FALSE),怪物属性偏向!$E:$O,怪物属性偏向!M$1-1,FALSE)=0,"",VLOOKUP(VLOOKUP($A420,炎界远征配置!$O:$P,2,FALSE),怪物属性偏向!$E:$O,怪物属性偏向!M$1-1,FALSE))</f>
        <v>100121</v>
      </c>
      <c r="R420" s="8">
        <f>IF(VLOOKUP(VLOOKUP($A420,炎界远征配置!$O:$P,2,FALSE),怪物属性偏向!$E:$O,怪物属性偏向!N$1-1,FALSE)=0,"",VLOOKUP(VLOOKUP($A420,炎界远征配置!$O:$P,2,FALSE),怪物属性偏向!$E:$O,怪物属性偏向!N$1-1,FALSE))</f>
        <v>100281</v>
      </c>
      <c r="S420" s="8">
        <f>IF(VLOOKUP(VLOOKUP($A420,炎界远征配置!$O:$P,2,FALSE),怪物属性偏向!$E:$O,怪物属性偏向!O$1-1,FALSE)=0,"",VLOOKUP(VLOOKUP($A420,炎界远征配置!$O:$P,2,FALSE),怪物属性偏向!$E:$O,怪物属性偏向!O$1-1,FALSE))</f>
        <v>100061</v>
      </c>
    </row>
    <row r="421" spans="1:19" x14ac:dyDescent="0.15">
      <c r="A421" s="3">
        <f t="shared" si="61"/>
        <v>5000418</v>
      </c>
      <c r="B421" s="1" t="str">
        <f>VLOOKUP(A421,炎界远征配置!G:I,3,FALSE)</f>
        <v>吉拉</v>
      </c>
      <c r="C421" s="7"/>
      <c r="D421" s="6" t="str">
        <f>VLOOKUP(B421,怪物属性偏向!F:P,11,FALSE)</f>
        <v>r1002</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IF(VLOOKUP(VLOOKUP($A421,炎界远征配置!$O:$P,2,FALSE),怪物属性偏向!$E:$O,怪物属性偏向!J$1-1,FALSE)=0,"",VLOOKUP(VLOOKUP($A421,炎界远征配置!$O:$P,2,FALSE),怪物属性偏向!$E:$O,怪物属性偏向!J$1-1,FALSE))</f>
        <v>10190101</v>
      </c>
      <c r="O421" s="8">
        <f>IF(VLOOKUP(VLOOKUP($A421,炎界远征配置!$O:$P,2,FALSE),怪物属性偏向!$E:$O,怪物属性偏向!K$1-1,FALSE)=0,"",VLOOKUP(VLOOKUP($A421,炎界远征配置!$O:$P,2,FALSE),怪物属性偏向!$E:$O,怪物属性偏向!K$1-1,FALSE))</f>
        <v>10190201</v>
      </c>
      <c r="P421" s="8">
        <f>IF(VLOOKUP(VLOOKUP($A421,炎界远征配置!$O:$P,2,FALSE),怪物属性偏向!$E:$O,怪物属性偏向!L$1-1,FALSE)=0,"",VLOOKUP(VLOOKUP($A421,炎界远征配置!$O:$P,2,FALSE),怪物属性偏向!$E:$O,怪物属性偏向!L$1-1,FALSE))</f>
        <v>10190301</v>
      </c>
      <c r="Q421" s="8">
        <f>IF(VLOOKUP(VLOOKUP($A421,炎界远征配置!$O:$P,2,FALSE),怪物属性偏向!$E:$O,怪物属性偏向!M$1-1,FALSE)=0,"",VLOOKUP(VLOOKUP($A421,炎界远征配置!$O:$P,2,FALSE),怪物属性偏向!$E:$O,怪物属性偏向!M$1-1,FALSE))</f>
        <v>100141</v>
      </c>
      <c r="R421" s="8">
        <f>IF(VLOOKUP(VLOOKUP($A421,炎界远征配置!$O:$P,2,FALSE),怪物属性偏向!$E:$O,怪物属性偏向!N$1-1,FALSE)=0,"",VLOOKUP(VLOOKUP($A421,炎界远征配置!$O:$P,2,FALSE),怪物属性偏向!$E:$O,怪物属性偏向!N$1-1,FALSE))</f>
        <v>100261</v>
      </c>
      <c r="S421" s="8">
        <f>IF(VLOOKUP(VLOOKUP($A421,炎界远征配置!$O:$P,2,FALSE),怪物属性偏向!$E:$O,怪物属性偏向!O$1-1,FALSE)=0,"",VLOOKUP(VLOOKUP($A421,炎界远征配置!$O:$P,2,FALSE),怪物属性偏向!$E:$O,怪物属性偏向!O$1-1,FALSE))</f>
        <v>100081</v>
      </c>
    </row>
    <row r="422" spans="1:19" x14ac:dyDescent="0.15">
      <c r="A422" s="3">
        <f t="shared" si="61"/>
        <v>5000419</v>
      </c>
      <c r="B422" s="1" t="str">
        <f>VLOOKUP(A422,炎界远征配置!G:I,3,FALSE)</f>
        <v>贝蒂</v>
      </c>
      <c r="C422" s="7"/>
      <c r="D422" s="6" t="str">
        <f>VLOOKUP(B422,怪物属性偏向!F:P,11,FALSE)</f>
        <v>r1001</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IF(VLOOKUP(VLOOKUP($A422,炎界远征配置!$O:$P,2,FALSE),怪物属性偏向!$E:$O,怪物属性偏向!J$1-1,FALSE)=0,"",VLOOKUP(VLOOKUP($A422,炎界远征配置!$O:$P,2,FALSE),怪物属性偏向!$E:$O,怪物属性偏向!J$1-1,FALSE))</f>
        <v>10140101</v>
      </c>
      <c r="O422" s="8">
        <f>IF(VLOOKUP(VLOOKUP($A422,炎界远征配置!$O:$P,2,FALSE),怪物属性偏向!$E:$O,怪物属性偏向!K$1-1,FALSE)=0,"",VLOOKUP(VLOOKUP($A422,炎界远征配置!$O:$P,2,FALSE),怪物属性偏向!$E:$O,怪物属性偏向!K$1-1,FALSE))</f>
        <v>10140201</v>
      </c>
      <c r="P422" s="8">
        <f>IF(VLOOKUP(VLOOKUP($A422,炎界远征配置!$O:$P,2,FALSE),怪物属性偏向!$E:$O,怪物属性偏向!L$1-1,FALSE)=0,"",VLOOKUP(VLOOKUP($A422,炎界远征配置!$O:$P,2,FALSE),怪物属性偏向!$E:$O,怪物属性偏向!L$1-1,FALSE))</f>
        <v>10140301</v>
      </c>
      <c r="Q422" s="8">
        <f>IF(VLOOKUP(VLOOKUP($A422,炎界远征配置!$O:$P,2,FALSE),怪物属性偏向!$E:$O,怪物属性偏向!M$1-1,FALSE)=0,"",VLOOKUP(VLOOKUP($A422,炎界远征配置!$O:$P,2,FALSE),怪物属性偏向!$E:$O,怪物属性偏向!M$1-1,FALSE))</f>
        <v>100021</v>
      </c>
      <c r="R422" s="8">
        <f>IF(VLOOKUP(VLOOKUP($A422,炎界远征配置!$O:$P,2,FALSE),怪物属性偏向!$E:$O,怪物属性偏向!N$1-1,FALSE)=0,"",VLOOKUP(VLOOKUP($A422,炎界远征配置!$O:$P,2,FALSE),怪物属性偏向!$E:$O,怪物属性偏向!N$1-1,FALSE))</f>
        <v>100221</v>
      </c>
      <c r="S422" s="8">
        <f>IF(VLOOKUP(VLOOKUP($A422,炎界远征配置!$O:$P,2,FALSE),怪物属性偏向!$E:$O,怪物属性偏向!O$1-1,FALSE)=0,"",VLOOKUP(VLOOKUP($A422,炎界远征配置!$O:$P,2,FALSE),怪物属性偏向!$E:$O,怪物属性偏向!O$1-1,FALSE))</f>
        <v>100241</v>
      </c>
    </row>
    <row r="423" spans="1:19" x14ac:dyDescent="0.15">
      <c r="A423" s="3">
        <f t="shared" si="61"/>
        <v>5000420</v>
      </c>
      <c r="B423" s="1" t="str">
        <f>VLOOKUP(A423,炎界远征配置!G:I,3,FALSE)</f>
        <v>贝蒂</v>
      </c>
      <c r="C423" s="7"/>
      <c r="D423" s="6" t="str">
        <f>VLOOKUP(B423,怪物属性偏向!F:P,11,FALSE)</f>
        <v>r1001</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IF(VLOOKUP(VLOOKUP($A423,炎界远征配置!$O:$P,2,FALSE),怪物属性偏向!$E:$O,怪物属性偏向!J$1-1,FALSE)=0,"",VLOOKUP(VLOOKUP($A423,炎界远征配置!$O:$P,2,FALSE),怪物属性偏向!$E:$O,怪物属性偏向!J$1-1,FALSE))</f>
        <v>10140101</v>
      </c>
      <c r="O423" s="8">
        <f>IF(VLOOKUP(VLOOKUP($A423,炎界远征配置!$O:$P,2,FALSE),怪物属性偏向!$E:$O,怪物属性偏向!K$1-1,FALSE)=0,"",VLOOKUP(VLOOKUP($A423,炎界远征配置!$O:$P,2,FALSE),怪物属性偏向!$E:$O,怪物属性偏向!K$1-1,FALSE))</f>
        <v>10140201</v>
      </c>
      <c r="P423" s="8">
        <f>IF(VLOOKUP(VLOOKUP($A423,炎界远征配置!$O:$P,2,FALSE),怪物属性偏向!$E:$O,怪物属性偏向!L$1-1,FALSE)=0,"",VLOOKUP(VLOOKUP($A423,炎界远征配置!$O:$P,2,FALSE),怪物属性偏向!$E:$O,怪物属性偏向!L$1-1,FALSE))</f>
        <v>10140301</v>
      </c>
      <c r="Q423" s="8">
        <f>IF(VLOOKUP(VLOOKUP($A423,炎界远征配置!$O:$P,2,FALSE),怪物属性偏向!$E:$O,怪物属性偏向!M$1-1,FALSE)=0,"",VLOOKUP(VLOOKUP($A423,炎界远征配置!$O:$P,2,FALSE),怪物属性偏向!$E:$O,怪物属性偏向!M$1-1,FALSE))</f>
        <v>100021</v>
      </c>
      <c r="R423" s="8">
        <f>IF(VLOOKUP(VLOOKUP($A423,炎界远征配置!$O:$P,2,FALSE),怪物属性偏向!$E:$O,怪物属性偏向!N$1-1,FALSE)=0,"",VLOOKUP(VLOOKUP($A423,炎界远征配置!$O:$P,2,FALSE),怪物属性偏向!$E:$O,怪物属性偏向!N$1-1,FALSE))</f>
        <v>100221</v>
      </c>
      <c r="S423" s="8">
        <f>IF(VLOOKUP(VLOOKUP($A423,炎界远征配置!$O:$P,2,FALSE),怪物属性偏向!$E:$O,怪物属性偏向!O$1-1,FALSE)=0,"",VLOOKUP(VLOOKUP($A423,炎界远征配置!$O:$P,2,FALSE),怪物属性偏向!$E:$O,怪物属性偏向!O$1-1,FALSE))</f>
        <v>100241</v>
      </c>
    </row>
    <row r="424" spans="1:19" x14ac:dyDescent="0.15">
      <c r="A424" s="3">
        <f t="shared" si="61"/>
        <v>5000421</v>
      </c>
      <c r="B424" s="1" t="str">
        <f>VLOOKUP(A424,炎界远征配置!G:I,3,FALSE)</f>
        <v>碧翠丝</v>
      </c>
      <c r="C424" s="7"/>
      <c r="D424" s="6" t="str">
        <f>VLOOKUP(B424,怪物属性偏向!F:P,11,FALSE)</f>
        <v>r1019</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IF(VLOOKUP(VLOOKUP($A424,炎界远征配置!$O:$P,2,FALSE),怪物属性偏向!$E:$O,怪物属性偏向!J$1-1,FALSE)=0,"",VLOOKUP(VLOOKUP($A424,炎界远征配置!$O:$P,2,FALSE),怪物属性偏向!$E:$O,怪物属性偏向!J$1-1,FALSE))</f>
        <v>10070101</v>
      </c>
      <c r="O424" s="8">
        <f>IF(VLOOKUP(VLOOKUP($A424,炎界远征配置!$O:$P,2,FALSE),怪物属性偏向!$E:$O,怪物属性偏向!K$1-1,FALSE)=0,"",VLOOKUP(VLOOKUP($A424,炎界远征配置!$O:$P,2,FALSE),怪物属性偏向!$E:$O,怪物属性偏向!K$1-1,FALSE))</f>
        <v>10070201</v>
      </c>
      <c r="P424" s="8">
        <f>IF(VLOOKUP(VLOOKUP($A424,炎界远征配置!$O:$P,2,FALSE),怪物属性偏向!$E:$O,怪物属性偏向!L$1-1,FALSE)=0,"",VLOOKUP(VLOOKUP($A424,炎界远征配置!$O:$P,2,FALSE),怪物属性偏向!$E:$O,怪物属性偏向!L$1-1,FALSE))</f>
        <v>10070301</v>
      </c>
      <c r="Q424" s="8">
        <f>IF(VLOOKUP(VLOOKUP($A424,炎界远征配置!$O:$P,2,FALSE),怪物属性偏向!$E:$O,怪物属性偏向!M$1-1,FALSE)=0,"",VLOOKUP(VLOOKUP($A424,炎界远征配置!$O:$P,2,FALSE),怪物属性偏向!$E:$O,怪物属性偏向!M$1-1,FALSE))</f>
        <v>100121</v>
      </c>
      <c r="R424" s="8">
        <f>IF(VLOOKUP(VLOOKUP($A424,炎界远征配置!$O:$P,2,FALSE),怪物属性偏向!$E:$O,怪物属性偏向!N$1-1,FALSE)=0,"",VLOOKUP(VLOOKUP($A424,炎界远征配置!$O:$P,2,FALSE),怪物属性偏向!$E:$O,怪物属性偏向!N$1-1,FALSE))</f>
        <v>100261</v>
      </c>
      <c r="S424" s="8">
        <f>IF(VLOOKUP(VLOOKUP($A424,炎界远征配置!$O:$P,2,FALSE),怪物属性偏向!$E:$O,怪物属性偏向!O$1-1,FALSE)=0,"",VLOOKUP(VLOOKUP($A424,炎界远征配置!$O:$P,2,FALSE),怪物属性偏向!$E:$O,怪物属性偏向!O$1-1,FALSE))</f>
        <v>100061</v>
      </c>
    </row>
    <row r="425" spans="1:19" x14ac:dyDescent="0.15">
      <c r="A425" s="3">
        <f t="shared" si="61"/>
        <v>5000422</v>
      </c>
      <c r="B425" s="1" t="str">
        <f>VLOOKUP(A425,炎界远征配置!G:I,3,FALSE)</f>
        <v>艾德蒙</v>
      </c>
      <c r="C425" s="7"/>
      <c r="D425" s="6" t="str">
        <f>VLOOKUP(B425,怪物属性偏向!F:P,11,FALSE)</f>
        <v>r1004</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IF(VLOOKUP(VLOOKUP($A425,炎界远征配置!$O:$P,2,FALSE),怪物属性偏向!$E:$O,怪物属性偏向!J$1-1,FALSE)=0,"",VLOOKUP(VLOOKUP($A425,炎界远征配置!$O:$P,2,FALSE),怪物属性偏向!$E:$O,怪物属性偏向!J$1-1,FALSE))</f>
        <v>10120101</v>
      </c>
      <c r="O425" s="8">
        <f>IF(VLOOKUP(VLOOKUP($A425,炎界远征配置!$O:$P,2,FALSE),怪物属性偏向!$E:$O,怪物属性偏向!K$1-1,FALSE)=0,"",VLOOKUP(VLOOKUP($A425,炎界远征配置!$O:$P,2,FALSE),怪物属性偏向!$E:$O,怪物属性偏向!K$1-1,FALSE))</f>
        <v>10120201</v>
      </c>
      <c r="P425" s="8">
        <f>IF(VLOOKUP(VLOOKUP($A425,炎界远征配置!$O:$P,2,FALSE),怪物属性偏向!$E:$O,怪物属性偏向!L$1-1,FALSE)=0,"",VLOOKUP(VLOOKUP($A425,炎界远征配置!$O:$P,2,FALSE),怪物属性偏向!$E:$O,怪物属性偏向!L$1-1,FALSE))</f>
        <v>10120301</v>
      </c>
      <c r="Q425" s="8">
        <f>IF(VLOOKUP(VLOOKUP($A425,炎界远征配置!$O:$P,2,FALSE),怪物属性偏向!$E:$O,怪物属性偏向!M$1-1,FALSE)=0,"",VLOOKUP(VLOOKUP($A425,炎界远征配置!$O:$P,2,FALSE),怪物属性偏向!$E:$O,怪物属性偏向!M$1-1,FALSE))</f>
        <v>100001</v>
      </c>
      <c r="R425" s="8">
        <f>IF(VLOOKUP(VLOOKUP($A425,炎界远征配置!$O:$P,2,FALSE),怪物属性偏向!$E:$O,怪物属性偏向!N$1-1,FALSE)=0,"",VLOOKUP(VLOOKUP($A425,炎界远征配置!$O:$P,2,FALSE),怪物属性偏向!$E:$O,怪物属性偏向!N$1-1,FALSE))</f>
        <v>100361</v>
      </c>
      <c r="S425" s="8">
        <f>IF(VLOOKUP(VLOOKUP($A425,炎界远征配置!$O:$P,2,FALSE),怪物属性偏向!$E:$O,怪物属性偏向!O$1-1,FALSE)=0,"",VLOOKUP(VLOOKUP($A425,炎界远征配置!$O:$P,2,FALSE),怪物属性偏向!$E:$O,怪物属性偏向!O$1-1,FALSE))</f>
        <v>100401</v>
      </c>
    </row>
    <row r="426" spans="1:19" x14ac:dyDescent="0.15">
      <c r="A426" s="3">
        <f t="shared" si="61"/>
        <v>5000423</v>
      </c>
      <c r="B426" s="1" t="str">
        <f>VLOOKUP(A426,炎界远征配置!G:I,3,FALSE)</f>
        <v>尤朵拉</v>
      </c>
      <c r="C426" s="7"/>
      <c r="D426" s="6" t="str">
        <f>VLOOKUP(B426,怪物属性偏向!F:P,11,FALSE)</f>
        <v>r1006</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IF(VLOOKUP(VLOOKUP($A426,炎界远征配置!$O:$P,2,FALSE),怪物属性偏向!$E:$O,怪物属性偏向!J$1-1,FALSE)=0,"",VLOOKUP(VLOOKUP($A426,炎界远征配置!$O:$P,2,FALSE),怪物属性偏向!$E:$O,怪物属性偏向!J$1-1,FALSE))</f>
        <v>10090101</v>
      </c>
      <c r="O426" s="8">
        <f>IF(VLOOKUP(VLOOKUP($A426,炎界远征配置!$O:$P,2,FALSE),怪物属性偏向!$E:$O,怪物属性偏向!K$1-1,FALSE)=0,"",VLOOKUP(VLOOKUP($A426,炎界远征配置!$O:$P,2,FALSE),怪物属性偏向!$E:$O,怪物属性偏向!K$1-1,FALSE))</f>
        <v>10090201</v>
      </c>
      <c r="P426" s="8">
        <f>IF(VLOOKUP(VLOOKUP($A426,炎界远征配置!$O:$P,2,FALSE),怪物属性偏向!$E:$O,怪物属性偏向!L$1-1,FALSE)=0,"",VLOOKUP(VLOOKUP($A426,炎界远征配置!$O:$P,2,FALSE),怪物属性偏向!$E:$O,怪物属性偏向!L$1-1,FALSE))</f>
        <v>10090301</v>
      </c>
      <c r="Q426" s="8">
        <f>IF(VLOOKUP(VLOOKUP($A426,炎界远征配置!$O:$P,2,FALSE),怪物属性偏向!$E:$O,怪物属性偏向!M$1-1,FALSE)=0,"",VLOOKUP(VLOOKUP($A426,炎界远征配置!$O:$P,2,FALSE),怪物属性偏向!$E:$O,怪物属性偏向!M$1-1,FALSE))</f>
        <v>100261</v>
      </c>
      <c r="R426" s="8">
        <f>IF(VLOOKUP(VLOOKUP($A426,炎界远征配置!$O:$P,2,FALSE),怪物属性偏向!$E:$O,怪物属性偏向!N$1-1,FALSE)=0,"",VLOOKUP(VLOOKUP($A426,炎界远征配置!$O:$P,2,FALSE),怪物属性偏向!$E:$O,怪物属性偏向!N$1-1,FALSE))</f>
        <v>100001</v>
      </c>
      <c r="S426" s="8">
        <f>IF(VLOOKUP(VLOOKUP($A426,炎界远征配置!$O:$P,2,FALSE),怪物属性偏向!$E:$O,怪物属性偏向!O$1-1,FALSE)=0,"",VLOOKUP(VLOOKUP($A426,炎界远征配置!$O:$P,2,FALSE),怪物属性偏向!$E:$O,怪物属性偏向!O$1-1,FALSE))</f>
        <v>100301</v>
      </c>
    </row>
    <row r="427" spans="1:19" x14ac:dyDescent="0.15">
      <c r="A427" s="3">
        <f t="shared" si="61"/>
        <v>5000424</v>
      </c>
      <c r="B427" s="1" t="str">
        <f>VLOOKUP(A427,炎界远征配置!G:I,3,FALSE)</f>
        <v>啾啾</v>
      </c>
      <c r="C427" s="7"/>
      <c r="D427" s="6" t="str">
        <f>VLOOKUP(B427,怪物属性偏向!F:P,11,FALSE)</f>
        <v>r1004</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IF(VLOOKUP(VLOOKUP($A427,炎界远征配置!$O:$P,2,FALSE),怪物属性偏向!$E:$O,怪物属性偏向!J$1-1,FALSE)=0,"",VLOOKUP(VLOOKUP($A427,炎界远征配置!$O:$P,2,FALSE),怪物属性偏向!$E:$O,怪物属性偏向!J$1-1,FALSE))</f>
        <v>10130101</v>
      </c>
      <c r="O427" s="8">
        <f>IF(VLOOKUP(VLOOKUP($A427,炎界远征配置!$O:$P,2,FALSE),怪物属性偏向!$E:$O,怪物属性偏向!K$1-1,FALSE)=0,"",VLOOKUP(VLOOKUP($A427,炎界远征配置!$O:$P,2,FALSE),怪物属性偏向!$E:$O,怪物属性偏向!K$1-1,FALSE))</f>
        <v>10130201</v>
      </c>
      <c r="P427" s="8">
        <f>IF(VLOOKUP(VLOOKUP($A427,炎界远征配置!$O:$P,2,FALSE),怪物属性偏向!$E:$O,怪物属性偏向!L$1-1,FALSE)=0,"",VLOOKUP(VLOOKUP($A427,炎界远征配置!$O:$P,2,FALSE),怪物属性偏向!$E:$O,怪物属性偏向!L$1-1,FALSE))</f>
        <v>10130301</v>
      </c>
      <c r="Q427" s="8">
        <f>IF(VLOOKUP(VLOOKUP($A427,炎界远征配置!$O:$P,2,FALSE),怪物属性偏向!$E:$O,怪物属性偏向!M$1-1,FALSE)=0,"",VLOOKUP(VLOOKUP($A427,炎界远征配置!$O:$P,2,FALSE),怪物属性偏向!$E:$O,怪物属性偏向!M$1-1,FALSE))</f>
        <v>100001</v>
      </c>
      <c r="R427" s="8">
        <f>IF(VLOOKUP(VLOOKUP($A427,炎界远征配置!$O:$P,2,FALSE),怪物属性偏向!$E:$O,怪物属性偏向!N$1-1,FALSE)=0,"",VLOOKUP(VLOOKUP($A427,炎界远征配置!$O:$P,2,FALSE),怪物属性偏向!$E:$O,怪物属性偏向!N$1-1,FALSE))</f>
        <v>100181</v>
      </c>
      <c r="S427" s="8">
        <f>IF(VLOOKUP(VLOOKUP($A427,炎界远征配置!$O:$P,2,FALSE),怪物属性偏向!$E:$O,怪物属性偏向!O$1-1,FALSE)=0,"",VLOOKUP(VLOOKUP($A427,炎界远征配置!$O:$P,2,FALSE),怪物属性偏向!$E:$O,怪物属性偏向!O$1-1,FALSE))</f>
        <v>100201</v>
      </c>
    </row>
    <row r="428" spans="1:19" x14ac:dyDescent="0.15">
      <c r="A428" s="3">
        <f t="shared" si="61"/>
        <v>5000425</v>
      </c>
      <c r="B428" s="1" t="str">
        <f>VLOOKUP(A428,炎界远征配置!G:I,3,FALSE)</f>
        <v>爱茉莉</v>
      </c>
      <c r="C428" s="7"/>
      <c r="D428" s="6" t="str">
        <f>VLOOKUP(B428,怪物属性偏向!F:P,11,FALSE)</f>
        <v>r1010</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IF(VLOOKUP(VLOOKUP($A428,炎界远征配置!$O:$P,2,FALSE),怪物属性偏向!$E:$O,怪物属性偏向!J$1-1,FALSE)=0,"",VLOOKUP(VLOOKUP($A428,炎界远征配置!$O:$P,2,FALSE),怪物属性偏向!$E:$O,怪物属性偏向!J$1-1,FALSE))</f>
        <v>10200101</v>
      </c>
      <c r="O428" s="8">
        <f>IF(VLOOKUP(VLOOKUP($A428,炎界远征配置!$O:$P,2,FALSE),怪物属性偏向!$E:$O,怪物属性偏向!K$1-1,FALSE)=0,"",VLOOKUP(VLOOKUP($A428,炎界远征配置!$O:$P,2,FALSE),怪物属性偏向!$E:$O,怪物属性偏向!K$1-1,FALSE))</f>
        <v>10200201</v>
      </c>
      <c r="P428" s="8">
        <f>IF(VLOOKUP(VLOOKUP($A428,炎界远征配置!$O:$P,2,FALSE),怪物属性偏向!$E:$O,怪物属性偏向!L$1-1,FALSE)=0,"",VLOOKUP(VLOOKUP($A428,炎界远征配置!$O:$P,2,FALSE),怪物属性偏向!$E:$O,怪物属性偏向!L$1-1,FALSE))</f>
        <v>10200301</v>
      </c>
      <c r="Q428" s="8">
        <f>IF(VLOOKUP(VLOOKUP($A428,炎界远征配置!$O:$P,2,FALSE),怪物属性偏向!$E:$O,怪物属性偏向!M$1-1,FALSE)=0,"",VLOOKUP(VLOOKUP($A428,炎界远征配置!$O:$P,2,FALSE),怪物属性偏向!$E:$O,怪物属性偏向!M$1-1,FALSE))</f>
        <v>100481</v>
      </c>
      <c r="R428" s="8">
        <f>IF(VLOOKUP(VLOOKUP($A428,炎界远征配置!$O:$P,2,FALSE),怪物属性偏向!$E:$O,怪物属性偏向!N$1-1,FALSE)=0,"",VLOOKUP(VLOOKUP($A428,炎界远征配置!$O:$P,2,FALSE),怪物属性偏向!$E:$O,怪物属性偏向!N$1-1,FALSE))</f>
        <v>100281</v>
      </c>
      <c r="S428" s="8">
        <f>IF(VLOOKUP(VLOOKUP($A428,炎界远征配置!$O:$P,2,FALSE),怪物属性偏向!$E:$O,怪物属性偏向!O$1-1,FALSE)=0,"",VLOOKUP(VLOOKUP($A428,炎界远征配置!$O:$P,2,FALSE),怪物属性偏向!$E:$O,怪物属性偏向!O$1-1,FALSE))</f>
        <v>100421</v>
      </c>
    </row>
    <row r="429" spans="1:19" x14ac:dyDescent="0.15">
      <c r="A429" s="3">
        <f t="shared" si="61"/>
        <v>5000426</v>
      </c>
      <c r="B429" s="1" t="str">
        <f>VLOOKUP(A429,炎界远征配置!G:I,3,FALSE)</f>
        <v>碧翠丝</v>
      </c>
      <c r="C429" s="7"/>
      <c r="D429" s="6" t="str">
        <f>VLOOKUP(B429,怪物属性偏向!F:P,11,FALSE)</f>
        <v>r1019</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IF(VLOOKUP(VLOOKUP($A429,炎界远征配置!$O:$P,2,FALSE),怪物属性偏向!$E:$O,怪物属性偏向!J$1-1,FALSE)=0,"",VLOOKUP(VLOOKUP($A429,炎界远征配置!$O:$P,2,FALSE),怪物属性偏向!$E:$O,怪物属性偏向!J$1-1,FALSE))</f>
        <v>10070101</v>
      </c>
      <c r="O429" s="8">
        <f>IF(VLOOKUP(VLOOKUP($A429,炎界远征配置!$O:$P,2,FALSE),怪物属性偏向!$E:$O,怪物属性偏向!K$1-1,FALSE)=0,"",VLOOKUP(VLOOKUP($A429,炎界远征配置!$O:$P,2,FALSE),怪物属性偏向!$E:$O,怪物属性偏向!K$1-1,FALSE))</f>
        <v>10070201</v>
      </c>
      <c r="P429" s="8">
        <f>IF(VLOOKUP(VLOOKUP($A429,炎界远征配置!$O:$P,2,FALSE),怪物属性偏向!$E:$O,怪物属性偏向!L$1-1,FALSE)=0,"",VLOOKUP(VLOOKUP($A429,炎界远征配置!$O:$P,2,FALSE),怪物属性偏向!$E:$O,怪物属性偏向!L$1-1,FALSE))</f>
        <v>10070301</v>
      </c>
      <c r="Q429" s="8">
        <f>IF(VLOOKUP(VLOOKUP($A429,炎界远征配置!$O:$P,2,FALSE),怪物属性偏向!$E:$O,怪物属性偏向!M$1-1,FALSE)=0,"",VLOOKUP(VLOOKUP($A429,炎界远征配置!$O:$P,2,FALSE),怪物属性偏向!$E:$O,怪物属性偏向!M$1-1,FALSE))</f>
        <v>100121</v>
      </c>
      <c r="R429" s="8">
        <f>IF(VLOOKUP(VLOOKUP($A429,炎界远征配置!$O:$P,2,FALSE),怪物属性偏向!$E:$O,怪物属性偏向!N$1-1,FALSE)=0,"",VLOOKUP(VLOOKUP($A429,炎界远征配置!$O:$P,2,FALSE),怪物属性偏向!$E:$O,怪物属性偏向!N$1-1,FALSE))</f>
        <v>100261</v>
      </c>
      <c r="S429" s="8">
        <f>IF(VLOOKUP(VLOOKUP($A429,炎界远征配置!$O:$P,2,FALSE),怪物属性偏向!$E:$O,怪物属性偏向!O$1-1,FALSE)=0,"",VLOOKUP(VLOOKUP($A429,炎界远征配置!$O:$P,2,FALSE),怪物属性偏向!$E:$O,怪物属性偏向!O$1-1,FALSE))</f>
        <v>100061</v>
      </c>
    </row>
    <row r="430" spans="1:19" x14ac:dyDescent="0.15">
      <c r="A430" s="3">
        <f t="shared" si="61"/>
        <v>5000427</v>
      </c>
      <c r="B430" s="1" t="str">
        <f>VLOOKUP(A430,炎界远征配置!G:I,3,FALSE)</f>
        <v>修</v>
      </c>
      <c r="C430" s="7"/>
      <c r="D430" s="6" t="str">
        <f>VLOOKUP(B430,怪物属性偏向!F:P,11,FALSE)</f>
        <v>r1014</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IF(VLOOKUP(VLOOKUP($A430,炎界远征配置!$O:$P,2,FALSE),怪物属性偏向!$E:$O,怪物属性偏向!J$1-1,FALSE)=0,"",VLOOKUP(VLOOKUP($A430,炎界远征配置!$O:$P,2,FALSE),怪物属性偏向!$E:$O,怪物属性偏向!J$1-1,FALSE))</f>
        <v>10240101</v>
      </c>
      <c r="O430" s="8">
        <f>IF(VLOOKUP(VLOOKUP($A430,炎界远征配置!$O:$P,2,FALSE),怪物属性偏向!$E:$O,怪物属性偏向!K$1-1,FALSE)=0,"",VLOOKUP(VLOOKUP($A430,炎界远征配置!$O:$P,2,FALSE),怪物属性偏向!$E:$O,怪物属性偏向!K$1-1,FALSE))</f>
        <v>10240201</v>
      </c>
      <c r="P430" s="8">
        <f>IF(VLOOKUP(VLOOKUP($A430,炎界远征配置!$O:$P,2,FALSE),怪物属性偏向!$E:$O,怪物属性偏向!L$1-1,FALSE)=0,"",VLOOKUP(VLOOKUP($A430,炎界远征配置!$O:$P,2,FALSE),怪物属性偏向!$E:$O,怪物属性偏向!L$1-1,FALSE))</f>
        <v>10240301</v>
      </c>
      <c r="Q430" s="8">
        <f>IF(VLOOKUP(VLOOKUP($A430,炎界远征配置!$O:$P,2,FALSE),怪物属性偏向!$E:$O,怪物属性偏向!M$1-1,FALSE)=0,"",VLOOKUP(VLOOKUP($A430,炎界远征配置!$O:$P,2,FALSE),怪物属性偏向!$E:$O,怪物属性偏向!M$1-1,FALSE))</f>
        <v>100261</v>
      </c>
      <c r="R430" s="8">
        <f>IF(VLOOKUP(VLOOKUP($A430,炎界远征配置!$O:$P,2,FALSE),怪物属性偏向!$E:$O,怪物属性偏向!N$1-1,FALSE)=0,"",VLOOKUP(VLOOKUP($A430,炎界远征配置!$O:$P,2,FALSE),怪物属性偏向!$E:$O,怪物属性偏向!N$1-1,FALSE))</f>
        <v>100521</v>
      </c>
      <c r="S430" s="8">
        <f>IF(VLOOKUP(VLOOKUP($A430,炎界远征配置!$O:$P,2,FALSE),怪物属性偏向!$E:$O,怪物属性偏向!O$1-1,FALSE)=0,"",VLOOKUP(VLOOKUP($A430,炎界远征配置!$O:$P,2,FALSE),怪物属性偏向!$E:$O,怪物属性偏向!O$1-1,FALSE))</f>
        <v>100341</v>
      </c>
    </row>
    <row r="431" spans="1:19" x14ac:dyDescent="0.15">
      <c r="A431" s="3">
        <f t="shared" si="61"/>
        <v>5000428</v>
      </c>
      <c r="B431" s="1" t="str">
        <f>VLOOKUP(A431,炎界远征配置!G:I,3,FALSE)</f>
        <v>尤尼丝</v>
      </c>
      <c r="C431" s="7"/>
      <c r="D431" s="6" t="str">
        <f>VLOOKUP(B431,怪物属性偏向!F:P,11,FALSE)</f>
        <v>r1007</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IF(VLOOKUP(VLOOKUP($A431,炎界远征配置!$O:$P,2,FALSE),怪物属性偏向!$E:$O,怪物属性偏向!J$1-1,FALSE)=0,"",VLOOKUP(VLOOKUP($A431,炎界远征配置!$O:$P,2,FALSE),怪物属性偏向!$E:$O,怪物属性偏向!J$1-1,FALSE))</f>
        <v>10110101</v>
      </c>
      <c r="O431" s="8">
        <f>IF(VLOOKUP(VLOOKUP($A431,炎界远征配置!$O:$P,2,FALSE),怪物属性偏向!$E:$O,怪物属性偏向!K$1-1,FALSE)=0,"",VLOOKUP(VLOOKUP($A431,炎界远征配置!$O:$P,2,FALSE),怪物属性偏向!$E:$O,怪物属性偏向!K$1-1,FALSE))</f>
        <v>10110201</v>
      </c>
      <c r="P431" s="8">
        <f>IF(VLOOKUP(VLOOKUP($A431,炎界远征配置!$O:$P,2,FALSE),怪物属性偏向!$E:$O,怪物属性偏向!L$1-1,FALSE)=0,"",VLOOKUP(VLOOKUP($A431,炎界远征配置!$O:$P,2,FALSE),怪物属性偏向!$E:$O,怪物属性偏向!L$1-1,FALSE))</f>
        <v>10110301</v>
      </c>
      <c r="Q431" s="8">
        <f>IF(VLOOKUP(VLOOKUP($A431,炎界远征配置!$O:$P,2,FALSE),怪物属性偏向!$E:$O,怪物属性偏向!M$1-1,FALSE)=0,"",VLOOKUP(VLOOKUP($A431,炎界远征配置!$O:$P,2,FALSE),怪物属性偏向!$E:$O,怪物属性偏向!M$1-1,FALSE))</f>
        <v>100021</v>
      </c>
      <c r="R431" s="8">
        <f>IF(VLOOKUP(VLOOKUP($A431,炎界远征配置!$O:$P,2,FALSE),怪物属性偏向!$E:$O,怪物属性偏向!N$1-1,FALSE)=0,"",VLOOKUP(VLOOKUP($A431,炎界远征配置!$O:$P,2,FALSE),怪物属性偏向!$E:$O,怪物属性偏向!N$1-1,FALSE))</f>
        <v>100081</v>
      </c>
      <c r="S431" s="8">
        <f>IF(VLOOKUP(VLOOKUP($A431,炎界远征配置!$O:$P,2,FALSE),怪物属性偏向!$E:$O,怪物属性偏向!O$1-1,FALSE)=0,"",VLOOKUP(VLOOKUP($A431,炎界远征配置!$O:$P,2,FALSE),怪物属性偏向!$E:$O,怪物属性偏向!O$1-1,FALSE))</f>
        <v>100141</v>
      </c>
    </row>
    <row r="432" spans="1:19" x14ac:dyDescent="0.15">
      <c r="A432" s="3">
        <f t="shared" si="61"/>
        <v>5000429</v>
      </c>
      <c r="B432" s="1" t="str">
        <f>VLOOKUP(A432,炎界远征配置!G:I,3,FALSE)</f>
        <v>娜塔莎</v>
      </c>
      <c r="C432" s="7"/>
      <c r="D432" s="6" t="str">
        <f>VLOOKUP(B432,怪物属性偏向!F:P,11,FALSE)</f>
        <v>r1012</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IF(VLOOKUP(VLOOKUP($A432,炎界远征配置!$O:$P,2,FALSE),怪物属性偏向!$E:$O,怪物属性偏向!J$1-1,FALSE)=0,"",VLOOKUP(VLOOKUP($A432,炎界远征配置!$O:$P,2,FALSE),怪物属性偏向!$E:$O,怪物属性偏向!J$1-1,FALSE))</f>
        <v>10210101</v>
      </c>
      <c r="O432" s="8">
        <f>IF(VLOOKUP(VLOOKUP($A432,炎界远征配置!$O:$P,2,FALSE),怪物属性偏向!$E:$O,怪物属性偏向!K$1-1,FALSE)=0,"",VLOOKUP(VLOOKUP($A432,炎界远征配置!$O:$P,2,FALSE),怪物属性偏向!$E:$O,怪物属性偏向!K$1-1,FALSE))</f>
        <v>10210201</v>
      </c>
      <c r="P432" s="8">
        <f>IF(VLOOKUP(VLOOKUP($A432,炎界远征配置!$O:$P,2,FALSE),怪物属性偏向!$E:$O,怪物属性偏向!L$1-1,FALSE)=0,"",VLOOKUP(VLOOKUP($A432,炎界远征配置!$O:$P,2,FALSE),怪物属性偏向!$E:$O,怪物属性偏向!L$1-1,FALSE))</f>
        <v>10210301</v>
      </c>
      <c r="Q432" s="8">
        <f>IF(VLOOKUP(VLOOKUP($A432,炎界远征配置!$O:$P,2,FALSE),怪物属性偏向!$E:$O,怪物属性偏向!M$1-1,FALSE)=0,"",VLOOKUP(VLOOKUP($A432,炎界远征配置!$O:$P,2,FALSE),怪物属性偏向!$E:$O,怪物属性偏向!M$1-1,FALSE))</f>
        <v>100261</v>
      </c>
      <c r="R432" s="8">
        <f>IF(VLOOKUP(VLOOKUP($A432,炎界远征配置!$O:$P,2,FALSE),怪物属性偏向!$E:$O,怪物属性偏向!N$1-1,FALSE)=0,"",VLOOKUP(VLOOKUP($A432,炎界远征配置!$O:$P,2,FALSE),怪物属性偏向!$E:$O,怪物属性偏向!N$1-1,FALSE))</f>
        <v>100021</v>
      </c>
      <c r="S432" s="8">
        <f>IF(VLOOKUP(VLOOKUP($A432,炎界远征配置!$O:$P,2,FALSE),怪物属性偏向!$E:$O,怪物属性偏向!O$1-1,FALSE)=0,"",VLOOKUP(VLOOKUP($A432,炎界远征配置!$O:$P,2,FALSE),怪物属性偏向!$E:$O,怪物属性偏向!O$1-1,FALSE))</f>
        <v>100321</v>
      </c>
    </row>
    <row r="433" spans="1:19" x14ac:dyDescent="0.15">
      <c r="A433" s="3">
        <f t="shared" si="61"/>
        <v>5000430</v>
      </c>
      <c r="B433" s="1" t="str">
        <f>VLOOKUP(A433,炎界远征配置!G:I,3,FALSE)</f>
        <v>吉拉</v>
      </c>
      <c r="C433" s="7"/>
      <c r="D433" s="6" t="str">
        <f>VLOOKUP(B433,怪物属性偏向!F:P,11,FALSE)</f>
        <v>r1002</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IF(VLOOKUP(VLOOKUP($A433,炎界远征配置!$O:$P,2,FALSE),怪物属性偏向!$E:$O,怪物属性偏向!J$1-1,FALSE)=0,"",VLOOKUP(VLOOKUP($A433,炎界远征配置!$O:$P,2,FALSE),怪物属性偏向!$E:$O,怪物属性偏向!J$1-1,FALSE))</f>
        <v>10190101</v>
      </c>
      <c r="O433" s="8">
        <f>IF(VLOOKUP(VLOOKUP($A433,炎界远征配置!$O:$P,2,FALSE),怪物属性偏向!$E:$O,怪物属性偏向!K$1-1,FALSE)=0,"",VLOOKUP(VLOOKUP($A433,炎界远征配置!$O:$P,2,FALSE),怪物属性偏向!$E:$O,怪物属性偏向!K$1-1,FALSE))</f>
        <v>10190201</v>
      </c>
      <c r="P433" s="8">
        <f>IF(VLOOKUP(VLOOKUP($A433,炎界远征配置!$O:$P,2,FALSE),怪物属性偏向!$E:$O,怪物属性偏向!L$1-1,FALSE)=0,"",VLOOKUP(VLOOKUP($A433,炎界远征配置!$O:$P,2,FALSE),怪物属性偏向!$E:$O,怪物属性偏向!L$1-1,FALSE))</f>
        <v>10190301</v>
      </c>
      <c r="Q433" s="8">
        <f>IF(VLOOKUP(VLOOKUP($A433,炎界远征配置!$O:$P,2,FALSE),怪物属性偏向!$E:$O,怪物属性偏向!M$1-1,FALSE)=0,"",VLOOKUP(VLOOKUP($A433,炎界远征配置!$O:$P,2,FALSE),怪物属性偏向!$E:$O,怪物属性偏向!M$1-1,FALSE))</f>
        <v>100141</v>
      </c>
      <c r="R433" s="8">
        <f>IF(VLOOKUP(VLOOKUP($A433,炎界远征配置!$O:$P,2,FALSE),怪物属性偏向!$E:$O,怪物属性偏向!N$1-1,FALSE)=0,"",VLOOKUP(VLOOKUP($A433,炎界远征配置!$O:$P,2,FALSE),怪物属性偏向!$E:$O,怪物属性偏向!N$1-1,FALSE))</f>
        <v>100261</v>
      </c>
      <c r="S433" s="8">
        <f>IF(VLOOKUP(VLOOKUP($A433,炎界远征配置!$O:$P,2,FALSE),怪物属性偏向!$E:$O,怪物属性偏向!O$1-1,FALSE)=0,"",VLOOKUP(VLOOKUP($A433,炎界远征配置!$O:$P,2,FALSE),怪物属性偏向!$E:$O,怪物属性偏向!O$1-1,FALSE))</f>
        <v>100081</v>
      </c>
    </row>
    <row r="434" spans="1:19" x14ac:dyDescent="0.15">
      <c r="A434" s="3">
        <f t="shared" si="61"/>
        <v>5000431</v>
      </c>
      <c r="B434" s="1" t="str">
        <f>VLOOKUP(A434,炎界远征配置!G:I,3,FALSE)</f>
        <v>柯拉</v>
      </c>
      <c r="C434" s="7"/>
      <c r="D434" s="6" t="str">
        <f>VLOOKUP(B434,怪物属性偏向!F:P,11,FALSE)</f>
        <v>r1017</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IF(VLOOKUP(VLOOKUP($A434,炎界远征配置!$O:$P,2,FALSE),怪物属性偏向!$E:$O,怪物属性偏向!J$1-1,FALSE)=0,"",VLOOKUP(VLOOKUP($A434,炎界远征配置!$O:$P,2,FALSE),怪物属性偏向!$E:$O,怪物属性偏向!J$1-1,FALSE))</f>
        <v>10050101</v>
      </c>
      <c r="O434" s="8">
        <f>IF(VLOOKUP(VLOOKUP($A434,炎界远征配置!$O:$P,2,FALSE),怪物属性偏向!$E:$O,怪物属性偏向!K$1-1,FALSE)=0,"",VLOOKUP(VLOOKUP($A434,炎界远征配置!$O:$P,2,FALSE),怪物属性偏向!$E:$O,怪物属性偏向!K$1-1,FALSE))</f>
        <v>10050201</v>
      </c>
      <c r="P434" s="8">
        <f>IF(VLOOKUP(VLOOKUP($A434,炎界远征配置!$O:$P,2,FALSE),怪物属性偏向!$E:$O,怪物属性偏向!L$1-1,FALSE)=0,"",VLOOKUP(VLOOKUP($A434,炎界远征配置!$O:$P,2,FALSE),怪物属性偏向!$E:$O,怪物属性偏向!L$1-1,FALSE))</f>
        <v>10050301</v>
      </c>
      <c r="Q434" s="8">
        <f>IF(VLOOKUP(VLOOKUP($A434,炎界远征配置!$O:$P,2,FALSE),怪物属性偏向!$E:$O,怪物属性偏向!M$1-1,FALSE)=0,"",VLOOKUP(VLOOKUP($A434,炎界远征配置!$O:$P,2,FALSE),怪物属性偏向!$E:$O,怪物属性偏向!M$1-1,FALSE))</f>
        <v>100001</v>
      </c>
      <c r="R434" s="8">
        <f>IF(VLOOKUP(VLOOKUP($A434,炎界远征配置!$O:$P,2,FALSE),怪物属性偏向!$E:$O,怪物属性偏向!N$1-1,FALSE)=0,"",VLOOKUP(VLOOKUP($A434,炎界远征配置!$O:$P,2,FALSE),怪物属性偏向!$E:$O,怪物属性偏向!N$1-1,FALSE))</f>
        <v>100221</v>
      </c>
      <c r="S434" s="8">
        <f>IF(VLOOKUP(VLOOKUP($A434,炎界远征配置!$O:$P,2,FALSE),怪物属性偏向!$E:$O,怪物属性偏向!O$1-1,FALSE)=0,"",VLOOKUP(VLOOKUP($A434,炎界远征配置!$O:$P,2,FALSE),怪物属性偏向!$E:$O,怪物属性偏向!O$1-1,FALSE))</f>
        <v>100241</v>
      </c>
    </row>
    <row r="435" spans="1:19" x14ac:dyDescent="0.15">
      <c r="A435" s="3">
        <f t="shared" si="61"/>
        <v>5000432</v>
      </c>
      <c r="B435" s="1" t="str">
        <f>VLOOKUP(A435,炎界远征配置!G:I,3,FALSE)</f>
        <v>尤朵拉</v>
      </c>
      <c r="C435" s="7"/>
      <c r="D435" s="6" t="str">
        <f>VLOOKUP(B435,怪物属性偏向!F:P,11,FALSE)</f>
        <v>r1006</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IF(VLOOKUP(VLOOKUP($A435,炎界远征配置!$O:$P,2,FALSE),怪物属性偏向!$E:$O,怪物属性偏向!J$1-1,FALSE)=0,"",VLOOKUP(VLOOKUP($A435,炎界远征配置!$O:$P,2,FALSE),怪物属性偏向!$E:$O,怪物属性偏向!J$1-1,FALSE))</f>
        <v>10090101</v>
      </c>
      <c r="O435" s="8">
        <f>IF(VLOOKUP(VLOOKUP($A435,炎界远征配置!$O:$P,2,FALSE),怪物属性偏向!$E:$O,怪物属性偏向!K$1-1,FALSE)=0,"",VLOOKUP(VLOOKUP($A435,炎界远征配置!$O:$P,2,FALSE),怪物属性偏向!$E:$O,怪物属性偏向!K$1-1,FALSE))</f>
        <v>10090201</v>
      </c>
      <c r="P435" s="8">
        <f>IF(VLOOKUP(VLOOKUP($A435,炎界远征配置!$O:$P,2,FALSE),怪物属性偏向!$E:$O,怪物属性偏向!L$1-1,FALSE)=0,"",VLOOKUP(VLOOKUP($A435,炎界远征配置!$O:$P,2,FALSE),怪物属性偏向!$E:$O,怪物属性偏向!L$1-1,FALSE))</f>
        <v>10090301</v>
      </c>
      <c r="Q435" s="8">
        <f>IF(VLOOKUP(VLOOKUP($A435,炎界远征配置!$O:$P,2,FALSE),怪物属性偏向!$E:$O,怪物属性偏向!M$1-1,FALSE)=0,"",VLOOKUP(VLOOKUP($A435,炎界远征配置!$O:$P,2,FALSE),怪物属性偏向!$E:$O,怪物属性偏向!M$1-1,FALSE))</f>
        <v>100261</v>
      </c>
      <c r="R435" s="8">
        <f>IF(VLOOKUP(VLOOKUP($A435,炎界远征配置!$O:$P,2,FALSE),怪物属性偏向!$E:$O,怪物属性偏向!N$1-1,FALSE)=0,"",VLOOKUP(VLOOKUP($A435,炎界远征配置!$O:$P,2,FALSE),怪物属性偏向!$E:$O,怪物属性偏向!N$1-1,FALSE))</f>
        <v>100001</v>
      </c>
      <c r="S435" s="8">
        <f>IF(VLOOKUP(VLOOKUP($A435,炎界远征配置!$O:$P,2,FALSE),怪物属性偏向!$E:$O,怪物属性偏向!O$1-1,FALSE)=0,"",VLOOKUP(VLOOKUP($A435,炎界远征配置!$O:$P,2,FALSE),怪物属性偏向!$E:$O,怪物属性偏向!O$1-1,FALSE))</f>
        <v>100301</v>
      </c>
    </row>
    <row r="436" spans="1:19" x14ac:dyDescent="0.15">
      <c r="A436" s="3">
        <f t="shared" si="61"/>
        <v>5000433</v>
      </c>
      <c r="B436" s="1" t="str">
        <f>VLOOKUP(A436,炎界远征配置!G:I,3,FALSE)</f>
        <v>麦克白</v>
      </c>
      <c r="C436" s="7"/>
      <c r="D436" s="6" t="str">
        <f>VLOOKUP(B436,怪物属性偏向!F:P,11,FALSE)</f>
        <v>r1004</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IF(VLOOKUP(VLOOKUP($A436,炎界远征配置!$O:$P,2,FALSE),怪物属性偏向!$E:$O,怪物属性偏向!J$1-1,FALSE)=0,"",VLOOKUP(VLOOKUP($A436,炎界远征配置!$O:$P,2,FALSE),怪物属性偏向!$E:$O,怪物属性偏向!J$1-1,FALSE))</f>
        <v>10160101</v>
      </c>
      <c r="O436" s="8">
        <f>IF(VLOOKUP(VLOOKUP($A436,炎界远征配置!$O:$P,2,FALSE),怪物属性偏向!$E:$O,怪物属性偏向!K$1-1,FALSE)=0,"",VLOOKUP(VLOOKUP($A436,炎界远征配置!$O:$P,2,FALSE),怪物属性偏向!$E:$O,怪物属性偏向!K$1-1,FALSE))</f>
        <v>10160201</v>
      </c>
      <c r="P436" s="8">
        <f>IF(VLOOKUP(VLOOKUP($A436,炎界远征配置!$O:$P,2,FALSE),怪物属性偏向!$E:$O,怪物属性偏向!L$1-1,FALSE)=0,"",VLOOKUP(VLOOKUP($A436,炎界远征配置!$O:$P,2,FALSE),怪物属性偏向!$E:$O,怪物属性偏向!L$1-1,FALSE))</f>
        <v>10160301</v>
      </c>
      <c r="Q436" s="8">
        <f>IF(VLOOKUP(VLOOKUP($A436,炎界远征配置!$O:$P,2,FALSE),怪物属性偏向!$E:$O,怪物属性偏向!M$1-1,FALSE)=0,"",VLOOKUP(VLOOKUP($A436,炎界远征配置!$O:$P,2,FALSE),怪物属性偏向!$E:$O,怪物属性偏向!M$1-1,FALSE))</f>
        <v>100141</v>
      </c>
      <c r="R436" s="8">
        <f>IF(VLOOKUP(VLOOKUP($A436,炎界远征配置!$O:$P,2,FALSE),怪物属性偏向!$E:$O,怪物属性偏向!N$1-1,FALSE)=0,"",VLOOKUP(VLOOKUP($A436,炎界远征配置!$O:$P,2,FALSE),怪物属性偏向!$E:$O,怪物属性偏向!N$1-1,FALSE))</f>
        <v>100421</v>
      </c>
      <c r="S436" s="8">
        <f>IF(VLOOKUP(VLOOKUP($A436,炎界远征配置!$O:$P,2,FALSE),怪物属性偏向!$E:$O,怪物属性偏向!O$1-1,FALSE)=0,"",VLOOKUP(VLOOKUP($A436,炎界远征配置!$O:$P,2,FALSE),怪物属性偏向!$E:$O,怪物属性偏向!O$1-1,FALSE))</f>
        <v>100081</v>
      </c>
    </row>
    <row r="437" spans="1:19" x14ac:dyDescent="0.15">
      <c r="A437" s="3">
        <f t="shared" si="61"/>
        <v>5000434</v>
      </c>
      <c r="B437" s="1" t="str">
        <f>VLOOKUP(A437,炎界远征配置!G:I,3,FALSE)</f>
        <v>娜塔莎</v>
      </c>
      <c r="C437" s="7"/>
      <c r="D437" s="6" t="str">
        <f>VLOOKUP(B437,怪物属性偏向!F:P,11,FALSE)</f>
        <v>r1012</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IF(VLOOKUP(VLOOKUP($A437,炎界远征配置!$O:$P,2,FALSE),怪物属性偏向!$E:$O,怪物属性偏向!J$1-1,FALSE)=0,"",VLOOKUP(VLOOKUP($A437,炎界远征配置!$O:$P,2,FALSE),怪物属性偏向!$E:$O,怪物属性偏向!J$1-1,FALSE))</f>
        <v>10210101</v>
      </c>
      <c r="O437" s="8">
        <f>IF(VLOOKUP(VLOOKUP($A437,炎界远征配置!$O:$P,2,FALSE),怪物属性偏向!$E:$O,怪物属性偏向!K$1-1,FALSE)=0,"",VLOOKUP(VLOOKUP($A437,炎界远征配置!$O:$P,2,FALSE),怪物属性偏向!$E:$O,怪物属性偏向!K$1-1,FALSE))</f>
        <v>10210201</v>
      </c>
      <c r="P437" s="8">
        <f>IF(VLOOKUP(VLOOKUP($A437,炎界远征配置!$O:$P,2,FALSE),怪物属性偏向!$E:$O,怪物属性偏向!L$1-1,FALSE)=0,"",VLOOKUP(VLOOKUP($A437,炎界远征配置!$O:$P,2,FALSE),怪物属性偏向!$E:$O,怪物属性偏向!L$1-1,FALSE))</f>
        <v>10210301</v>
      </c>
      <c r="Q437" s="8">
        <f>IF(VLOOKUP(VLOOKUP($A437,炎界远征配置!$O:$P,2,FALSE),怪物属性偏向!$E:$O,怪物属性偏向!M$1-1,FALSE)=0,"",VLOOKUP(VLOOKUP($A437,炎界远征配置!$O:$P,2,FALSE),怪物属性偏向!$E:$O,怪物属性偏向!M$1-1,FALSE))</f>
        <v>100261</v>
      </c>
      <c r="R437" s="8">
        <f>IF(VLOOKUP(VLOOKUP($A437,炎界远征配置!$O:$P,2,FALSE),怪物属性偏向!$E:$O,怪物属性偏向!N$1-1,FALSE)=0,"",VLOOKUP(VLOOKUP($A437,炎界远征配置!$O:$P,2,FALSE),怪物属性偏向!$E:$O,怪物属性偏向!N$1-1,FALSE))</f>
        <v>100021</v>
      </c>
      <c r="S437" s="8">
        <f>IF(VLOOKUP(VLOOKUP($A437,炎界远征配置!$O:$P,2,FALSE),怪物属性偏向!$E:$O,怪物属性偏向!O$1-1,FALSE)=0,"",VLOOKUP(VLOOKUP($A437,炎界远征配置!$O:$P,2,FALSE),怪物属性偏向!$E:$O,怪物属性偏向!O$1-1,FALSE))</f>
        <v>100321</v>
      </c>
    </row>
    <row r="438" spans="1:19" x14ac:dyDescent="0.15">
      <c r="A438" s="3">
        <f t="shared" si="61"/>
        <v>5000435</v>
      </c>
      <c r="B438" s="1" t="str">
        <f>VLOOKUP(A438,炎界远征配置!G:I,3,FALSE)</f>
        <v>麦克白</v>
      </c>
      <c r="C438" s="7"/>
      <c r="D438" s="6" t="str">
        <f>VLOOKUP(B438,怪物属性偏向!F:P,11,FALSE)</f>
        <v>r1004</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IF(VLOOKUP(VLOOKUP($A438,炎界远征配置!$O:$P,2,FALSE),怪物属性偏向!$E:$O,怪物属性偏向!J$1-1,FALSE)=0,"",VLOOKUP(VLOOKUP($A438,炎界远征配置!$O:$P,2,FALSE),怪物属性偏向!$E:$O,怪物属性偏向!J$1-1,FALSE))</f>
        <v>10160101</v>
      </c>
      <c r="O438" s="8">
        <f>IF(VLOOKUP(VLOOKUP($A438,炎界远征配置!$O:$P,2,FALSE),怪物属性偏向!$E:$O,怪物属性偏向!K$1-1,FALSE)=0,"",VLOOKUP(VLOOKUP($A438,炎界远征配置!$O:$P,2,FALSE),怪物属性偏向!$E:$O,怪物属性偏向!K$1-1,FALSE))</f>
        <v>10160201</v>
      </c>
      <c r="P438" s="8">
        <f>IF(VLOOKUP(VLOOKUP($A438,炎界远征配置!$O:$P,2,FALSE),怪物属性偏向!$E:$O,怪物属性偏向!L$1-1,FALSE)=0,"",VLOOKUP(VLOOKUP($A438,炎界远征配置!$O:$P,2,FALSE),怪物属性偏向!$E:$O,怪物属性偏向!L$1-1,FALSE))</f>
        <v>10160301</v>
      </c>
      <c r="Q438" s="8">
        <f>IF(VLOOKUP(VLOOKUP($A438,炎界远征配置!$O:$P,2,FALSE),怪物属性偏向!$E:$O,怪物属性偏向!M$1-1,FALSE)=0,"",VLOOKUP(VLOOKUP($A438,炎界远征配置!$O:$P,2,FALSE),怪物属性偏向!$E:$O,怪物属性偏向!M$1-1,FALSE))</f>
        <v>100141</v>
      </c>
      <c r="R438" s="8">
        <f>IF(VLOOKUP(VLOOKUP($A438,炎界远征配置!$O:$P,2,FALSE),怪物属性偏向!$E:$O,怪物属性偏向!N$1-1,FALSE)=0,"",VLOOKUP(VLOOKUP($A438,炎界远征配置!$O:$P,2,FALSE),怪物属性偏向!$E:$O,怪物属性偏向!N$1-1,FALSE))</f>
        <v>100421</v>
      </c>
      <c r="S438" s="8">
        <f>IF(VLOOKUP(VLOOKUP($A438,炎界远征配置!$O:$P,2,FALSE),怪物属性偏向!$E:$O,怪物属性偏向!O$1-1,FALSE)=0,"",VLOOKUP(VLOOKUP($A438,炎界远征配置!$O:$P,2,FALSE),怪物属性偏向!$E:$O,怪物属性偏向!O$1-1,FALSE))</f>
        <v>100081</v>
      </c>
    </row>
    <row r="439" spans="1:19" x14ac:dyDescent="0.15">
      <c r="A439" s="3">
        <f t="shared" si="61"/>
        <v>5000436</v>
      </c>
      <c r="B439" s="1" t="str">
        <f>VLOOKUP(A439,炎界远征配置!G:I,3,FALSE)</f>
        <v>碧翠丝</v>
      </c>
      <c r="C439" s="7"/>
      <c r="D439" s="6" t="str">
        <f>VLOOKUP(B439,怪物属性偏向!F:P,11,FALSE)</f>
        <v>r1019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IF(VLOOKUP(VLOOKUP($A439,炎界远征配置!$O:$P,2,FALSE),怪物属性偏向!$E:$O,怪物属性偏向!J$1-1,FALSE)=0,"",VLOOKUP(VLOOKUP($A439,炎界远征配置!$O:$P,2,FALSE),怪物属性偏向!$E:$O,怪物属性偏向!J$1-1,FALSE))</f>
        <v>10070101</v>
      </c>
      <c r="O439" s="8">
        <f>IF(VLOOKUP(VLOOKUP($A439,炎界远征配置!$O:$P,2,FALSE),怪物属性偏向!$E:$O,怪物属性偏向!K$1-1,FALSE)=0,"",VLOOKUP(VLOOKUP($A439,炎界远征配置!$O:$P,2,FALSE),怪物属性偏向!$E:$O,怪物属性偏向!K$1-1,FALSE))</f>
        <v>10070201</v>
      </c>
      <c r="P439" s="8">
        <f>IF(VLOOKUP(VLOOKUP($A439,炎界远征配置!$O:$P,2,FALSE),怪物属性偏向!$E:$O,怪物属性偏向!L$1-1,FALSE)=0,"",VLOOKUP(VLOOKUP($A439,炎界远征配置!$O:$P,2,FALSE),怪物属性偏向!$E:$O,怪物属性偏向!L$1-1,FALSE))</f>
        <v>10070301</v>
      </c>
      <c r="Q439" s="8">
        <f>IF(VLOOKUP(VLOOKUP($A439,炎界远征配置!$O:$P,2,FALSE),怪物属性偏向!$E:$O,怪物属性偏向!M$1-1,FALSE)=0,"",VLOOKUP(VLOOKUP($A439,炎界远征配置!$O:$P,2,FALSE),怪物属性偏向!$E:$O,怪物属性偏向!M$1-1,FALSE))</f>
        <v>100121</v>
      </c>
      <c r="R439" s="8">
        <f>IF(VLOOKUP(VLOOKUP($A439,炎界远征配置!$O:$P,2,FALSE),怪物属性偏向!$E:$O,怪物属性偏向!N$1-1,FALSE)=0,"",VLOOKUP(VLOOKUP($A439,炎界远征配置!$O:$P,2,FALSE),怪物属性偏向!$E:$O,怪物属性偏向!N$1-1,FALSE))</f>
        <v>100261</v>
      </c>
      <c r="S439" s="8">
        <f>IF(VLOOKUP(VLOOKUP($A439,炎界远征配置!$O:$P,2,FALSE),怪物属性偏向!$E:$O,怪物属性偏向!O$1-1,FALSE)=0,"",VLOOKUP(VLOOKUP($A439,炎界远征配置!$O:$P,2,FALSE),怪物属性偏向!$E:$O,怪物属性偏向!O$1-1,FALSE))</f>
        <v>100061</v>
      </c>
    </row>
    <row r="440" spans="1:19" x14ac:dyDescent="0.15">
      <c r="A440" s="3">
        <f t="shared" si="61"/>
        <v>5000437</v>
      </c>
      <c r="B440" s="1" t="str">
        <f>VLOOKUP(A440,炎界远征配置!G:I,3,FALSE)</f>
        <v>碧翠丝</v>
      </c>
      <c r="C440" s="7"/>
      <c r="D440" s="6" t="str">
        <f>VLOOKUP(B440,怪物属性偏向!F:P,11,FALSE)</f>
        <v>r1019</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IF(VLOOKUP(VLOOKUP($A440,炎界远征配置!$O:$P,2,FALSE),怪物属性偏向!$E:$O,怪物属性偏向!J$1-1,FALSE)=0,"",VLOOKUP(VLOOKUP($A440,炎界远征配置!$O:$P,2,FALSE),怪物属性偏向!$E:$O,怪物属性偏向!J$1-1,FALSE))</f>
        <v>10070101</v>
      </c>
      <c r="O440" s="8">
        <f>IF(VLOOKUP(VLOOKUP($A440,炎界远征配置!$O:$P,2,FALSE),怪物属性偏向!$E:$O,怪物属性偏向!K$1-1,FALSE)=0,"",VLOOKUP(VLOOKUP($A440,炎界远征配置!$O:$P,2,FALSE),怪物属性偏向!$E:$O,怪物属性偏向!K$1-1,FALSE))</f>
        <v>10070201</v>
      </c>
      <c r="P440" s="8">
        <f>IF(VLOOKUP(VLOOKUP($A440,炎界远征配置!$O:$P,2,FALSE),怪物属性偏向!$E:$O,怪物属性偏向!L$1-1,FALSE)=0,"",VLOOKUP(VLOOKUP($A440,炎界远征配置!$O:$P,2,FALSE),怪物属性偏向!$E:$O,怪物属性偏向!L$1-1,FALSE))</f>
        <v>10070301</v>
      </c>
      <c r="Q440" s="8">
        <f>IF(VLOOKUP(VLOOKUP($A440,炎界远征配置!$O:$P,2,FALSE),怪物属性偏向!$E:$O,怪物属性偏向!M$1-1,FALSE)=0,"",VLOOKUP(VLOOKUP($A440,炎界远征配置!$O:$P,2,FALSE),怪物属性偏向!$E:$O,怪物属性偏向!M$1-1,FALSE))</f>
        <v>100121</v>
      </c>
      <c r="R440" s="8">
        <f>IF(VLOOKUP(VLOOKUP($A440,炎界远征配置!$O:$P,2,FALSE),怪物属性偏向!$E:$O,怪物属性偏向!N$1-1,FALSE)=0,"",VLOOKUP(VLOOKUP($A440,炎界远征配置!$O:$P,2,FALSE),怪物属性偏向!$E:$O,怪物属性偏向!N$1-1,FALSE))</f>
        <v>100261</v>
      </c>
      <c r="S440" s="8">
        <f>IF(VLOOKUP(VLOOKUP($A440,炎界远征配置!$O:$P,2,FALSE),怪物属性偏向!$E:$O,怪物属性偏向!O$1-1,FALSE)=0,"",VLOOKUP(VLOOKUP($A440,炎界远征配置!$O:$P,2,FALSE),怪物属性偏向!$E:$O,怪物属性偏向!O$1-1,FALSE))</f>
        <v>100061</v>
      </c>
    </row>
    <row r="441" spans="1:19" x14ac:dyDescent="0.15">
      <c r="A441" s="3">
        <f t="shared" si="61"/>
        <v>5000438</v>
      </c>
      <c r="B441" s="1" t="str">
        <f>VLOOKUP(A441,炎界远征配置!G:I,3,FALSE)</f>
        <v>莉莉丝</v>
      </c>
      <c r="C441" s="7"/>
      <c r="D441" s="6" t="str">
        <f>VLOOKUP(B441,怪物属性偏向!F:P,11,FALSE)</f>
        <v>r1015</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IF(VLOOKUP(VLOOKUP($A441,炎界远征配置!$O:$P,2,FALSE),怪物属性偏向!$E:$O,怪物属性偏向!J$1-1,FALSE)=0,"",VLOOKUP(VLOOKUP($A441,炎界远征配置!$O:$P,2,FALSE),怪物属性偏向!$E:$O,怪物属性偏向!J$1-1,FALSE))</f>
        <v>10040101</v>
      </c>
      <c r="O441" s="8">
        <f>IF(VLOOKUP(VLOOKUP($A441,炎界远征配置!$O:$P,2,FALSE),怪物属性偏向!$E:$O,怪物属性偏向!K$1-1,FALSE)=0,"",VLOOKUP(VLOOKUP($A441,炎界远征配置!$O:$P,2,FALSE),怪物属性偏向!$E:$O,怪物属性偏向!K$1-1,FALSE))</f>
        <v>10040201</v>
      </c>
      <c r="P441" s="8">
        <f>IF(VLOOKUP(VLOOKUP($A441,炎界远征配置!$O:$P,2,FALSE),怪物属性偏向!$E:$O,怪物属性偏向!L$1-1,FALSE)=0,"",VLOOKUP(VLOOKUP($A441,炎界远征配置!$O:$P,2,FALSE),怪物属性偏向!$E:$O,怪物属性偏向!L$1-1,FALSE))</f>
        <v>10040301</v>
      </c>
      <c r="Q441" s="8">
        <f>IF(VLOOKUP(VLOOKUP($A441,炎界远征配置!$O:$P,2,FALSE),怪物属性偏向!$E:$O,怪物属性偏向!M$1-1,FALSE)=0,"",VLOOKUP(VLOOKUP($A441,炎界远征配置!$O:$P,2,FALSE),怪物属性偏向!$E:$O,怪物属性偏向!M$1-1,FALSE))</f>
        <v>100001</v>
      </c>
      <c r="R441" s="8">
        <f>IF(VLOOKUP(VLOOKUP($A441,炎界远征配置!$O:$P,2,FALSE),怪物属性偏向!$E:$O,怪物属性偏向!N$1-1,FALSE)=0,"",VLOOKUP(VLOOKUP($A441,炎界远征配置!$O:$P,2,FALSE),怪物属性偏向!$E:$O,怪物属性偏向!N$1-1,FALSE))</f>
        <v>100181</v>
      </c>
      <c r="S441" s="8">
        <f>IF(VLOOKUP(VLOOKUP($A441,炎界远征配置!$O:$P,2,FALSE),怪物属性偏向!$E:$O,怪物属性偏向!O$1-1,FALSE)=0,"",VLOOKUP(VLOOKUP($A441,炎界远征配置!$O:$P,2,FALSE),怪物属性偏向!$E:$O,怪物属性偏向!O$1-1,FALSE))</f>
        <v>100201</v>
      </c>
    </row>
    <row r="442" spans="1:19" x14ac:dyDescent="0.15">
      <c r="A442" s="3">
        <f t="shared" si="61"/>
        <v>5000439</v>
      </c>
      <c r="B442" s="1" t="str">
        <f>VLOOKUP(A442,炎界远征配置!G:I,3,FALSE)</f>
        <v>洛克</v>
      </c>
      <c r="C442" s="7"/>
      <c r="D442" s="6" t="str">
        <f>VLOOKUP(B442,怪物属性偏向!F:P,11,FALSE)</f>
        <v>r1009</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IF(VLOOKUP(VLOOKUP($A442,炎界远征配置!$O:$P,2,FALSE),怪物属性偏向!$E:$O,怪物属性偏向!J$1-1,FALSE)=0,"",VLOOKUP(VLOOKUP($A442,炎界远征配置!$O:$P,2,FALSE),怪物属性偏向!$E:$O,怪物属性偏向!J$1-1,FALSE))</f>
        <v>10100101</v>
      </c>
      <c r="O442" s="8">
        <f>IF(VLOOKUP(VLOOKUP($A442,炎界远征配置!$O:$P,2,FALSE),怪物属性偏向!$E:$O,怪物属性偏向!K$1-1,FALSE)=0,"",VLOOKUP(VLOOKUP($A442,炎界远征配置!$O:$P,2,FALSE),怪物属性偏向!$E:$O,怪物属性偏向!K$1-1,FALSE))</f>
        <v>10100201</v>
      </c>
      <c r="P442" s="8">
        <f>IF(VLOOKUP(VLOOKUP($A442,炎界远征配置!$O:$P,2,FALSE),怪物属性偏向!$E:$O,怪物属性偏向!L$1-1,FALSE)=0,"",VLOOKUP(VLOOKUP($A442,炎界远征配置!$O:$P,2,FALSE),怪物属性偏向!$E:$O,怪物属性偏向!L$1-1,FALSE))</f>
        <v>10100301</v>
      </c>
      <c r="Q442" s="8">
        <f>IF(VLOOKUP(VLOOKUP($A442,炎界远征配置!$O:$P,2,FALSE),怪物属性偏向!$E:$O,怪物属性偏向!M$1-1,FALSE)=0,"",VLOOKUP(VLOOKUP($A442,炎界远征配置!$O:$P,2,FALSE),怪物属性偏向!$E:$O,怪物属性偏向!M$1-1,FALSE))</f>
        <v>100121</v>
      </c>
      <c r="R442" s="8">
        <f>IF(VLOOKUP(VLOOKUP($A442,炎界远征配置!$O:$P,2,FALSE),怪物属性偏向!$E:$O,怪物属性偏向!N$1-1,FALSE)=0,"",VLOOKUP(VLOOKUP($A442,炎界远征配置!$O:$P,2,FALSE),怪物属性偏向!$E:$O,怪物属性偏向!N$1-1,FALSE))</f>
        <v>100361</v>
      </c>
      <c r="S442" s="8">
        <f>IF(VLOOKUP(VLOOKUP($A442,炎界远征配置!$O:$P,2,FALSE),怪物属性偏向!$E:$O,怪物属性偏向!O$1-1,FALSE)=0,"",VLOOKUP(VLOOKUP($A442,炎界远征配置!$O:$P,2,FALSE),怪物属性偏向!$E:$O,怪物属性偏向!O$1-1,FALSE))</f>
        <v>100381</v>
      </c>
    </row>
    <row r="443" spans="1:19" x14ac:dyDescent="0.15">
      <c r="A443" s="3">
        <f t="shared" si="61"/>
        <v>5000440</v>
      </c>
      <c r="B443" s="1" t="str">
        <f>VLOOKUP(A443,炎界远征配置!G:I,3,FALSE)</f>
        <v>啾啾</v>
      </c>
      <c r="C443" s="7"/>
      <c r="D443" s="6" t="str">
        <f>VLOOKUP(B443,怪物属性偏向!F:P,11,FALSE)</f>
        <v>r1004</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IF(VLOOKUP(VLOOKUP($A443,炎界远征配置!$O:$P,2,FALSE),怪物属性偏向!$E:$O,怪物属性偏向!J$1-1,FALSE)=0,"",VLOOKUP(VLOOKUP($A443,炎界远征配置!$O:$P,2,FALSE),怪物属性偏向!$E:$O,怪物属性偏向!J$1-1,FALSE))</f>
        <v>10130101</v>
      </c>
      <c r="O443" s="8">
        <f>IF(VLOOKUP(VLOOKUP($A443,炎界远征配置!$O:$P,2,FALSE),怪物属性偏向!$E:$O,怪物属性偏向!K$1-1,FALSE)=0,"",VLOOKUP(VLOOKUP($A443,炎界远征配置!$O:$P,2,FALSE),怪物属性偏向!$E:$O,怪物属性偏向!K$1-1,FALSE))</f>
        <v>10130201</v>
      </c>
      <c r="P443" s="8">
        <f>IF(VLOOKUP(VLOOKUP($A443,炎界远征配置!$O:$P,2,FALSE),怪物属性偏向!$E:$O,怪物属性偏向!L$1-1,FALSE)=0,"",VLOOKUP(VLOOKUP($A443,炎界远征配置!$O:$P,2,FALSE),怪物属性偏向!$E:$O,怪物属性偏向!L$1-1,FALSE))</f>
        <v>10130301</v>
      </c>
      <c r="Q443" s="8">
        <f>IF(VLOOKUP(VLOOKUP($A443,炎界远征配置!$O:$P,2,FALSE),怪物属性偏向!$E:$O,怪物属性偏向!M$1-1,FALSE)=0,"",VLOOKUP(VLOOKUP($A443,炎界远征配置!$O:$P,2,FALSE),怪物属性偏向!$E:$O,怪物属性偏向!M$1-1,FALSE))</f>
        <v>100001</v>
      </c>
      <c r="R443" s="8">
        <f>IF(VLOOKUP(VLOOKUP($A443,炎界远征配置!$O:$P,2,FALSE),怪物属性偏向!$E:$O,怪物属性偏向!N$1-1,FALSE)=0,"",VLOOKUP(VLOOKUP($A443,炎界远征配置!$O:$P,2,FALSE),怪物属性偏向!$E:$O,怪物属性偏向!N$1-1,FALSE))</f>
        <v>100181</v>
      </c>
      <c r="S443" s="8">
        <f>IF(VLOOKUP(VLOOKUP($A443,炎界远征配置!$O:$P,2,FALSE),怪物属性偏向!$E:$O,怪物属性偏向!O$1-1,FALSE)=0,"",VLOOKUP(VLOOKUP($A443,炎界远征配置!$O:$P,2,FALSE),怪物属性偏向!$E:$O,怪物属性偏向!O$1-1,FALSE))</f>
        <v>100201</v>
      </c>
    </row>
    <row r="444" spans="1:19" x14ac:dyDescent="0.15">
      <c r="A444" s="3">
        <f t="shared" si="61"/>
        <v>5000441</v>
      </c>
      <c r="B444" s="1" t="str">
        <f>VLOOKUP(A444,炎界远征配置!G:I,3,FALSE)</f>
        <v>碧翠丝</v>
      </c>
      <c r="C444" s="7"/>
      <c r="D444" s="6" t="str">
        <f>VLOOKUP(B444,怪物属性偏向!F:P,11,FALSE)</f>
        <v>r1019</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IF(VLOOKUP(VLOOKUP($A444,炎界远征配置!$O:$P,2,FALSE),怪物属性偏向!$E:$O,怪物属性偏向!J$1-1,FALSE)=0,"",VLOOKUP(VLOOKUP($A444,炎界远征配置!$O:$P,2,FALSE),怪物属性偏向!$E:$O,怪物属性偏向!J$1-1,FALSE))</f>
        <v>10070101</v>
      </c>
      <c r="O444" s="8">
        <f>IF(VLOOKUP(VLOOKUP($A444,炎界远征配置!$O:$P,2,FALSE),怪物属性偏向!$E:$O,怪物属性偏向!K$1-1,FALSE)=0,"",VLOOKUP(VLOOKUP($A444,炎界远征配置!$O:$P,2,FALSE),怪物属性偏向!$E:$O,怪物属性偏向!K$1-1,FALSE))</f>
        <v>10070201</v>
      </c>
      <c r="P444" s="8">
        <f>IF(VLOOKUP(VLOOKUP($A444,炎界远征配置!$O:$P,2,FALSE),怪物属性偏向!$E:$O,怪物属性偏向!L$1-1,FALSE)=0,"",VLOOKUP(VLOOKUP($A444,炎界远征配置!$O:$P,2,FALSE),怪物属性偏向!$E:$O,怪物属性偏向!L$1-1,FALSE))</f>
        <v>10070301</v>
      </c>
      <c r="Q444" s="8">
        <f>IF(VLOOKUP(VLOOKUP($A444,炎界远征配置!$O:$P,2,FALSE),怪物属性偏向!$E:$O,怪物属性偏向!M$1-1,FALSE)=0,"",VLOOKUP(VLOOKUP($A444,炎界远征配置!$O:$P,2,FALSE),怪物属性偏向!$E:$O,怪物属性偏向!M$1-1,FALSE))</f>
        <v>100121</v>
      </c>
      <c r="R444" s="8">
        <f>IF(VLOOKUP(VLOOKUP($A444,炎界远征配置!$O:$P,2,FALSE),怪物属性偏向!$E:$O,怪物属性偏向!N$1-1,FALSE)=0,"",VLOOKUP(VLOOKUP($A444,炎界远征配置!$O:$P,2,FALSE),怪物属性偏向!$E:$O,怪物属性偏向!N$1-1,FALSE))</f>
        <v>100261</v>
      </c>
      <c r="S444" s="8">
        <f>IF(VLOOKUP(VLOOKUP($A444,炎界远征配置!$O:$P,2,FALSE),怪物属性偏向!$E:$O,怪物属性偏向!O$1-1,FALSE)=0,"",VLOOKUP(VLOOKUP($A444,炎界远征配置!$O:$P,2,FALSE),怪物属性偏向!$E:$O,怪物属性偏向!O$1-1,FALSE))</f>
        <v>100061</v>
      </c>
    </row>
    <row r="445" spans="1:19" x14ac:dyDescent="0.15">
      <c r="A445" s="3">
        <f t="shared" si="61"/>
        <v>5000442</v>
      </c>
      <c r="B445" s="1" t="str">
        <f>VLOOKUP(A445,炎界远征配置!G:I,3,FALSE)</f>
        <v>艾琳</v>
      </c>
      <c r="C445" s="7"/>
      <c r="D445" s="6" t="str">
        <f>VLOOKUP(B445,怪物属性偏向!F:P,11,FALSE)</f>
        <v>r1000</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IF(VLOOKUP(VLOOKUP($A445,炎界远征配置!$O:$P,2,FALSE),怪物属性偏向!$E:$O,怪物属性偏向!J$1-1,FALSE)=0,"",VLOOKUP(VLOOKUP($A445,炎界远征配置!$O:$P,2,FALSE),怪物属性偏向!$E:$O,怪物属性偏向!J$1-1,FALSE))</f>
        <v>10080101</v>
      </c>
      <c r="O445" s="8">
        <f>IF(VLOOKUP(VLOOKUP($A445,炎界远征配置!$O:$P,2,FALSE),怪物属性偏向!$E:$O,怪物属性偏向!K$1-1,FALSE)=0,"",VLOOKUP(VLOOKUP($A445,炎界远征配置!$O:$P,2,FALSE),怪物属性偏向!$E:$O,怪物属性偏向!K$1-1,FALSE))</f>
        <v>10080201</v>
      </c>
      <c r="P445" s="8">
        <f>IF(VLOOKUP(VLOOKUP($A445,炎界远征配置!$O:$P,2,FALSE),怪物属性偏向!$E:$O,怪物属性偏向!L$1-1,FALSE)=0,"",VLOOKUP(VLOOKUP($A445,炎界远征配置!$O:$P,2,FALSE),怪物属性偏向!$E:$O,怪物属性偏向!L$1-1,FALSE))</f>
        <v>10080301</v>
      </c>
      <c r="Q445" s="8">
        <f>IF(VLOOKUP(VLOOKUP($A445,炎界远征配置!$O:$P,2,FALSE),怪物属性偏向!$E:$O,怪物属性偏向!M$1-1,FALSE)=0,"",VLOOKUP(VLOOKUP($A445,炎界远征配置!$O:$P,2,FALSE),怪物属性偏向!$E:$O,怪物属性偏向!M$1-1,FALSE))</f>
        <v>100121</v>
      </c>
      <c r="R445" s="8">
        <f>IF(VLOOKUP(VLOOKUP($A445,炎界远征配置!$O:$P,2,FALSE),怪物属性偏向!$E:$O,怪物属性偏向!N$1-1,FALSE)=0,"",VLOOKUP(VLOOKUP($A445,炎界远征配置!$O:$P,2,FALSE),怪物属性偏向!$E:$O,怪物属性偏向!N$1-1,FALSE))</f>
        <v>100281</v>
      </c>
      <c r="S445" s="8">
        <f>IF(VLOOKUP(VLOOKUP($A445,炎界远征配置!$O:$P,2,FALSE),怪物属性偏向!$E:$O,怪物属性偏向!O$1-1,FALSE)=0,"",VLOOKUP(VLOOKUP($A445,炎界远征配置!$O:$P,2,FALSE),怪物属性偏向!$E:$O,怪物属性偏向!O$1-1,FALSE))</f>
        <v>100061</v>
      </c>
    </row>
    <row r="446" spans="1:19" x14ac:dyDescent="0.15">
      <c r="A446" s="3">
        <f t="shared" si="61"/>
        <v>5000443</v>
      </c>
      <c r="B446" s="1" t="str">
        <f>VLOOKUP(A446,炎界远征配置!G:I,3,FALSE)</f>
        <v>麦克白</v>
      </c>
      <c r="C446" s="7"/>
      <c r="D446" s="6" t="str">
        <f>VLOOKUP(B446,怪物属性偏向!F:P,11,FALSE)</f>
        <v>r1004</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IF(VLOOKUP(VLOOKUP($A446,炎界远征配置!$O:$P,2,FALSE),怪物属性偏向!$E:$O,怪物属性偏向!J$1-1,FALSE)=0,"",VLOOKUP(VLOOKUP($A446,炎界远征配置!$O:$P,2,FALSE),怪物属性偏向!$E:$O,怪物属性偏向!J$1-1,FALSE))</f>
        <v>10160101</v>
      </c>
      <c r="O446" s="8">
        <f>IF(VLOOKUP(VLOOKUP($A446,炎界远征配置!$O:$P,2,FALSE),怪物属性偏向!$E:$O,怪物属性偏向!K$1-1,FALSE)=0,"",VLOOKUP(VLOOKUP($A446,炎界远征配置!$O:$P,2,FALSE),怪物属性偏向!$E:$O,怪物属性偏向!K$1-1,FALSE))</f>
        <v>10160201</v>
      </c>
      <c r="P446" s="8">
        <f>IF(VLOOKUP(VLOOKUP($A446,炎界远征配置!$O:$P,2,FALSE),怪物属性偏向!$E:$O,怪物属性偏向!L$1-1,FALSE)=0,"",VLOOKUP(VLOOKUP($A446,炎界远征配置!$O:$P,2,FALSE),怪物属性偏向!$E:$O,怪物属性偏向!L$1-1,FALSE))</f>
        <v>10160301</v>
      </c>
      <c r="Q446" s="8">
        <f>IF(VLOOKUP(VLOOKUP($A446,炎界远征配置!$O:$P,2,FALSE),怪物属性偏向!$E:$O,怪物属性偏向!M$1-1,FALSE)=0,"",VLOOKUP(VLOOKUP($A446,炎界远征配置!$O:$P,2,FALSE),怪物属性偏向!$E:$O,怪物属性偏向!M$1-1,FALSE))</f>
        <v>100141</v>
      </c>
      <c r="R446" s="8">
        <f>IF(VLOOKUP(VLOOKUP($A446,炎界远征配置!$O:$P,2,FALSE),怪物属性偏向!$E:$O,怪物属性偏向!N$1-1,FALSE)=0,"",VLOOKUP(VLOOKUP($A446,炎界远征配置!$O:$P,2,FALSE),怪物属性偏向!$E:$O,怪物属性偏向!N$1-1,FALSE))</f>
        <v>100421</v>
      </c>
      <c r="S446" s="8">
        <f>IF(VLOOKUP(VLOOKUP($A446,炎界远征配置!$O:$P,2,FALSE),怪物属性偏向!$E:$O,怪物属性偏向!O$1-1,FALSE)=0,"",VLOOKUP(VLOOKUP($A446,炎界远征配置!$O:$P,2,FALSE),怪物属性偏向!$E:$O,怪物属性偏向!O$1-1,FALSE))</f>
        <v>100081</v>
      </c>
    </row>
    <row r="447" spans="1:19" x14ac:dyDescent="0.15">
      <c r="A447" s="3">
        <f t="shared" si="61"/>
        <v>5000444</v>
      </c>
      <c r="B447" s="1" t="str">
        <f>VLOOKUP(A447,炎界远征配置!G:I,3,FALSE)</f>
        <v>娜塔莎</v>
      </c>
      <c r="C447" s="7"/>
      <c r="D447" s="6" t="str">
        <f>VLOOKUP(B447,怪物属性偏向!F:P,11,FALSE)</f>
        <v>r1012</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IF(VLOOKUP(VLOOKUP($A447,炎界远征配置!$O:$P,2,FALSE),怪物属性偏向!$E:$O,怪物属性偏向!J$1-1,FALSE)=0,"",VLOOKUP(VLOOKUP($A447,炎界远征配置!$O:$P,2,FALSE),怪物属性偏向!$E:$O,怪物属性偏向!J$1-1,FALSE))</f>
        <v>10210101</v>
      </c>
      <c r="O447" s="8">
        <f>IF(VLOOKUP(VLOOKUP($A447,炎界远征配置!$O:$P,2,FALSE),怪物属性偏向!$E:$O,怪物属性偏向!K$1-1,FALSE)=0,"",VLOOKUP(VLOOKUP($A447,炎界远征配置!$O:$P,2,FALSE),怪物属性偏向!$E:$O,怪物属性偏向!K$1-1,FALSE))</f>
        <v>10210201</v>
      </c>
      <c r="P447" s="8">
        <f>IF(VLOOKUP(VLOOKUP($A447,炎界远征配置!$O:$P,2,FALSE),怪物属性偏向!$E:$O,怪物属性偏向!L$1-1,FALSE)=0,"",VLOOKUP(VLOOKUP($A447,炎界远征配置!$O:$P,2,FALSE),怪物属性偏向!$E:$O,怪物属性偏向!L$1-1,FALSE))</f>
        <v>10210301</v>
      </c>
      <c r="Q447" s="8">
        <f>IF(VLOOKUP(VLOOKUP($A447,炎界远征配置!$O:$P,2,FALSE),怪物属性偏向!$E:$O,怪物属性偏向!M$1-1,FALSE)=0,"",VLOOKUP(VLOOKUP($A447,炎界远征配置!$O:$P,2,FALSE),怪物属性偏向!$E:$O,怪物属性偏向!M$1-1,FALSE))</f>
        <v>100261</v>
      </c>
      <c r="R447" s="8">
        <f>IF(VLOOKUP(VLOOKUP($A447,炎界远征配置!$O:$P,2,FALSE),怪物属性偏向!$E:$O,怪物属性偏向!N$1-1,FALSE)=0,"",VLOOKUP(VLOOKUP($A447,炎界远征配置!$O:$P,2,FALSE),怪物属性偏向!$E:$O,怪物属性偏向!N$1-1,FALSE))</f>
        <v>100021</v>
      </c>
      <c r="S447" s="8">
        <f>IF(VLOOKUP(VLOOKUP($A447,炎界远征配置!$O:$P,2,FALSE),怪物属性偏向!$E:$O,怪物属性偏向!O$1-1,FALSE)=0,"",VLOOKUP(VLOOKUP($A447,炎界远征配置!$O:$P,2,FALSE),怪物属性偏向!$E:$O,怪物属性偏向!O$1-1,FALSE))</f>
        <v>100321</v>
      </c>
    </row>
    <row r="448" spans="1:19" x14ac:dyDescent="0.15">
      <c r="A448" s="3">
        <f t="shared" si="61"/>
        <v>5000445</v>
      </c>
      <c r="B448" s="1" t="str">
        <f>VLOOKUP(A448,炎界远征配置!G:I,3,FALSE)</f>
        <v>娜塔莎</v>
      </c>
      <c r="C448" s="7"/>
      <c r="D448" s="6" t="str">
        <f>VLOOKUP(B448,怪物属性偏向!F:P,11,FALSE)</f>
        <v>r1012</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IF(VLOOKUP(VLOOKUP($A448,炎界远征配置!$O:$P,2,FALSE),怪物属性偏向!$E:$O,怪物属性偏向!J$1-1,FALSE)=0,"",VLOOKUP(VLOOKUP($A448,炎界远征配置!$O:$P,2,FALSE),怪物属性偏向!$E:$O,怪物属性偏向!J$1-1,FALSE))</f>
        <v>10210101</v>
      </c>
      <c r="O448" s="8">
        <f>IF(VLOOKUP(VLOOKUP($A448,炎界远征配置!$O:$P,2,FALSE),怪物属性偏向!$E:$O,怪物属性偏向!K$1-1,FALSE)=0,"",VLOOKUP(VLOOKUP($A448,炎界远征配置!$O:$P,2,FALSE),怪物属性偏向!$E:$O,怪物属性偏向!K$1-1,FALSE))</f>
        <v>10210201</v>
      </c>
      <c r="P448" s="8">
        <f>IF(VLOOKUP(VLOOKUP($A448,炎界远征配置!$O:$P,2,FALSE),怪物属性偏向!$E:$O,怪物属性偏向!L$1-1,FALSE)=0,"",VLOOKUP(VLOOKUP($A448,炎界远征配置!$O:$P,2,FALSE),怪物属性偏向!$E:$O,怪物属性偏向!L$1-1,FALSE))</f>
        <v>10210301</v>
      </c>
      <c r="Q448" s="8">
        <f>IF(VLOOKUP(VLOOKUP($A448,炎界远征配置!$O:$P,2,FALSE),怪物属性偏向!$E:$O,怪物属性偏向!M$1-1,FALSE)=0,"",VLOOKUP(VLOOKUP($A448,炎界远征配置!$O:$P,2,FALSE),怪物属性偏向!$E:$O,怪物属性偏向!M$1-1,FALSE))</f>
        <v>100261</v>
      </c>
      <c r="R448" s="8">
        <f>IF(VLOOKUP(VLOOKUP($A448,炎界远征配置!$O:$P,2,FALSE),怪物属性偏向!$E:$O,怪物属性偏向!N$1-1,FALSE)=0,"",VLOOKUP(VLOOKUP($A448,炎界远征配置!$O:$P,2,FALSE),怪物属性偏向!$E:$O,怪物属性偏向!N$1-1,FALSE))</f>
        <v>100021</v>
      </c>
      <c r="S448" s="8">
        <f>IF(VLOOKUP(VLOOKUP($A448,炎界远征配置!$O:$P,2,FALSE),怪物属性偏向!$E:$O,怪物属性偏向!O$1-1,FALSE)=0,"",VLOOKUP(VLOOKUP($A448,炎界远征配置!$O:$P,2,FALSE),怪物属性偏向!$E:$O,怪物属性偏向!O$1-1,FALSE))</f>
        <v>100321</v>
      </c>
    </row>
    <row r="449" spans="1:19" x14ac:dyDescent="0.15">
      <c r="A449" s="3">
        <f t="shared" si="61"/>
        <v>5000446</v>
      </c>
      <c r="B449" s="1" t="str">
        <f>VLOOKUP(A449,炎界远征配置!G:I,3,FALSE)</f>
        <v>修</v>
      </c>
      <c r="C449" s="7"/>
      <c r="D449" s="6" t="str">
        <f>VLOOKUP(B449,怪物属性偏向!F:P,11,FALSE)</f>
        <v>r1014</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IF(VLOOKUP(VLOOKUP($A449,炎界远征配置!$O:$P,2,FALSE),怪物属性偏向!$E:$O,怪物属性偏向!J$1-1,FALSE)=0,"",VLOOKUP(VLOOKUP($A449,炎界远征配置!$O:$P,2,FALSE),怪物属性偏向!$E:$O,怪物属性偏向!J$1-1,FALSE))</f>
        <v>10240101</v>
      </c>
      <c r="O449" s="8">
        <f>IF(VLOOKUP(VLOOKUP($A449,炎界远征配置!$O:$P,2,FALSE),怪物属性偏向!$E:$O,怪物属性偏向!K$1-1,FALSE)=0,"",VLOOKUP(VLOOKUP($A449,炎界远征配置!$O:$P,2,FALSE),怪物属性偏向!$E:$O,怪物属性偏向!K$1-1,FALSE))</f>
        <v>10240201</v>
      </c>
      <c r="P449" s="8">
        <f>IF(VLOOKUP(VLOOKUP($A449,炎界远征配置!$O:$P,2,FALSE),怪物属性偏向!$E:$O,怪物属性偏向!L$1-1,FALSE)=0,"",VLOOKUP(VLOOKUP($A449,炎界远征配置!$O:$P,2,FALSE),怪物属性偏向!$E:$O,怪物属性偏向!L$1-1,FALSE))</f>
        <v>10240301</v>
      </c>
      <c r="Q449" s="8">
        <f>IF(VLOOKUP(VLOOKUP($A449,炎界远征配置!$O:$P,2,FALSE),怪物属性偏向!$E:$O,怪物属性偏向!M$1-1,FALSE)=0,"",VLOOKUP(VLOOKUP($A449,炎界远征配置!$O:$P,2,FALSE),怪物属性偏向!$E:$O,怪物属性偏向!M$1-1,FALSE))</f>
        <v>100261</v>
      </c>
      <c r="R449" s="8">
        <f>IF(VLOOKUP(VLOOKUP($A449,炎界远征配置!$O:$P,2,FALSE),怪物属性偏向!$E:$O,怪物属性偏向!N$1-1,FALSE)=0,"",VLOOKUP(VLOOKUP($A449,炎界远征配置!$O:$P,2,FALSE),怪物属性偏向!$E:$O,怪物属性偏向!N$1-1,FALSE))</f>
        <v>100521</v>
      </c>
      <c r="S449" s="8">
        <f>IF(VLOOKUP(VLOOKUP($A449,炎界远征配置!$O:$P,2,FALSE),怪物属性偏向!$E:$O,怪物属性偏向!O$1-1,FALSE)=0,"",VLOOKUP(VLOOKUP($A449,炎界远征配置!$O:$P,2,FALSE),怪物属性偏向!$E:$O,怪物属性偏向!O$1-1,FALSE))</f>
        <v>100341</v>
      </c>
    </row>
    <row r="450" spans="1:19" x14ac:dyDescent="0.15">
      <c r="A450" s="3">
        <f t="shared" si="61"/>
        <v>5000447</v>
      </c>
      <c r="B450" s="1" t="str">
        <f>VLOOKUP(A450,炎界远征配置!G:I,3,FALSE)</f>
        <v>柯拉</v>
      </c>
      <c r="C450" s="7"/>
      <c r="D450" s="6" t="str">
        <f>VLOOKUP(B450,怪物属性偏向!F:P,11,FALSE)</f>
        <v>r1017</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IF(VLOOKUP(VLOOKUP($A450,炎界远征配置!$O:$P,2,FALSE),怪物属性偏向!$E:$O,怪物属性偏向!J$1-1,FALSE)=0,"",VLOOKUP(VLOOKUP($A450,炎界远征配置!$O:$P,2,FALSE),怪物属性偏向!$E:$O,怪物属性偏向!J$1-1,FALSE))</f>
        <v>10050101</v>
      </c>
      <c r="O450" s="8">
        <f>IF(VLOOKUP(VLOOKUP($A450,炎界远征配置!$O:$P,2,FALSE),怪物属性偏向!$E:$O,怪物属性偏向!K$1-1,FALSE)=0,"",VLOOKUP(VLOOKUP($A450,炎界远征配置!$O:$P,2,FALSE),怪物属性偏向!$E:$O,怪物属性偏向!K$1-1,FALSE))</f>
        <v>10050201</v>
      </c>
      <c r="P450" s="8">
        <f>IF(VLOOKUP(VLOOKUP($A450,炎界远征配置!$O:$P,2,FALSE),怪物属性偏向!$E:$O,怪物属性偏向!L$1-1,FALSE)=0,"",VLOOKUP(VLOOKUP($A450,炎界远征配置!$O:$P,2,FALSE),怪物属性偏向!$E:$O,怪物属性偏向!L$1-1,FALSE))</f>
        <v>10050301</v>
      </c>
      <c r="Q450" s="8">
        <f>IF(VLOOKUP(VLOOKUP($A450,炎界远征配置!$O:$P,2,FALSE),怪物属性偏向!$E:$O,怪物属性偏向!M$1-1,FALSE)=0,"",VLOOKUP(VLOOKUP($A450,炎界远征配置!$O:$P,2,FALSE),怪物属性偏向!$E:$O,怪物属性偏向!M$1-1,FALSE))</f>
        <v>100001</v>
      </c>
      <c r="R450" s="8">
        <f>IF(VLOOKUP(VLOOKUP($A450,炎界远征配置!$O:$P,2,FALSE),怪物属性偏向!$E:$O,怪物属性偏向!N$1-1,FALSE)=0,"",VLOOKUP(VLOOKUP($A450,炎界远征配置!$O:$P,2,FALSE),怪物属性偏向!$E:$O,怪物属性偏向!N$1-1,FALSE))</f>
        <v>100221</v>
      </c>
      <c r="S450" s="8">
        <f>IF(VLOOKUP(VLOOKUP($A450,炎界远征配置!$O:$P,2,FALSE),怪物属性偏向!$E:$O,怪物属性偏向!O$1-1,FALSE)=0,"",VLOOKUP(VLOOKUP($A450,炎界远征配置!$O:$P,2,FALSE),怪物属性偏向!$E:$O,怪物属性偏向!O$1-1,FALSE))</f>
        <v>100241</v>
      </c>
    </row>
    <row r="451" spans="1:19" x14ac:dyDescent="0.15">
      <c r="A451" s="3">
        <f t="shared" si="61"/>
        <v>5000448</v>
      </c>
      <c r="B451" s="1" t="str">
        <f>VLOOKUP(A451,炎界远征配置!G:I,3,FALSE)</f>
        <v>修</v>
      </c>
      <c r="C451" s="7"/>
      <c r="D451" s="6" t="str">
        <f>VLOOKUP(B451,怪物属性偏向!F:P,11,FALSE)</f>
        <v>r1014</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IF(VLOOKUP(VLOOKUP($A451,炎界远征配置!$O:$P,2,FALSE),怪物属性偏向!$E:$O,怪物属性偏向!J$1-1,FALSE)=0,"",VLOOKUP(VLOOKUP($A451,炎界远征配置!$O:$P,2,FALSE),怪物属性偏向!$E:$O,怪物属性偏向!J$1-1,FALSE))</f>
        <v>10240101</v>
      </c>
      <c r="O451" s="8">
        <f>IF(VLOOKUP(VLOOKUP($A451,炎界远征配置!$O:$P,2,FALSE),怪物属性偏向!$E:$O,怪物属性偏向!K$1-1,FALSE)=0,"",VLOOKUP(VLOOKUP($A451,炎界远征配置!$O:$P,2,FALSE),怪物属性偏向!$E:$O,怪物属性偏向!K$1-1,FALSE))</f>
        <v>10240201</v>
      </c>
      <c r="P451" s="8">
        <f>IF(VLOOKUP(VLOOKUP($A451,炎界远征配置!$O:$P,2,FALSE),怪物属性偏向!$E:$O,怪物属性偏向!L$1-1,FALSE)=0,"",VLOOKUP(VLOOKUP($A451,炎界远征配置!$O:$P,2,FALSE),怪物属性偏向!$E:$O,怪物属性偏向!L$1-1,FALSE))</f>
        <v>10240301</v>
      </c>
      <c r="Q451" s="8">
        <f>IF(VLOOKUP(VLOOKUP($A451,炎界远征配置!$O:$P,2,FALSE),怪物属性偏向!$E:$O,怪物属性偏向!M$1-1,FALSE)=0,"",VLOOKUP(VLOOKUP($A451,炎界远征配置!$O:$P,2,FALSE),怪物属性偏向!$E:$O,怪物属性偏向!M$1-1,FALSE))</f>
        <v>100261</v>
      </c>
      <c r="R451" s="8">
        <f>IF(VLOOKUP(VLOOKUP($A451,炎界远征配置!$O:$P,2,FALSE),怪物属性偏向!$E:$O,怪物属性偏向!N$1-1,FALSE)=0,"",VLOOKUP(VLOOKUP($A451,炎界远征配置!$O:$P,2,FALSE),怪物属性偏向!$E:$O,怪物属性偏向!N$1-1,FALSE))</f>
        <v>100521</v>
      </c>
      <c r="S451" s="8">
        <f>IF(VLOOKUP(VLOOKUP($A451,炎界远征配置!$O:$P,2,FALSE),怪物属性偏向!$E:$O,怪物属性偏向!O$1-1,FALSE)=0,"",VLOOKUP(VLOOKUP($A451,炎界远征配置!$O:$P,2,FALSE),怪物属性偏向!$E:$O,怪物属性偏向!O$1-1,FALSE))</f>
        <v>100341</v>
      </c>
    </row>
    <row r="452" spans="1:19" x14ac:dyDescent="0.15">
      <c r="A452" s="3">
        <f t="shared" si="61"/>
        <v>5000449</v>
      </c>
      <c r="B452" s="1" t="str">
        <f>VLOOKUP(A452,炎界远征配置!G:I,3,FALSE)</f>
        <v>艾德蒙</v>
      </c>
      <c r="C452" s="7"/>
      <c r="D452" s="6" t="str">
        <f>VLOOKUP(B452,怪物属性偏向!F:P,11,FALSE)</f>
        <v>r1004</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IF(VLOOKUP(VLOOKUP($A452,炎界远征配置!$O:$P,2,FALSE),怪物属性偏向!$E:$O,怪物属性偏向!J$1-1,FALSE)=0,"",VLOOKUP(VLOOKUP($A452,炎界远征配置!$O:$P,2,FALSE),怪物属性偏向!$E:$O,怪物属性偏向!J$1-1,FALSE))</f>
        <v>10120101</v>
      </c>
      <c r="O452" s="8">
        <f>IF(VLOOKUP(VLOOKUP($A452,炎界远征配置!$O:$P,2,FALSE),怪物属性偏向!$E:$O,怪物属性偏向!K$1-1,FALSE)=0,"",VLOOKUP(VLOOKUP($A452,炎界远征配置!$O:$P,2,FALSE),怪物属性偏向!$E:$O,怪物属性偏向!K$1-1,FALSE))</f>
        <v>10120201</v>
      </c>
      <c r="P452" s="8">
        <f>IF(VLOOKUP(VLOOKUP($A452,炎界远征配置!$O:$P,2,FALSE),怪物属性偏向!$E:$O,怪物属性偏向!L$1-1,FALSE)=0,"",VLOOKUP(VLOOKUP($A452,炎界远征配置!$O:$P,2,FALSE),怪物属性偏向!$E:$O,怪物属性偏向!L$1-1,FALSE))</f>
        <v>10120301</v>
      </c>
      <c r="Q452" s="8">
        <f>IF(VLOOKUP(VLOOKUP($A452,炎界远征配置!$O:$P,2,FALSE),怪物属性偏向!$E:$O,怪物属性偏向!M$1-1,FALSE)=0,"",VLOOKUP(VLOOKUP($A452,炎界远征配置!$O:$P,2,FALSE),怪物属性偏向!$E:$O,怪物属性偏向!M$1-1,FALSE))</f>
        <v>100001</v>
      </c>
      <c r="R452" s="8">
        <f>IF(VLOOKUP(VLOOKUP($A452,炎界远征配置!$O:$P,2,FALSE),怪物属性偏向!$E:$O,怪物属性偏向!N$1-1,FALSE)=0,"",VLOOKUP(VLOOKUP($A452,炎界远征配置!$O:$P,2,FALSE),怪物属性偏向!$E:$O,怪物属性偏向!N$1-1,FALSE))</f>
        <v>100361</v>
      </c>
      <c r="S452" s="8">
        <f>IF(VLOOKUP(VLOOKUP($A452,炎界远征配置!$O:$P,2,FALSE),怪物属性偏向!$E:$O,怪物属性偏向!O$1-1,FALSE)=0,"",VLOOKUP(VLOOKUP($A452,炎界远征配置!$O:$P,2,FALSE),怪物属性偏向!$E:$O,怪物属性偏向!O$1-1,FALSE))</f>
        <v>100401</v>
      </c>
    </row>
    <row r="453" spans="1:19" x14ac:dyDescent="0.15">
      <c r="A453" s="3">
        <f t="shared" si="61"/>
        <v>5000450</v>
      </c>
      <c r="B453" s="1" t="str">
        <f>VLOOKUP(A453,炎界远征配置!G:I,3,FALSE)</f>
        <v>贝蒂</v>
      </c>
      <c r="C453" s="7"/>
      <c r="D453" s="6" t="str">
        <f>VLOOKUP(B453,怪物属性偏向!F:P,11,FALSE)</f>
        <v>r1001</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IF(VLOOKUP(VLOOKUP($A453,炎界远征配置!$O:$P,2,FALSE),怪物属性偏向!$E:$O,怪物属性偏向!J$1-1,FALSE)=0,"",VLOOKUP(VLOOKUP($A453,炎界远征配置!$O:$P,2,FALSE),怪物属性偏向!$E:$O,怪物属性偏向!J$1-1,FALSE))</f>
        <v>10140101</v>
      </c>
      <c r="O453" s="8">
        <f>IF(VLOOKUP(VLOOKUP($A453,炎界远征配置!$O:$P,2,FALSE),怪物属性偏向!$E:$O,怪物属性偏向!K$1-1,FALSE)=0,"",VLOOKUP(VLOOKUP($A453,炎界远征配置!$O:$P,2,FALSE),怪物属性偏向!$E:$O,怪物属性偏向!K$1-1,FALSE))</f>
        <v>10140201</v>
      </c>
      <c r="P453" s="8">
        <f>IF(VLOOKUP(VLOOKUP($A453,炎界远征配置!$O:$P,2,FALSE),怪物属性偏向!$E:$O,怪物属性偏向!L$1-1,FALSE)=0,"",VLOOKUP(VLOOKUP($A453,炎界远征配置!$O:$P,2,FALSE),怪物属性偏向!$E:$O,怪物属性偏向!L$1-1,FALSE))</f>
        <v>10140301</v>
      </c>
      <c r="Q453" s="8">
        <f>IF(VLOOKUP(VLOOKUP($A453,炎界远征配置!$O:$P,2,FALSE),怪物属性偏向!$E:$O,怪物属性偏向!M$1-1,FALSE)=0,"",VLOOKUP(VLOOKUP($A453,炎界远征配置!$O:$P,2,FALSE),怪物属性偏向!$E:$O,怪物属性偏向!M$1-1,FALSE))</f>
        <v>100021</v>
      </c>
      <c r="R453" s="8">
        <f>IF(VLOOKUP(VLOOKUP($A453,炎界远征配置!$O:$P,2,FALSE),怪物属性偏向!$E:$O,怪物属性偏向!N$1-1,FALSE)=0,"",VLOOKUP(VLOOKUP($A453,炎界远征配置!$O:$P,2,FALSE),怪物属性偏向!$E:$O,怪物属性偏向!N$1-1,FALSE))</f>
        <v>100221</v>
      </c>
      <c r="S453" s="8">
        <f>IF(VLOOKUP(VLOOKUP($A453,炎界远征配置!$O:$P,2,FALSE),怪物属性偏向!$E:$O,怪物属性偏向!O$1-1,FALSE)=0,"",VLOOKUP(VLOOKUP($A453,炎界远征配置!$O:$P,2,FALSE),怪物属性偏向!$E:$O,怪物属性偏向!O$1-1,FALSE))</f>
        <v>100241</v>
      </c>
    </row>
    <row r="454" spans="1:19" x14ac:dyDescent="0.15">
      <c r="A454" s="3">
        <f t="shared" ref="A454:A503" si="71">A453+1</f>
        <v>5000451</v>
      </c>
      <c r="B454" s="1" t="str">
        <f>VLOOKUP(A454,炎界远征配置!G:I,3,FALSE)</f>
        <v>修</v>
      </c>
      <c r="C454" s="7"/>
      <c r="D454" s="6" t="str">
        <f>VLOOKUP(B454,怪物属性偏向!F:P,11,FALSE)</f>
        <v>r1014</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IF(VLOOKUP(VLOOKUP($A454,炎界远征配置!$O:$P,2,FALSE),怪物属性偏向!$E:$O,怪物属性偏向!J$1-1,FALSE)=0,"",VLOOKUP(VLOOKUP($A454,炎界远征配置!$O:$P,2,FALSE),怪物属性偏向!$E:$O,怪物属性偏向!J$1-1,FALSE))</f>
        <v>10240101</v>
      </c>
      <c r="O454" s="8">
        <f>IF(VLOOKUP(VLOOKUP($A454,炎界远征配置!$O:$P,2,FALSE),怪物属性偏向!$E:$O,怪物属性偏向!K$1-1,FALSE)=0,"",VLOOKUP(VLOOKUP($A454,炎界远征配置!$O:$P,2,FALSE),怪物属性偏向!$E:$O,怪物属性偏向!K$1-1,FALSE))</f>
        <v>10240201</v>
      </c>
      <c r="P454" s="8">
        <f>IF(VLOOKUP(VLOOKUP($A454,炎界远征配置!$O:$P,2,FALSE),怪物属性偏向!$E:$O,怪物属性偏向!L$1-1,FALSE)=0,"",VLOOKUP(VLOOKUP($A454,炎界远征配置!$O:$P,2,FALSE),怪物属性偏向!$E:$O,怪物属性偏向!L$1-1,FALSE))</f>
        <v>10240301</v>
      </c>
      <c r="Q454" s="8">
        <f>IF(VLOOKUP(VLOOKUP($A454,炎界远征配置!$O:$P,2,FALSE),怪物属性偏向!$E:$O,怪物属性偏向!M$1-1,FALSE)=0,"",VLOOKUP(VLOOKUP($A454,炎界远征配置!$O:$P,2,FALSE),怪物属性偏向!$E:$O,怪物属性偏向!M$1-1,FALSE))</f>
        <v>100261</v>
      </c>
      <c r="R454" s="8">
        <f>IF(VLOOKUP(VLOOKUP($A454,炎界远征配置!$O:$P,2,FALSE),怪物属性偏向!$E:$O,怪物属性偏向!N$1-1,FALSE)=0,"",VLOOKUP(VLOOKUP($A454,炎界远征配置!$O:$P,2,FALSE),怪物属性偏向!$E:$O,怪物属性偏向!N$1-1,FALSE))</f>
        <v>100521</v>
      </c>
      <c r="S454" s="8">
        <f>IF(VLOOKUP(VLOOKUP($A454,炎界远征配置!$O:$P,2,FALSE),怪物属性偏向!$E:$O,怪物属性偏向!O$1-1,FALSE)=0,"",VLOOKUP(VLOOKUP($A454,炎界远征配置!$O:$P,2,FALSE),怪物属性偏向!$E:$O,怪物属性偏向!O$1-1,FALSE))</f>
        <v>100341</v>
      </c>
    </row>
    <row r="455" spans="1:19" x14ac:dyDescent="0.15">
      <c r="A455" s="3">
        <f t="shared" si="71"/>
        <v>5000452</v>
      </c>
      <c r="B455" s="1" t="str">
        <f>VLOOKUP(A455,炎界远征配置!G:I,3,FALSE)</f>
        <v>艾德蒙</v>
      </c>
      <c r="C455" s="7"/>
      <c r="D455" s="6" t="str">
        <f>VLOOKUP(B455,怪物属性偏向!F:P,11,FALSE)</f>
        <v>r1004</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IF(VLOOKUP(VLOOKUP($A455,炎界远征配置!$O:$P,2,FALSE),怪物属性偏向!$E:$O,怪物属性偏向!J$1-1,FALSE)=0,"",VLOOKUP(VLOOKUP($A455,炎界远征配置!$O:$P,2,FALSE),怪物属性偏向!$E:$O,怪物属性偏向!J$1-1,FALSE))</f>
        <v>10120101</v>
      </c>
      <c r="O455" s="8">
        <f>IF(VLOOKUP(VLOOKUP($A455,炎界远征配置!$O:$P,2,FALSE),怪物属性偏向!$E:$O,怪物属性偏向!K$1-1,FALSE)=0,"",VLOOKUP(VLOOKUP($A455,炎界远征配置!$O:$P,2,FALSE),怪物属性偏向!$E:$O,怪物属性偏向!K$1-1,FALSE))</f>
        <v>10120201</v>
      </c>
      <c r="P455" s="8">
        <f>IF(VLOOKUP(VLOOKUP($A455,炎界远征配置!$O:$P,2,FALSE),怪物属性偏向!$E:$O,怪物属性偏向!L$1-1,FALSE)=0,"",VLOOKUP(VLOOKUP($A455,炎界远征配置!$O:$P,2,FALSE),怪物属性偏向!$E:$O,怪物属性偏向!L$1-1,FALSE))</f>
        <v>10120301</v>
      </c>
      <c r="Q455" s="8">
        <f>IF(VLOOKUP(VLOOKUP($A455,炎界远征配置!$O:$P,2,FALSE),怪物属性偏向!$E:$O,怪物属性偏向!M$1-1,FALSE)=0,"",VLOOKUP(VLOOKUP($A455,炎界远征配置!$O:$P,2,FALSE),怪物属性偏向!$E:$O,怪物属性偏向!M$1-1,FALSE))</f>
        <v>100001</v>
      </c>
      <c r="R455" s="8">
        <f>IF(VLOOKUP(VLOOKUP($A455,炎界远征配置!$O:$P,2,FALSE),怪物属性偏向!$E:$O,怪物属性偏向!N$1-1,FALSE)=0,"",VLOOKUP(VLOOKUP($A455,炎界远征配置!$O:$P,2,FALSE),怪物属性偏向!$E:$O,怪物属性偏向!N$1-1,FALSE))</f>
        <v>100361</v>
      </c>
      <c r="S455" s="8">
        <f>IF(VLOOKUP(VLOOKUP($A455,炎界远征配置!$O:$P,2,FALSE),怪物属性偏向!$E:$O,怪物属性偏向!O$1-1,FALSE)=0,"",VLOOKUP(VLOOKUP($A455,炎界远征配置!$O:$P,2,FALSE),怪物属性偏向!$E:$O,怪物属性偏向!O$1-1,FALSE))</f>
        <v>100401</v>
      </c>
    </row>
    <row r="456" spans="1:19" x14ac:dyDescent="0.15">
      <c r="A456" s="3">
        <f t="shared" si="71"/>
        <v>5000453</v>
      </c>
      <c r="B456" s="1" t="str">
        <f>VLOOKUP(A456,炎界远征配置!G:I,3,FALSE)</f>
        <v>国王</v>
      </c>
      <c r="C456" s="7"/>
      <c r="D456" s="6" t="str">
        <f>VLOOKUP(B456,怪物属性偏向!F:P,11,FALSE)</f>
        <v>r1016</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IF(VLOOKUP(VLOOKUP($A456,炎界远征配置!$O:$P,2,FALSE),怪物属性偏向!$E:$O,怪物属性偏向!J$1-1,FALSE)=0,"",VLOOKUP(VLOOKUP($A456,炎界远征配置!$O:$P,2,FALSE),怪物属性偏向!$E:$O,怪物属性偏向!J$1-1,FALSE))</f>
        <v>10250101</v>
      </c>
      <c r="O456" s="8">
        <f>IF(VLOOKUP(VLOOKUP($A456,炎界远征配置!$O:$P,2,FALSE),怪物属性偏向!$E:$O,怪物属性偏向!K$1-1,FALSE)=0,"",VLOOKUP(VLOOKUP($A456,炎界远征配置!$O:$P,2,FALSE),怪物属性偏向!$E:$O,怪物属性偏向!K$1-1,FALSE))</f>
        <v>10250201</v>
      </c>
      <c r="P456" s="8">
        <f>IF(VLOOKUP(VLOOKUP($A456,炎界远征配置!$O:$P,2,FALSE),怪物属性偏向!$E:$O,怪物属性偏向!L$1-1,FALSE)=0,"",VLOOKUP(VLOOKUP($A456,炎界远征配置!$O:$P,2,FALSE),怪物属性偏向!$E:$O,怪物属性偏向!L$1-1,FALSE))</f>
        <v>10250301</v>
      </c>
      <c r="Q456" s="8">
        <f>IF(VLOOKUP(VLOOKUP($A456,炎界远征配置!$O:$P,2,FALSE),怪物属性偏向!$E:$O,怪物属性偏向!M$1-1,FALSE)=0,"",VLOOKUP(VLOOKUP($A456,炎界远征配置!$O:$P,2,FALSE),怪物属性偏向!$E:$O,怪物属性偏向!M$1-1,FALSE))</f>
        <v>100161</v>
      </c>
      <c r="R456" s="8">
        <f>IF(VLOOKUP(VLOOKUP($A456,炎界远征配置!$O:$P,2,FALSE),怪物属性偏向!$E:$O,怪物属性偏向!N$1-1,FALSE)=0,"",VLOOKUP(VLOOKUP($A456,炎界远征配置!$O:$P,2,FALSE),怪物属性偏向!$E:$O,怪物属性偏向!N$1-1,FALSE))</f>
        <v>100541</v>
      </c>
      <c r="S456" s="8">
        <f>IF(VLOOKUP(VLOOKUP($A456,炎界远征配置!$O:$P,2,FALSE),怪物属性偏向!$E:$O,怪物属性偏向!O$1-1,FALSE)=0,"",VLOOKUP(VLOOKUP($A456,炎界远征配置!$O:$P,2,FALSE),怪物属性偏向!$E:$O,怪物属性偏向!O$1-1,FALSE))</f>
        <v>100101</v>
      </c>
    </row>
    <row r="457" spans="1:19" x14ac:dyDescent="0.15">
      <c r="A457" s="3">
        <f t="shared" si="71"/>
        <v>5000454</v>
      </c>
      <c r="B457" s="1" t="str">
        <f>VLOOKUP(A457,炎界远征配置!G:I,3,FALSE)</f>
        <v>麦克白</v>
      </c>
      <c r="C457" s="7"/>
      <c r="D457" s="6" t="str">
        <f>VLOOKUP(B457,怪物属性偏向!F:P,11,FALSE)</f>
        <v>r1004</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IF(VLOOKUP(VLOOKUP($A457,炎界远征配置!$O:$P,2,FALSE),怪物属性偏向!$E:$O,怪物属性偏向!J$1-1,FALSE)=0,"",VLOOKUP(VLOOKUP($A457,炎界远征配置!$O:$P,2,FALSE),怪物属性偏向!$E:$O,怪物属性偏向!J$1-1,FALSE))</f>
        <v>10160101</v>
      </c>
      <c r="O457" s="8">
        <f>IF(VLOOKUP(VLOOKUP($A457,炎界远征配置!$O:$P,2,FALSE),怪物属性偏向!$E:$O,怪物属性偏向!K$1-1,FALSE)=0,"",VLOOKUP(VLOOKUP($A457,炎界远征配置!$O:$P,2,FALSE),怪物属性偏向!$E:$O,怪物属性偏向!K$1-1,FALSE))</f>
        <v>10160201</v>
      </c>
      <c r="P457" s="8">
        <f>IF(VLOOKUP(VLOOKUP($A457,炎界远征配置!$O:$P,2,FALSE),怪物属性偏向!$E:$O,怪物属性偏向!L$1-1,FALSE)=0,"",VLOOKUP(VLOOKUP($A457,炎界远征配置!$O:$P,2,FALSE),怪物属性偏向!$E:$O,怪物属性偏向!L$1-1,FALSE))</f>
        <v>10160301</v>
      </c>
      <c r="Q457" s="8">
        <f>IF(VLOOKUP(VLOOKUP($A457,炎界远征配置!$O:$P,2,FALSE),怪物属性偏向!$E:$O,怪物属性偏向!M$1-1,FALSE)=0,"",VLOOKUP(VLOOKUP($A457,炎界远征配置!$O:$P,2,FALSE),怪物属性偏向!$E:$O,怪物属性偏向!M$1-1,FALSE))</f>
        <v>100141</v>
      </c>
      <c r="R457" s="8">
        <f>IF(VLOOKUP(VLOOKUP($A457,炎界远征配置!$O:$P,2,FALSE),怪物属性偏向!$E:$O,怪物属性偏向!N$1-1,FALSE)=0,"",VLOOKUP(VLOOKUP($A457,炎界远征配置!$O:$P,2,FALSE),怪物属性偏向!$E:$O,怪物属性偏向!N$1-1,FALSE))</f>
        <v>100421</v>
      </c>
      <c r="S457" s="8">
        <f>IF(VLOOKUP(VLOOKUP($A457,炎界远征配置!$O:$P,2,FALSE),怪物属性偏向!$E:$O,怪物属性偏向!O$1-1,FALSE)=0,"",VLOOKUP(VLOOKUP($A457,炎界远征配置!$O:$P,2,FALSE),怪物属性偏向!$E:$O,怪物属性偏向!O$1-1,FALSE))</f>
        <v>100081</v>
      </c>
    </row>
    <row r="458" spans="1:19" x14ac:dyDescent="0.15">
      <c r="A458" s="3">
        <f t="shared" si="71"/>
        <v>5000455</v>
      </c>
      <c r="B458" s="1" t="str">
        <f>VLOOKUP(A458,炎界远征配置!G:I,3,FALSE)</f>
        <v>娜塔莎</v>
      </c>
      <c r="C458" s="7"/>
      <c r="D458" s="6" t="str">
        <f>VLOOKUP(B458,怪物属性偏向!F:P,11,FALSE)</f>
        <v>r1012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IF(VLOOKUP(VLOOKUP($A458,炎界远征配置!$O:$P,2,FALSE),怪物属性偏向!$E:$O,怪物属性偏向!J$1-1,FALSE)=0,"",VLOOKUP(VLOOKUP($A458,炎界远征配置!$O:$P,2,FALSE),怪物属性偏向!$E:$O,怪物属性偏向!J$1-1,FALSE))</f>
        <v>10210101</v>
      </c>
      <c r="O458" s="8">
        <f>IF(VLOOKUP(VLOOKUP($A458,炎界远征配置!$O:$P,2,FALSE),怪物属性偏向!$E:$O,怪物属性偏向!K$1-1,FALSE)=0,"",VLOOKUP(VLOOKUP($A458,炎界远征配置!$O:$P,2,FALSE),怪物属性偏向!$E:$O,怪物属性偏向!K$1-1,FALSE))</f>
        <v>10210201</v>
      </c>
      <c r="P458" s="8">
        <f>IF(VLOOKUP(VLOOKUP($A458,炎界远征配置!$O:$P,2,FALSE),怪物属性偏向!$E:$O,怪物属性偏向!L$1-1,FALSE)=0,"",VLOOKUP(VLOOKUP($A458,炎界远征配置!$O:$P,2,FALSE),怪物属性偏向!$E:$O,怪物属性偏向!L$1-1,FALSE))</f>
        <v>10210301</v>
      </c>
      <c r="Q458" s="8">
        <f>IF(VLOOKUP(VLOOKUP($A458,炎界远征配置!$O:$P,2,FALSE),怪物属性偏向!$E:$O,怪物属性偏向!M$1-1,FALSE)=0,"",VLOOKUP(VLOOKUP($A458,炎界远征配置!$O:$P,2,FALSE),怪物属性偏向!$E:$O,怪物属性偏向!M$1-1,FALSE))</f>
        <v>100261</v>
      </c>
      <c r="R458" s="8">
        <f>IF(VLOOKUP(VLOOKUP($A458,炎界远征配置!$O:$P,2,FALSE),怪物属性偏向!$E:$O,怪物属性偏向!N$1-1,FALSE)=0,"",VLOOKUP(VLOOKUP($A458,炎界远征配置!$O:$P,2,FALSE),怪物属性偏向!$E:$O,怪物属性偏向!N$1-1,FALSE))</f>
        <v>100021</v>
      </c>
      <c r="S458" s="8">
        <f>IF(VLOOKUP(VLOOKUP($A458,炎界远征配置!$O:$P,2,FALSE),怪物属性偏向!$E:$O,怪物属性偏向!O$1-1,FALSE)=0,"",VLOOKUP(VLOOKUP($A458,炎界远征配置!$O:$P,2,FALSE),怪物属性偏向!$E:$O,怪物属性偏向!O$1-1,FALSE))</f>
        <v>100321</v>
      </c>
    </row>
    <row r="459" spans="1:19" x14ac:dyDescent="0.15">
      <c r="A459" s="3">
        <f t="shared" si="71"/>
        <v>5000456</v>
      </c>
      <c r="B459" s="1" t="str">
        <f>VLOOKUP(A459,炎界远征配置!G:I,3,FALSE)</f>
        <v>柯拉</v>
      </c>
      <c r="C459" s="7"/>
      <c r="D459" s="6" t="str">
        <f>VLOOKUP(B459,怪物属性偏向!F:P,11,FALSE)</f>
        <v>r1017</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IF(VLOOKUP(VLOOKUP($A459,炎界远征配置!$O:$P,2,FALSE),怪物属性偏向!$E:$O,怪物属性偏向!J$1-1,FALSE)=0,"",VLOOKUP(VLOOKUP($A459,炎界远征配置!$O:$P,2,FALSE),怪物属性偏向!$E:$O,怪物属性偏向!J$1-1,FALSE))</f>
        <v>10050101</v>
      </c>
      <c r="O459" s="8">
        <f>IF(VLOOKUP(VLOOKUP($A459,炎界远征配置!$O:$P,2,FALSE),怪物属性偏向!$E:$O,怪物属性偏向!K$1-1,FALSE)=0,"",VLOOKUP(VLOOKUP($A459,炎界远征配置!$O:$P,2,FALSE),怪物属性偏向!$E:$O,怪物属性偏向!K$1-1,FALSE))</f>
        <v>10050201</v>
      </c>
      <c r="P459" s="8">
        <f>IF(VLOOKUP(VLOOKUP($A459,炎界远征配置!$O:$P,2,FALSE),怪物属性偏向!$E:$O,怪物属性偏向!L$1-1,FALSE)=0,"",VLOOKUP(VLOOKUP($A459,炎界远征配置!$O:$P,2,FALSE),怪物属性偏向!$E:$O,怪物属性偏向!L$1-1,FALSE))</f>
        <v>10050301</v>
      </c>
      <c r="Q459" s="8">
        <f>IF(VLOOKUP(VLOOKUP($A459,炎界远征配置!$O:$P,2,FALSE),怪物属性偏向!$E:$O,怪物属性偏向!M$1-1,FALSE)=0,"",VLOOKUP(VLOOKUP($A459,炎界远征配置!$O:$P,2,FALSE),怪物属性偏向!$E:$O,怪物属性偏向!M$1-1,FALSE))</f>
        <v>100001</v>
      </c>
      <c r="R459" s="8">
        <f>IF(VLOOKUP(VLOOKUP($A459,炎界远征配置!$O:$P,2,FALSE),怪物属性偏向!$E:$O,怪物属性偏向!N$1-1,FALSE)=0,"",VLOOKUP(VLOOKUP($A459,炎界远征配置!$O:$P,2,FALSE),怪物属性偏向!$E:$O,怪物属性偏向!N$1-1,FALSE))</f>
        <v>100221</v>
      </c>
      <c r="S459" s="8">
        <f>IF(VLOOKUP(VLOOKUP($A459,炎界远征配置!$O:$P,2,FALSE),怪物属性偏向!$E:$O,怪物属性偏向!O$1-1,FALSE)=0,"",VLOOKUP(VLOOKUP($A459,炎界远征配置!$O:$P,2,FALSE),怪物属性偏向!$E:$O,怪物属性偏向!O$1-1,FALSE))</f>
        <v>100241</v>
      </c>
    </row>
    <row r="460" spans="1:19" x14ac:dyDescent="0.15">
      <c r="A460" s="3">
        <f t="shared" si="71"/>
        <v>5000457</v>
      </c>
      <c r="B460" s="1" t="str">
        <f>VLOOKUP(A460,炎界远征配置!G:I,3,FALSE)</f>
        <v>伊西多</v>
      </c>
      <c r="C460" s="7"/>
      <c r="D460" s="6" t="str">
        <f>VLOOKUP(B460,怪物属性偏向!F:P,11,FALSE)</f>
        <v>r1011</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IF(VLOOKUP(VLOOKUP($A460,炎界远征配置!$O:$P,2,FALSE),怪物属性偏向!$E:$O,怪物属性偏向!J$1-1,FALSE)=0,"",VLOOKUP(VLOOKUP($A460,炎界远征配置!$O:$P,2,FALSE),怪物属性偏向!$E:$O,怪物属性偏向!J$1-1,FALSE))</f>
        <v>10230101</v>
      </c>
      <c r="O460" s="8">
        <f>IF(VLOOKUP(VLOOKUP($A460,炎界远征配置!$O:$P,2,FALSE),怪物属性偏向!$E:$O,怪物属性偏向!K$1-1,FALSE)=0,"",VLOOKUP(VLOOKUP($A460,炎界远征配置!$O:$P,2,FALSE),怪物属性偏向!$E:$O,怪物属性偏向!K$1-1,FALSE))</f>
        <v>10230201</v>
      </c>
      <c r="P460" s="8">
        <f>IF(VLOOKUP(VLOOKUP($A460,炎界远征配置!$O:$P,2,FALSE),怪物属性偏向!$E:$O,怪物属性偏向!L$1-1,FALSE)=0,"",VLOOKUP(VLOOKUP($A460,炎界远征配置!$O:$P,2,FALSE),怪物属性偏向!$E:$O,怪物属性偏向!L$1-1,FALSE))</f>
        <v>10230301</v>
      </c>
      <c r="Q460" s="8">
        <f>IF(VLOOKUP(VLOOKUP($A460,炎界远征配置!$O:$P,2,FALSE),怪物属性偏向!$E:$O,怪物属性偏向!M$1-1,FALSE)=0,"",VLOOKUP(VLOOKUP($A460,炎界远征配置!$O:$P,2,FALSE),怪物属性偏向!$E:$O,怪物属性偏向!M$1-1,FALSE))</f>
        <v>100041</v>
      </c>
      <c r="R460" s="8">
        <f>IF(VLOOKUP(VLOOKUP($A460,炎界远征配置!$O:$P,2,FALSE),怪物属性偏向!$E:$O,怪物属性偏向!N$1-1,FALSE)=0,"",VLOOKUP(VLOOKUP($A460,炎界远征配置!$O:$P,2,FALSE),怪物属性偏向!$E:$O,怪物属性偏向!N$1-1,FALSE))</f>
        <v>100221</v>
      </c>
      <c r="S460" s="8">
        <f>IF(VLOOKUP(VLOOKUP($A460,炎界远征配置!$O:$P,2,FALSE),怪物属性偏向!$E:$O,怪物属性偏向!O$1-1,FALSE)=0,"",VLOOKUP(VLOOKUP($A460,炎界远征配置!$O:$P,2,FALSE),怪物属性偏向!$E:$O,怪物属性偏向!O$1-1,FALSE))</f>
        <v>100241</v>
      </c>
    </row>
    <row r="461" spans="1:19" x14ac:dyDescent="0.15">
      <c r="A461" s="3">
        <f t="shared" si="71"/>
        <v>5000458</v>
      </c>
      <c r="B461" s="1" t="str">
        <f>VLOOKUP(A461,炎界远征配置!G:I,3,FALSE)</f>
        <v>碧翠丝</v>
      </c>
      <c r="C461" s="7"/>
      <c r="D461" s="6" t="str">
        <f>VLOOKUP(B461,怪物属性偏向!F:P,11,FALSE)</f>
        <v>r1019</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IF(VLOOKUP(VLOOKUP($A461,炎界远征配置!$O:$P,2,FALSE),怪物属性偏向!$E:$O,怪物属性偏向!J$1-1,FALSE)=0,"",VLOOKUP(VLOOKUP($A461,炎界远征配置!$O:$P,2,FALSE),怪物属性偏向!$E:$O,怪物属性偏向!J$1-1,FALSE))</f>
        <v>10070101</v>
      </c>
      <c r="O461" s="8">
        <f>IF(VLOOKUP(VLOOKUP($A461,炎界远征配置!$O:$P,2,FALSE),怪物属性偏向!$E:$O,怪物属性偏向!K$1-1,FALSE)=0,"",VLOOKUP(VLOOKUP($A461,炎界远征配置!$O:$P,2,FALSE),怪物属性偏向!$E:$O,怪物属性偏向!K$1-1,FALSE))</f>
        <v>10070201</v>
      </c>
      <c r="P461" s="8">
        <f>IF(VLOOKUP(VLOOKUP($A461,炎界远征配置!$O:$P,2,FALSE),怪物属性偏向!$E:$O,怪物属性偏向!L$1-1,FALSE)=0,"",VLOOKUP(VLOOKUP($A461,炎界远征配置!$O:$P,2,FALSE),怪物属性偏向!$E:$O,怪物属性偏向!L$1-1,FALSE))</f>
        <v>10070301</v>
      </c>
      <c r="Q461" s="8">
        <f>IF(VLOOKUP(VLOOKUP($A461,炎界远征配置!$O:$P,2,FALSE),怪物属性偏向!$E:$O,怪物属性偏向!M$1-1,FALSE)=0,"",VLOOKUP(VLOOKUP($A461,炎界远征配置!$O:$P,2,FALSE),怪物属性偏向!$E:$O,怪物属性偏向!M$1-1,FALSE))</f>
        <v>100121</v>
      </c>
      <c r="R461" s="8">
        <f>IF(VLOOKUP(VLOOKUP($A461,炎界远征配置!$O:$P,2,FALSE),怪物属性偏向!$E:$O,怪物属性偏向!N$1-1,FALSE)=0,"",VLOOKUP(VLOOKUP($A461,炎界远征配置!$O:$P,2,FALSE),怪物属性偏向!$E:$O,怪物属性偏向!N$1-1,FALSE))</f>
        <v>100261</v>
      </c>
      <c r="S461" s="8">
        <f>IF(VLOOKUP(VLOOKUP($A461,炎界远征配置!$O:$P,2,FALSE),怪物属性偏向!$E:$O,怪物属性偏向!O$1-1,FALSE)=0,"",VLOOKUP(VLOOKUP($A461,炎界远征配置!$O:$P,2,FALSE),怪物属性偏向!$E:$O,怪物属性偏向!O$1-1,FALSE))</f>
        <v>100061</v>
      </c>
    </row>
    <row r="462" spans="1:19" x14ac:dyDescent="0.15">
      <c r="A462" s="3">
        <f t="shared" si="71"/>
        <v>5000459</v>
      </c>
      <c r="B462" s="1" t="str">
        <f>VLOOKUP(A462,炎界远征配置!G:I,3,FALSE)</f>
        <v>国王</v>
      </c>
      <c r="C462" s="7"/>
      <c r="D462" s="6" t="str">
        <f>VLOOKUP(B462,怪物属性偏向!F:P,11,FALSE)</f>
        <v>r1016</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IF(VLOOKUP(VLOOKUP($A462,炎界远征配置!$O:$P,2,FALSE),怪物属性偏向!$E:$O,怪物属性偏向!J$1-1,FALSE)=0,"",VLOOKUP(VLOOKUP($A462,炎界远征配置!$O:$P,2,FALSE),怪物属性偏向!$E:$O,怪物属性偏向!J$1-1,FALSE))</f>
        <v>10250101</v>
      </c>
      <c r="O462" s="8">
        <f>IF(VLOOKUP(VLOOKUP($A462,炎界远征配置!$O:$P,2,FALSE),怪物属性偏向!$E:$O,怪物属性偏向!K$1-1,FALSE)=0,"",VLOOKUP(VLOOKUP($A462,炎界远征配置!$O:$P,2,FALSE),怪物属性偏向!$E:$O,怪物属性偏向!K$1-1,FALSE))</f>
        <v>10250201</v>
      </c>
      <c r="P462" s="8">
        <f>IF(VLOOKUP(VLOOKUP($A462,炎界远征配置!$O:$P,2,FALSE),怪物属性偏向!$E:$O,怪物属性偏向!L$1-1,FALSE)=0,"",VLOOKUP(VLOOKUP($A462,炎界远征配置!$O:$P,2,FALSE),怪物属性偏向!$E:$O,怪物属性偏向!L$1-1,FALSE))</f>
        <v>10250301</v>
      </c>
      <c r="Q462" s="8">
        <f>IF(VLOOKUP(VLOOKUP($A462,炎界远征配置!$O:$P,2,FALSE),怪物属性偏向!$E:$O,怪物属性偏向!M$1-1,FALSE)=0,"",VLOOKUP(VLOOKUP($A462,炎界远征配置!$O:$P,2,FALSE),怪物属性偏向!$E:$O,怪物属性偏向!M$1-1,FALSE))</f>
        <v>100161</v>
      </c>
      <c r="R462" s="8">
        <f>IF(VLOOKUP(VLOOKUP($A462,炎界远征配置!$O:$P,2,FALSE),怪物属性偏向!$E:$O,怪物属性偏向!N$1-1,FALSE)=0,"",VLOOKUP(VLOOKUP($A462,炎界远征配置!$O:$P,2,FALSE),怪物属性偏向!$E:$O,怪物属性偏向!N$1-1,FALSE))</f>
        <v>100541</v>
      </c>
      <c r="S462" s="8">
        <f>IF(VLOOKUP(VLOOKUP($A462,炎界远征配置!$O:$P,2,FALSE),怪物属性偏向!$E:$O,怪物属性偏向!O$1-1,FALSE)=0,"",VLOOKUP(VLOOKUP($A462,炎界远征配置!$O:$P,2,FALSE),怪物属性偏向!$E:$O,怪物属性偏向!O$1-1,FALSE))</f>
        <v>100101</v>
      </c>
    </row>
    <row r="463" spans="1:19" x14ac:dyDescent="0.15">
      <c r="A463" s="3">
        <f t="shared" si="71"/>
        <v>5000460</v>
      </c>
      <c r="B463" s="1" t="str">
        <f>VLOOKUP(A463,炎界远征配置!G:I,3,FALSE)</f>
        <v>吉拉</v>
      </c>
      <c r="C463" s="7"/>
      <c r="D463" s="6" t="str">
        <f>VLOOKUP(B463,怪物属性偏向!F:P,11,FALSE)</f>
        <v>r1002</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IF(VLOOKUP(VLOOKUP($A463,炎界远征配置!$O:$P,2,FALSE),怪物属性偏向!$E:$O,怪物属性偏向!J$1-1,FALSE)=0,"",VLOOKUP(VLOOKUP($A463,炎界远征配置!$O:$P,2,FALSE),怪物属性偏向!$E:$O,怪物属性偏向!J$1-1,FALSE))</f>
        <v>10190101</v>
      </c>
      <c r="O463" s="8">
        <f>IF(VLOOKUP(VLOOKUP($A463,炎界远征配置!$O:$P,2,FALSE),怪物属性偏向!$E:$O,怪物属性偏向!K$1-1,FALSE)=0,"",VLOOKUP(VLOOKUP($A463,炎界远征配置!$O:$P,2,FALSE),怪物属性偏向!$E:$O,怪物属性偏向!K$1-1,FALSE))</f>
        <v>10190201</v>
      </c>
      <c r="P463" s="8">
        <f>IF(VLOOKUP(VLOOKUP($A463,炎界远征配置!$O:$P,2,FALSE),怪物属性偏向!$E:$O,怪物属性偏向!L$1-1,FALSE)=0,"",VLOOKUP(VLOOKUP($A463,炎界远征配置!$O:$P,2,FALSE),怪物属性偏向!$E:$O,怪物属性偏向!L$1-1,FALSE))</f>
        <v>10190301</v>
      </c>
      <c r="Q463" s="8">
        <f>IF(VLOOKUP(VLOOKUP($A463,炎界远征配置!$O:$P,2,FALSE),怪物属性偏向!$E:$O,怪物属性偏向!M$1-1,FALSE)=0,"",VLOOKUP(VLOOKUP($A463,炎界远征配置!$O:$P,2,FALSE),怪物属性偏向!$E:$O,怪物属性偏向!M$1-1,FALSE))</f>
        <v>100141</v>
      </c>
      <c r="R463" s="8">
        <f>IF(VLOOKUP(VLOOKUP($A463,炎界远征配置!$O:$P,2,FALSE),怪物属性偏向!$E:$O,怪物属性偏向!N$1-1,FALSE)=0,"",VLOOKUP(VLOOKUP($A463,炎界远征配置!$O:$P,2,FALSE),怪物属性偏向!$E:$O,怪物属性偏向!N$1-1,FALSE))</f>
        <v>100261</v>
      </c>
      <c r="S463" s="8">
        <f>IF(VLOOKUP(VLOOKUP($A463,炎界远征配置!$O:$P,2,FALSE),怪物属性偏向!$E:$O,怪物属性偏向!O$1-1,FALSE)=0,"",VLOOKUP(VLOOKUP($A463,炎界远征配置!$O:$P,2,FALSE),怪物属性偏向!$E:$O,怪物属性偏向!O$1-1,FALSE))</f>
        <v>100081</v>
      </c>
    </row>
    <row r="464" spans="1:19" x14ac:dyDescent="0.15">
      <c r="A464" s="3">
        <f t="shared" si="71"/>
        <v>5000461</v>
      </c>
      <c r="B464" s="1" t="str">
        <f>VLOOKUP(A464,炎界远征配置!G:I,3,FALSE)</f>
        <v>修</v>
      </c>
      <c r="C464" s="7"/>
      <c r="D464" s="6" t="str">
        <f>VLOOKUP(B464,怪物属性偏向!F:P,11,FALSE)</f>
        <v>r1014</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IF(VLOOKUP(VLOOKUP($A464,炎界远征配置!$O:$P,2,FALSE),怪物属性偏向!$E:$O,怪物属性偏向!J$1-1,FALSE)=0,"",VLOOKUP(VLOOKUP($A464,炎界远征配置!$O:$P,2,FALSE),怪物属性偏向!$E:$O,怪物属性偏向!J$1-1,FALSE))</f>
        <v>10240101</v>
      </c>
      <c r="O464" s="8">
        <f>IF(VLOOKUP(VLOOKUP($A464,炎界远征配置!$O:$P,2,FALSE),怪物属性偏向!$E:$O,怪物属性偏向!K$1-1,FALSE)=0,"",VLOOKUP(VLOOKUP($A464,炎界远征配置!$O:$P,2,FALSE),怪物属性偏向!$E:$O,怪物属性偏向!K$1-1,FALSE))</f>
        <v>10240201</v>
      </c>
      <c r="P464" s="8">
        <f>IF(VLOOKUP(VLOOKUP($A464,炎界远征配置!$O:$P,2,FALSE),怪物属性偏向!$E:$O,怪物属性偏向!L$1-1,FALSE)=0,"",VLOOKUP(VLOOKUP($A464,炎界远征配置!$O:$P,2,FALSE),怪物属性偏向!$E:$O,怪物属性偏向!L$1-1,FALSE))</f>
        <v>10240301</v>
      </c>
      <c r="Q464" s="8">
        <f>IF(VLOOKUP(VLOOKUP($A464,炎界远征配置!$O:$P,2,FALSE),怪物属性偏向!$E:$O,怪物属性偏向!M$1-1,FALSE)=0,"",VLOOKUP(VLOOKUP($A464,炎界远征配置!$O:$P,2,FALSE),怪物属性偏向!$E:$O,怪物属性偏向!M$1-1,FALSE))</f>
        <v>100261</v>
      </c>
      <c r="R464" s="8">
        <f>IF(VLOOKUP(VLOOKUP($A464,炎界远征配置!$O:$P,2,FALSE),怪物属性偏向!$E:$O,怪物属性偏向!N$1-1,FALSE)=0,"",VLOOKUP(VLOOKUP($A464,炎界远征配置!$O:$P,2,FALSE),怪物属性偏向!$E:$O,怪物属性偏向!N$1-1,FALSE))</f>
        <v>100521</v>
      </c>
      <c r="S464" s="8">
        <f>IF(VLOOKUP(VLOOKUP($A464,炎界远征配置!$O:$P,2,FALSE),怪物属性偏向!$E:$O,怪物属性偏向!O$1-1,FALSE)=0,"",VLOOKUP(VLOOKUP($A464,炎界远征配置!$O:$P,2,FALSE),怪物属性偏向!$E:$O,怪物属性偏向!O$1-1,FALSE))</f>
        <v>100341</v>
      </c>
    </row>
    <row r="465" spans="1:19" x14ac:dyDescent="0.15">
      <c r="A465" s="3">
        <f t="shared" si="71"/>
        <v>5000462</v>
      </c>
      <c r="B465" s="1" t="str">
        <f>VLOOKUP(A465,炎界远征配置!G:I,3,FALSE)</f>
        <v>尤尼丝</v>
      </c>
      <c r="C465" s="7"/>
      <c r="D465" s="6" t="str">
        <f>VLOOKUP(B465,怪物属性偏向!F:P,11,FALSE)</f>
        <v>r1007</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IF(VLOOKUP(VLOOKUP($A465,炎界远征配置!$O:$P,2,FALSE),怪物属性偏向!$E:$O,怪物属性偏向!J$1-1,FALSE)=0,"",VLOOKUP(VLOOKUP($A465,炎界远征配置!$O:$P,2,FALSE),怪物属性偏向!$E:$O,怪物属性偏向!J$1-1,FALSE))</f>
        <v>10110101</v>
      </c>
      <c r="O465" s="8">
        <f>IF(VLOOKUP(VLOOKUP($A465,炎界远征配置!$O:$P,2,FALSE),怪物属性偏向!$E:$O,怪物属性偏向!K$1-1,FALSE)=0,"",VLOOKUP(VLOOKUP($A465,炎界远征配置!$O:$P,2,FALSE),怪物属性偏向!$E:$O,怪物属性偏向!K$1-1,FALSE))</f>
        <v>10110201</v>
      </c>
      <c r="P465" s="8">
        <f>IF(VLOOKUP(VLOOKUP($A465,炎界远征配置!$O:$P,2,FALSE),怪物属性偏向!$E:$O,怪物属性偏向!L$1-1,FALSE)=0,"",VLOOKUP(VLOOKUP($A465,炎界远征配置!$O:$P,2,FALSE),怪物属性偏向!$E:$O,怪物属性偏向!L$1-1,FALSE))</f>
        <v>10110301</v>
      </c>
      <c r="Q465" s="8">
        <f>IF(VLOOKUP(VLOOKUP($A465,炎界远征配置!$O:$P,2,FALSE),怪物属性偏向!$E:$O,怪物属性偏向!M$1-1,FALSE)=0,"",VLOOKUP(VLOOKUP($A465,炎界远征配置!$O:$P,2,FALSE),怪物属性偏向!$E:$O,怪物属性偏向!M$1-1,FALSE))</f>
        <v>100021</v>
      </c>
      <c r="R465" s="8">
        <f>IF(VLOOKUP(VLOOKUP($A465,炎界远征配置!$O:$P,2,FALSE),怪物属性偏向!$E:$O,怪物属性偏向!N$1-1,FALSE)=0,"",VLOOKUP(VLOOKUP($A465,炎界远征配置!$O:$P,2,FALSE),怪物属性偏向!$E:$O,怪物属性偏向!N$1-1,FALSE))</f>
        <v>100081</v>
      </c>
      <c r="S465" s="8">
        <f>IF(VLOOKUP(VLOOKUP($A465,炎界远征配置!$O:$P,2,FALSE),怪物属性偏向!$E:$O,怪物属性偏向!O$1-1,FALSE)=0,"",VLOOKUP(VLOOKUP($A465,炎界远征配置!$O:$P,2,FALSE),怪物属性偏向!$E:$O,怪物属性偏向!O$1-1,FALSE))</f>
        <v>100141</v>
      </c>
    </row>
    <row r="466" spans="1:19" x14ac:dyDescent="0.15">
      <c r="A466" s="3">
        <f t="shared" si="71"/>
        <v>5000463</v>
      </c>
      <c r="B466" s="1" t="str">
        <f>VLOOKUP(A466,炎界远征配置!G:I,3,FALSE)</f>
        <v>国王</v>
      </c>
      <c r="C466" s="7"/>
      <c r="D466" s="6" t="str">
        <f>VLOOKUP(B466,怪物属性偏向!F:P,11,FALSE)</f>
        <v>r1016</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IF(VLOOKUP(VLOOKUP($A466,炎界远征配置!$O:$P,2,FALSE),怪物属性偏向!$E:$O,怪物属性偏向!J$1-1,FALSE)=0,"",VLOOKUP(VLOOKUP($A466,炎界远征配置!$O:$P,2,FALSE),怪物属性偏向!$E:$O,怪物属性偏向!J$1-1,FALSE))</f>
        <v>10250101</v>
      </c>
      <c r="O466" s="8">
        <f>IF(VLOOKUP(VLOOKUP($A466,炎界远征配置!$O:$P,2,FALSE),怪物属性偏向!$E:$O,怪物属性偏向!K$1-1,FALSE)=0,"",VLOOKUP(VLOOKUP($A466,炎界远征配置!$O:$P,2,FALSE),怪物属性偏向!$E:$O,怪物属性偏向!K$1-1,FALSE))</f>
        <v>10250201</v>
      </c>
      <c r="P466" s="8">
        <f>IF(VLOOKUP(VLOOKUP($A466,炎界远征配置!$O:$P,2,FALSE),怪物属性偏向!$E:$O,怪物属性偏向!L$1-1,FALSE)=0,"",VLOOKUP(VLOOKUP($A466,炎界远征配置!$O:$P,2,FALSE),怪物属性偏向!$E:$O,怪物属性偏向!L$1-1,FALSE))</f>
        <v>10250301</v>
      </c>
      <c r="Q466" s="8">
        <f>IF(VLOOKUP(VLOOKUP($A466,炎界远征配置!$O:$P,2,FALSE),怪物属性偏向!$E:$O,怪物属性偏向!M$1-1,FALSE)=0,"",VLOOKUP(VLOOKUP($A466,炎界远征配置!$O:$P,2,FALSE),怪物属性偏向!$E:$O,怪物属性偏向!M$1-1,FALSE))</f>
        <v>100161</v>
      </c>
      <c r="R466" s="8">
        <f>IF(VLOOKUP(VLOOKUP($A466,炎界远征配置!$O:$P,2,FALSE),怪物属性偏向!$E:$O,怪物属性偏向!N$1-1,FALSE)=0,"",VLOOKUP(VLOOKUP($A466,炎界远征配置!$O:$P,2,FALSE),怪物属性偏向!$E:$O,怪物属性偏向!N$1-1,FALSE))</f>
        <v>100541</v>
      </c>
      <c r="S466" s="8">
        <f>IF(VLOOKUP(VLOOKUP($A466,炎界远征配置!$O:$P,2,FALSE),怪物属性偏向!$E:$O,怪物属性偏向!O$1-1,FALSE)=0,"",VLOOKUP(VLOOKUP($A466,炎界远征配置!$O:$P,2,FALSE),怪物属性偏向!$E:$O,怪物属性偏向!O$1-1,FALSE))</f>
        <v>100101</v>
      </c>
    </row>
    <row r="467" spans="1:19" x14ac:dyDescent="0.15">
      <c r="A467" s="3">
        <f t="shared" si="71"/>
        <v>5000464</v>
      </c>
      <c r="B467" s="1" t="str">
        <f>VLOOKUP(A467,炎界远征配置!G:I,3,FALSE)</f>
        <v>爱茉莉</v>
      </c>
      <c r="C467" s="7"/>
      <c r="D467" s="6" t="str">
        <f>VLOOKUP(B467,怪物属性偏向!F:P,11,FALSE)</f>
        <v>r1010</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IF(VLOOKUP(VLOOKUP($A467,炎界远征配置!$O:$P,2,FALSE),怪物属性偏向!$E:$O,怪物属性偏向!J$1-1,FALSE)=0,"",VLOOKUP(VLOOKUP($A467,炎界远征配置!$O:$P,2,FALSE),怪物属性偏向!$E:$O,怪物属性偏向!J$1-1,FALSE))</f>
        <v>10200101</v>
      </c>
      <c r="O467" s="8">
        <f>IF(VLOOKUP(VLOOKUP($A467,炎界远征配置!$O:$P,2,FALSE),怪物属性偏向!$E:$O,怪物属性偏向!K$1-1,FALSE)=0,"",VLOOKUP(VLOOKUP($A467,炎界远征配置!$O:$P,2,FALSE),怪物属性偏向!$E:$O,怪物属性偏向!K$1-1,FALSE))</f>
        <v>10200201</v>
      </c>
      <c r="P467" s="8">
        <f>IF(VLOOKUP(VLOOKUP($A467,炎界远征配置!$O:$P,2,FALSE),怪物属性偏向!$E:$O,怪物属性偏向!L$1-1,FALSE)=0,"",VLOOKUP(VLOOKUP($A467,炎界远征配置!$O:$P,2,FALSE),怪物属性偏向!$E:$O,怪物属性偏向!L$1-1,FALSE))</f>
        <v>10200301</v>
      </c>
      <c r="Q467" s="8">
        <f>IF(VLOOKUP(VLOOKUP($A467,炎界远征配置!$O:$P,2,FALSE),怪物属性偏向!$E:$O,怪物属性偏向!M$1-1,FALSE)=0,"",VLOOKUP(VLOOKUP($A467,炎界远征配置!$O:$P,2,FALSE),怪物属性偏向!$E:$O,怪物属性偏向!M$1-1,FALSE))</f>
        <v>100481</v>
      </c>
      <c r="R467" s="8">
        <f>IF(VLOOKUP(VLOOKUP($A467,炎界远征配置!$O:$P,2,FALSE),怪物属性偏向!$E:$O,怪物属性偏向!N$1-1,FALSE)=0,"",VLOOKUP(VLOOKUP($A467,炎界远征配置!$O:$P,2,FALSE),怪物属性偏向!$E:$O,怪物属性偏向!N$1-1,FALSE))</f>
        <v>100281</v>
      </c>
      <c r="S467" s="8">
        <f>IF(VLOOKUP(VLOOKUP($A467,炎界远征配置!$O:$P,2,FALSE),怪物属性偏向!$E:$O,怪物属性偏向!O$1-1,FALSE)=0,"",VLOOKUP(VLOOKUP($A467,炎界远征配置!$O:$P,2,FALSE),怪物属性偏向!$E:$O,怪物属性偏向!O$1-1,FALSE))</f>
        <v>100421</v>
      </c>
    </row>
    <row r="468" spans="1:19" x14ac:dyDescent="0.15">
      <c r="A468" s="3">
        <f t="shared" si="71"/>
        <v>5000465</v>
      </c>
      <c r="B468" s="1" t="str">
        <f>VLOOKUP(A468,炎界远征配置!G:I,3,FALSE)</f>
        <v>啾啾</v>
      </c>
      <c r="C468" s="7"/>
      <c r="D468" s="6" t="str">
        <f>VLOOKUP(B468,怪物属性偏向!F:P,11,FALSE)</f>
        <v>r1004</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IF(VLOOKUP(VLOOKUP($A468,炎界远征配置!$O:$P,2,FALSE),怪物属性偏向!$E:$O,怪物属性偏向!J$1-1,FALSE)=0,"",VLOOKUP(VLOOKUP($A468,炎界远征配置!$O:$P,2,FALSE),怪物属性偏向!$E:$O,怪物属性偏向!J$1-1,FALSE))</f>
        <v>10130101</v>
      </c>
      <c r="O468" s="8">
        <f>IF(VLOOKUP(VLOOKUP($A468,炎界远征配置!$O:$P,2,FALSE),怪物属性偏向!$E:$O,怪物属性偏向!K$1-1,FALSE)=0,"",VLOOKUP(VLOOKUP($A468,炎界远征配置!$O:$P,2,FALSE),怪物属性偏向!$E:$O,怪物属性偏向!K$1-1,FALSE))</f>
        <v>10130201</v>
      </c>
      <c r="P468" s="8">
        <f>IF(VLOOKUP(VLOOKUP($A468,炎界远征配置!$O:$P,2,FALSE),怪物属性偏向!$E:$O,怪物属性偏向!L$1-1,FALSE)=0,"",VLOOKUP(VLOOKUP($A468,炎界远征配置!$O:$P,2,FALSE),怪物属性偏向!$E:$O,怪物属性偏向!L$1-1,FALSE))</f>
        <v>10130301</v>
      </c>
      <c r="Q468" s="8">
        <f>IF(VLOOKUP(VLOOKUP($A468,炎界远征配置!$O:$P,2,FALSE),怪物属性偏向!$E:$O,怪物属性偏向!M$1-1,FALSE)=0,"",VLOOKUP(VLOOKUP($A468,炎界远征配置!$O:$P,2,FALSE),怪物属性偏向!$E:$O,怪物属性偏向!M$1-1,FALSE))</f>
        <v>100001</v>
      </c>
      <c r="R468" s="8">
        <f>IF(VLOOKUP(VLOOKUP($A468,炎界远征配置!$O:$P,2,FALSE),怪物属性偏向!$E:$O,怪物属性偏向!N$1-1,FALSE)=0,"",VLOOKUP(VLOOKUP($A468,炎界远征配置!$O:$P,2,FALSE),怪物属性偏向!$E:$O,怪物属性偏向!N$1-1,FALSE))</f>
        <v>100181</v>
      </c>
      <c r="S468" s="8">
        <f>IF(VLOOKUP(VLOOKUP($A468,炎界远征配置!$O:$P,2,FALSE),怪物属性偏向!$E:$O,怪物属性偏向!O$1-1,FALSE)=0,"",VLOOKUP(VLOOKUP($A468,炎界远征配置!$O:$P,2,FALSE),怪物属性偏向!$E:$O,怪物属性偏向!O$1-1,FALSE))</f>
        <v>100201</v>
      </c>
    </row>
    <row r="469" spans="1:19" x14ac:dyDescent="0.15">
      <c r="A469" s="3">
        <f t="shared" si="71"/>
        <v>5000466</v>
      </c>
      <c r="B469" s="1" t="str">
        <f>VLOOKUP(A469,炎界远征配置!G:I,3,FALSE)</f>
        <v>伊西多</v>
      </c>
      <c r="C469" s="7"/>
      <c r="D469" s="6" t="str">
        <f>VLOOKUP(B469,怪物属性偏向!F:P,11,FALSE)</f>
        <v>r1011</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IF(VLOOKUP(VLOOKUP($A469,炎界远征配置!$O:$P,2,FALSE),怪物属性偏向!$E:$O,怪物属性偏向!J$1-1,FALSE)=0,"",VLOOKUP(VLOOKUP($A469,炎界远征配置!$O:$P,2,FALSE),怪物属性偏向!$E:$O,怪物属性偏向!J$1-1,FALSE))</f>
        <v>10230101</v>
      </c>
      <c r="O469" s="8">
        <f>IF(VLOOKUP(VLOOKUP($A469,炎界远征配置!$O:$P,2,FALSE),怪物属性偏向!$E:$O,怪物属性偏向!K$1-1,FALSE)=0,"",VLOOKUP(VLOOKUP($A469,炎界远征配置!$O:$P,2,FALSE),怪物属性偏向!$E:$O,怪物属性偏向!K$1-1,FALSE))</f>
        <v>10230201</v>
      </c>
      <c r="P469" s="8">
        <f>IF(VLOOKUP(VLOOKUP($A469,炎界远征配置!$O:$P,2,FALSE),怪物属性偏向!$E:$O,怪物属性偏向!L$1-1,FALSE)=0,"",VLOOKUP(VLOOKUP($A469,炎界远征配置!$O:$P,2,FALSE),怪物属性偏向!$E:$O,怪物属性偏向!L$1-1,FALSE))</f>
        <v>10230301</v>
      </c>
      <c r="Q469" s="8">
        <f>IF(VLOOKUP(VLOOKUP($A469,炎界远征配置!$O:$P,2,FALSE),怪物属性偏向!$E:$O,怪物属性偏向!M$1-1,FALSE)=0,"",VLOOKUP(VLOOKUP($A469,炎界远征配置!$O:$P,2,FALSE),怪物属性偏向!$E:$O,怪物属性偏向!M$1-1,FALSE))</f>
        <v>100041</v>
      </c>
      <c r="R469" s="8">
        <f>IF(VLOOKUP(VLOOKUP($A469,炎界远征配置!$O:$P,2,FALSE),怪物属性偏向!$E:$O,怪物属性偏向!N$1-1,FALSE)=0,"",VLOOKUP(VLOOKUP($A469,炎界远征配置!$O:$P,2,FALSE),怪物属性偏向!$E:$O,怪物属性偏向!N$1-1,FALSE))</f>
        <v>100221</v>
      </c>
      <c r="S469" s="8">
        <f>IF(VLOOKUP(VLOOKUP($A469,炎界远征配置!$O:$P,2,FALSE),怪物属性偏向!$E:$O,怪物属性偏向!O$1-1,FALSE)=0,"",VLOOKUP(VLOOKUP($A469,炎界远征配置!$O:$P,2,FALSE),怪物属性偏向!$E:$O,怪物属性偏向!O$1-1,FALSE))</f>
        <v>100241</v>
      </c>
    </row>
    <row r="470" spans="1:19" x14ac:dyDescent="0.15">
      <c r="A470" s="3">
        <f t="shared" si="71"/>
        <v>5000467</v>
      </c>
      <c r="B470" s="1" t="str">
        <f>VLOOKUP(A470,炎界远征配置!G:I,3,FALSE)</f>
        <v>艾德蒙</v>
      </c>
      <c r="C470" s="7"/>
      <c r="D470" s="6" t="str">
        <f>VLOOKUP(B470,怪物属性偏向!F:P,11,FALSE)</f>
        <v>r1004</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IF(VLOOKUP(VLOOKUP($A470,炎界远征配置!$O:$P,2,FALSE),怪物属性偏向!$E:$O,怪物属性偏向!J$1-1,FALSE)=0,"",VLOOKUP(VLOOKUP($A470,炎界远征配置!$O:$P,2,FALSE),怪物属性偏向!$E:$O,怪物属性偏向!J$1-1,FALSE))</f>
        <v>10120101</v>
      </c>
      <c r="O470" s="8">
        <f>IF(VLOOKUP(VLOOKUP($A470,炎界远征配置!$O:$P,2,FALSE),怪物属性偏向!$E:$O,怪物属性偏向!K$1-1,FALSE)=0,"",VLOOKUP(VLOOKUP($A470,炎界远征配置!$O:$P,2,FALSE),怪物属性偏向!$E:$O,怪物属性偏向!K$1-1,FALSE))</f>
        <v>10120201</v>
      </c>
      <c r="P470" s="8">
        <f>IF(VLOOKUP(VLOOKUP($A470,炎界远征配置!$O:$P,2,FALSE),怪物属性偏向!$E:$O,怪物属性偏向!L$1-1,FALSE)=0,"",VLOOKUP(VLOOKUP($A470,炎界远征配置!$O:$P,2,FALSE),怪物属性偏向!$E:$O,怪物属性偏向!L$1-1,FALSE))</f>
        <v>10120301</v>
      </c>
      <c r="Q470" s="8">
        <f>IF(VLOOKUP(VLOOKUP($A470,炎界远征配置!$O:$P,2,FALSE),怪物属性偏向!$E:$O,怪物属性偏向!M$1-1,FALSE)=0,"",VLOOKUP(VLOOKUP($A470,炎界远征配置!$O:$P,2,FALSE),怪物属性偏向!$E:$O,怪物属性偏向!M$1-1,FALSE))</f>
        <v>100001</v>
      </c>
      <c r="R470" s="8">
        <f>IF(VLOOKUP(VLOOKUP($A470,炎界远征配置!$O:$P,2,FALSE),怪物属性偏向!$E:$O,怪物属性偏向!N$1-1,FALSE)=0,"",VLOOKUP(VLOOKUP($A470,炎界远征配置!$O:$P,2,FALSE),怪物属性偏向!$E:$O,怪物属性偏向!N$1-1,FALSE))</f>
        <v>100361</v>
      </c>
      <c r="S470" s="8">
        <f>IF(VLOOKUP(VLOOKUP($A470,炎界远征配置!$O:$P,2,FALSE),怪物属性偏向!$E:$O,怪物属性偏向!O$1-1,FALSE)=0,"",VLOOKUP(VLOOKUP($A470,炎界远征配置!$O:$P,2,FALSE),怪物属性偏向!$E:$O,怪物属性偏向!O$1-1,FALSE))</f>
        <v>100401</v>
      </c>
    </row>
    <row r="471" spans="1:19" x14ac:dyDescent="0.15">
      <c r="A471" s="3">
        <f t="shared" si="71"/>
        <v>5000468</v>
      </c>
      <c r="B471" s="1" t="str">
        <f>VLOOKUP(A471,炎界远征配置!G:I,3,FALSE)</f>
        <v>洛克</v>
      </c>
      <c r="C471" s="7"/>
      <c r="D471" s="6" t="str">
        <f>VLOOKUP(B471,怪物属性偏向!F:P,11,FALSE)</f>
        <v>r1009</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IF(VLOOKUP(VLOOKUP($A471,炎界远征配置!$O:$P,2,FALSE),怪物属性偏向!$E:$O,怪物属性偏向!J$1-1,FALSE)=0,"",VLOOKUP(VLOOKUP($A471,炎界远征配置!$O:$P,2,FALSE),怪物属性偏向!$E:$O,怪物属性偏向!J$1-1,FALSE))</f>
        <v>10100101</v>
      </c>
      <c r="O471" s="8">
        <f>IF(VLOOKUP(VLOOKUP($A471,炎界远征配置!$O:$P,2,FALSE),怪物属性偏向!$E:$O,怪物属性偏向!K$1-1,FALSE)=0,"",VLOOKUP(VLOOKUP($A471,炎界远征配置!$O:$P,2,FALSE),怪物属性偏向!$E:$O,怪物属性偏向!K$1-1,FALSE))</f>
        <v>10100201</v>
      </c>
      <c r="P471" s="8">
        <f>IF(VLOOKUP(VLOOKUP($A471,炎界远征配置!$O:$P,2,FALSE),怪物属性偏向!$E:$O,怪物属性偏向!L$1-1,FALSE)=0,"",VLOOKUP(VLOOKUP($A471,炎界远征配置!$O:$P,2,FALSE),怪物属性偏向!$E:$O,怪物属性偏向!L$1-1,FALSE))</f>
        <v>10100301</v>
      </c>
      <c r="Q471" s="8">
        <f>IF(VLOOKUP(VLOOKUP($A471,炎界远征配置!$O:$P,2,FALSE),怪物属性偏向!$E:$O,怪物属性偏向!M$1-1,FALSE)=0,"",VLOOKUP(VLOOKUP($A471,炎界远征配置!$O:$P,2,FALSE),怪物属性偏向!$E:$O,怪物属性偏向!M$1-1,FALSE))</f>
        <v>100121</v>
      </c>
      <c r="R471" s="8">
        <f>IF(VLOOKUP(VLOOKUP($A471,炎界远征配置!$O:$P,2,FALSE),怪物属性偏向!$E:$O,怪物属性偏向!N$1-1,FALSE)=0,"",VLOOKUP(VLOOKUP($A471,炎界远征配置!$O:$P,2,FALSE),怪物属性偏向!$E:$O,怪物属性偏向!N$1-1,FALSE))</f>
        <v>100361</v>
      </c>
      <c r="S471" s="8">
        <f>IF(VLOOKUP(VLOOKUP($A471,炎界远征配置!$O:$P,2,FALSE),怪物属性偏向!$E:$O,怪物属性偏向!O$1-1,FALSE)=0,"",VLOOKUP(VLOOKUP($A471,炎界远征配置!$O:$P,2,FALSE),怪物属性偏向!$E:$O,怪物属性偏向!O$1-1,FALSE))</f>
        <v>100381</v>
      </c>
    </row>
    <row r="472" spans="1:19" x14ac:dyDescent="0.15">
      <c r="A472" s="3">
        <f t="shared" si="71"/>
        <v>5000469</v>
      </c>
      <c r="B472" s="1" t="str">
        <f>VLOOKUP(A472,炎界远征配置!G:I,3,FALSE)</f>
        <v>艾琳</v>
      </c>
      <c r="C472" s="7"/>
      <c r="D472" s="6" t="str">
        <f>VLOOKUP(B472,怪物属性偏向!F:P,11,FALSE)</f>
        <v>r1000</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IF(VLOOKUP(VLOOKUP($A472,炎界远征配置!$O:$P,2,FALSE),怪物属性偏向!$E:$O,怪物属性偏向!J$1-1,FALSE)=0,"",VLOOKUP(VLOOKUP($A472,炎界远征配置!$O:$P,2,FALSE),怪物属性偏向!$E:$O,怪物属性偏向!J$1-1,FALSE))</f>
        <v>10080101</v>
      </c>
      <c r="O472" s="8">
        <f>IF(VLOOKUP(VLOOKUP($A472,炎界远征配置!$O:$P,2,FALSE),怪物属性偏向!$E:$O,怪物属性偏向!K$1-1,FALSE)=0,"",VLOOKUP(VLOOKUP($A472,炎界远征配置!$O:$P,2,FALSE),怪物属性偏向!$E:$O,怪物属性偏向!K$1-1,FALSE))</f>
        <v>10080201</v>
      </c>
      <c r="P472" s="8">
        <f>IF(VLOOKUP(VLOOKUP($A472,炎界远征配置!$O:$P,2,FALSE),怪物属性偏向!$E:$O,怪物属性偏向!L$1-1,FALSE)=0,"",VLOOKUP(VLOOKUP($A472,炎界远征配置!$O:$P,2,FALSE),怪物属性偏向!$E:$O,怪物属性偏向!L$1-1,FALSE))</f>
        <v>10080301</v>
      </c>
      <c r="Q472" s="8">
        <f>IF(VLOOKUP(VLOOKUP($A472,炎界远征配置!$O:$P,2,FALSE),怪物属性偏向!$E:$O,怪物属性偏向!M$1-1,FALSE)=0,"",VLOOKUP(VLOOKUP($A472,炎界远征配置!$O:$P,2,FALSE),怪物属性偏向!$E:$O,怪物属性偏向!M$1-1,FALSE))</f>
        <v>100121</v>
      </c>
      <c r="R472" s="8">
        <f>IF(VLOOKUP(VLOOKUP($A472,炎界远征配置!$O:$P,2,FALSE),怪物属性偏向!$E:$O,怪物属性偏向!N$1-1,FALSE)=0,"",VLOOKUP(VLOOKUP($A472,炎界远征配置!$O:$P,2,FALSE),怪物属性偏向!$E:$O,怪物属性偏向!N$1-1,FALSE))</f>
        <v>100281</v>
      </c>
      <c r="S472" s="8">
        <f>IF(VLOOKUP(VLOOKUP($A472,炎界远征配置!$O:$P,2,FALSE),怪物属性偏向!$E:$O,怪物属性偏向!O$1-1,FALSE)=0,"",VLOOKUP(VLOOKUP($A472,炎界远征配置!$O:$P,2,FALSE),怪物属性偏向!$E:$O,怪物属性偏向!O$1-1,FALSE))</f>
        <v>100061</v>
      </c>
    </row>
    <row r="473" spans="1:19" x14ac:dyDescent="0.15">
      <c r="A473" s="3">
        <f t="shared" si="71"/>
        <v>5000470</v>
      </c>
      <c r="B473" s="1" t="str">
        <f>VLOOKUP(A473,炎界远征配置!G:I,3,FALSE)</f>
        <v>贝蒂</v>
      </c>
      <c r="C473" s="7"/>
      <c r="D473" s="6" t="str">
        <f>VLOOKUP(B473,怪物属性偏向!F:P,11,FALSE)</f>
        <v>r1001</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IF(VLOOKUP(VLOOKUP($A473,炎界远征配置!$O:$P,2,FALSE),怪物属性偏向!$E:$O,怪物属性偏向!J$1-1,FALSE)=0,"",VLOOKUP(VLOOKUP($A473,炎界远征配置!$O:$P,2,FALSE),怪物属性偏向!$E:$O,怪物属性偏向!J$1-1,FALSE))</f>
        <v>10140101</v>
      </c>
      <c r="O473" s="8">
        <f>IF(VLOOKUP(VLOOKUP($A473,炎界远征配置!$O:$P,2,FALSE),怪物属性偏向!$E:$O,怪物属性偏向!K$1-1,FALSE)=0,"",VLOOKUP(VLOOKUP($A473,炎界远征配置!$O:$P,2,FALSE),怪物属性偏向!$E:$O,怪物属性偏向!K$1-1,FALSE))</f>
        <v>10140201</v>
      </c>
      <c r="P473" s="8">
        <f>IF(VLOOKUP(VLOOKUP($A473,炎界远征配置!$O:$P,2,FALSE),怪物属性偏向!$E:$O,怪物属性偏向!L$1-1,FALSE)=0,"",VLOOKUP(VLOOKUP($A473,炎界远征配置!$O:$P,2,FALSE),怪物属性偏向!$E:$O,怪物属性偏向!L$1-1,FALSE))</f>
        <v>10140301</v>
      </c>
      <c r="Q473" s="8">
        <f>IF(VLOOKUP(VLOOKUP($A473,炎界远征配置!$O:$P,2,FALSE),怪物属性偏向!$E:$O,怪物属性偏向!M$1-1,FALSE)=0,"",VLOOKUP(VLOOKUP($A473,炎界远征配置!$O:$P,2,FALSE),怪物属性偏向!$E:$O,怪物属性偏向!M$1-1,FALSE))</f>
        <v>100021</v>
      </c>
      <c r="R473" s="8">
        <f>IF(VLOOKUP(VLOOKUP($A473,炎界远征配置!$O:$P,2,FALSE),怪物属性偏向!$E:$O,怪物属性偏向!N$1-1,FALSE)=0,"",VLOOKUP(VLOOKUP($A473,炎界远征配置!$O:$P,2,FALSE),怪物属性偏向!$E:$O,怪物属性偏向!N$1-1,FALSE))</f>
        <v>100221</v>
      </c>
      <c r="S473" s="8">
        <f>IF(VLOOKUP(VLOOKUP($A473,炎界远征配置!$O:$P,2,FALSE),怪物属性偏向!$E:$O,怪物属性偏向!O$1-1,FALSE)=0,"",VLOOKUP(VLOOKUP($A473,炎界远征配置!$O:$P,2,FALSE),怪物属性偏向!$E:$O,怪物属性偏向!O$1-1,FALSE))</f>
        <v>100241</v>
      </c>
    </row>
    <row r="474" spans="1:19" x14ac:dyDescent="0.15">
      <c r="A474" s="3">
        <f t="shared" si="71"/>
        <v>5000471</v>
      </c>
      <c r="B474" s="1" t="str">
        <f>VLOOKUP(A474,炎界远征配置!G:I,3,FALSE)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IF(VLOOKUP(VLOOKUP($A474,炎界远征配置!$O:$P,2,FALSE),怪物属性偏向!$E:$O,怪物属性偏向!J$1-1,FALSE)=0,"",VLOOKUP(VLOOKUP($A474,炎界远征配置!$O:$P,2,FALSE),怪物属性偏向!$E:$O,怪物属性偏向!J$1-1,FALSE))</f>
        <v>10050101</v>
      </c>
      <c r="O474" s="8">
        <f>IF(VLOOKUP(VLOOKUP($A474,炎界远征配置!$O:$P,2,FALSE),怪物属性偏向!$E:$O,怪物属性偏向!K$1-1,FALSE)=0,"",VLOOKUP(VLOOKUP($A474,炎界远征配置!$O:$P,2,FALSE),怪物属性偏向!$E:$O,怪物属性偏向!K$1-1,FALSE))</f>
        <v>10050201</v>
      </c>
      <c r="P474" s="8">
        <f>IF(VLOOKUP(VLOOKUP($A474,炎界远征配置!$O:$P,2,FALSE),怪物属性偏向!$E:$O,怪物属性偏向!L$1-1,FALSE)=0,"",VLOOKUP(VLOOKUP($A474,炎界远征配置!$O:$P,2,FALSE),怪物属性偏向!$E:$O,怪物属性偏向!L$1-1,FALSE))</f>
        <v>10050301</v>
      </c>
      <c r="Q474" s="8">
        <f>IF(VLOOKUP(VLOOKUP($A474,炎界远征配置!$O:$P,2,FALSE),怪物属性偏向!$E:$O,怪物属性偏向!M$1-1,FALSE)=0,"",VLOOKUP(VLOOKUP($A474,炎界远征配置!$O:$P,2,FALSE),怪物属性偏向!$E:$O,怪物属性偏向!M$1-1,FALSE))</f>
        <v>100001</v>
      </c>
      <c r="R474" s="8">
        <f>IF(VLOOKUP(VLOOKUP($A474,炎界远征配置!$O:$P,2,FALSE),怪物属性偏向!$E:$O,怪物属性偏向!N$1-1,FALSE)=0,"",VLOOKUP(VLOOKUP($A474,炎界远征配置!$O:$P,2,FALSE),怪物属性偏向!$E:$O,怪物属性偏向!N$1-1,FALSE))</f>
        <v>100221</v>
      </c>
      <c r="S474" s="8">
        <f>IF(VLOOKUP(VLOOKUP($A474,炎界远征配置!$O:$P,2,FALSE),怪物属性偏向!$E:$O,怪物属性偏向!O$1-1,FALSE)=0,"",VLOOKUP(VLOOKUP($A474,炎界远征配置!$O:$P,2,FALSE),怪物属性偏向!$E:$O,怪物属性偏向!O$1-1,FALSE))</f>
        <v>100241</v>
      </c>
    </row>
    <row r="475" spans="1:19" x14ac:dyDescent="0.15">
      <c r="A475" s="3">
        <f t="shared" si="71"/>
        <v>5000472</v>
      </c>
      <c r="B475" s="1" t="str">
        <f>VLOOKUP(A475,炎界远征配置!G:I,3,FALSE)</f>
        <v>艾琳</v>
      </c>
      <c r="C475" s="7"/>
      <c r="D475" s="6" t="str">
        <f>VLOOKUP(B475,怪物属性偏向!F:P,11,FALSE)</f>
        <v>r1000</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IF(VLOOKUP(VLOOKUP($A475,炎界远征配置!$O:$P,2,FALSE),怪物属性偏向!$E:$O,怪物属性偏向!J$1-1,FALSE)=0,"",VLOOKUP(VLOOKUP($A475,炎界远征配置!$O:$P,2,FALSE),怪物属性偏向!$E:$O,怪物属性偏向!J$1-1,FALSE))</f>
        <v>10080101</v>
      </c>
      <c r="O475" s="8">
        <f>IF(VLOOKUP(VLOOKUP($A475,炎界远征配置!$O:$P,2,FALSE),怪物属性偏向!$E:$O,怪物属性偏向!K$1-1,FALSE)=0,"",VLOOKUP(VLOOKUP($A475,炎界远征配置!$O:$P,2,FALSE),怪物属性偏向!$E:$O,怪物属性偏向!K$1-1,FALSE))</f>
        <v>10080201</v>
      </c>
      <c r="P475" s="8">
        <f>IF(VLOOKUP(VLOOKUP($A475,炎界远征配置!$O:$P,2,FALSE),怪物属性偏向!$E:$O,怪物属性偏向!L$1-1,FALSE)=0,"",VLOOKUP(VLOOKUP($A475,炎界远征配置!$O:$P,2,FALSE),怪物属性偏向!$E:$O,怪物属性偏向!L$1-1,FALSE))</f>
        <v>10080301</v>
      </c>
      <c r="Q475" s="8">
        <f>IF(VLOOKUP(VLOOKUP($A475,炎界远征配置!$O:$P,2,FALSE),怪物属性偏向!$E:$O,怪物属性偏向!M$1-1,FALSE)=0,"",VLOOKUP(VLOOKUP($A475,炎界远征配置!$O:$P,2,FALSE),怪物属性偏向!$E:$O,怪物属性偏向!M$1-1,FALSE))</f>
        <v>100121</v>
      </c>
      <c r="R475" s="8">
        <f>IF(VLOOKUP(VLOOKUP($A475,炎界远征配置!$O:$P,2,FALSE),怪物属性偏向!$E:$O,怪物属性偏向!N$1-1,FALSE)=0,"",VLOOKUP(VLOOKUP($A475,炎界远征配置!$O:$P,2,FALSE),怪物属性偏向!$E:$O,怪物属性偏向!N$1-1,FALSE))</f>
        <v>100281</v>
      </c>
      <c r="S475" s="8">
        <f>IF(VLOOKUP(VLOOKUP($A475,炎界远征配置!$O:$P,2,FALSE),怪物属性偏向!$E:$O,怪物属性偏向!O$1-1,FALSE)=0,"",VLOOKUP(VLOOKUP($A475,炎界远征配置!$O:$P,2,FALSE),怪物属性偏向!$E:$O,怪物属性偏向!O$1-1,FALSE))</f>
        <v>100061</v>
      </c>
    </row>
    <row r="476" spans="1:19" x14ac:dyDescent="0.15">
      <c r="A476" s="3">
        <f t="shared" si="71"/>
        <v>5000473</v>
      </c>
      <c r="B476" s="1" t="str">
        <f>VLOOKUP(A476,炎界远征配置!G:I,3,FALSE)</f>
        <v>伊芙</v>
      </c>
      <c r="C476" s="7"/>
      <c r="D476" s="6" t="str">
        <f>VLOOKUP(B476,怪物属性偏向!F:P,11,FALSE)</f>
        <v>r1005</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IF(VLOOKUP(VLOOKUP($A476,炎界远征配置!$O:$P,2,FALSE),怪物属性偏向!$E:$O,怪物属性偏向!J$1-1,FALSE)=0,"",VLOOKUP(VLOOKUP($A476,炎界远征配置!$O:$P,2,FALSE),怪物属性偏向!$E:$O,怪物属性偏向!J$1-1,FALSE))</f>
        <v>10150101</v>
      </c>
      <c r="O476" s="8">
        <f>IF(VLOOKUP(VLOOKUP($A476,炎界远征配置!$O:$P,2,FALSE),怪物属性偏向!$E:$O,怪物属性偏向!K$1-1,FALSE)=0,"",VLOOKUP(VLOOKUP($A476,炎界远征配置!$O:$P,2,FALSE),怪物属性偏向!$E:$O,怪物属性偏向!K$1-1,FALSE))</f>
        <v>10150201</v>
      </c>
      <c r="P476" s="8">
        <f>IF(VLOOKUP(VLOOKUP($A476,炎界远征配置!$O:$P,2,FALSE),怪物属性偏向!$E:$O,怪物属性偏向!L$1-1,FALSE)=0,"",VLOOKUP(VLOOKUP($A476,炎界远征配置!$O:$P,2,FALSE),怪物属性偏向!$E:$O,怪物属性偏向!L$1-1,FALSE))</f>
        <v>10150301</v>
      </c>
      <c r="Q476" s="8">
        <f>IF(VLOOKUP(VLOOKUP($A476,炎界远征配置!$O:$P,2,FALSE),怪物属性偏向!$E:$O,怪物属性偏向!M$1-1,FALSE)=0,"",VLOOKUP(VLOOKUP($A476,炎界远征配置!$O:$P,2,FALSE),怪物属性偏向!$E:$O,怪物属性偏向!M$1-1,FALSE))</f>
        <v>100021</v>
      </c>
      <c r="R476" s="8">
        <f>IF(VLOOKUP(VLOOKUP($A476,炎界远征配置!$O:$P,2,FALSE),怪物属性偏向!$E:$O,怪物属性偏向!N$1-1,FALSE)=0,"",VLOOKUP(VLOOKUP($A476,炎界远征配置!$O:$P,2,FALSE),怪物属性偏向!$E:$O,怪物属性偏向!N$1-1,FALSE))</f>
        <v>100361</v>
      </c>
      <c r="S476" s="8">
        <f>IF(VLOOKUP(VLOOKUP($A476,炎界远征配置!$O:$P,2,FALSE),怪物属性偏向!$E:$O,怪物属性偏向!O$1-1,FALSE)=0,"",VLOOKUP(VLOOKUP($A476,炎界远征配置!$O:$P,2,FALSE),怪物属性偏向!$E:$O,怪物属性偏向!O$1-1,FALSE))</f>
        <v>100401</v>
      </c>
    </row>
    <row r="477" spans="1:19" x14ac:dyDescent="0.15">
      <c r="A477" s="3">
        <f t="shared" si="71"/>
        <v>5000474</v>
      </c>
      <c r="B477" s="1" t="str">
        <f>VLOOKUP(A477,炎界远征配置!G:I,3,FALSE)</f>
        <v>吉拉</v>
      </c>
      <c r="C477" s="7"/>
      <c r="D477" s="6" t="str">
        <f>VLOOKUP(B477,怪物属性偏向!F:P,11,FALSE)</f>
        <v>r1002</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IF(VLOOKUP(VLOOKUP($A477,炎界远征配置!$O:$P,2,FALSE),怪物属性偏向!$E:$O,怪物属性偏向!J$1-1,FALSE)=0,"",VLOOKUP(VLOOKUP($A477,炎界远征配置!$O:$P,2,FALSE),怪物属性偏向!$E:$O,怪物属性偏向!J$1-1,FALSE))</f>
        <v>10190101</v>
      </c>
      <c r="O477" s="8">
        <f>IF(VLOOKUP(VLOOKUP($A477,炎界远征配置!$O:$P,2,FALSE),怪物属性偏向!$E:$O,怪物属性偏向!K$1-1,FALSE)=0,"",VLOOKUP(VLOOKUP($A477,炎界远征配置!$O:$P,2,FALSE),怪物属性偏向!$E:$O,怪物属性偏向!K$1-1,FALSE))</f>
        <v>10190201</v>
      </c>
      <c r="P477" s="8">
        <f>IF(VLOOKUP(VLOOKUP($A477,炎界远征配置!$O:$P,2,FALSE),怪物属性偏向!$E:$O,怪物属性偏向!L$1-1,FALSE)=0,"",VLOOKUP(VLOOKUP($A477,炎界远征配置!$O:$P,2,FALSE),怪物属性偏向!$E:$O,怪物属性偏向!L$1-1,FALSE))</f>
        <v>10190301</v>
      </c>
      <c r="Q477" s="8">
        <f>IF(VLOOKUP(VLOOKUP($A477,炎界远征配置!$O:$P,2,FALSE),怪物属性偏向!$E:$O,怪物属性偏向!M$1-1,FALSE)=0,"",VLOOKUP(VLOOKUP($A477,炎界远征配置!$O:$P,2,FALSE),怪物属性偏向!$E:$O,怪物属性偏向!M$1-1,FALSE))</f>
        <v>100141</v>
      </c>
      <c r="R477" s="8">
        <f>IF(VLOOKUP(VLOOKUP($A477,炎界远征配置!$O:$P,2,FALSE),怪物属性偏向!$E:$O,怪物属性偏向!N$1-1,FALSE)=0,"",VLOOKUP(VLOOKUP($A477,炎界远征配置!$O:$P,2,FALSE),怪物属性偏向!$E:$O,怪物属性偏向!N$1-1,FALSE))</f>
        <v>100261</v>
      </c>
      <c r="S477" s="8">
        <f>IF(VLOOKUP(VLOOKUP($A477,炎界远征配置!$O:$P,2,FALSE),怪物属性偏向!$E:$O,怪物属性偏向!O$1-1,FALSE)=0,"",VLOOKUP(VLOOKUP($A477,炎界远征配置!$O:$P,2,FALSE),怪物属性偏向!$E:$O,怪物属性偏向!O$1-1,FALSE))</f>
        <v>100081</v>
      </c>
    </row>
    <row r="478" spans="1:19" x14ac:dyDescent="0.15">
      <c r="A478" s="3">
        <f t="shared" si="71"/>
        <v>5000475</v>
      </c>
      <c r="B478" s="1" t="str">
        <f>VLOOKUP(A478,炎界远征配置!G:I,3,FALSE)</f>
        <v>贝蒂</v>
      </c>
      <c r="C478" s="7"/>
      <c r="D478" s="6" t="str">
        <f>VLOOKUP(B478,怪物属性偏向!F:P,11,FALSE)</f>
        <v>r1001</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IF(VLOOKUP(VLOOKUP($A478,炎界远征配置!$O:$P,2,FALSE),怪物属性偏向!$E:$O,怪物属性偏向!J$1-1,FALSE)=0,"",VLOOKUP(VLOOKUP($A478,炎界远征配置!$O:$P,2,FALSE),怪物属性偏向!$E:$O,怪物属性偏向!J$1-1,FALSE))</f>
        <v>10140101</v>
      </c>
      <c r="O478" s="8">
        <f>IF(VLOOKUP(VLOOKUP($A478,炎界远征配置!$O:$P,2,FALSE),怪物属性偏向!$E:$O,怪物属性偏向!K$1-1,FALSE)=0,"",VLOOKUP(VLOOKUP($A478,炎界远征配置!$O:$P,2,FALSE),怪物属性偏向!$E:$O,怪物属性偏向!K$1-1,FALSE))</f>
        <v>10140201</v>
      </c>
      <c r="P478" s="8">
        <f>IF(VLOOKUP(VLOOKUP($A478,炎界远征配置!$O:$P,2,FALSE),怪物属性偏向!$E:$O,怪物属性偏向!L$1-1,FALSE)=0,"",VLOOKUP(VLOOKUP($A478,炎界远征配置!$O:$P,2,FALSE),怪物属性偏向!$E:$O,怪物属性偏向!L$1-1,FALSE))</f>
        <v>10140301</v>
      </c>
      <c r="Q478" s="8">
        <f>IF(VLOOKUP(VLOOKUP($A478,炎界远征配置!$O:$P,2,FALSE),怪物属性偏向!$E:$O,怪物属性偏向!M$1-1,FALSE)=0,"",VLOOKUP(VLOOKUP($A478,炎界远征配置!$O:$P,2,FALSE),怪物属性偏向!$E:$O,怪物属性偏向!M$1-1,FALSE))</f>
        <v>100021</v>
      </c>
      <c r="R478" s="8">
        <f>IF(VLOOKUP(VLOOKUP($A478,炎界远征配置!$O:$P,2,FALSE),怪物属性偏向!$E:$O,怪物属性偏向!N$1-1,FALSE)=0,"",VLOOKUP(VLOOKUP($A478,炎界远征配置!$O:$P,2,FALSE),怪物属性偏向!$E:$O,怪物属性偏向!N$1-1,FALSE))</f>
        <v>100221</v>
      </c>
      <c r="S478" s="8">
        <f>IF(VLOOKUP(VLOOKUP($A478,炎界远征配置!$O:$P,2,FALSE),怪物属性偏向!$E:$O,怪物属性偏向!O$1-1,FALSE)=0,"",VLOOKUP(VLOOKUP($A478,炎界远征配置!$O:$P,2,FALSE),怪物属性偏向!$E:$O,怪物属性偏向!O$1-1,FALSE))</f>
        <v>100241</v>
      </c>
    </row>
    <row r="479" spans="1:19" x14ac:dyDescent="0.15">
      <c r="A479" s="3">
        <f t="shared" si="71"/>
        <v>5000476</v>
      </c>
      <c r="B479" s="1" t="str">
        <f>VLOOKUP(A479,炎界远征配置!G:I,3,FALSE)</f>
        <v>尼尔斯</v>
      </c>
      <c r="C479" s="7"/>
      <c r="D479" s="6" t="str">
        <f>VLOOKUP(B479,怪物属性偏向!F:P,11,FALSE)</f>
        <v>r1008</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IF(VLOOKUP(VLOOKUP($A479,炎界远征配置!$O:$P,2,FALSE),怪物属性偏向!$E:$O,怪物属性偏向!J$1-1,FALSE)=0,"",VLOOKUP(VLOOKUP($A479,炎界远征配置!$O:$P,2,FALSE),怪物属性偏向!$E:$O,怪物属性偏向!J$1-1,FALSE))</f>
        <v>10060101</v>
      </c>
      <c r="O479" s="8">
        <f>IF(VLOOKUP(VLOOKUP($A479,炎界远征配置!$O:$P,2,FALSE),怪物属性偏向!$E:$O,怪物属性偏向!K$1-1,FALSE)=0,"",VLOOKUP(VLOOKUP($A479,炎界远征配置!$O:$P,2,FALSE),怪物属性偏向!$E:$O,怪物属性偏向!K$1-1,FALSE))</f>
        <v>10060201</v>
      </c>
      <c r="P479" s="8">
        <f>IF(VLOOKUP(VLOOKUP($A479,炎界远征配置!$O:$P,2,FALSE),怪物属性偏向!$E:$O,怪物属性偏向!L$1-1,FALSE)=0,"",VLOOKUP(VLOOKUP($A479,炎界远征配置!$O:$P,2,FALSE),怪物属性偏向!$E:$O,怪物属性偏向!L$1-1,FALSE))</f>
        <v>10060301</v>
      </c>
      <c r="Q479" s="8">
        <f>IF(VLOOKUP(VLOOKUP($A479,炎界远征配置!$O:$P,2,FALSE),怪物属性偏向!$E:$O,怪物属性偏向!M$1-1,FALSE)=0,"",VLOOKUP(VLOOKUP($A479,炎界远征配置!$O:$P,2,FALSE),怪物属性偏向!$E:$O,怪物属性偏向!M$1-1,FALSE))</f>
        <v>100021</v>
      </c>
      <c r="R479" s="8">
        <f>IF(VLOOKUP(VLOOKUP($A479,炎界远征配置!$O:$P,2,FALSE),怪物属性偏向!$E:$O,怪物属性偏向!N$1-1,FALSE)=0,"",VLOOKUP(VLOOKUP($A479,炎界远征配置!$O:$P,2,FALSE),怪物属性偏向!$E:$O,怪物属性偏向!N$1-1,FALSE))</f>
        <v>100081</v>
      </c>
      <c r="S479" s="8">
        <f>IF(VLOOKUP(VLOOKUP($A479,炎界远征配置!$O:$P,2,FALSE),怪物属性偏向!$E:$O,怪物属性偏向!O$1-1,FALSE)=0,"",VLOOKUP(VLOOKUP($A479,炎界远征配置!$O:$P,2,FALSE),怪物属性偏向!$E:$O,怪物属性偏向!O$1-1,FALSE))</f>
        <v>100141</v>
      </c>
    </row>
    <row r="480" spans="1:19" x14ac:dyDescent="0.15">
      <c r="A480" s="3">
        <f t="shared" si="71"/>
        <v>5000477</v>
      </c>
      <c r="B480" s="1" t="str">
        <f>VLOOKUP(A480,炎界远征配置!G:I,3,FALSE)</f>
        <v>柯拉</v>
      </c>
      <c r="C480" s="7"/>
      <c r="D480" s="6" t="str">
        <f>VLOOKUP(B480,怪物属性偏向!F:P,11,FALSE)</f>
        <v>r1017</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IF(VLOOKUP(VLOOKUP($A480,炎界远征配置!$O:$P,2,FALSE),怪物属性偏向!$E:$O,怪物属性偏向!J$1-1,FALSE)=0,"",VLOOKUP(VLOOKUP($A480,炎界远征配置!$O:$P,2,FALSE),怪物属性偏向!$E:$O,怪物属性偏向!J$1-1,FALSE))</f>
        <v>10050101</v>
      </c>
      <c r="O480" s="8">
        <f>IF(VLOOKUP(VLOOKUP($A480,炎界远征配置!$O:$P,2,FALSE),怪物属性偏向!$E:$O,怪物属性偏向!K$1-1,FALSE)=0,"",VLOOKUP(VLOOKUP($A480,炎界远征配置!$O:$P,2,FALSE),怪物属性偏向!$E:$O,怪物属性偏向!K$1-1,FALSE))</f>
        <v>10050201</v>
      </c>
      <c r="P480" s="8">
        <f>IF(VLOOKUP(VLOOKUP($A480,炎界远征配置!$O:$P,2,FALSE),怪物属性偏向!$E:$O,怪物属性偏向!L$1-1,FALSE)=0,"",VLOOKUP(VLOOKUP($A480,炎界远征配置!$O:$P,2,FALSE),怪物属性偏向!$E:$O,怪物属性偏向!L$1-1,FALSE))</f>
        <v>10050301</v>
      </c>
      <c r="Q480" s="8">
        <f>IF(VLOOKUP(VLOOKUP($A480,炎界远征配置!$O:$P,2,FALSE),怪物属性偏向!$E:$O,怪物属性偏向!M$1-1,FALSE)=0,"",VLOOKUP(VLOOKUP($A480,炎界远征配置!$O:$P,2,FALSE),怪物属性偏向!$E:$O,怪物属性偏向!M$1-1,FALSE))</f>
        <v>100001</v>
      </c>
      <c r="R480" s="8">
        <f>IF(VLOOKUP(VLOOKUP($A480,炎界远征配置!$O:$P,2,FALSE),怪物属性偏向!$E:$O,怪物属性偏向!N$1-1,FALSE)=0,"",VLOOKUP(VLOOKUP($A480,炎界远征配置!$O:$P,2,FALSE),怪物属性偏向!$E:$O,怪物属性偏向!N$1-1,FALSE))</f>
        <v>100221</v>
      </c>
      <c r="S480" s="8">
        <f>IF(VLOOKUP(VLOOKUP($A480,炎界远征配置!$O:$P,2,FALSE),怪物属性偏向!$E:$O,怪物属性偏向!O$1-1,FALSE)=0,"",VLOOKUP(VLOOKUP($A480,炎界远征配置!$O:$P,2,FALSE),怪物属性偏向!$E:$O,怪物属性偏向!O$1-1,FALSE))</f>
        <v>100241</v>
      </c>
    </row>
    <row r="481" spans="1:19" x14ac:dyDescent="0.15">
      <c r="A481" s="3">
        <f t="shared" si="71"/>
        <v>5000478</v>
      </c>
      <c r="B481" s="1" t="str">
        <f>VLOOKUP(A481,炎界远征配置!G:I,3,FALSE)</f>
        <v>莉莉丝</v>
      </c>
      <c r="C481" s="7"/>
      <c r="D481" s="6" t="str">
        <f>VLOOKUP(B481,怪物属性偏向!F:P,11,FALSE)</f>
        <v>r1015</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IF(VLOOKUP(VLOOKUP($A481,炎界远征配置!$O:$P,2,FALSE),怪物属性偏向!$E:$O,怪物属性偏向!J$1-1,FALSE)=0,"",VLOOKUP(VLOOKUP($A481,炎界远征配置!$O:$P,2,FALSE),怪物属性偏向!$E:$O,怪物属性偏向!J$1-1,FALSE))</f>
        <v>10040101</v>
      </c>
      <c r="O481" s="8">
        <f>IF(VLOOKUP(VLOOKUP($A481,炎界远征配置!$O:$P,2,FALSE),怪物属性偏向!$E:$O,怪物属性偏向!K$1-1,FALSE)=0,"",VLOOKUP(VLOOKUP($A481,炎界远征配置!$O:$P,2,FALSE),怪物属性偏向!$E:$O,怪物属性偏向!K$1-1,FALSE))</f>
        <v>10040201</v>
      </c>
      <c r="P481" s="8">
        <f>IF(VLOOKUP(VLOOKUP($A481,炎界远征配置!$O:$P,2,FALSE),怪物属性偏向!$E:$O,怪物属性偏向!L$1-1,FALSE)=0,"",VLOOKUP(VLOOKUP($A481,炎界远征配置!$O:$P,2,FALSE),怪物属性偏向!$E:$O,怪物属性偏向!L$1-1,FALSE))</f>
        <v>10040301</v>
      </c>
      <c r="Q481" s="8">
        <f>IF(VLOOKUP(VLOOKUP($A481,炎界远征配置!$O:$P,2,FALSE),怪物属性偏向!$E:$O,怪物属性偏向!M$1-1,FALSE)=0,"",VLOOKUP(VLOOKUP($A481,炎界远征配置!$O:$P,2,FALSE),怪物属性偏向!$E:$O,怪物属性偏向!M$1-1,FALSE))</f>
        <v>100001</v>
      </c>
      <c r="R481" s="8">
        <f>IF(VLOOKUP(VLOOKUP($A481,炎界远征配置!$O:$P,2,FALSE),怪物属性偏向!$E:$O,怪物属性偏向!N$1-1,FALSE)=0,"",VLOOKUP(VLOOKUP($A481,炎界远征配置!$O:$P,2,FALSE),怪物属性偏向!$E:$O,怪物属性偏向!N$1-1,FALSE))</f>
        <v>100181</v>
      </c>
      <c r="S481" s="8">
        <f>IF(VLOOKUP(VLOOKUP($A481,炎界远征配置!$O:$P,2,FALSE),怪物属性偏向!$E:$O,怪物属性偏向!O$1-1,FALSE)=0,"",VLOOKUP(VLOOKUP($A481,炎界远征配置!$O:$P,2,FALSE),怪物属性偏向!$E:$O,怪物属性偏向!O$1-1,FALSE))</f>
        <v>100201</v>
      </c>
    </row>
    <row r="482" spans="1:19" x14ac:dyDescent="0.15">
      <c r="A482" s="3">
        <f t="shared" si="71"/>
        <v>5000479</v>
      </c>
      <c r="B482" s="1" t="str">
        <f>VLOOKUP(A482,炎界远征配置!G:I,3,FALSE)</f>
        <v>洛克</v>
      </c>
      <c r="C482" s="7"/>
      <c r="D482" s="6" t="str">
        <f>VLOOKUP(B482,怪物属性偏向!F:P,11,FALSE)</f>
        <v>r1009</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IF(VLOOKUP(VLOOKUP($A482,炎界远征配置!$O:$P,2,FALSE),怪物属性偏向!$E:$O,怪物属性偏向!J$1-1,FALSE)=0,"",VLOOKUP(VLOOKUP($A482,炎界远征配置!$O:$P,2,FALSE),怪物属性偏向!$E:$O,怪物属性偏向!J$1-1,FALSE))</f>
        <v>10100101</v>
      </c>
      <c r="O482" s="8">
        <f>IF(VLOOKUP(VLOOKUP($A482,炎界远征配置!$O:$P,2,FALSE),怪物属性偏向!$E:$O,怪物属性偏向!K$1-1,FALSE)=0,"",VLOOKUP(VLOOKUP($A482,炎界远征配置!$O:$P,2,FALSE),怪物属性偏向!$E:$O,怪物属性偏向!K$1-1,FALSE))</f>
        <v>10100201</v>
      </c>
      <c r="P482" s="8">
        <f>IF(VLOOKUP(VLOOKUP($A482,炎界远征配置!$O:$P,2,FALSE),怪物属性偏向!$E:$O,怪物属性偏向!L$1-1,FALSE)=0,"",VLOOKUP(VLOOKUP($A482,炎界远征配置!$O:$P,2,FALSE),怪物属性偏向!$E:$O,怪物属性偏向!L$1-1,FALSE))</f>
        <v>10100301</v>
      </c>
      <c r="Q482" s="8">
        <f>IF(VLOOKUP(VLOOKUP($A482,炎界远征配置!$O:$P,2,FALSE),怪物属性偏向!$E:$O,怪物属性偏向!M$1-1,FALSE)=0,"",VLOOKUP(VLOOKUP($A482,炎界远征配置!$O:$P,2,FALSE),怪物属性偏向!$E:$O,怪物属性偏向!M$1-1,FALSE))</f>
        <v>100121</v>
      </c>
      <c r="R482" s="8">
        <f>IF(VLOOKUP(VLOOKUP($A482,炎界远征配置!$O:$P,2,FALSE),怪物属性偏向!$E:$O,怪物属性偏向!N$1-1,FALSE)=0,"",VLOOKUP(VLOOKUP($A482,炎界远征配置!$O:$P,2,FALSE),怪物属性偏向!$E:$O,怪物属性偏向!N$1-1,FALSE))</f>
        <v>100361</v>
      </c>
      <c r="S482" s="8">
        <f>IF(VLOOKUP(VLOOKUP($A482,炎界远征配置!$O:$P,2,FALSE),怪物属性偏向!$E:$O,怪物属性偏向!O$1-1,FALSE)=0,"",VLOOKUP(VLOOKUP($A482,炎界远征配置!$O:$P,2,FALSE),怪物属性偏向!$E:$O,怪物属性偏向!O$1-1,FALSE))</f>
        <v>100381</v>
      </c>
    </row>
    <row r="483" spans="1:19" x14ac:dyDescent="0.15">
      <c r="A483" s="3">
        <f t="shared" si="71"/>
        <v>5000480</v>
      </c>
      <c r="B483" s="1" t="str">
        <f>VLOOKUP(A483,炎界远征配置!G:I,3,FALSE)</f>
        <v>娜塔莎</v>
      </c>
      <c r="C483" s="7"/>
      <c r="D483" s="6" t="str">
        <f>VLOOKUP(B483,怪物属性偏向!F:P,11,FALSE)</f>
        <v>r1012</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IF(VLOOKUP(VLOOKUP($A483,炎界远征配置!$O:$P,2,FALSE),怪物属性偏向!$E:$O,怪物属性偏向!J$1-1,FALSE)=0,"",VLOOKUP(VLOOKUP($A483,炎界远征配置!$O:$P,2,FALSE),怪物属性偏向!$E:$O,怪物属性偏向!J$1-1,FALSE))</f>
        <v>10210101</v>
      </c>
      <c r="O483" s="8">
        <f>IF(VLOOKUP(VLOOKUP($A483,炎界远征配置!$O:$P,2,FALSE),怪物属性偏向!$E:$O,怪物属性偏向!K$1-1,FALSE)=0,"",VLOOKUP(VLOOKUP($A483,炎界远征配置!$O:$P,2,FALSE),怪物属性偏向!$E:$O,怪物属性偏向!K$1-1,FALSE))</f>
        <v>10210201</v>
      </c>
      <c r="P483" s="8">
        <f>IF(VLOOKUP(VLOOKUP($A483,炎界远征配置!$O:$P,2,FALSE),怪物属性偏向!$E:$O,怪物属性偏向!L$1-1,FALSE)=0,"",VLOOKUP(VLOOKUP($A483,炎界远征配置!$O:$P,2,FALSE),怪物属性偏向!$E:$O,怪物属性偏向!L$1-1,FALSE))</f>
        <v>10210301</v>
      </c>
      <c r="Q483" s="8">
        <f>IF(VLOOKUP(VLOOKUP($A483,炎界远征配置!$O:$P,2,FALSE),怪物属性偏向!$E:$O,怪物属性偏向!M$1-1,FALSE)=0,"",VLOOKUP(VLOOKUP($A483,炎界远征配置!$O:$P,2,FALSE),怪物属性偏向!$E:$O,怪物属性偏向!M$1-1,FALSE))</f>
        <v>100261</v>
      </c>
      <c r="R483" s="8">
        <f>IF(VLOOKUP(VLOOKUP($A483,炎界远征配置!$O:$P,2,FALSE),怪物属性偏向!$E:$O,怪物属性偏向!N$1-1,FALSE)=0,"",VLOOKUP(VLOOKUP($A483,炎界远征配置!$O:$P,2,FALSE),怪物属性偏向!$E:$O,怪物属性偏向!N$1-1,FALSE))</f>
        <v>100021</v>
      </c>
      <c r="S483" s="8">
        <f>IF(VLOOKUP(VLOOKUP($A483,炎界远征配置!$O:$P,2,FALSE),怪物属性偏向!$E:$O,怪物属性偏向!O$1-1,FALSE)=0,"",VLOOKUP(VLOOKUP($A483,炎界远征配置!$O:$P,2,FALSE),怪物属性偏向!$E:$O,怪物属性偏向!O$1-1,FALSE))</f>
        <v>100321</v>
      </c>
    </row>
    <row r="484" spans="1:19" x14ac:dyDescent="0.15">
      <c r="A484" s="3">
        <f t="shared" si="71"/>
        <v>5000481</v>
      </c>
      <c r="B484" s="1" t="str">
        <f>VLOOKUP(A484,炎界远征配置!G:I,3,FALSE)</f>
        <v>修</v>
      </c>
      <c r="C484" s="7"/>
      <c r="D484" s="6" t="str">
        <f>VLOOKUP(B484,怪物属性偏向!F:P,11,FALSE)</f>
        <v>r1014</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IF(VLOOKUP(VLOOKUP($A484,炎界远征配置!$O:$P,2,FALSE),怪物属性偏向!$E:$O,怪物属性偏向!J$1-1,FALSE)=0,"",VLOOKUP(VLOOKUP($A484,炎界远征配置!$O:$P,2,FALSE),怪物属性偏向!$E:$O,怪物属性偏向!J$1-1,FALSE))</f>
        <v>10240101</v>
      </c>
      <c r="O484" s="8">
        <f>IF(VLOOKUP(VLOOKUP($A484,炎界远征配置!$O:$P,2,FALSE),怪物属性偏向!$E:$O,怪物属性偏向!K$1-1,FALSE)=0,"",VLOOKUP(VLOOKUP($A484,炎界远征配置!$O:$P,2,FALSE),怪物属性偏向!$E:$O,怪物属性偏向!K$1-1,FALSE))</f>
        <v>10240201</v>
      </c>
      <c r="P484" s="8">
        <f>IF(VLOOKUP(VLOOKUP($A484,炎界远征配置!$O:$P,2,FALSE),怪物属性偏向!$E:$O,怪物属性偏向!L$1-1,FALSE)=0,"",VLOOKUP(VLOOKUP($A484,炎界远征配置!$O:$P,2,FALSE),怪物属性偏向!$E:$O,怪物属性偏向!L$1-1,FALSE))</f>
        <v>10240301</v>
      </c>
      <c r="Q484" s="8">
        <f>IF(VLOOKUP(VLOOKUP($A484,炎界远征配置!$O:$P,2,FALSE),怪物属性偏向!$E:$O,怪物属性偏向!M$1-1,FALSE)=0,"",VLOOKUP(VLOOKUP($A484,炎界远征配置!$O:$P,2,FALSE),怪物属性偏向!$E:$O,怪物属性偏向!M$1-1,FALSE))</f>
        <v>100261</v>
      </c>
      <c r="R484" s="8">
        <f>IF(VLOOKUP(VLOOKUP($A484,炎界远征配置!$O:$P,2,FALSE),怪物属性偏向!$E:$O,怪物属性偏向!N$1-1,FALSE)=0,"",VLOOKUP(VLOOKUP($A484,炎界远征配置!$O:$P,2,FALSE),怪物属性偏向!$E:$O,怪物属性偏向!N$1-1,FALSE))</f>
        <v>100521</v>
      </c>
      <c r="S484" s="8">
        <f>IF(VLOOKUP(VLOOKUP($A484,炎界远征配置!$O:$P,2,FALSE),怪物属性偏向!$E:$O,怪物属性偏向!O$1-1,FALSE)=0,"",VLOOKUP(VLOOKUP($A484,炎界远征配置!$O:$P,2,FALSE),怪物属性偏向!$E:$O,怪物属性偏向!O$1-1,FALSE))</f>
        <v>100341</v>
      </c>
    </row>
    <row r="485" spans="1:19" x14ac:dyDescent="0.15">
      <c r="A485" s="3">
        <f t="shared" si="71"/>
        <v>5000482</v>
      </c>
      <c r="B485" s="1" t="str">
        <f>VLOOKUP(A485,炎界远征配置!G:I,3,FALSE)</f>
        <v>珍妮芙</v>
      </c>
      <c r="C485" s="7"/>
      <c r="D485" s="6" t="str">
        <f>VLOOKUP(B485,怪物属性偏向!F:P,11,FALSE)</f>
        <v>r1013</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IF(VLOOKUP(VLOOKUP($A485,炎界远征配置!$O:$P,2,FALSE),怪物属性偏向!$E:$O,怪物属性偏向!J$1-1,FALSE)=0,"",VLOOKUP(VLOOKUP($A485,炎界远征配置!$O:$P,2,FALSE),怪物属性偏向!$E:$O,怪物属性偏向!J$1-1,FALSE))</f>
        <v>10220101</v>
      </c>
      <c r="O485" s="8">
        <f>IF(VLOOKUP(VLOOKUP($A485,炎界远征配置!$O:$P,2,FALSE),怪物属性偏向!$E:$O,怪物属性偏向!K$1-1,FALSE)=0,"",VLOOKUP(VLOOKUP($A485,炎界远征配置!$O:$P,2,FALSE),怪物属性偏向!$E:$O,怪物属性偏向!K$1-1,FALSE))</f>
        <v>10220201</v>
      </c>
      <c r="P485" s="8">
        <f>IF(VLOOKUP(VLOOKUP($A485,炎界远征配置!$O:$P,2,FALSE),怪物属性偏向!$E:$O,怪物属性偏向!L$1-1,FALSE)=0,"",VLOOKUP(VLOOKUP($A485,炎界远征配置!$O:$P,2,FALSE),怪物属性偏向!$E:$O,怪物属性偏向!L$1-1,FALSE))</f>
        <v>10220301</v>
      </c>
      <c r="Q485" s="8">
        <f>IF(VLOOKUP(VLOOKUP($A485,炎界远征配置!$O:$P,2,FALSE),怪物属性偏向!$E:$O,怪物属性偏向!M$1-1,FALSE)=0,"",VLOOKUP(VLOOKUP($A485,炎界远征配置!$O:$P,2,FALSE),怪物属性偏向!$E:$O,怪物属性偏向!M$1-1,FALSE))</f>
        <v>100501</v>
      </c>
      <c r="R485" s="8">
        <f>IF(VLOOKUP(VLOOKUP($A485,炎界远征配置!$O:$P,2,FALSE),怪物属性偏向!$E:$O,怪物属性偏向!N$1-1,FALSE)=0,"",VLOOKUP(VLOOKUP($A485,炎界远征配置!$O:$P,2,FALSE),怪物属性偏向!$E:$O,怪物属性偏向!N$1-1,FALSE))</f>
        <v>100221</v>
      </c>
      <c r="S485" s="8">
        <f>IF(VLOOKUP(VLOOKUP($A485,炎界远征配置!$O:$P,2,FALSE),怪物属性偏向!$E:$O,怪物属性偏向!O$1-1,FALSE)=0,"",VLOOKUP(VLOOKUP($A485,炎界远征配置!$O:$P,2,FALSE),怪物属性偏向!$E:$O,怪物属性偏向!O$1-1,FALSE))</f>
        <v>100361</v>
      </c>
    </row>
    <row r="486" spans="1:19" x14ac:dyDescent="0.15">
      <c r="A486" s="3">
        <f t="shared" si="71"/>
        <v>5000483</v>
      </c>
      <c r="B486" s="1" t="str">
        <f>VLOOKUP(A486,炎界远征配置!G:I,3,FALSE)</f>
        <v>尼尔斯</v>
      </c>
      <c r="C486" s="7"/>
      <c r="D486" s="6" t="str">
        <f>VLOOKUP(B486,怪物属性偏向!F:P,11,FALSE)</f>
        <v>r1008</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IF(VLOOKUP(VLOOKUP($A486,炎界远征配置!$O:$P,2,FALSE),怪物属性偏向!$E:$O,怪物属性偏向!J$1-1,FALSE)=0,"",VLOOKUP(VLOOKUP($A486,炎界远征配置!$O:$P,2,FALSE),怪物属性偏向!$E:$O,怪物属性偏向!J$1-1,FALSE))</f>
        <v>10060101</v>
      </c>
      <c r="O486" s="8">
        <f>IF(VLOOKUP(VLOOKUP($A486,炎界远征配置!$O:$P,2,FALSE),怪物属性偏向!$E:$O,怪物属性偏向!K$1-1,FALSE)=0,"",VLOOKUP(VLOOKUP($A486,炎界远征配置!$O:$P,2,FALSE),怪物属性偏向!$E:$O,怪物属性偏向!K$1-1,FALSE))</f>
        <v>10060201</v>
      </c>
      <c r="P486" s="8">
        <f>IF(VLOOKUP(VLOOKUP($A486,炎界远征配置!$O:$P,2,FALSE),怪物属性偏向!$E:$O,怪物属性偏向!L$1-1,FALSE)=0,"",VLOOKUP(VLOOKUP($A486,炎界远征配置!$O:$P,2,FALSE),怪物属性偏向!$E:$O,怪物属性偏向!L$1-1,FALSE))</f>
        <v>10060301</v>
      </c>
      <c r="Q486" s="8">
        <f>IF(VLOOKUP(VLOOKUP($A486,炎界远征配置!$O:$P,2,FALSE),怪物属性偏向!$E:$O,怪物属性偏向!M$1-1,FALSE)=0,"",VLOOKUP(VLOOKUP($A486,炎界远征配置!$O:$P,2,FALSE),怪物属性偏向!$E:$O,怪物属性偏向!M$1-1,FALSE))</f>
        <v>100021</v>
      </c>
      <c r="R486" s="8">
        <f>IF(VLOOKUP(VLOOKUP($A486,炎界远征配置!$O:$P,2,FALSE),怪物属性偏向!$E:$O,怪物属性偏向!N$1-1,FALSE)=0,"",VLOOKUP(VLOOKUP($A486,炎界远征配置!$O:$P,2,FALSE),怪物属性偏向!$E:$O,怪物属性偏向!N$1-1,FALSE))</f>
        <v>100081</v>
      </c>
      <c r="S486" s="8">
        <f>IF(VLOOKUP(VLOOKUP($A486,炎界远征配置!$O:$P,2,FALSE),怪物属性偏向!$E:$O,怪物属性偏向!O$1-1,FALSE)=0,"",VLOOKUP(VLOOKUP($A486,炎界远征配置!$O:$P,2,FALSE),怪物属性偏向!$E:$O,怪物属性偏向!O$1-1,FALSE))</f>
        <v>100141</v>
      </c>
    </row>
    <row r="487" spans="1:19" x14ac:dyDescent="0.15">
      <c r="A487" s="3">
        <f t="shared" si="71"/>
        <v>5000484</v>
      </c>
      <c r="B487" s="1" t="str">
        <f>VLOOKUP(A487,炎界远征配置!G:I,3,FALSE)</f>
        <v>洛克</v>
      </c>
      <c r="C487" s="7"/>
      <c r="D487" s="6" t="str">
        <f>VLOOKUP(B487,怪物属性偏向!F:P,11,FALSE)</f>
        <v>r1009</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IF(VLOOKUP(VLOOKUP($A487,炎界远征配置!$O:$P,2,FALSE),怪物属性偏向!$E:$O,怪物属性偏向!J$1-1,FALSE)=0,"",VLOOKUP(VLOOKUP($A487,炎界远征配置!$O:$P,2,FALSE),怪物属性偏向!$E:$O,怪物属性偏向!J$1-1,FALSE))</f>
        <v>10100101</v>
      </c>
      <c r="O487" s="8">
        <f>IF(VLOOKUP(VLOOKUP($A487,炎界远征配置!$O:$P,2,FALSE),怪物属性偏向!$E:$O,怪物属性偏向!K$1-1,FALSE)=0,"",VLOOKUP(VLOOKUP($A487,炎界远征配置!$O:$P,2,FALSE),怪物属性偏向!$E:$O,怪物属性偏向!K$1-1,FALSE))</f>
        <v>10100201</v>
      </c>
      <c r="P487" s="8">
        <f>IF(VLOOKUP(VLOOKUP($A487,炎界远征配置!$O:$P,2,FALSE),怪物属性偏向!$E:$O,怪物属性偏向!L$1-1,FALSE)=0,"",VLOOKUP(VLOOKUP($A487,炎界远征配置!$O:$P,2,FALSE),怪物属性偏向!$E:$O,怪物属性偏向!L$1-1,FALSE))</f>
        <v>10100301</v>
      </c>
      <c r="Q487" s="8">
        <f>IF(VLOOKUP(VLOOKUP($A487,炎界远征配置!$O:$P,2,FALSE),怪物属性偏向!$E:$O,怪物属性偏向!M$1-1,FALSE)=0,"",VLOOKUP(VLOOKUP($A487,炎界远征配置!$O:$P,2,FALSE),怪物属性偏向!$E:$O,怪物属性偏向!M$1-1,FALSE))</f>
        <v>100121</v>
      </c>
      <c r="R487" s="8">
        <f>IF(VLOOKUP(VLOOKUP($A487,炎界远征配置!$O:$P,2,FALSE),怪物属性偏向!$E:$O,怪物属性偏向!N$1-1,FALSE)=0,"",VLOOKUP(VLOOKUP($A487,炎界远征配置!$O:$P,2,FALSE),怪物属性偏向!$E:$O,怪物属性偏向!N$1-1,FALSE))</f>
        <v>100361</v>
      </c>
      <c r="S487" s="8">
        <f>IF(VLOOKUP(VLOOKUP($A487,炎界远征配置!$O:$P,2,FALSE),怪物属性偏向!$E:$O,怪物属性偏向!O$1-1,FALSE)=0,"",VLOOKUP(VLOOKUP($A487,炎界远征配置!$O:$P,2,FALSE),怪物属性偏向!$E:$O,怪物属性偏向!O$1-1,FALSE))</f>
        <v>100381</v>
      </c>
    </row>
    <row r="488" spans="1:19" x14ac:dyDescent="0.15">
      <c r="A488" s="3">
        <f t="shared" si="71"/>
        <v>5000485</v>
      </c>
      <c r="B488" s="1" t="str">
        <f>VLOOKUP(A488,炎界远征配置!G:I,3,FALSE)</f>
        <v>麦克白</v>
      </c>
      <c r="C488" s="7"/>
      <c r="D488" s="6" t="str">
        <f>VLOOKUP(B488,怪物属性偏向!F:P,11,FALSE)</f>
        <v>r1004</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IF(VLOOKUP(VLOOKUP($A488,炎界远征配置!$O:$P,2,FALSE),怪物属性偏向!$E:$O,怪物属性偏向!J$1-1,FALSE)=0,"",VLOOKUP(VLOOKUP($A488,炎界远征配置!$O:$P,2,FALSE),怪物属性偏向!$E:$O,怪物属性偏向!J$1-1,FALSE))</f>
        <v>10160101</v>
      </c>
      <c r="O488" s="8">
        <f>IF(VLOOKUP(VLOOKUP($A488,炎界远征配置!$O:$P,2,FALSE),怪物属性偏向!$E:$O,怪物属性偏向!K$1-1,FALSE)=0,"",VLOOKUP(VLOOKUP($A488,炎界远征配置!$O:$P,2,FALSE),怪物属性偏向!$E:$O,怪物属性偏向!K$1-1,FALSE))</f>
        <v>10160201</v>
      </c>
      <c r="P488" s="8">
        <f>IF(VLOOKUP(VLOOKUP($A488,炎界远征配置!$O:$P,2,FALSE),怪物属性偏向!$E:$O,怪物属性偏向!L$1-1,FALSE)=0,"",VLOOKUP(VLOOKUP($A488,炎界远征配置!$O:$P,2,FALSE),怪物属性偏向!$E:$O,怪物属性偏向!L$1-1,FALSE))</f>
        <v>10160301</v>
      </c>
      <c r="Q488" s="8">
        <f>IF(VLOOKUP(VLOOKUP($A488,炎界远征配置!$O:$P,2,FALSE),怪物属性偏向!$E:$O,怪物属性偏向!M$1-1,FALSE)=0,"",VLOOKUP(VLOOKUP($A488,炎界远征配置!$O:$P,2,FALSE),怪物属性偏向!$E:$O,怪物属性偏向!M$1-1,FALSE))</f>
        <v>100141</v>
      </c>
      <c r="R488" s="8">
        <f>IF(VLOOKUP(VLOOKUP($A488,炎界远征配置!$O:$P,2,FALSE),怪物属性偏向!$E:$O,怪物属性偏向!N$1-1,FALSE)=0,"",VLOOKUP(VLOOKUP($A488,炎界远征配置!$O:$P,2,FALSE),怪物属性偏向!$E:$O,怪物属性偏向!N$1-1,FALSE))</f>
        <v>100421</v>
      </c>
      <c r="S488" s="8">
        <f>IF(VLOOKUP(VLOOKUP($A488,炎界远征配置!$O:$P,2,FALSE),怪物属性偏向!$E:$O,怪物属性偏向!O$1-1,FALSE)=0,"",VLOOKUP(VLOOKUP($A488,炎界远征配置!$O:$P,2,FALSE),怪物属性偏向!$E:$O,怪物属性偏向!O$1-1,FALSE))</f>
        <v>100081</v>
      </c>
    </row>
    <row r="489" spans="1:19" x14ac:dyDescent="0.15">
      <c r="A489" s="3">
        <f t="shared" si="71"/>
        <v>5000486</v>
      </c>
      <c r="B489" s="1" t="str">
        <f>VLOOKUP(A489,炎界远征配置!G:I,3,FALSE)</f>
        <v>珍妮芙</v>
      </c>
      <c r="C489" s="7"/>
      <c r="D489" s="6" t="str">
        <f>VLOOKUP(B489,怪物属性偏向!F:P,11,FALSE)</f>
        <v>r1013</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IF(VLOOKUP(VLOOKUP($A489,炎界远征配置!$O:$P,2,FALSE),怪物属性偏向!$E:$O,怪物属性偏向!J$1-1,FALSE)=0,"",VLOOKUP(VLOOKUP($A489,炎界远征配置!$O:$P,2,FALSE),怪物属性偏向!$E:$O,怪物属性偏向!J$1-1,FALSE))</f>
        <v>10220101</v>
      </c>
      <c r="O489" s="8">
        <f>IF(VLOOKUP(VLOOKUP($A489,炎界远征配置!$O:$P,2,FALSE),怪物属性偏向!$E:$O,怪物属性偏向!K$1-1,FALSE)=0,"",VLOOKUP(VLOOKUP($A489,炎界远征配置!$O:$P,2,FALSE),怪物属性偏向!$E:$O,怪物属性偏向!K$1-1,FALSE))</f>
        <v>10220201</v>
      </c>
      <c r="P489" s="8">
        <f>IF(VLOOKUP(VLOOKUP($A489,炎界远征配置!$O:$P,2,FALSE),怪物属性偏向!$E:$O,怪物属性偏向!L$1-1,FALSE)=0,"",VLOOKUP(VLOOKUP($A489,炎界远征配置!$O:$P,2,FALSE),怪物属性偏向!$E:$O,怪物属性偏向!L$1-1,FALSE))</f>
        <v>10220301</v>
      </c>
      <c r="Q489" s="8">
        <f>IF(VLOOKUP(VLOOKUP($A489,炎界远征配置!$O:$P,2,FALSE),怪物属性偏向!$E:$O,怪物属性偏向!M$1-1,FALSE)=0,"",VLOOKUP(VLOOKUP($A489,炎界远征配置!$O:$P,2,FALSE),怪物属性偏向!$E:$O,怪物属性偏向!M$1-1,FALSE))</f>
        <v>100501</v>
      </c>
      <c r="R489" s="8">
        <f>IF(VLOOKUP(VLOOKUP($A489,炎界远征配置!$O:$P,2,FALSE),怪物属性偏向!$E:$O,怪物属性偏向!N$1-1,FALSE)=0,"",VLOOKUP(VLOOKUP($A489,炎界远征配置!$O:$P,2,FALSE),怪物属性偏向!$E:$O,怪物属性偏向!N$1-1,FALSE))</f>
        <v>100221</v>
      </c>
      <c r="S489" s="8">
        <f>IF(VLOOKUP(VLOOKUP($A489,炎界远征配置!$O:$P,2,FALSE),怪物属性偏向!$E:$O,怪物属性偏向!O$1-1,FALSE)=0,"",VLOOKUP(VLOOKUP($A489,炎界远征配置!$O:$P,2,FALSE),怪物属性偏向!$E:$O,怪物属性偏向!O$1-1,FALSE))</f>
        <v>100361</v>
      </c>
    </row>
    <row r="490" spans="1:19" x14ac:dyDescent="0.15">
      <c r="A490" s="3">
        <f t="shared" si="71"/>
        <v>5000487</v>
      </c>
      <c r="B490" s="1" t="str">
        <f>VLOOKUP(A490,炎界远征配置!G:I,3,FALSE)</f>
        <v>霍尔</v>
      </c>
      <c r="C490" s="7"/>
      <c r="D490" s="6" t="str">
        <f>VLOOKUP(B490,怪物属性偏向!F:P,11,FALSE)</f>
        <v>r1003</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IF(VLOOKUP(VLOOKUP($A490,炎界远征配置!$O:$P,2,FALSE),怪物属性偏向!$E:$O,怪物属性偏向!J$1-1,FALSE)=0,"",VLOOKUP(VLOOKUP($A490,炎界远征配置!$O:$P,2,FALSE),怪物属性偏向!$E:$O,怪物属性偏向!J$1-1,FALSE))</f>
        <v>10260101</v>
      </c>
      <c r="O490" s="8">
        <f>IF(VLOOKUP(VLOOKUP($A490,炎界远征配置!$O:$P,2,FALSE),怪物属性偏向!$E:$O,怪物属性偏向!K$1-1,FALSE)=0,"",VLOOKUP(VLOOKUP($A490,炎界远征配置!$O:$P,2,FALSE),怪物属性偏向!$E:$O,怪物属性偏向!K$1-1,FALSE))</f>
        <v>10260201</v>
      </c>
      <c r="P490" s="8">
        <f>IF(VLOOKUP(VLOOKUP($A490,炎界远征配置!$O:$P,2,FALSE),怪物属性偏向!$E:$O,怪物属性偏向!L$1-1,FALSE)=0,"",VLOOKUP(VLOOKUP($A490,炎界远征配置!$O:$P,2,FALSE),怪物属性偏向!$E:$O,怪物属性偏向!L$1-1,FALSE))</f>
        <v>10260301</v>
      </c>
      <c r="Q490" s="8">
        <f>IF(VLOOKUP(VLOOKUP($A490,炎界远征配置!$O:$P,2,FALSE),怪物属性偏向!$E:$O,怪物属性偏向!M$1-1,FALSE)=0,"",VLOOKUP(VLOOKUP($A490,炎界远征配置!$O:$P,2,FALSE),怪物属性偏向!$E:$O,怪物属性偏向!M$1-1,FALSE))</f>
        <v>100161</v>
      </c>
      <c r="R490" s="8">
        <f>IF(VLOOKUP(VLOOKUP($A490,炎界远征配置!$O:$P,2,FALSE),怪物属性偏向!$E:$O,怪物属性偏向!N$1-1,FALSE)=0,"",VLOOKUP(VLOOKUP($A490,炎界远征配置!$O:$P,2,FALSE),怪物属性偏向!$E:$O,怪物属性偏向!N$1-1,FALSE))</f>
        <v>100281</v>
      </c>
      <c r="S490" s="8">
        <f>IF(VLOOKUP(VLOOKUP($A490,炎界远征配置!$O:$P,2,FALSE),怪物属性偏向!$E:$O,怪物属性偏向!O$1-1,FALSE)=0,"",VLOOKUP(VLOOKUP($A490,炎界远征配置!$O:$P,2,FALSE),怪物属性偏向!$E:$O,怪物属性偏向!O$1-1,FALSE))</f>
        <v>100421</v>
      </c>
    </row>
    <row r="491" spans="1:19" x14ac:dyDescent="0.15">
      <c r="A491" s="3">
        <f t="shared" si="71"/>
        <v>5000488</v>
      </c>
      <c r="B491" s="1" t="str">
        <f>VLOOKUP(A491,炎界远征配置!G:I,3,FALSE)</f>
        <v>国王</v>
      </c>
      <c r="C491" s="7"/>
      <c r="D491" s="6" t="str">
        <f>VLOOKUP(B491,怪物属性偏向!F:P,11,FALSE)</f>
        <v>r1016</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IF(VLOOKUP(VLOOKUP($A491,炎界远征配置!$O:$P,2,FALSE),怪物属性偏向!$E:$O,怪物属性偏向!J$1-1,FALSE)=0,"",VLOOKUP(VLOOKUP($A491,炎界远征配置!$O:$P,2,FALSE),怪物属性偏向!$E:$O,怪物属性偏向!J$1-1,FALSE))</f>
        <v>10250101</v>
      </c>
      <c r="O491" s="8">
        <f>IF(VLOOKUP(VLOOKUP($A491,炎界远征配置!$O:$P,2,FALSE),怪物属性偏向!$E:$O,怪物属性偏向!K$1-1,FALSE)=0,"",VLOOKUP(VLOOKUP($A491,炎界远征配置!$O:$P,2,FALSE),怪物属性偏向!$E:$O,怪物属性偏向!K$1-1,FALSE))</f>
        <v>10250201</v>
      </c>
      <c r="P491" s="8">
        <f>IF(VLOOKUP(VLOOKUP($A491,炎界远征配置!$O:$P,2,FALSE),怪物属性偏向!$E:$O,怪物属性偏向!L$1-1,FALSE)=0,"",VLOOKUP(VLOOKUP($A491,炎界远征配置!$O:$P,2,FALSE),怪物属性偏向!$E:$O,怪物属性偏向!L$1-1,FALSE))</f>
        <v>10250301</v>
      </c>
      <c r="Q491" s="8">
        <f>IF(VLOOKUP(VLOOKUP($A491,炎界远征配置!$O:$P,2,FALSE),怪物属性偏向!$E:$O,怪物属性偏向!M$1-1,FALSE)=0,"",VLOOKUP(VLOOKUP($A491,炎界远征配置!$O:$P,2,FALSE),怪物属性偏向!$E:$O,怪物属性偏向!M$1-1,FALSE))</f>
        <v>100161</v>
      </c>
      <c r="R491" s="8">
        <f>IF(VLOOKUP(VLOOKUP($A491,炎界远征配置!$O:$P,2,FALSE),怪物属性偏向!$E:$O,怪物属性偏向!N$1-1,FALSE)=0,"",VLOOKUP(VLOOKUP($A491,炎界远征配置!$O:$P,2,FALSE),怪物属性偏向!$E:$O,怪物属性偏向!N$1-1,FALSE))</f>
        <v>100541</v>
      </c>
      <c r="S491" s="8">
        <f>IF(VLOOKUP(VLOOKUP($A491,炎界远征配置!$O:$P,2,FALSE),怪物属性偏向!$E:$O,怪物属性偏向!O$1-1,FALSE)=0,"",VLOOKUP(VLOOKUP($A491,炎界远征配置!$O:$P,2,FALSE),怪物属性偏向!$E:$O,怪物属性偏向!O$1-1,FALSE))</f>
        <v>100101</v>
      </c>
    </row>
    <row r="492" spans="1:19" x14ac:dyDescent="0.15">
      <c r="A492" s="3">
        <f t="shared" si="71"/>
        <v>5000489</v>
      </c>
      <c r="B492" s="1" t="str">
        <f>VLOOKUP(A492,炎界远征配置!G:I,3,FALSE)</f>
        <v>国王</v>
      </c>
      <c r="C492" s="7"/>
      <c r="D492" s="6" t="str">
        <f>VLOOKUP(B492,怪物属性偏向!F:P,11,FALSE)</f>
        <v>r1016</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IF(VLOOKUP(VLOOKUP($A492,炎界远征配置!$O:$P,2,FALSE),怪物属性偏向!$E:$O,怪物属性偏向!J$1-1,FALSE)=0,"",VLOOKUP(VLOOKUP($A492,炎界远征配置!$O:$P,2,FALSE),怪物属性偏向!$E:$O,怪物属性偏向!J$1-1,FALSE))</f>
        <v>10250101</v>
      </c>
      <c r="O492" s="8">
        <f>IF(VLOOKUP(VLOOKUP($A492,炎界远征配置!$O:$P,2,FALSE),怪物属性偏向!$E:$O,怪物属性偏向!K$1-1,FALSE)=0,"",VLOOKUP(VLOOKUP($A492,炎界远征配置!$O:$P,2,FALSE),怪物属性偏向!$E:$O,怪物属性偏向!K$1-1,FALSE))</f>
        <v>10250201</v>
      </c>
      <c r="P492" s="8">
        <f>IF(VLOOKUP(VLOOKUP($A492,炎界远征配置!$O:$P,2,FALSE),怪物属性偏向!$E:$O,怪物属性偏向!L$1-1,FALSE)=0,"",VLOOKUP(VLOOKUP($A492,炎界远征配置!$O:$P,2,FALSE),怪物属性偏向!$E:$O,怪物属性偏向!L$1-1,FALSE))</f>
        <v>10250301</v>
      </c>
      <c r="Q492" s="8">
        <f>IF(VLOOKUP(VLOOKUP($A492,炎界远征配置!$O:$P,2,FALSE),怪物属性偏向!$E:$O,怪物属性偏向!M$1-1,FALSE)=0,"",VLOOKUP(VLOOKUP($A492,炎界远征配置!$O:$P,2,FALSE),怪物属性偏向!$E:$O,怪物属性偏向!M$1-1,FALSE))</f>
        <v>100161</v>
      </c>
      <c r="R492" s="8">
        <f>IF(VLOOKUP(VLOOKUP($A492,炎界远征配置!$O:$P,2,FALSE),怪物属性偏向!$E:$O,怪物属性偏向!N$1-1,FALSE)=0,"",VLOOKUP(VLOOKUP($A492,炎界远征配置!$O:$P,2,FALSE),怪物属性偏向!$E:$O,怪物属性偏向!N$1-1,FALSE))</f>
        <v>100541</v>
      </c>
      <c r="S492" s="8">
        <f>IF(VLOOKUP(VLOOKUP($A492,炎界远征配置!$O:$P,2,FALSE),怪物属性偏向!$E:$O,怪物属性偏向!O$1-1,FALSE)=0,"",VLOOKUP(VLOOKUP($A492,炎界远征配置!$O:$P,2,FALSE),怪物属性偏向!$E:$O,怪物属性偏向!O$1-1,FALSE))</f>
        <v>100101</v>
      </c>
    </row>
    <row r="493" spans="1:19" x14ac:dyDescent="0.15">
      <c r="A493" s="3">
        <f t="shared" si="71"/>
        <v>5000490</v>
      </c>
      <c r="B493" s="1" t="str">
        <f>VLOOKUP(A493,炎界远征配置!G:I,3,FALSE)</f>
        <v>麦克白</v>
      </c>
      <c r="C493" s="7"/>
      <c r="D493" s="6" t="str">
        <f>VLOOKUP(B493,怪物属性偏向!F:P,11,FALSE)</f>
        <v>r1004</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IF(VLOOKUP(VLOOKUP($A493,炎界远征配置!$O:$P,2,FALSE),怪物属性偏向!$E:$O,怪物属性偏向!J$1-1,FALSE)=0,"",VLOOKUP(VLOOKUP($A493,炎界远征配置!$O:$P,2,FALSE),怪物属性偏向!$E:$O,怪物属性偏向!J$1-1,FALSE))</f>
        <v>10160101</v>
      </c>
      <c r="O493" s="8">
        <f>IF(VLOOKUP(VLOOKUP($A493,炎界远征配置!$O:$P,2,FALSE),怪物属性偏向!$E:$O,怪物属性偏向!K$1-1,FALSE)=0,"",VLOOKUP(VLOOKUP($A493,炎界远征配置!$O:$P,2,FALSE),怪物属性偏向!$E:$O,怪物属性偏向!K$1-1,FALSE))</f>
        <v>10160201</v>
      </c>
      <c r="P493" s="8">
        <f>IF(VLOOKUP(VLOOKUP($A493,炎界远征配置!$O:$P,2,FALSE),怪物属性偏向!$E:$O,怪物属性偏向!L$1-1,FALSE)=0,"",VLOOKUP(VLOOKUP($A493,炎界远征配置!$O:$P,2,FALSE),怪物属性偏向!$E:$O,怪物属性偏向!L$1-1,FALSE))</f>
        <v>10160301</v>
      </c>
      <c r="Q493" s="8">
        <f>IF(VLOOKUP(VLOOKUP($A493,炎界远征配置!$O:$P,2,FALSE),怪物属性偏向!$E:$O,怪物属性偏向!M$1-1,FALSE)=0,"",VLOOKUP(VLOOKUP($A493,炎界远征配置!$O:$P,2,FALSE),怪物属性偏向!$E:$O,怪物属性偏向!M$1-1,FALSE))</f>
        <v>100141</v>
      </c>
      <c r="R493" s="8">
        <f>IF(VLOOKUP(VLOOKUP($A493,炎界远征配置!$O:$P,2,FALSE),怪物属性偏向!$E:$O,怪物属性偏向!N$1-1,FALSE)=0,"",VLOOKUP(VLOOKUP($A493,炎界远征配置!$O:$P,2,FALSE),怪物属性偏向!$E:$O,怪物属性偏向!N$1-1,FALSE))</f>
        <v>100421</v>
      </c>
      <c r="S493" s="8">
        <f>IF(VLOOKUP(VLOOKUP($A493,炎界远征配置!$O:$P,2,FALSE),怪物属性偏向!$E:$O,怪物属性偏向!O$1-1,FALSE)=0,"",VLOOKUP(VLOOKUP($A493,炎界远征配置!$O:$P,2,FALSE),怪物属性偏向!$E:$O,怪物属性偏向!O$1-1,FALSE))</f>
        <v>100081</v>
      </c>
    </row>
    <row r="494" spans="1:19" x14ac:dyDescent="0.15">
      <c r="A494" s="3">
        <f t="shared" si="71"/>
        <v>5000491</v>
      </c>
      <c r="B494" s="1" t="str">
        <f>VLOOKUP(A494,炎界远征配置!G:I,3,FALSE)</f>
        <v>莉莉丝</v>
      </c>
      <c r="C494" s="7"/>
      <c r="D494" s="6" t="str">
        <f>VLOOKUP(B494,怪物属性偏向!F:P,11,FALSE)</f>
        <v>r1015</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IF(VLOOKUP(VLOOKUP($A494,炎界远征配置!$O:$P,2,FALSE),怪物属性偏向!$E:$O,怪物属性偏向!J$1-1,FALSE)=0,"",VLOOKUP(VLOOKUP($A494,炎界远征配置!$O:$P,2,FALSE),怪物属性偏向!$E:$O,怪物属性偏向!J$1-1,FALSE))</f>
        <v>10040101</v>
      </c>
      <c r="O494" s="8">
        <f>IF(VLOOKUP(VLOOKUP($A494,炎界远征配置!$O:$P,2,FALSE),怪物属性偏向!$E:$O,怪物属性偏向!K$1-1,FALSE)=0,"",VLOOKUP(VLOOKUP($A494,炎界远征配置!$O:$P,2,FALSE),怪物属性偏向!$E:$O,怪物属性偏向!K$1-1,FALSE))</f>
        <v>10040201</v>
      </c>
      <c r="P494" s="8">
        <f>IF(VLOOKUP(VLOOKUP($A494,炎界远征配置!$O:$P,2,FALSE),怪物属性偏向!$E:$O,怪物属性偏向!L$1-1,FALSE)=0,"",VLOOKUP(VLOOKUP($A494,炎界远征配置!$O:$P,2,FALSE),怪物属性偏向!$E:$O,怪物属性偏向!L$1-1,FALSE))</f>
        <v>10040301</v>
      </c>
      <c r="Q494" s="8">
        <f>IF(VLOOKUP(VLOOKUP($A494,炎界远征配置!$O:$P,2,FALSE),怪物属性偏向!$E:$O,怪物属性偏向!M$1-1,FALSE)=0,"",VLOOKUP(VLOOKUP($A494,炎界远征配置!$O:$P,2,FALSE),怪物属性偏向!$E:$O,怪物属性偏向!M$1-1,FALSE))</f>
        <v>100001</v>
      </c>
      <c r="R494" s="8">
        <f>IF(VLOOKUP(VLOOKUP($A494,炎界远征配置!$O:$P,2,FALSE),怪物属性偏向!$E:$O,怪物属性偏向!N$1-1,FALSE)=0,"",VLOOKUP(VLOOKUP($A494,炎界远征配置!$O:$P,2,FALSE),怪物属性偏向!$E:$O,怪物属性偏向!N$1-1,FALSE))</f>
        <v>100181</v>
      </c>
      <c r="S494" s="8">
        <f>IF(VLOOKUP(VLOOKUP($A494,炎界远征配置!$O:$P,2,FALSE),怪物属性偏向!$E:$O,怪物属性偏向!O$1-1,FALSE)=0,"",VLOOKUP(VLOOKUP($A494,炎界远征配置!$O:$P,2,FALSE),怪物属性偏向!$E:$O,怪物属性偏向!O$1-1,FALSE))</f>
        <v>100201</v>
      </c>
    </row>
    <row r="495" spans="1:19" x14ac:dyDescent="0.15">
      <c r="A495" s="3">
        <f t="shared" si="71"/>
        <v>5000492</v>
      </c>
      <c r="B495" s="1" t="str">
        <f>VLOOKUP(A495,炎界远征配置!G:I,3,FALSE)</f>
        <v>珍妮芙</v>
      </c>
      <c r="C495" s="7"/>
      <c r="D495" s="6" t="str">
        <f>VLOOKUP(B495,怪物属性偏向!F:P,11,FALSE)</f>
        <v>r1013</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IF(VLOOKUP(VLOOKUP($A495,炎界远征配置!$O:$P,2,FALSE),怪物属性偏向!$E:$O,怪物属性偏向!J$1-1,FALSE)=0,"",VLOOKUP(VLOOKUP($A495,炎界远征配置!$O:$P,2,FALSE),怪物属性偏向!$E:$O,怪物属性偏向!J$1-1,FALSE))</f>
        <v>10220101</v>
      </c>
      <c r="O495" s="8">
        <f>IF(VLOOKUP(VLOOKUP($A495,炎界远征配置!$O:$P,2,FALSE),怪物属性偏向!$E:$O,怪物属性偏向!K$1-1,FALSE)=0,"",VLOOKUP(VLOOKUP($A495,炎界远征配置!$O:$P,2,FALSE),怪物属性偏向!$E:$O,怪物属性偏向!K$1-1,FALSE))</f>
        <v>10220201</v>
      </c>
      <c r="P495" s="8">
        <f>IF(VLOOKUP(VLOOKUP($A495,炎界远征配置!$O:$P,2,FALSE),怪物属性偏向!$E:$O,怪物属性偏向!L$1-1,FALSE)=0,"",VLOOKUP(VLOOKUP($A495,炎界远征配置!$O:$P,2,FALSE),怪物属性偏向!$E:$O,怪物属性偏向!L$1-1,FALSE))</f>
        <v>10220301</v>
      </c>
      <c r="Q495" s="8">
        <f>IF(VLOOKUP(VLOOKUP($A495,炎界远征配置!$O:$P,2,FALSE),怪物属性偏向!$E:$O,怪物属性偏向!M$1-1,FALSE)=0,"",VLOOKUP(VLOOKUP($A495,炎界远征配置!$O:$P,2,FALSE),怪物属性偏向!$E:$O,怪物属性偏向!M$1-1,FALSE))</f>
        <v>100501</v>
      </c>
      <c r="R495" s="8">
        <f>IF(VLOOKUP(VLOOKUP($A495,炎界远征配置!$O:$P,2,FALSE),怪物属性偏向!$E:$O,怪物属性偏向!N$1-1,FALSE)=0,"",VLOOKUP(VLOOKUP($A495,炎界远征配置!$O:$P,2,FALSE),怪物属性偏向!$E:$O,怪物属性偏向!N$1-1,FALSE))</f>
        <v>100221</v>
      </c>
      <c r="S495" s="8">
        <f>IF(VLOOKUP(VLOOKUP($A495,炎界远征配置!$O:$P,2,FALSE),怪物属性偏向!$E:$O,怪物属性偏向!O$1-1,FALSE)=0,"",VLOOKUP(VLOOKUP($A495,炎界远征配置!$O:$P,2,FALSE),怪物属性偏向!$E:$O,怪物属性偏向!O$1-1,FALSE))</f>
        <v>100361</v>
      </c>
    </row>
    <row r="496" spans="1:19" x14ac:dyDescent="0.15">
      <c r="A496" s="3">
        <f t="shared" si="71"/>
        <v>5000493</v>
      </c>
      <c r="B496" s="1" t="str">
        <f>VLOOKUP(A496,炎界远征配置!G:I,3,FALSE)</f>
        <v>修</v>
      </c>
      <c r="C496" s="7"/>
      <c r="D496" s="6" t="str">
        <f>VLOOKUP(B496,怪物属性偏向!F:P,11,FALSE)</f>
        <v>r1014</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IF(VLOOKUP(VLOOKUP($A496,炎界远征配置!$O:$P,2,FALSE),怪物属性偏向!$E:$O,怪物属性偏向!J$1-1,FALSE)=0,"",VLOOKUP(VLOOKUP($A496,炎界远征配置!$O:$P,2,FALSE),怪物属性偏向!$E:$O,怪物属性偏向!J$1-1,FALSE))</f>
        <v>10240101</v>
      </c>
      <c r="O496" s="8">
        <f>IF(VLOOKUP(VLOOKUP($A496,炎界远征配置!$O:$P,2,FALSE),怪物属性偏向!$E:$O,怪物属性偏向!K$1-1,FALSE)=0,"",VLOOKUP(VLOOKUP($A496,炎界远征配置!$O:$P,2,FALSE),怪物属性偏向!$E:$O,怪物属性偏向!K$1-1,FALSE))</f>
        <v>10240201</v>
      </c>
      <c r="P496" s="8">
        <f>IF(VLOOKUP(VLOOKUP($A496,炎界远征配置!$O:$P,2,FALSE),怪物属性偏向!$E:$O,怪物属性偏向!L$1-1,FALSE)=0,"",VLOOKUP(VLOOKUP($A496,炎界远征配置!$O:$P,2,FALSE),怪物属性偏向!$E:$O,怪物属性偏向!L$1-1,FALSE))</f>
        <v>10240301</v>
      </c>
      <c r="Q496" s="8">
        <f>IF(VLOOKUP(VLOOKUP($A496,炎界远征配置!$O:$P,2,FALSE),怪物属性偏向!$E:$O,怪物属性偏向!M$1-1,FALSE)=0,"",VLOOKUP(VLOOKUP($A496,炎界远征配置!$O:$P,2,FALSE),怪物属性偏向!$E:$O,怪物属性偏向!M$1-1,FALSE))</f>
        <v>100261</v>
      </c>
      <c r="R496" s="8">
        <f>IF(VLOOKUP(VLOOKUP($A496,炎界远征配置!$O:$P,2,FALSE),怪物属性偏向!$E:$O,怪物属性偏向!N$1-1,FALSE)=0,"",VLOOKUP(VLOOKUP($A496,炎界远征配置!$O:$P,2,FALSE),怪物属性偏向!$E:$O,怪物属性偏向!N$1-1,FALSE))</f>
        <v>100521</v>
      </c>
      <c r="S496" s="8">
        <f>IF(VLOOKUP(VLOOKUP($A496,炎界远征配置!$O:$P,2,FALSE),怪物属性偏向!$E:$O,怪物属性偏向!O$1-1,FALSE)=0,"",VLOOKUP(VLOOKUP($A496,炎界远征配置!$O:$P,2,FALSE),怪物属性偏向!$E:$O,怪物属性偏向!O$1-1,FALSE))</f>
        <v>100341</v>
      </c>
    </row>
    <row r="497" spans="1:19" x14ac:dyDescent="0.15">
      <c r="A497" s="3">
        <f t="shared" si="71"/>
        <v>5000494</v>
      </c>
      <c r="B497" s="1" t="str">
        <f>VLOOKUP(A497,炎界远征配置!G:I,3,FALSE)</f>
        <v>艾琳</v>
      </c>
      <c r="C497" s="7"/>
      <c r="D497" s="6" t="str">
        <f>VLOOKUP(B497,怪物属性偏向!F:P,11,FALSE)</f>
        <v>r1000</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IF(VLOOKUP(VLOOKUP($A497,炎界远征配置!$O:$P,2,FALSE),怪物属性偏向!$E:$O,怪物属性偏向!J$1-1,FALSE)=0,"",VLOOKUP(VLOOKUP($A497,炎界远征配置!$O:$P,2,FALSE),怪物属性偏向!$E:$O,怪物属性偏向!J$1-1,FALSE))</f>
        <v>10080101</v>
      </c>
      <c r="O497" s="8">
        <f>IF(VLOOKUP(VLOOKUP($A497,炎界远征配置!$O:$P,2,FALSE),怪物属性偏向!$E:$O,怪物属性偏向!K$1-1,FALSE)=0,"",VLOOKUP(VLOOKUP($A497,炎界远征配置!$O:$P,2,FALSE),怪物属性偏向!$E:$O,怪物属性偏向!K$1-1,FALSE))</f>
        <v>10080201</v>
      </c>
      <c r="P497" s="8">
        <f>IF(VLOOKUP(VLOOKUP($A497,炎界远征配置!$O:$P,2,FALSE),怪物属性偏向!$E:$O,怪物属性偏向!L$1-1,FALSE)=0,"",VLOOKUP(VLOOKUP($A497,炎界远征配置!$O:$P,2,FALSE),怪物属性偏向!$E:$O,怪物属性偏向!L$1-1,FALSE))</f>
        <v>10080301</v>
      </c>
      <c r="Q497" s="8">
        <f>IF(VLOOKUP(VLOOKUP($A497,炎界远征配置!$O:$P,2,FALSE),怪物属性偏向!$E:$O,怪物属性偏向!M$1-1,FALSE)=0,"",VLOOKUP(VLOOKUP($A497,炎界远征配置!$O:$P,2,FALSE),怪物属性偏向!$E:$O,怪物属性偏向!M$1-1,FALSE))</f>
        <v>100121</v>
      </c>
      <c r="R497" s="8">
        <f>IF(VLOOKUP(VLOOKUP($A497,炎界远征配置!$O:$P,2,FALSE),怪物属性偏向!$E:$O,怪物属性偏向!N$1-1,FALSE)=0,"",VLOOKUP(VLOOKUP($A497,炎界远征配置!$O:$P,2,FALSE),怪物属性偏向!$E:$O,怪物属性偏向!N$1-1,FALSE))</f>
        <v>100281</v>
      </c>
      <c r="S497" s="8">
        <f>IF(VLOOKUP(VLOOKUP($A497,炎界远征配置!$O:$P,2,FALSE),怪物属性偏向!$E:$O,怪物属性偏向!O$1-1,FALSE)=0,"",VLOOKUP(VLOOKUP($A497,炎界远征配置!$O:$P,2,FALSE),怪物属性偏向!$E:$O,怪物属性偏向!O$1-1,FALSE))</f>
        <v>100061</v>
      </c>
    </row>
    <row r="498" spans="1:19" x14ac:dyDescent="0.15">
      <c r="A498" s="3">
        <f t="shared" si="71"/>
        <v>5000495</v>
      </c>
      <c r="B498" s="1" t="str">
        <f>VLOOKUP(A498,炎界远征配置!G:I,3,FALSE)</f>
        <v>伊芙</v>
      </c>
      <c r="C498" s="7"/>
      <c r="D498" s="6" t="str">
        <f>VLOOKUP(B498,怪物属性偏向!F:P,11,FALSE)</f>
        <v>r1005</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IF(VLOOKUP(VLOOKUP($A498,炎界远征配置!$O:$P,2,FALSE),怪物属性偏向!$E:$O,怪物属性偏向!J$1-1,FALSE)=0,"",VLOOKUP(VLOOKUP($A498,炎界远征配置!$O:$P,2,FALSE),怪物属性偏向!$E:$O,怪物属性偏向!J$1-1,FALSE))</f>
        <v>10150101</v>
      </c>
      <c r="O498" s="8">
        <f>IF(VLOOKUP(VLOOKUP($A498,炎界远征配置!$O:$P,2,FALSE),怪物属性偏向!$E:$O,怪物属性偏向!K$1-1,FALSE)=0,"",VLOOKUP(VLOOKUP($A498,炎界远征配置!$O:$P,2,FALSE),怪物属性偏向!$E:$O,怪物属性偏向!K$1-1,FALSE))</f>
        <v>10150201</v>
      </c>
      <c r="P498" s="8">
        <f>IF(VLOOKUP(VLOOKUP($A498,炎界远征配置!$O:$P,2,FALSE),怪物属性偏向!$E:$O,怪物属性偏向!L$1-1,FALSE)=0,"",VLOOKUP(VLOOKUP($A498,炎界远征配置!$O:$P,2,FALSE),怪物属性偏向!$E:$O,怪物属性偏向!L$1-1,FALSE))</f>
        <v>10150301</v>
      </c>
      <c r="Q498" s="8">
        <f>IF(VLOOKUP(VLOOKUP($A498,炎界远征配置!$O:$P,2,FALSE),怪物属性偏向!$E:$O,怪物属性偏向!M$1-1,FALSE)=0,"",VLOOKUP(VLOOKUP($A498,炎界远征配置!$O:$P,2,FALSE),怪物属性偏向!$E:$O,怪物属性偏向!M$1-1,FALSE))</f>
        <v>100021</v>
      </c>
      <c r="R498" s="8">
        <f>IF(VLOOKUP(VLOOKUP($A498,炎界远征配置!$O:$P,2,FALSE),怪物属性偏向!$E:$O,怪物属性偏向!N$1-1,FALSE)=0,"",VLOOKUP(VLOOKUP($A498,炎界远征配置!$O:$P,2,FALSE),怪物属性偏向!$E:$O,怪物属性偏向!N$1-1,FALSE))</f>
        <v>100361</v>
      </c>
      <c r="S498" s="8">
        <f>IF(VLOOKUP(VLOOKUP($A498,炎界远征配置!$O:$P,2,FALSE),怪物属性偏向!$E:$O,怪物属性偏向!O$1-1,FALSE)=0,"",VLOOKUP(VLOOKUP($A498,炎界远征配置!$O:$P,2,FALSE),怪物属性偏向!$E:$O,怪物属性偏向!O$1-1,FALSE))</f>
        <v>100401</v>
      </c>
    </row>
    <row r="499" spans="1:19" x14ac:dyDescent="0.15">
      <c r="A499" s="3">
        <f t="shared" si="71"/>
        <v>5000496</v>
      </c>
      <c r="B499" s="1" t="str">
        <f>VLOOKUP(A499,炎界远征配置!G:I,3,FALSE)</f>
        <v>柯拉</v>
      </c>
      <c r="C499" s="7"/>
      <c r="D499" s="6" t="str">
        <f>VLOOKUP(B499,怪物属性偏向!F:P,11,FALSE)</f>
        <v>r1017</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IF(VLOOKUP(VLOOKUP($A499,炎界远征配置!$O:$P,2,FALSE),怪物属性偏向!$E:$O,怪物属性偏向!J$1-1,FALSE)=0,"",VLOOKUP(VLOOKUP($A499,炎界远征配置!$O:$P,2,FALSE),怪物属性偏向!$E:$O,怪物属性偏向!J$1-1,FALSE))</f>
        <v>10050101</v>
      </c>
      <c r="O499" s="8">
        <f>IF(VLOOKUP(VLOOKUP($A499,炎界远征配置!$O:$P,2,FALSE),怪物属性偏向!$E:$O,怪物属性偏向!K$1-1,FALSE)=0,"",VLOOKUP(VLOOKUP($A499,炎界远征配置!$O:$P,2,FALSE),怪物属性偏向!$E:$O,怪物属性偏向!K$1-1,FALSE))</f>
        <v>10050201</v>
      </c>
      <c r="P499" s="8">
        <f>IF(VLOOKUP(VLOOKUP($A499,炎界远征配置!$O:$P,2,FALSE),怪物属性偏向!$E:$O,怪物属性偏向!L$1-1,FALSE)=0,"",VLOOKUP(VLOOKUP($A499,炎界远征配置!$O:$P,2,FALSE),怪物属性偏向!$E:$O,怪物属性偏向!L$1-1,FALSE))</f>
        <v>10050301</v>
      </c>
      <c r="Q499" s="8">
        <f>IF(VLOOKUP(VLOOKUP($A499,炎界远征配置!$O:$P,2,FALSE),怪物属性偏向!$E:$O,怪物属性偏向!M$1-1,FALSE)=0,"",VLOOKUP(VLOOKUP($A499,炎界远征配置!$O:$P,2,FALSE),怪物属性偏向!$E:$O,怪物属性偏向!M$1-1,FALSE))</f>
        <v>100001</v>
      </c>
      <c r="R499" s="8">
        <f>IF(VLOOKUP(VLOOKUP($A499,炎界远征配置!$O:$P,2,FALSE),怪物属性偏向!$E:$O,怪物属性偏向!N$1-1,FALSE)=0,"",VLOOKUP(VLOOKUP($A499,炎界远征配置!$O:$P,2,FALSE),怪物属性偏向!$E:$O,怪物属性偏向!N$1-1,FALSE))</f>
        <v>100221</v>
      </c>
      <c r="S499" s="8">
        <f>IF(VLOOKUP(VLOOKUP($A499,炎界远征配置!$O:$P,2,FALSE),怪物属性偏向!$E:$O,怪物属性偏向!O$1-1,FALSE)=0,"",VLOOKUP(VLOOKUP($A499,炎界远征配置!$O:$P,2,FALSE),怪物属性偏向!$E:$O,怪物属性偏向!O$1-1,FALSE))</f>
        <v>100241</v>
      </c>
    </row>
    <row r="500" spans="1:19" x14ac:dyDescent="0.15">
      <c r="A500" s="3">
        <f t="shared" si="71"/>
        <v>5000497</v>
      </c>
      <c r="B500" s="1" t="str">
        <f>VLOOKUP(A500,炎界远征配置!G:I,3,FALSE)</f>
        <v>尤朵拉</v>
      </c>
      <c r="C500" s="7"/>
      <c r="D500" s="6" t="str">
        <f>VLOOKUP(B500,怪物属性偏向!F:P,11,FALSE)</f>
        <v>r1006</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IF(VLOOKUP(VLOOKUP($A500,炎界远征配置!$O:$P,2,FALSE),怪物属性偏向!$E:$O,怪物属性偏向!J$1-1,FALSE)=0,"",VLOOKUP(VLOOKUP($A500,炎界远征配置!$O:$P,2,FALSE),怪物属性偏向!$E:$O,怪物属性偏向!J$1-1,FALSE))</f>
        <v>10090101</v>
      </c>
      <c r="O500" s="8">
        <f>IF(VLOOKUP(VLOOKUP($A500,炎界远征配置!$O:$P,2,FALSE),怪物属性偏向!$E:$O,怪物属性偏向!K$1-1,FALSE)=0,"",VLOOKUP(VLOOKUP($A500,炎界远征配置!$O:$P,2,FALSE),怪物属性偏向!$E:$O,怪物属性偏向!K$1-1,FALSE))</f>
        <v>10090201</v>
      </c>
      <c r="P500" s="8">
        <f>IF(VLOOKUP(VLOOKUP($A500,炎界远征配置!$O:$P,2,FALSE),怪物属性偏向!$E:$O,怪物属性偏向!L$1-1,FALSE)=0,"",VLOOKUP(VLOOKUP($A500,炎界远征配置!$O:$P,2,FALSE),怪物属性偏向!$E:$O,怪物属性偏向!L$1-1,FALSE))</f>
        <v>10090301</v>
      </c>
      <c r="Q500" s="8">
        <f>IF(VLOOKUP(VLOOKUP($A500,炎界远征配置!$O:$P,2,FALSE),怪物属性偏向!$E:$O,怪物属性偏向!M$1-1,FALSE)=0,"",VLOOKUP(VLOOKUP($A500,炎界远征配置!$O:$P,2,FALSE),怪物属性偏向!$E:$O,怪物属性偏向!M$1-1,FALSE))</f>
        <v>100261</v>
      </c>
      <c r="R500" s="8">
        <f>IF(VLOOKUP(VLOOKUP($A500,炎界远征配置!$O:$P,2,FALSE),怪物属性偏向!$E:$O,怪物属性偏向!N$1-1,FALSE)=0,"",VLOOKUP(VLOOKUP($A500,炎界远征配置!$O:$P,2,FALSE),怪物属性偏向!$E:$O,怪物属性偏向!N$1-1,FALSE))</f>
        <v>100001</v>
      </c>
      <c r="S500" s="8">
        <f>IF(VLOOKUP(VLOOKUP($A500,炎界远征配置!$O:$P,2,FALSE),怪物属性偏向!$E:$O,怪物属性偏向!O$1-1,FALSE)=0,"",VLOOKUP(VLOOKUP($A500,炎界远征配置!$O:$P,2,FALSE),怪物属性偏向!$E:$O,怪物属性偏向!O$1-1,FALSE))</f>
        <v>100301</v>
      </c>
    </row>
    <row r="501" spans="1:19" x14ac:dyDescent="0.15">
      <c r="A501" s="3">
        <f t="shared" si="71"/>
        <v>5000498</v>
      </c>
      <c r="B501" s="1" t="str">
        <f>VLOOKUP(A501,炎界远征配置!G:I,3,FALSE)</f>
        <v>啾啾</v>
      </c>
      <c r="C501" s="7"/>
      <c r="D501" s="6" t="str">
        <f>VLOOKUP(B501,怪物属性偏向!F:P,11,FALSE)</f>
        <v>r1004</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IF(VLOOKUP(VLOOKUP($A501,炎界远征配置!$O:$P,2,FALSE),怪物属性偏向!$E:$O,怪物属性偏向!J$1-1,FALSE)=0,"",VLOOKUP(VLOOKUP($A501,炎界远征配置!$O:$P,2,FALSE),怪物属性偏向!$E:$O,怪物属性偏向!J$1-1,FALSE))</f>
        <v>10130101</v>
      </c>
      <c r="O501" s="8">
        <f>IF(VLOOKUP(VLOOKUP($A501,炎界远征配置!$O:$P,2,FALSE),怪物属性偏向!$E:$O,怪物属性偏向!K$1-1,FALSE)=0,"",VLOOKUP(VLOOKUP($A501,炎界远征配置!$O:$P,2,FALSE),怪物属性偏向!$E:$O,怪物属性偏向!K$1-1,FALSE))</f>
        <v>10130201</v>
      </c>
      <c r="P501" s="8">
        <f>IF(VLOOKUP(VLOOKUP($A501,炎界远征配置!$O:$P,2,FALSE),怪物属性偏向!$E:$O,怪物属性偏向!L$1-1,FALSE)=0,"",VLOOKUP(VLOOKUP($A501,炎界远征配置!$O:$P,2,FALSE),怪物属性偏向!$E:$O,怪物属性偏向!L$1-1,FALSE))</f>
        <v>10130301</v>
      </c>
      <c r="Q501" s="8">
        <f>IF(VLOOKUP(VLOOKUP($A501,炎界远征配置!$O:$P,2,FALSE),怪物属性偏向!$E:$O,怪物属性偏向!M$1-1,FALSE)=0,"",VLOOKUP(VLOOKUP($A501,炎界远征配置!$O:$P,2,FALSE),怪物属性偏向!$E:$O,怪物属性偏向!M$1-1,FALSE))</f>
        <v>100001</v>
      </c>
      <c r="R501" s="8">
        <f>IF(VLOOKUP(VLOOKUP($A501,炎界远征配置!$O:$P,2,FALSE),怪物属性偏向!$E:$O,怪物属性偏向!N$1-1,FALSE)=0,"",VLOOKUP(VLOOKUP($A501,炎界远征配置!$O:$P,2,FALSE),怪物属性偏向!$E:$O,怪物属性偏向!N$1-1,FALSE))</f>
        <v>100181</v>
      </c>
      <c r="S501" s="8">
        <f>IF(VLOOKUP(VLOOKUP($A501,炎界远征配置!$O:$P,2,FALSE),怪物属性偏向!$E:$O,怪物属性偏向!O$1-1,FALSE)=0,"",VLOOKUP(VLOOKUP($A501,炎界远征配置!$O:$P,2,FALSE),怪物属性偏向!$E:$O,怪物属性偏向!O$1-1,FALSE))</f>
        <v>100201</v>
      </c>
    </row>
    <row r="502" spans="1:19" x14ac:dyDescent="0.15">
      <c r="A502" s="3">
        <f t="shared" si="71"/>
        <v>5000499</v>
      </c>
      <c r="B502" s="1" t="str">
        <f>VLOOKUP(A502,炎界远征配置!G:I,3,FALSE)</f>
        <v>爱茉莉</v>
      </c>
      <c r="C502" s="7"/>
      <c r="D502" s="6" t="str">
        <f>VLOOKUP(B502,怪物属性偏向!F:P,11,FALSE)</f>
        <v>r1010</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IF(VLOOKUP(VLOOKUP($A502,炎界远征配置!$O:$P,2,FALSE),怪物属性偏向!$E:$O,怪物属性偏向!J$1-1,FALSE)=0,"",VLOOKUP(VLOOKUP($A502,炎界远征配置!$O:$P,2,FALSE),怪物属性偏向!$E:$O,怪物属性偏向!J$1-1,FALSE))</f>
        <v>10200101</v>
      </c>
      <c r="O502" s="8">
        <f>IF(VLOOKUP(VLOOKUP($A502,炎界远征配置!$O:$P,2,FALSE),怪物属性偏向!$E:$O,怪物属性偏向!K$1-1,FALSE)=0,"",VLOOKUP(VLOOKUP($A502,炎界远征配置!$O:$P,2,FALSE),怪物属性偏向!$E:$O,怪物属性偏向!K$1-1,FALSE))</f>
        <v>10200201</v>
      </c>
      <c r="P502" s="8">
        <f>IF(VLOOKUP(VLOOKUP($A502,炎界远征配置!$O:$P,2,FALSE),怪物属性偏向!$E:$O,怪物属性偏向!L$1-1,FALSE)=0,"",VLOOKUP(VLOOKUP($A502,炎界远征配置!$O:$P,2,FALSE),怪物属性偏向!$E:$O,怪物属性偏向!L$1-1,FALSE))</f>
        <v>10200301</v>
      </c>
      <c r="Q502" s="8">
        <f>IF(VLOOKUP(VLOOKUP($A502,炎界远征配置!$O:$P,2,FALSE),怪物属性偏向!$E:$O,怪物属性偏向!M$1-1,FALSE)=0,"",VLOOKUP(VLOOKUP($A502,炎界远征配置!$O:$P,2,FALSE),怪物属性偏向!$E:$O,怪物属性偏向!M$1-1,FALSE))</f>
        <v>100481</v>
      </c>
      <c r="R502" s="8">
        <f>IF(VLOOKUP(VLOOKUP($A502,炎界远征配置!$O:$P,2,FALSE),怪物属性偏向!$E:$O,怪物属性偏向!N$1-1,FALSE)=0,"",VLOOKUP(VLOOKUP($A502,炎界远征配置!$O:$P,2,FALSE),怪物属性偏向!$E:$O,怪物属性偏向!N$1-1,FALSE))</f>
        <v>100281</v>
      </c>
      <c r="S502" s="8">
        <f>IF(VLOOKUP(VLOOKUP($A502,炎界远征配置!$O:$P,2,FALSE),怪物属性偏向!$E:$O,怪物属性偏向!O$1-1,FALSE)=0,"",VLOOKUP(VLOOKUP($A502,炎界远征配置!$O:$P,2,FALSE),怪物属性偏向!$E:$O,怪物属性偏向!O$1-1,FALSE))</f>
        <v>100421</v>
      </c>
    </row>
    <row r="503" spans="1:19" x14ac:dyDescent="0.15">
      <c r="A503" s="3">
        <f t="shared" si="71"/>
        <v>5000500</v>
      </c>
      <c r="B503" s="1" t="str">
        <f>VLOOKUP(A503,炎界远征配置!G:I,3,FALSE)</f>
        <v>啾啾</v>
      </c>
      <c r="C503" s="7"/>
      <c r="D503" s="6" t="str">
        <f>VLOOKUP(B503,怪物属性偏向!F:P,11,FALSE)</f>
        <v>r1004</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IF(VLOOKUP(VLOOKUP($A503,炎界远征配置!$O:$P,2,FALSE),怪物属性偏向!$E:$O,怪物属性偏向!J$1-1,FALSE)=0,"",VLOOKUP(VLOOKUP($A503,炎界远征配置!$O:$P,2,FALSE),怪物属性偏向!$E:$O,怪物属性偏向!J$1-1,FALSE))</f>
        <v>10130101</v>
      </c>
      <c r="O503" s="8">
        <f>IF(VLOOKUP(VLOOKUP($A503,炎界远征配置!$O:$P,2,FALSE),怪物属性偏向!$E:$O,怪物属性偏向!K$1-1,FALSE)=0,"",VLOOKUP(VLOOKUP($A503,炎界远征配置!$O:$P,2,FALSE),怪物属性偏向!$E:$O,怪物属性偏向!K$1-1,FALSE))</f>
        <v>10130201</v>
      </c>
      <c r="P503" s="8">
        <f>IF(VLOOKUP(VLOOKUP($A503,炎界远征配置!$O:$P,2,FALSE),怪物属性偏向!$E:$O,怪物属性偏向!L$1-1,FALSE)=0,"",VLOOKUP(VLOOKUP($A503,炎界远征配置!$O:$P,2,FALSE),怪物属性偏向!$E:$O,怪物属性偏向!L$1-1,FALSE))</f>
        <v>10130301</v>
      </c>
      <c r="Q503" s="8">
        <f>IF(VLOOKUP(VLOOKUP($A503,炎界远征配置!$O:$P,2,FALSE),怪物属性偏向!$E:$O,怪物属性偏向!M$1-1,FALSE)=0,"",VLOOKUP(VLOOKUP($A503,炎界远征配置!$O:$P,2,FALSE),怪物属性偏向!$E:$O,怪物属性偏向!M$1-1,FALSE))</f>
        <v>100001</v>
      </c>
      <c r="R503" s="8">
        <f>IF(VLOOKUP(VLOOKUP($A503,炎界远征配置!$O:$P,2,FALSE),怪物属性偏向!$E:$O,怪物属性偏向!N$1-1,FALSE)=0,"",VLOOKUP(VLOOKUP($A503,炎界远征配置!$O:$P,2,FALSE),怪物属性偏向!$E:$O,怪物属性偏向!N$1-1,FALSE))</f>
        <v>100181</v>
      </c>
      <c r="S503" s="8">
        <f>IF(VLOOKUP(VLOOKUP($A503,炎界远征配置!$O:$P,2,FALSE),怪物属性偏向!$E:$O,怪物属性偏向!O$1-1,FALSE)=0,"",VLOOKUP(VLOOKUP($A503,炎界远征配置!$O:$P,2,FALSE),怪物属性偏向!$E:$O,怪物属性偏向!O$1-1,FALSE))</f>
        <v>100201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topLeftCell="A481" workbookViewId="0">
      <selection activeCell="E493" sqref="E493"/>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5000001</v>
      </c>
      <c r="B5" s="4">
        <v>0</v>
      </c>
      <c r="C5" s="4">
        <v>0</v>
      </c>
      <c r="D5" s="4">
        <v>0</v>
      </c>
      <c r="E5" s="4">
        <v>0</v>
      </c>
      <c r="F5" s="4">
        <f>VLOOKUP(Z5,炎界远征配置!H:N,6,FALSE)</f>
        <v>640</v>
      </c>
      <c r="G5" s="4">
        <f>VLOOKUP(Z5,炎界远征配置!H:N,4,FALSE)</f>
        <v>400</v>
      </c>
      <c r="H5" s="4">
        <v>0</v>
      </c>
      <c r="I5" s="4">
        <f>VLOOKUP(Z5,炎界远征配置!H:N,5,FALSE)</f>
        <v>400</v>
      </c>
      <c r="J5" s="4">
        <f>VLOOKUP(Z5,炎界远征配置!H:N,7,FALSE)</f>
        <v>240</v>
      </c>
      <c r="K5" s="4">
        <v>100</v>
      </c>
      <c r="L5" s="4">
        <v>0</v>
      </c>
      <c r="M5" s="4">
        <v>0</v>
      </c>
      <c r="N5" s="4">
        <v>95</v>
      </c>
      <c r="O5" s="4">
        <v>0</v>
      </c>
      <c r="P5" s="4">
        <v>0</v>
      </c>
      <c r="Q5" s="4">
        <v>0</v>
      </c>
      <c r="R5" s="4">
        <v>0</v>
      </c>
      <c r="S5" s="4">
        <v>0</v>
      </c>
      <c r="T5" s="4">
        <v>0</v>
      </c>
      <c r="U5" s="4">
        <v>0</v>
      </c>
      <c r="V5" s="4">
        <v>0</v>
      </c>
      <c r="W5" s="4">
        <f>VLOOKUP(Z5,炎界远征配置!F:G,2,FALSE)</f>
        <v>5000001</v>
      </c>
      <c r="X5" s="4">
        <f>VLOOKUP(Z5,炎界远征配置!H:J,3,FALSE)</f>
        <v>10</v>
      </c>
      <c r="Y5" t="str">
        <f>VLOOKUP(Z5,炎界远征配置!H:I,2,FALSE)</f>
        <v>碧翠丝</v>
      </c>
      <c r="Z5">
        <v>1</v>
      </c>
    </row>
    <row r="6" spans="1:26" x14ac:dyDescent="0.15">
      <c r="A6" s="4">
        <f t="shared" ref="A6:A33" si="0">W6</f>
        <v>5000002</v>
      </c>
      <c r="B6" s="4">
        <v>0</v>
      </c>
      <c r="C6" s="4">
        <v>0</v>
      </c>
      <c r="D6" s="4">
        <v>0</v>
      </c>
      <c r="E6" s="4">
        <v>0</v>
      </c>
      <c r="F6" s="4">
        <f>VLOOKUP(Z6,炎界远征配置!H:N,6,FALSE)</f>
        <v>640</v>
      </c>
      <c r="G6" s="4">
        <f>VLOOKUP(Z6,炎界远征配置!H:N,4,FALSE)</f>
        <v>400</v>
      </c>
      <c r="H6" s="4">
        <v>0</v>
      </c>
      <c r="I6" s="4">
        <f>VLOOKUP(Z6,炎界远征配置!H:N,5,FALSE)</f>
        <v>400</v>
      </c>
      <c r="J6" s="4">
        <f>VLOOKUP(Z6,炎界远征配置!H:N,7,FALSE)</f>
        <v>240</v>
      </c>
      <c r="K6" s="4">
        <v>100</v>
      </c>
      <c r="L6" s="4">
        <v>0</v>
      </c>
      <c r="M6" s="4">
        <v>0</v>
      </c>
      <c r="N6" s="4">
        <v>95</v>
      </c>
      <c r="O6" s="4">
        <v>0</v>
      </c>
      <c r="P6" s="4">
        <v>0</v>
      </c>
      <c r="Q6" s="4">
        <v>0</v>
      </c>
      <c r="R6" s="4">
        <v>0</v>
      </c>
      <c r="S6" s="4">
        <v>0</v>
      </c>
      <c r="T6" s="4">
        <v>0</v>
      </c>
      <c r="U6" s="4">
        <v>0</v>
      </c>
      <c r="V6" s="4">
        <v>0</v>
      </c>
      <c r="W6" s="4">
        <f>VLOOKUP(Z6,炎界远征配置!F:G,2,FALSE)</f>
        <v>5000002</v>
      </c>
      <c r="X6" s="4">
        <f>VLOOKUP(Z6,炎界远征配置!H:J,3,FALSE)</f>
        <v>10</v>
      </c>
      <c r="Y6" t="str">
        <f>VLOOKUP(Z6,炎界远征配置!H:I,2,FALSE)</f>
        <v>艾德蒙</v>
      </c>
      <c r="Z6">
        <f>Z5+1</f>
        <v>2</v>
      </c>
    </row>
    <row r="7" spans="1:26" x14ac:dyDescent="0.15">
      <c r="A7" s="4">
        <f t="shared" si="0"/>
        <v>5000003</v>
      </c>
      <c r="B7" s="4">
        <v>0</v>
      </c>
      <c r="C7" s="4">
        <v>0</v>
      </c>
      <c r="D7" s="4">
        <v>0</v>
      </c>
      <c r="E7" s="4">
        <v>0</v>
      </c>
      <c r="F7" s="4">
        <f>VLOOKUP(Z7,炎界远征配置!H:N,6,FALSE)</f>
        <v>640</v>
      </c>
      <c r="G7" s="4">
        <f>VLOOKUP(Z7,炎界远征配置!H:N,4,FALSE)</f>
        <v>400</v>
      </c>
      <c r="H7" s="4">
        <v>0</v>
      </c>
      <c r="I7" s="4">
        <f>VLOOKUP(Z7,炎界远征配置!H:N,5,FALSE)</f>
        <v>400</v>
      </c>
      <c r="J7" s="4">
        <f>VLOOKUP(Z7,炎界远征配置!H:N,7,FALSE)</f>
        <v>240</v>
      </c>
      <c r="K7" s="4">
        <v>100</v>
      </c>
      <c r="L7" s="4">
        <v>0</v>
      </c>
      <c r="M7" s="4">
        <v>0</v>
      </c>
      <c r="N7" s="4">
        <v>95</v>
      </c>
      <c r="O7" s="4">
        <v>0</v>
      </c>
      <c r="P7" s="4">
        <v>0</v>
      </c>
      <c r="Q7" s="4">
        <v>0</v>
      </c>
      <c r="R7" s="4">
        <v>0</v>
      </c>
      <c r="S7" s="4">
        <v>0</v>
      </c>
      <c r="T7" s="4">
        <v>0</v>
      </c>
      <c r="U7" s="4">
        <v>0</v>
      </c>
      <c r="V7" s="4">
        <v>0</v>
      </c>
      <c r="W7" s="4">
        <f>VLOOKUP(Z7,炎界远征配置!F:G,2,FALSE)</f>
        <v>5000003</v>
      </c>
      <c r="X7" s="4">
        <f>VLOOKUP(Z7,炎界远征配置!H:J,3,FALSE)</f>
        <v>10</v>
      </c>
      <c r="Y7" t="str">
        <f>VLOOKUP(Z7,炎界远征配置!H:I,2,FALSE)</f>
        <v>霍尔</v>
      </c>
      <c r="Z7">
        <f t="shared" ref="Z7:Z70" si="1">Z6+1</f>
        <v>3</v>
      </c>
    </row>
    <row r="8" spans="1:26" x14ac:dyDescent="0.15">
      <c r="A8" s="4">
        <f t="shared" si="0"/>
        <v>5000004</v>
      </c>
      <c r="B8" s="4">
        <v>0</v>
      </c>
      <c r="C8" s="4">
        <v>0</v>
      </c>
      <c r="D8" s="4">
        <v>0</v>
      </c>
      <c r="E8" s="4">
        <v>0</v>
      </c>
      <c r="F8" s="4">
        <f>VLOOKUP(Z8,炎界远征配置!H:N,6,FALSE)</f>
        <v>640</v>
      </c>
      <c r="G8" s="4">
        <f>VLOOKUP(Z8,炎界远征配置!H:N,4,FALSE)</f>
        <v>400</v>
      </c>
      <c r="H8" s="4">
        <v>0</v>
      </c>
      <c r="I8" s="4">
        <f>VLOOKUP(Z8,炎界远征配置!H:N,5,FALSE)</f>
        <v>400</v>
      </c>
      <c r="J8" s="4">
        <f>VLOOKUP(Z8,炎界远征配置!H:N,7,FALSE)</f>
        <v>240</v>
      </c>
      <c r="K8" s="4">
        <v>100</v>
      </c>
      <c r="L8" s="4">
        <v>0</v>
      </c>
      <c r="M8" s="4">
        <v>0</v>
      </c>
      <c r="N8" s="4">
        <v>95</v>
      </c>
      <c r="O8" s="4">
        <v>0</v>
      </c>
      <c r="P8" s="4">
        <v>0</v>
      </c>
      <c r="Q8" s="4">
        <v>0</v>
      </c>
      <c r="R8" s="4">
        <v>0</v>
      </c>
      <c r="S8" s="4">
        <v>0</v>
      </c>
      <c r="T8" s="4">
        <v>0</v>
      </c>
      <c r="U8" s="4">
        <v>0</v>
      </c>
      <c r="V8" s="4">
        <v>0</v>
      </c>
      <c r="W8" s="4">
        <f>VLOOKUP(Z8,炎界远征配置!F:G,2,FALSE)</f>
        <v>5000004</v>
      </c>
      <c r="X8" s="4">
        <f>VLOOKUP(Z8,炎界远征配置!H:J,3,FALSE)</f>
        <v>10</v>
      </c>
      <c r="Y8" t="str">
        <f>VLOOKUP(Z8,炎界远征配置!H:I,2,FALSE)</f>
        <v>娜塔莎</v>
      </c>
      <c r="Z8">
        <f t="shared" si="1"/>
        <v>4</v>
      </c>
    </row>
    <row r="9" spans="1:26" x14ac:dyDescent="0.15">
      <c r="A9" s="4">
        <f t="shared" si="0"/>
        <v>5000005</v>
      </c>
      <c r="B9" s="4">
        <v>0</v>
      </c>
      <c r="C9" s="4">
        <v>0</v>
      </c>
      <c r="D9" s="4">
        <v>0</v>
      </c>
      <c r="E9" s="4">
        <v>0</v>
      </c>
      <c r="F9" s="4">
        <f>VLOOKUP(Z9,炎界远征配置!H:N,6,FALSE)</f>
        <v>640</v>
      </c>
      <c r="G9" s="4">
        <f>VLOOKUP(Z9,炎界远征配置!H:N,4,FALSE)</f>
        <v>400</v>
      </c>
      <c r="H9" s="4">
        <v>0</v>
      </c>
      <c r="I9" s="4">
        <f>VLOOKUP(Z9,炎界远征配置!H:N,5,FALSE)</f>
        <v>400</v>
      </c>
      <c r="J9" s="4">
        <f>VLOOKUP(Z9,炎界远征配置!H:N,7,FALSE)</f>
        <v>240</v>
      </c>
      <c r="K9" s="4">
        <v>100</v>
      </c>
      <c r="L9" s="4">
        <v>0</v>
      </c>
      <c r="M9" s="4">
        <v>0</v>
      </c>
      <c r="N9" s="4">
        <v>95</v>
      </c>
      <c r="O9" s="4">
        <v>0</v>
      </c>
      <c r="P9" s="4">
        <v>0</v>
      </c>
      <c r="Q9" s="4">
        <v>0</v>
      </c>
      <c r="R9" s="4">
        <v>0</v>
      </c>
      <c r="S9" s="4">
        <v>0</v>
      </c>
      <c r="T9" s="4">
        <v>0</v>
      </c>
      <c r="U9" s="4">
        <v>0</v>
      </c>
      <c r="V9" s="4">
        <v>0</v>
      </c>
      <c r="W9" s="4">
        <f>VLOOKUP(Z9,炎界远征配置!F:G,2,FALSE)</f>
        <v>5000005</v>
      </c>
      <c r="X9" s="4">
        <f>VLOOKUP(Z9,炎界远征配置!H:J,3,FALSE)</f>
        <v>10</v>
      </c>
      <c r="Y9" t="str">
        <f>VLOOKUP(Z9,炎界远征配置!H:I,2,FALSE)</f>
        <v>啾啾</v>
      </c>
      <c r="Z9">
        <f t="shared" si="1"/>
        <v>5</v>
      </c>
    </row>
    <row r="10" spans="1:26" x14ac:dyDescent="0.15">
      <c r="A10" s="4">
        <f t="shared" si="0"/>
        <v>5000006</v>
      </c>
      <c r="B10" s="4">
        <v>0</v>
      </c>
      <c r="C10" s="4">
        <v>0</v>
      </c>
      <c r="D10" s="4">
        <v>0</v>
      </c>
      <c r="E10" s="4">
        <v>0</v>
      </c>
      <c r="F10" s="4">
        <f>VLOOKUP(Z10,炎界远征配置!H:N,6,FALSE)</f>
        <v>640</v>
      </c>
      <c r="G10" s="4">
        <f>VLOOKUP(Z10,炎界远征配置!H:N,4,FALSE)</f>
        <v>400</v>
      </c>
      <c r="H10" s="4">
        <v>0</v>
      </c>
      <c r="I10" s="4">
        <f>VLOOKUP(Z10,炎界远征配置!H:N,5,FALSE)</f>
        <v>400</v>
      </c>
      <c r="J10" s="4">
        <f>VLOOKUP(Z10,炎界远征配置!H:N,7,FALSE)</f>
        <v>240</v>
      </c>
      <c r="K10" s="4">
        <v>100</v>
      </c>
      <c r="L10" s="4">
        <v>0</v>
      </c>
      <c r="M10" s="4">
        <v>0</v>
      </c>
      <c r="N10" s="4">
        <v>95</v>
      </c>
      <c r="O10" s="4">
        <v>0</v>
      </c>
      <c r="P10" s="4">
        <v>0</v>
      </c>
      <c r="Q10" s="4">
        <v>0</v>
      </c>
      <c r="R10" s="4">
        <v>0</v>
      </c>
      <c r="S10" s="4">
        <v>0</v>
      </c>
      <c r="T10" s="4">
        <v>0</v>
      </c>
      <c r="U10" s="4">
        <v>0</v>
      </c>
      <c r="V10" s="4">
        <v>0</v>
      </c>
      <c r="W10" s="4">
        <f>VLOOKUP(Z10,炎界远征配置!F:G,2,FALSE)</f>
        <v>5000006</v>
      </c>
      <c r="X10" s="4">
        <f>VLOOKUP(Z10,炎界远征配置!H:J,3,FALSE)</f>
        <v>10</v>
      </c>
      <c r="Y10" t="str">
        <f>VLOOKUP(Z10,炎界远征配置!H:I,2,FALSE)</f>
        <v>伊西多</v>
      </c>
      <c r="Z10">
        <f t="shared" si="1"/>
        <v>6</v>
      </c>
    </row>
    <row r="11" spans="1:26" x14ac:dyDescent="0.15">
      <c r="A11" s="4">
        <f t="shared" si="0"/>
        <v>5000007</v>
      </c>
      <c r="B11" s="4">
        <v>0</v>
      </c>
      <c r="C11" s="4">
        <v>0</v>
      </c>
      <c r="D11" s="4">
        <v>0</v>
      </c>
      <c r="E11" s="4">
        <v>0</v>
      </c>
      <c r="F11" s="4">
        <f>VLOOKUP(Z11,炎界远征配置!H:N,6,FALSE)</f>
        <v>640</v>
      </c>
      <c r="G11" s="4">
        <f>VLOOKUP(Z11,炎界远征配置!H:N,4,FALSE)</f>
        <v>400</v>
      </c>
      <c r="H11" s="4">
        <v>0</v>
      </c>
      <c r="I11" s="4">
        <f>VLOOKUP(Z11,炎界远征配置!H:N,5,FALSE)</f>
        <v>400</v>
      </c>
      <c r="J11" s="4">
        <f>VLOOKUP(Z11,炎界远征配置!H:N,7,FALSE)</f>
        <v>240</v>
      </c>
      <c r="K11" s="4">
        <v>100</v>
      </c>
      <c r="L11" s="4">
        <v>0</v>
      </c>
      <c r="M11" s="4">
        <v>0</v>
      </c>
      <c r="N11" s="4">
        <v>95</v>
      </c>
      <c r="O11" s="4">
        <v>0</v>
      </c>
      <c r="P11" s="4">
        <v>0</v>
      </c>
      <c r="Q11" s="4">
        <v>0</v>
      </c>
      <c r="R11" s="4">
        <v>0</v>
      </c>
      <c r="S11" s="4">
        <v>0</v>
      </c>
      <c r="T11" s="4">
        <v>0</v>
      </c>
      <c r="U11" s="4">
        <v>0</v>
      </c>
      <c r="V11" s="4">
        <v>0</v>
      </c>
      <c r="W11" s="4">
        <f>VLOOKUP(Z11,炎界远征配置!F:G,2,FALSE)</f>
        <v>5000007</v>
      </c>
      <c r="X11" s="4">
        <f>VLOOKUP(Z11,炎界远征配置!H:J,3,FALSE)</f>
        <v>10</v>
      </c>
      <c r="Y11" t="str">
        <f>VLOOKUP(Z11,炎界远征配置!H:I,2,FALSE)</f>
        <v>艾德蒙</v>
      </c>
      <c r="Z11">
        <f t="shared" si="1"/>
        <v>7</v>
      </c>
    </row>
    <row r="12" spans="1:26" x14ac:dyDescent="0.15">
      <c r="A12" s="4">
        <f t="shared" si="0"/>
        <v>5000008</v>
      </c>
      <c r="B12" s="4">
        <v>0</v>
      </c>
      <c r="C12" s="4">
        <v>0</v>
      </c>
      <c r="D12" s="4">
        <v>0</v>
      </c>
      <c r="E12" s="4">
        <v>0</v>
      </c>
      <c r="F12" s="4">
        <f>VLOOKUP(Z12,炎界远征配置!H:N,6,FALSE)</f>
        <v>640</v>
      </c>
      <c r="G12" s="4">
        <f>VLOOKUP(Z12,炎界远征配置!H:N,4,FALSE)</f>
        <v>400</v>
      </c>
      <c r="H12" s="4">
        <v>0</v>
      </c>
      <c r="I12" s="4">
        <f>VLOOKUP(Z12,炎界远征配置!H:N,5,FALSE)</f>
        <v>400</v>
      </c>
      <c r="J12" s="4">
        <f>VLOOKUP(Z12,炎界远征配置!H:N,7,FALSE)</f>
        <v>240</v>
      </c>
      <c r="K12" s="4">
        <v>100</v>
      </c>
      <c r="L12" s="4">
        <v>0</v>
      </c>
      <c r="M12" s="4">
        <v>0</v>
      </c>
      <c r="N12" s="4">
        <v>95</v>
      </c>
      <c r="O12" s="4">
        <v>0</v>
      </c>
      <c r="P12" s="4">
        <v>0</v>
      </c>
      <c r="Q12" s="4">
        <v>0</v>
      </c>
      <c r="R12" s="4">
        <v>0</v>
      </c>
      <c r="S12" s="4">
        <v>0</v>
      </c>
      <c r="T12" s="4">
        <v>0</v>
      </c>
      <c r="U12" s="4">
        <v>0</v>
      </c>
      <c r="V12" s="4">
        <v>0</v>
      </c>
      <c r="W12" s="4">
        <f>VLOOKUP(Z12,炎界远征配置!F:G,2,FALSE)</f>
        <v>5000008</v>
      </c>
      <c r="X12" s="4">
        <f>VLOOKUP(Z12,炎界远征配置!H:J,3,FALSE)</f>
        <v>10</v>
      </c>
      <c r="Y12" t="str">
        <f>VLOOKUP(Z12,炎界远征配置!H:I,2,FALSE)</f>
        <v>霍尔</v>
      </c>
      <c r="Z12">
        <f t="shared" si="1"/>
        <v>8</v>
      </c>
    </row>
    <row r="13" spans="1:26" x14ac:dyDescent="0.15">
      <c r="A13" s="4">
        <f t="shared" si="0"/>
        <v>5000009</v>
      </c>
      <c r="B13" s="4">
        <v>0</v>
      </c>
      <c r="C13" s="4">
        <v>0</v>
      </c>
      <c r="D13" s="4">
        <v>0</v>
      </c>
      <c r="E13" s="4">
        <v>0</v>
      </c>
      <c r="F13" s="4">
        <f>VLOOKUP(Z13,炎界远征配置!H:N,6,FALSE)</f>
        <v>640</v>
      </c>
      <c r="G13" s="4">
        <f>VLOOKUP(Z13,炎界远征配置!H:N,4,FALSE)</f>
        <v>400</v>
      </c>
      <c r="H13" s="4">
        <v>0</v>
      </c>
      <c r="I13" s="4">
        <f>VLOOKUP(Z13,炎界远征配置!H:N,5,FALSE)</f>
        <v>400</v>
      </c>
      <c r="J13" s="4">
        <f>VLOOKUP(Z13,炎界远征配置!H:N,7,FALSE)</f>
        <v>240</v>
      </c>
      <c r="K13" s="4">
        <v>100</v>
      </c>
      <c r="L13" s="4">
        <v>0</v>
      </c>
      <c r="M13" s="4">
        <v>0</v>
      </c>
      <c r="N13" s="4">
        <v>95</v>
      </c>
      <c r="O13" s="4">
        <v>0</v>
      </c>
      <c r="P13" s="4">
        <v>0</v>
      </c>
      <c r="Q13" s="4">
        <v>0</v>
      </c>
      <c r="R13" s="4">
        <v>0</v>
      </c>
      <c r="S13" s="4">
        <v>0</v>
      </c>
      <c r="T13" s="4">
        <v>0</v>
      </c>
      <c r="U13" s="4">
        <v>0</v>
      </c>
      <c r="V13" s="4">
        <v>0</v>
      </c>
      <c r="W13" s="4">
        <f>VLOOKUP(Z13,炎界远征配置!F:G,2,FALSE)</f>
        <v>5000009</v>
      </c>
      <c r="X13" s="4">
        <f>VLOOKUP(Z13,炎界远征配置!H:J,3,FALSE)</f>
        <v>10</v>
      </c>
      <c r="Y13" t="str">
        <f>VLOOKUP(Z13,炎界远征配置!H:I,2,FALSE)</f>
        <v>国王</v>
      </c>
      <c r="Z13">
        <f t="shared" si="1"/>
        <v>9</v>
      </c>
    </row>
    <row r="14" spans="1:26" x14ac:dyDescent="0.15">
      <c r="A14" s="4">
        <f t="shared" si="0"/>
        <v>5000010</v>
      </c>
      <c r="B14" s="4">
        <v>0</v>
      </c>
      <c r="C14" s="4">
        <v>0</v>
      </c>
      <c r="D14" s="4">
        <v>0</v>
      </c>
      <c r="E14" s="4">
        <v>0</v>
      </c>
      <c r="F14" s="4">
        <f>VLOOKUP(Z14,炎界远征配置!H:N,6,FALSE)</f>
        <v>640</v>
      </c>
      <c r="G14" s="4">
        <f>VLOOKUP(Z14,炎界远征配置!H:N,4,FALSE)</f>
        <v>400</v>
      </c>
      <c r="H14" s="4">
        <v>0</v>
      </c>
      <c r="I14" s="4">
        <f>VLOOKUP(Z14,炎界远征配置!H:N,5,FALSE)</f>
        <v>400</v>
      </c>
      <c r="J14" s="4">
        <f>VLOOKUP(Z14,炎界远征配置!H:N,7,FALSE)</f>
        <v>240</v>
      </c>
      <c r="K14" s="4">
        <v>100</v>
      </c>
      <c r="L14" s="4">
        <v>0</v>
      </c>
      <c r="M14" s="4">
        <v>0</v>
      </c>
      <c r="N14" s="4">
        <v>95</v>
      </c>
      <c r="O14" s="4">
        <v>0</v>
      </c>
      <c r="P14" s="4">
        <v>0</v>
      </c>
      <c r="Q14" s="4">
        <v>0</v>
      </c>
      <c r="R14" s="4">
        <v>0</v>
      </c>
      <c r="S14" s="4">
        <v>0</v>
      </c>
      <c r="T14" s="4">
        <v>0</v>
      </c>
      <c r="U14" s="4">
        <v>0</v>
      </c>
      <c r="V14" s="4">
        <v>0</v>
      </c>
      <c r="W14" s="4">
        <f>VLOOKUP(Z14,炎界远征配置!F:G,2,FALSE)</f>
        <v>5000010</v>
      </c>
      <c r="X14" s="4">
        <f>VLOOKUP(Z14,炎界远征配置!H:J,3,FALSE)</f>
        <v>10</v>
      </c>
      <c r="Y14" t="str">
        <f>VLOOKUP(Z14,炎界远征配置!H:I,2,FALSE)</f>
        <v>麦克白</v>
      </c>
      <c r="Z14">
        <f t="shared" si="1"/>
        <v>10</v>
      </c>
    </row>
    <row r="15" spans="1:26" x14ac:dyDescent="0.15">
      <c r="A15" s="4">
        <f t="shared" si="0"/>
        <v>5000011</v>
      </c>
      <c r="B15" s="4">
        <v>0</v>
      </c>
      <c r="C15" s="4">
        <v>0</v>
      </c>
      <c r="D15" s="4">
        <v>0</v>
      </c>
      <c r="E15" s="4">
        <v>0</v>
      </c>
      <c r="F15" s="4">
        <f>VLOOKUP(Z15,炎界远征配置!H:N,6,FALSE)</f>
        <v>640</v>
      </c>
      <c r="G15" s="4">
        <f>VLOOKUP(Z15,炎界远征配置!H:N,4,FALSE)</f>
        <v>400</v>
      </c>
      <c r="H15" s="4">
        <v>0</v>
      </c>
      <c r="I15" s="4">
        <f>VLOOKUP(Z15,炎界远征配置!H:N,5,FALSE)</f>
        <v>400</v>
      </c>
      <c r="J15" s="4">
        <f>VLOOKUP(Z15,炎界远征配置!H:N,7,FALSE)</f>
        <v>240</v>
      </c>
      <c r="K15" s="4">
        <v>100</v>
      </c>
      <c r="L15" s="4">
        <v>0</v>
      </c>
      <c r="M15" s="4">
        <v>0</v>
      </c>
      <c r="N15" s="4">
        <v>95</v>
      </c>
      <c r="O15" s="4">
        <v>0</v>
      </c>
      <c r="P15" s="4">
        <v>0</v>
      </c>
      <c r="Q15" s="4">
        <v>0</v>
      </c>
      <c r="R15" s="4">
        <v>0</v>
      </c>
      <c r="S15" s="4">
        <v>0</v>
      </c>
      <c r="T15" s="4">
        <v>0</v>
      </c>
      <c r="U15" s="4">
        <v>0</v>
      </c>
      <c r="V15" s="4">
        <v>0</v>
      </c>
      <c r="W15" s="4">
        <f>VLOOKUP(Z15,炎界远征配置!F:G,2,FALSE)</f>
        <v>5000011</v>
      </c>
      <c r="X15" s="4">
        <f>VLOOKUP(Z15,炎界远征配置!H:J,3,FALSE)</f>
        <v>10</v>
      </c>
      <c r="Y15" t="str">
        <f>VLOOKUP(Z15,炎界远征配置!H:I,2,FALSE)</f>
        <v>碧翠丝</v>
      </c>
      <c r="Z15">
        <f t="shared" si="1"/>
        <v>11</v>
      </c>
    </row>
    <row r="16" spans="1:26" x14ac:dyDescent="0.15">
      <c r="A16" s="4">
        <f t="shared" si="0"/>
        <v>5000012</v>
      </c>
      <c r="B16" s="4">
        <v>0</v>
      </c>
      <c r="C16" s="4">
        <v>0</v>
      </c>
      <c r="D16" s="4">
        <v>0</v>
      </c>
      <c r="E16" s="4">
        <v>0</v>
      </c>
      <c r="F16" s="4">
        <f>VLOOKUP(Z16,炎界远征配置!H:N,6,FALSE)</f>
        <v>640</v>
      </c>
      <c r="G16" s="4">
        <f>VLOOKUP(Z16,炎界远征配置!H:N,4,FALSE)</f>
        <v>400</v>
      </c>
      <c r="H16" s="4">
        <v>0</v>
      </c>
      <c r="I16" s="4">
        <f>VLOOKUP(Z16,炎界远征配置!H:N,5,FALSE)</f>
        <v>400</v>
      </c>
      <c r="J16" s="4">
        <f>VLOOKUP(Z16,炎界远征配置!H:N,7,FALSE)</f>
        <v>240</v>
      </c>
      <c r="K16" s="4">
        <v>100</v>
      </c>
      <c r="L16" s="4">
        <v>0</v>
      </c>
      <c r="M16" s="4">
        <v>0</v>
      </c>
      <c r="N16" s="4">
        <v>95</v>
      </c>
      <c r="O16" s="4">
        <v>0</v>
      </c>
      <c r="P16" s="4">
        <v>0</v>
      </c>
      <c r="Q16" s="4">
        <v>0</v>
      </c>
      <c r="R16" s="4">
        <v>0</v>
      </c>
      <c r="S16" s="4">
        <v>0</v>
      </c>
      <c r="T16" s="4">
        <v>0</v>
      </c>
      <c r="U16" s="4">
        <v>0</v>
      </c>
      <c r="V16" s="4">
        <v>0</v>
      </c>
      <c r="W16" s="4">
        <f>VLOOKUP(Z16,炎界远征配置!F:G,2,FALSE)</f>
        <v>5000012</v>
      </c>
      <c r="X16" s="4">
        <f>VLOOKUP(Z16,炎界远征配置!H:J,3,FALSE)</f>
        <v>10</v>
      </c>
      <c r="Y16" t="str">
        <f>VLOOKUP(Z16,炎界远征配置!H:I,2,FALSE)</f>
        <v>珍妮芙</v>
      </c>
      <c r="Z16">
        <f t="shared" si="1"/>
        <v>12</v>
      </c>
    </row>
    <row r="17" spans="1:26" x14ac:dyDescent="0.15">
      <c r="A17" s="4">
        <f t="shared" si="0"/>
        <v>5000013</v>
      </c>
      <c r="B17" s="4">
        <v>0</v>
      </c>
      <c r="C17" s="4">
        <v>0</v>
      </c>
      <c r="D17" s="4">
        <v>0</v>
      </c>
      <c r="E17" s="4">
        <v>0</v>
      </c>
      <c r="F17" s="4">
        <f>VLOOKUP(Z17,炎界远征配置!H:N,6,FALSE)</f>
        <v>640</v>
      </c>
      <c r="G17" s="4">
        <f>VLOOKUP(Z17,炎界远征配置!H:N,4,FALSE)</f>
        <v>400</v>
      </c>
      <c r="H17" s="4">
        <v>0</v>
      </c>
      <c r="I17" s="4">
        <f>VLOOKUP(Z17,炎界远征配置!H:N,5,FALSE)</f>
        <v>400</v>
      </c>
      <c r="J17" s="4">
        <f>VLOOKUP(Z17,炎界远征配置!H:N,7,FALSE)</f>
        <v>240</v>
      </c>
      <c r="K17" s="4">
        <v>100</v>
      </c>
      <c r="L17" s="4">
        <v>0</v>
      </c>
      <c r="M17" s="4">
        <v>0</v>
      </c>
      <c r="N17" s="4">
        <v>95</v>
      </c>
      <c r="O17" s="4">
        <v>0</v>
      </c>
      <c r="P17" s="4">
        <v>0</v>
      </c>
      <c r="Q17" s="4">
        <v>0</v>
      </c>
      <c r="R17" s="4">
        <v>0</v>
      </c>
      <c r="S17" s="4">
        <v>0</v>
      </c>
      <c r="T17" s="4">
        <v>0</v>
      </c>
      <c r="U17" s="4">
        <v>0</v>
      </c>
      <c r="V17" s="4">
        <v>0</v>
      </c>
      <c r="W17" s="4">
        <f>VLOOKUP(Z17,炎界远征配置!F:G,2,FALSE)</f>
        <v>5000013</v>
      </c>
      <c r="X17" s="4">
        <f>VLOOKUP(Z17,炎界远征配置!H:J,3,FALSE)</f>
        <v>10</v>
      </c>
      <c r="Y17" t="str">
        <f>VLOOKUP(Z17,炎界远征配置!H:I,2,FALSE)</f>
        <v>尼尔斯</v>
      </c>
      <c r="Z17">
        <f t="shared" si="1"/>
        <v>13</v>
      </c>
    </row>
    <row r="18" spans="1:26" x14ac:dyDescent="0.15">
      <c r="A18" s="4">
        <f t="shared" si="0"/>
        <v>5000014</v>
      </c>
      <c r="B18" s="4">
        <v>0</v>
      </c>
      <c r="C18" s="4">
        <v>0</v>
      </c>
      <c r="D18" s="4">
        <v>0</v>
      </c>
      <c r="E18" s="4">
        <v>0</v>
      </c>
      <c r="F18" s="4">
        <f>VLOOKUP(Z18,炎界远征配置!H:N,6,FALSE)</f>
        <v>640</v>
      </c>
      <c r="G18" s="4">
        <f>VLOOKUP(Z18,炎界远征配置!H:N,4,FALSE)</f>
        <v>400</v>
      </c>
      <c r="H18" s="4">
        <v>0</v>
      </c>
      <c r="I18" s="4">
        <f>VLOOKUP(Z18,炎界远征配置!H:N,5,FALSE)</f>
        <v>400</v>
      </c>
      <c r="J18" s="4">
        <f>VLOOKUP(Z18,炎界远征配置!H:N,7,FALSE)</f>
        <v>240</v>
      </c>
      <c r="K18" s="4">
        <v>100</v>
      </c>
      <c r="L18" s="4">
        <v>0</v>
      </c>
      <c r="M18" s="4">
        <v>0</v>
      </c>
      <c r="N18" s="4">
        <v>95</v>
      </c>
      <c r="O18" s="4">
        <v>0</v>
      </c>
      <c r="P18" s="4">
        <v>0</v>
      </c>
      <c r="Q18" s="4">
        <v>0</v>
      </c>
      <c r="R18" s="4">
        <v>0</v>
      </c>
      <c r="S18" s="4">
        <v>0</v>
      </c>
      <c r="T18" s="4">
        <v>0</v>
      </c>
      <c r="U18" s="4">
        <v>0</v>
      </c>
      <c r="V18" s="4">
        <v>0</v>
      </c>
      <c r="W18" s="4">
        <f>VLOOKUP(Z18,炎界远征配置!F:G,2,FALSE)</f>
        <v>5000014</v>
      </c>
      <c r="X18" s="4">
        <f>VLOOKUP(Z18,炎界远征配置!H:J,3,FALSE)</f>
        <v>10</v>
      </c>
      <c r="Y18" t="str">
        <f>VLOOKUP(Z18,炎界远征配置!H:I,2,FALSE)</f>
        <v>尤朵拉</v>
      </c>
      <c r="Z18">
        <f t="shared" si="1"/>
        <v>14</v>
      </c>
    </row>
    <row r="19" spans="1:26" x14ac:dyDescent="0.15">
      <c r="A19" s="4">
        <f t="shared" si="0"/>
        <v>5000015</v>
      </c>
      <c r="B19" s="4">
        <v>0</v>
      </c>
      <c r="C19" s="4">
        <v>0</v>
      </c>
      <c r="D19" s="4">
        <v>0</v>
      </c>
      <c r="E19" s="4">
        <v>0</v>
      </c>
      <c r="F19" s="4">
        <f>VLOOKUP(Z19,炎界远征配置!H:N,6,FALSE)</f>
        <v>640</v>
      </c>
      <c r="G19" s="4">
        <f>VLOOKUP(Z19,炎界远征配置!H:N,4,FALSE)</f>
        <v>400</v>
      </c>
      <c r="H19" s="4">
        <v>0</v>
      </c>
      <c r="I19" s="4">
        <f>VLOOKUP(Z19,炎界远征配置!H:N,5,FALSE)</f>
        <v>400</v>
      </c>
      <c r="J19" s="4">
        <f>VLOOKUP(Z19,炎界远征配置!H:N,7,FALSE)</f>
        <v>240</v>
      </c>
      <c r="K19" s="4">
        <v>100</v>
      </c>
      <c r="L19" s="4">
        <v>0</v>
      </c>
      <c r="M19" s="4">
        <v>0</v>
      </c>
      <c r="N19" s="4">
        <v>95</v>
      </c>
      <c r="O19" s="4">
        <v>0</v>
      </c>
      <c r="P19" s="4">
        <v>0</v>
      </c>
      <c r="Q19" s="4">
        <v>0</v>
      </c>
      <c r="R19" s="4">
        <v>0</v>
      </c>
      <c r="S19" s="4">
        <v>0</v>
      </c>
      <c r="T19" s="4">
        <v>0</v>
      </c>
      <c r="U19" s="4">
        <v>0</v>
      </c>
      <c r="V19" s="4">
        <v>0</v>
      </c>
      <c r="W19" s="4">
        <f>VLOOKUP(Z19,炎界远征配置!F:G,2,FALSE)</f>
        <v>5000015</v>
      </c>
      <c r="X19" s="4">
        <f>VLOOKUP(Z19,炎界远征配置!H:J,3,FALSE)</f>
        <v>10</v>
      </c>
      <c r="Y19" t="str">
        <f>VLOOKUP(Z19,炎界远征配置!H:I,2,FALSE)</f>
        <v>吉拉</v>
      </c>
      <c r="Z19">
        <f t="shared" si="1"/>
        <v>15</v>
      </c>
    </row>
    <row r="20" spans="1:26" x14ac:dyDescent="0.15">
      <c r="A20" s="4">
        <f t="shared" si="0"/>
        <v>5000016</v>
      </c>
      <c r="B20" s="4">
        <v>0</v>
      </c>
      <c r="C20" s="4">
        <v>0</v>
      </c>
      <c r="D20" s="4">
        <v>0</v>
      </c>
      <c r="E20" s="4">
        <v>0</v>
      </c>
      <c r="F20" s="4">
        <f>VLOOKUP(Z20,炎界远征配置!H:N,6,FALSE)</f>
        <v>640</v>
      </c>
      <c r="G20" s="4">
        <f>VLOOKUP(Z20,炎界远征配置!H:N,4,FALSE)</f>
        <v>400</v>
      </c>
      <c r="H20" s="4">
        <v>0</v>
      </c>
      <c r="I20" s="4">
        <f>VLOOKUP(Z20,炎界远征配置!H:N,5,FALSE)</f>
        <v>400</v>
      </c>
      <c r="J20" s="4">
        <f>VLOOKUP(Z20,炎界远征配置!H:N,7,FALSE)</f>
        <v>240</v>
      </c>
      <c r="K20" s="4">
        <v>100</v>
      </c>
      <c r="L20" s="4">
        <v>0</v>
      </c>
      <c r="M20" s="4">
        <v>0</v>
      </c>
      <c r="N20" s="4">
        <v>95</v>
      </c>
      <c r="O20" s="4">
        <v>0</v>
      </c>
      <c r="P20" s="4">
        <v>0</v>
      </c>
      <c r="Q20" s="4">
        <v>0</v>
      </c>
      <c r="R20" s="4">
        <v>0</v>
      </c>
      <c r="S20" s="4">
        <v>0</v>
      </c>
      <c r="T20" s="4">
        <v>0</v>
      </c>
      <c r="U20" s="4">
        <v>0</v>
      </c>
      <c r="V20" s="4">
        <v>0</v>
      </c>
      <c r="W20" s="4">
        <f>VLOOKUP(Z20,炎界远征配置!F:G,2,FALSE)</f>
        <v>5000016</v>
      </c>
      <c r="X20" s="4">
        <f>VLOOKUP(Z20,炎界远征配置!H:J,3,FALSE)</f>
        <v>10</v>
      </c>
      <c r="Y20" t="str">
        <f>VLOOKUP(Z20,炎界远征配置!H:I,2,FALSE)</f>
        <v>修</v>
      </c>
      <c r="Z20">
        <f t="shared" si="1"/>
        <v>16</v>
      </c>
    </row>
    <row r="21" spans="1:26" x14ac:dyDescent="0.15">
      <c r="A21" s="4">
        <f t="shared" si="0"/>
        <v>5000017</v>
      </c>
      <c r="B21" s="4">
        <v>0</v>
      </c>
      <c r="C21" s="4">
        <v>0</v>
      </c>
      <c r="D21" s="4">
        <v>0</v>
      </c>
      <c r="E21" s="4">
        <v>0</v>
      </c>
      <c r="F21" s="4">
        <f>VLOOKUP(Z21,炎界远征配置!H:N,6,FALSE)</f>
        <v>640</v>
      </c>
      <c r="G21" s="4">
        <f>VLOOKUP(Z21,炎界远征配置!H:N,4,FALSE)</f>
        <v>400</v>
      </c>
      <c r="H21" s="4">
        <v>0</v>
      </c>
      <c r="I21" s="4">
        <f>VLOOKUP(Z21,炎界远征配置!H:N,5,FALSE)</f>
        <v>400</v>
      </c>
      <c r="J21" s="4">
        <f>VLOOKUP(Z21,炎界远征配置!H:N,7,FALSE)</f>
        <v>240</v>
      </c>
      <c r="K21" s="4">
        <v>100</v>
      </c>
      <c r="L21" s="4">
        <v>0</v>
      </c>
      <c r="M21" s="4">
        <v>0</v>
      </c>
      <c r="N21" s="4">
        <v>95</v>
      </c>
      <c r="O21" s="4">
        <v>0</v>
      </c>
      <c r="P21" s="4">
        <v>0</v>
      </c>
      <c r="Q21" s="4">
        <v>0</v>
      </c>
      <c r="R21" s="4">
        <v>0</v>
      </c>
      <c r="S21" s="4">
        <v>0</v>
      </c>
      <c r="T21" s="4">
        <v>0</v>
      </c>
      <c r="U21" s="4">
        <v>0</v>
      </c>
      <c r="V21" s="4">
        <v>0</v>
      </c>
      <c r="W21" s="4">
        <f>VLOOKUP(Z21,炎界远征配置!F:G,2,FALSE)</f>
        <v>5000017</v>
      </c>
      <c r="X21" s="4">
        <f>VLOOKUP(Z21,炎界远征配置!H:J,3,FALSE)</f>
        <v>10</v>
      </c>
      <c r="Y21" t="str">
        <f>VLOOKUP(Z21,炎界远征配置!H:I,2,FALSE)</f>
        <v>国王</v>
      </c>
      <c r="Z21">
        <f t="shared" si="1"/>
        <v>17</v>
      </c>
    </row>
    <row r="22" spans="1:26" x14ac:dyDescent="0.15">
      <c r="A22" s="4">
        <f t="shared" si="0"/>
        <v>5000018</v>
      </c>
      <c r="B22" s="4">
        <v>0</v>
      </c>
      <c r="C22" s="4">
        <v>0</v>
      </c>
      <c r="D22" s="4">
        <v>0</v>
      </c>
      <c r="E22" s="4">
        <v>0</v>
      </c>
      <c r="F22" s="4">
        <f>VLOOKUP(Z22,炎界远征配置!H:N,6,FALSE)</f>
        <v>640</v>
      </c>
      <c r="G22" s="4">
        <f>VLOOKUP(Z22,炎界远征配置!H:N,4,FALSE)</f>
        <v>400</v>
      </c>
      <c r="H22" s="4">
        <v>0</v>
      </c>
      <c r="I22" s="4">
        <f>VLOOKUP(Z22,炎界远征配置!H:N,5,FALSE)</f>
        <v>400</v>
      </c>
      <c r="J22" s="4">
        <f>VLOOKUP(Z22,炎界远征配置!H:N,7,FALSE)</f>
        <v>240</v>
      </c>
      <c r="K22" s="4">
        <v>100</v>
      </c>
      <c r="L22" s="4">
        <v>0</v>
      </c>
      <c r="M22" s="4">
        <v>0</v>
      </c>
      <c r="N22" s="4">
        <v>95</v>
      </c>
      <c r="O22" s="4">
        <v>0</v>
      </c>
      <c r="P22" s="4">
        <v>0</v>
      </c>
      <c r="Q22" s="4">
        <v>0</v>
      </c>
      <c r="R22" s="4">
        <v>0</v>
      </c>
      <c r="S22" s="4">
        <v>0</v>
      </c>
      <c r="T22" s="4">
        <v>0</v>
      </c>
      <c r="U22" s="4">
        <v>0</v>
      </c>
      <c r="V22" s="4">
        <v>0</v>
      </c>
      <c r="W22" s="4">
        <f>VLOOKUP(Z22,炎界远征配置!F:G,2,FALSE)</f>
        <v>5000018</v>
      </c>
      <c r="X22" s="4">
        <f>VLOOKUP(Z22,炎界远征配置!H:J,3,FALSE)</f>
        <v>10</v>
      </c>
      <c r="Y22" t="str">
        <f>VLOOKUP(Z22,炎界远征配置!H:I,2,FALSE)</f>
        <v>尤尼丝</v>
      </c>
      <c r="Z22">
        <f t="shared" si="1"/>
        <v>18</v>
      </c>
    </row>
    <row r="23" spans="1:26" x14ac:dyDescent="0.15">
      <c r="A23" s="4">
        <f t="shared" si="0"/>
        <v>5000019</v>
      </c>
      <c r="B23" s="4">
        <v>0</v>
      </c>
      <c r="C23" s="4">
        <v>0</v>
      </c>
      <c r="D23" s="4">
        <v>0</v>
      </c>
      <c r="E23" s="4">
        <v>0</v>
      </c>
      <c r="F23" s="4">
        <f>VLOOKUP(Z23,炎界远征配置!H:N,6,FALSE)</f>
        <v>640</v>
      </c>
      <c r="G23" s="4">
        <f>VLOOKUP(Z23,炎界远征配置!H:N,4,FALSE)</f>
        <v>400</v>
      </c>
      <c r="H23" s="4">
        <v>0</v>
      </c>
      <c r="I23" s="4">
        <f>VLOOKUP(Z23,炎界远征配置!H:N,5,FALSE)</f>
        <v>400</v>
      </c>
      <c r="J23" s="4">
        <f>VLOOKUP(Z23,炎界远征配置!H:N,7,FALSE)</f>
        <v>240</v>
      </c>
      <c r="K23" s="4">
        <v>100</v>
      </c>
      <c r="L23" s="4">
        <v>0</v>
      </c>
      <c r="M23" s="4">
        <v>0</v>
      </c>
      <c r="N23" s="4">
        <v>95</v>
      </c>
      <c r="O23" s="4">
        <v>0</v>
      </c>
      <c r="P23" s="4">
        <v>0</v>
      </c>
      <c r="Q23" s="4">
        <v>0</v>
      </c>
      <c r="R23" s="4">
        <v>0</v>
      </c>
      <c r="S23" s="4">
        <v>0</v>
      </c>
      <c r="T23" s="4">
        <v>0</v>
      </c>
      <c r="U23" s="4">
        <v>0</v>
      </c>
      <c r="V23" s="4">
        <v>0</v>
      </c>
      <c r="W23" s="4">
        <f>VLOOKUP(Z23,炎界远征配置!F:G,2,FALSE)</f>
        <v>5000019</v>
      </c>
      <c r="X23" s="4">
        <f>VLOOKUP(Z23,炎界远征配置!H:J,3,FALSE)</f>
        <v>10</v>
      </c>
      <c r="Y23" t="str">
        <f>VLOOKUP(Z23,炎界远征配置!H:I,2,FALSE)</f>
        <v>艾德蒙</v>
      </c>
      <c r="Z23">
        <f t="shared" si="1"/>
        <v>19</v>
      </c>
    </row>
    <row r="24" spans="1:26" x14ac:dyDescent="0.15">
      <c r="A24" s="4">
        <f t="shared" si="0"/>
        <v>5000020</v>
      </c>
      <c r="B24" s="4">
        <v>0</v>
      </c>
      <c r="C24" s="4">
        <v>0</v>
      </c>
      <c r="D24" s="4">
        <v>0</v>
      </c>
      <c r="E24" s="4">
        <v>0</v>
      </c>
      <c r="F24" s="4">
        <f>VLOOKUP(Z24,炎界远征配置!H:N,6,FALSE)</f>
        <v>640</v>
      </c>
      <c r="G24" s="4">
        <f>VLOOKUP(Z24,炎界远征配置!H:N,4,FALSE)</f>
        <v>400</v>
      </c>
      <c r="H24" s="4">
        <v>0</v>
      </c>
      <c r="I24" s="4">
        <f>VLOOKUP(Z24,炎界远征配置!H:N,5,FALSE)</f>
        <v>400</v>
      </c>
      <c r="J24" s="4">
        <f>VLOOKUP(Z24,炎界远征配置!H:N,7,FALSE)</f>
        <v>240</v>
      </c>
      <c r="K24" s="4">
        <v>100</v>
      </c>
      <c r="L24" s="4">
        <v>0</v>
      </c>
      <c r="M24" s="4">
        <v>0</v>
      </c>
      <c r="N24" s="4">
        <v>95</v>
      </c>
      <c r="O24" s="4">
        <v>0</v>
      </c>
      <c r="P24" s="4">
        <v>0</v>
      </c>
      <c r="Q24" s="4">
        <v>0</v>
      </c>
      <c r="R24" s="4">
        <v>0</v>
      </c>
      <c r="S24" s="4">
        <v>0</v>
      </c>
      <c r="T24" s="4">
        <v>0</v>
      </c>
      <c r="U24" s="4">
        <v>0</v>
      </c>
      <c r="V24" s="4">
        <v>0</v>
      </c>
      <c r="W24" s="4">
        <f>VLOOKUP(Z24,炎界远征配置!F:G,2,FALSE)</f>
        <v>5000020</v>
      </c>
      <c r="X24" s="4">
        <f>VLOOKUP(Z24,炎界远征配置!H:J,3,FALSE)</f>
        <v>10</v>
      </c>
      <c r="Y24" t="str">
        <f>VLOOKUP(Z24,炎界远征配置!H:I,2,FALSE)</f>
        <v>娜塔莎</v>
      </c>
      <c r="Z24">
        <f t="shared" si="1"/>
        <v>20</v>
      </c>
    </row>
    <row r="25" spans="1:26" x14ac:dyDescent="0.15">
      <c r="A25" s="4">
        <f t="shared" si="0"/>
        <v>5000021</v>
      </c>
      <c r="B25" s="4">
        <v>0</v>
      </c>
      <c r="C25" s="4">
        <v>0</v>
      </c>
      <c r="D25" s="4">
        <v>0</v>
      </c>
      <c r="E25" s="4">
        <v>0</v>
      </c>
      <c r="F25" s="4">
        <f>VLOOKUP(Z25,炎界远征配置!H:N,6,FALSE)</f>
        <v>640</v>
      </c>
      <c r="G25" s="4">
        <f>VLOOKUP(Z25,炎界远征配置!H:N,4,FALSE)</f>
        <v>400</v>
      </c>
      <c r="H25" s="4">
        <v>0</v>
      </c>
      <c r="I25" s="4">
        <f>VLOOKUP(Z25,炎界远征配置!H:N,5,FALSE)</f>
        <v>400</v>
      </c>
      <c r="J25" s="4">
        <f>VLOOKUP(Z25,炎界远征配置!H:N,7,FALSE)</f>
        <v>240</v>
      </c>
      <c r="K25" s="4">
        <v>100</v>
      </c>
      <c r="L25" s="4">
        <v>0</v>
      </c>
      <c r="M25" s="4">
        <v>0</v>
      </c>
      <c r="N25" s="4">
        <v>95</v>
      </c>
      <c r="O25" s="4">
        <v>0</v>
      </c>
      <c r="P25" s="4">
        <v>0</v>
      </c>
      <c r="Q25" s="4">
        <v>0</v>
      </c>
      <c r="R25" s="4">
        <v>0</v>
      </c>
      <c r="S25" s="4">
        <v>0</v>
      </c>
      <c r="T25" s="4">
        <v>0</v>
      </c>
      <c r="U25" s="4">
        <v>0</v>
      </c>
      <c r="V25" s="4">
        <v>0</v>
      </c>
      <c r="W25" s="4">
        <f>VLOOKUP(Z25,炎界远征配置!F:G,2,FALSE)</f>
        <v>5000021</v>
      </c>
      <c r="X25" s="4">
        <f>VLOOKUP(Z25,炎界远征配置!H:J,3,FALSE)</f>
        <v>10</v>
      </c>
      <c r="Y25" t="str">
        <f>VLOOKUP(Z25,炎界远征配置!H:I,2,FALSE)</f>
        <v>尼尔斯</v>
      </c>
      <c r="Z25">
        <f t="shared" si="1"/>
        <v>21</v>
      </c>
    </row>
    <row r="26" spans="1:26" x14ac:dyDescent="0.15">
      <c r="A26" s="4">
        <f t="shared" si="0"/>
        <v>5000022</v>
      </c>
      <c r="B26" s="4">
        <v>0</v>
      </c>
      <c r="C26" s="4">
        <v>0</v>
      </c>
      <c r="D26" s="4">
        <v>0</v>
      </c>
      <c r="E26" s="4">
        <v>0</v>
      </c>
      <c r="F26" s="4">
        <f>VLOOKUP(Z26,炎界远征配置!H:N,6,FALSE)</f>
        <v>640</v>
      </c>
      <c r="G26" s="4">
        <f>VLOOKUP(Z26,炎界远征配置!H:N,4,FALSE)</f>
        <v>400</v>
      </c>
      <c r="H26" s="4">
        <v>0</v>
      </c>
      <c r="I26" s="4">
        <f>VLOOKUP(Z26,炎界远征配置!H:N,5,FALSE)</f>
        <v>400</v>
      </c>
      <c r="J26" s="4">
        <f>VLOOKUP(Z26,炎界远征配置!H:N,7,FALSE)</f>
        <v>240</v>
      </c>
      <c r="K26" s="4">
        <v>100</v>
      </c>
      <c r="L26" s="4">
        <v>0</v>
      </c>
      <c r="M26" s="4">
        <v>0</v>
      </c>
      <c r="N26" s="4">
        <v>95</v>
      </c>
      <c r="O26" s="4">
        <v>0</v>
      </c>
      <c r="P26" s="4">
        <v>0</v>
      </c>
      <c r="Q26" s="4">
        <v>0</v>
      </c>
      <c r="R26" s="4">
        <v>0</v>
      </c>
      <c r="S26" s="4">
        <v>0</v>
      </c>
      <c r="T26" s="4">
        <v>0</v>
      </c>
      <c r="U26" s="4">
        <v>0</v>
      </c>
      <c r="V26" s="4">
        <v>0</v>
      </c>
      <c r="W26" s="4">
        <f>VLOOKUP(Z26,炎界远征配置!F:G,2,FALSE)</f>
        <v>5000022</v>
      </c>
      <c r="X26" s="4">
        <f>VLOOKUP(Z26,炎界远征配置!H:J,3,FALSE)</f>
        <v>10</v>
      </c>
      <c r="Y26" t="str">
        <f>VLOOKUP(Z26,炎界远征配置!H:I,2,FALSE)</f>
        <v>尤朵拉</v>
      </c>
      <c r="Z26">
        <f t="shared" si="1"/>
        <v>22</v>
      </c>
    </row>
    <row r="27" spans="1:26" x14ac:dyDescent="0.15">
      <c r="A27" s="4">
        <f t="shared" si="0"/>
        <v>5000023</v>
      </c>
      <c r="B27" s="4">
        <v>0</v>
      </c>
      <c r="C27" s="4">
        <v>0</v>
      </c>
      <c r="D27" s="4">
        <v>0</v>
      </c>
      <c r="E27" s="4">
        <v>0</v>
      </c>
      <c r="F27" s="4">
        <f>VLOOKUP(Z27,炎界远征配置!H:N,6,FALSE)</f>
        <v>640</v>
      </c>
      <c r="G27" s="4">
        <f>VLOOKUP(Z27,炎界远征配置!H:N,4,FALSE)</f>
        <v>400</v>
      </c>
      <c r="H27" s="4">
        <v>0</v>
      </c>
      <c r="I27" s="4">
        <f>VLOOKUP(Z27,炎界远征配置!H:N,5,FALSE)</f>
        <v>400</v>
      </c>
      <c r="J27" s="4">
        <f>VLOOKUP(Z27,炎界远征配置!H:N,7,FALSE)</f>
        <v>240</v>
      </c>
      <c r="K27" s="4">
        <v>100</v>
      </c>
      <c r="L27" s="4">
        <v>0</v>
      </c>
      <c r="M27" s="4">
        <v>0</v>
      </c>
      <c r="N27" s="4">
        <v>95</v>
      </c>
      <c r="O27" s="4">
        <v>0</v>
      </c>
      <c r="P27" s="4">
        <v>0</v>
      </c>
      <c r="Q27" s="4">
        <v>0</v>
      </c>
      <c r="R27" s="4">
        <v>0</v>
      </c>
      <c r="S27" s="4">
        <v>0</v>
      </c>
      <c r="T27" s="4">
        <v>0</v>
      </c>
      <c r="U27" s="4">
        <v>0</v>
      </c>
      <c r="V27" s="4">
        <v>0</v>
      </c>
      <c r="W27" s="4">
        <f>VLOOKUP(Z27,炎界远征配置!F:G,2,FALSE)</f>
        <v>5000023</v>
      </c>
      <c r="X27" s="4">
        <f>VLOOKUP(Z27,炎界远征配置!H:J,3,FALSE)</f>
        <v>10</v>
      </c>
      <c r="Y27" t="str">
        <f>VLOOKUP(Z27,炎界远征配置!H:I,2,FALSE)</f>
        <v>国王</v>
      </c>
      <c r="Z27">
        <f t="shared" si="1"/>
        <v>23</v>
      </c>
    </row>
    <row r="28" spans="1:26" x14ac:dyDescent="0.15">
      <c r="A28" s="4">
        <f t="shared" si="0"/>
        <v>5000024</v>
      </c>
      <c r="B28" s="4">
        <v>0</v>
      </c>
      <c r="C28" s="4">
        <v>0</v>
      </c>
      <c r="D28" s="4">
        <v>0</v>
      </c>
      <c r="E28" s="4">
        <v>0</v>
      </c>
      <c r="F28" s="4">
        <f>VLOOKUP(Z28,炎界远征配置!H:N,6,FALSE)</f>
        <v>640</v>
      </c>
      <c r="G28" s="4">
        <f>VLOOKUP(Z28,炎界远征配置!H:N,4,FALSE)</f>
        <v>400</v>
      </c>
      <c r="H28" s="4">
        <v>0</v>
      </c>
      <c r="I28" s="4">
        <f>VLOOKUP(Z28,炎界远征配置!H:N,5,FALSE)</f>
        <v>400</v>
      </c>
      <c r="J28" s="4">
        <f>VLOOKUP(Z28,炎界远征配置!H:N,7,FALSE)</f>
        <v>240</v>
      </c>
      <c r="K28" s="4">
        <v>100</v>
      </c>
      <c r="L28" s="4">
        <v>0</v>
      </c>
      <c r="M28" s="4">
        <v>0</v>
      </c>
      <c r="N28" s="4">
        <v>95</v>
      </c>
      <c r="O28" s="4">
        <v>0</v>
      </c>
      <c r="P28" s="4">
        <v>0</v>
      </c>
      <c r="Q28" s="4">
        <v>0</v>
      </c>
      <c r="R28" s="4">
        <v>0</v>
      </c>
      <c r="S28" s="4">
        <v>0</v>
      </c>
      <c r="T28" s="4">
        <v>0</v>
      </c>
      <c r="U28" s="4">
        <v>0</v>
      </c>
      <c r="V28" s="4">
        <v>0</v>
      </c>
      <c r="W28" s="4">
        <f>VLOOKUP(Z28,炎界远征配置!F:G,2,FALSE)</f>
        <v>5000024</v>
      </c>
      <c r="X28" s="4">
        <f>VLOOKUP(Z28,炎界远征配置!H:J,3,FALSE)</f>
        <v>10</v>
      </c>
      <c r="Y28" t="str">
        <f>VLOOKUP(Z28,炎界远征配置!H:I,2,FALSE)</f>
        <v>洛克</v>
      </c>
      <c r="Z28">
        <f t="shared" si="1"/>
        <v>24</v>
      </c>
    </row>
    <row r="29" spans="1:26" x14ac:dyDescent="0.15">
      <c r="A29" s="4">
        <f t="shared" si="0"/>
        <v>5000025</v>
      </c>
      <c r="B29" s="4">
        <v>0</v>
      </c>
      <c r="C29" s="4">
        <v>0</v>
      </c>
      <c r="D29" s="4">
        <v>0</v>
      </c>
      <c r="E29" s="4">
        <v>0</v>
      </c>
      <c r="F29" s="4">
        <f>VLOOKUP(Z29,炎界远征配置!H:N,6,FALSE)</f>
        <v>640</v>
      </c>
      <c r="G29" s="4">
        <f>VLOOKUP(Z29,炎界远征配置!H:N,4,FALSE)</f>
        <v>400</v>
      </c>
      <c r="H29" s="4">
        <v>0</v>
      </c>
      <c r="I29" s="4">
        <f>VLOOKUP(Z29,炎界远征配置!H:N,5,FALSE)</f>
        <v>400</v>
      </c>
      <c r="J29" s="4">
        <f>VLOOKUP(Z29,炎界远征配置!H:N,7,FALSE)</f>
        <v>240</v>
      </c>
      <c r="K29" s="4">
        <v>100</v>
      </c>
      <c r="L29" s="4">
        <v>0</v>
      </c>
      <c r="M29" s="4">
        <v>0</v>
      </c>
      <c r="N29" s="4">
        <v>95</v>
      </c>
      <c r="O29" s="4">
        <v>0</v>
      </c>
      <c r="P29" s="4">
        <v>0</v>
      </c>
      <c r="Q29" s="4">
        <v>0</v>
      </c>
      <c r="R29" s="4">
        <v>0</v>
      </c>
      <c r="S29" s="4">
        <v>0</v>
      </c>
      <c r="T29" s="4">
        <v>0</v>
      </c>
      <c r="U29" s="4">
        <v>0</v>
      </c>
      <c r="V29" s="4">
        <v>0</v>
      </c>
      <c r="W29" s="4">
        <f>VLOOKUP(Z29,炎界远征配置!F:G,2,FALSE)</f>
        <v>5000025</v>
      </c>
      <c r="X29" s="4">
        <f>VLOOKUP(Z29,炎界远征配置!H:J,3,FALSE)</f>
        <v>10</v>
      </c>
      <c r="Y29" t="str">
        <f>VLOOKUP(Z29,炎界远征配置!H:I,2,FALSE)</f>
        <v>伊芙</v>
      </c>
      <c r="Z29">
        <f t="shared" si="1"/>
        <v>25</v>
      </c>
    </row>
    <row r="30" spans="1:26" x14ac:dyDescent="0.15">
      <c r="A30" s="4">
        <f t="shared" si="0"/>
        <v>5000026</v>
      </c>
      <c r="B30" s="4">
        <v>0</v>
      </c>
      <c r="C30" s="4">
        <v>0</v>
      </c>
      <c r="D30" s="4">
        <v>0</v>
      </c>
      <c r="E30" s="4">
        <v>0</v>
      </c>
      <c r="F30" s="4">
        <f>VLOOKUP(Z30,炎界远征配置!H:N,6,FALSE)</f>
        <v>640</v>
      </c>
      <c r="G30" s="4">
        <f>VLOOKUP(Z30,炎界远征配置!H:N,4,FALSE)</f>
        <v>400</v>
      </c>
      <c r="H30" s="4">
        <v>0</v>
      </c>
      <c r="I30" s="4">
        <f>VLOOKUP(Z30,炎界远征配置!H:N,5,FALSE)</f>
        <v>400</v>
      </c>
      <c r="J30" s="4">
        <f>VLOOKUP(Z30,炎界远征配置!H:N,7,FALSE)</f>
        <v>240</v>
      </c>
      <c r="K30" s="4">
        <v>100</v>
      </c>
      <c r="L30" s="4">
        <v>0</v>
      </c>
      <c r="M30" s="4">
        <v>0</v>
      </c>
      <c r="N30" s="4">
        <v>95</v>
      </c>
      <c r="O30" s="4">
        <v>0</v>
      </c>
      <c r="P30" s="4">
        <v>0</v>
      </c>
      <c r="Q30" s="4">
        <v>0</v>
      </c>
      <c r="R30" s="4">
        <v>0</v>
      </c>
      <c r="S30" s="4">
        <v>0</v>
      </c>
      <c r="T30" s="4">
        <v>0</v>
      </c>
      <c r="U30" s="4">
        <v>0</v>
      </c>
      <c r="V30" s="4">
        <v>0</v>
      </c>
      <c r="W30" s="4">
        <f>VLOOKUP(Z30,炎界远征配置!F:G,2,FALSE)</f>
        <v>5000026</v>
      </c>
      <c r="X30" s="4">
        <f>VLOOKUP(Z30,炎界远征配置!H:J,3,FALSE)</f>
        <v>10</v>
      </c>
      <c r="Y30" t="str">
        <f>VLOOKUP(Z30,炎界远征配置!H:I,2,FALSE)</f>
        <v>修</v>
      </c>
      <c r="Z30">
        <f t="shared" si="1"/>
        <v>26</v>
      </c>
    </row>
    <row r="31" spans="1:26" x14ac:dyDescent="0.15">
      <c r="A31" s="4">
        <f t="shared" si="0"/>
        <v>5000027</v>
      </c>
      <c r="B31" s="4">
        <v>0</v>
      </c>
      <c r="C31" s="4">
        <v>0</v>
      </c>
      <c r="D31" s="4">
        <v>0</v>
      </c>
      <c r="E31" s="4">
        <v>0</v>
      </c>
      <c r="F31" s="4">
        <f>VLOOKUP(Z31,炎界远征配置!H:N,6,FALSE)</f>
        <v>640</v>
      </c>
      <c r="G31" s="4">
        <f>VLOOKUP(Z31,炎界远征配置!H:N,4,FALSE)</f>
        <v>400</v>
      </c>
      <c r="H31" s="4">
        <v>0</v>
      </c>
      <c r="I31" s="4">
        <f>VLOOKUP(Z31,炎界远征配置!H:N,5,FALSE)</f>
        <v>400</v>
      </c>
      <c r="J31" s="4">
        <f>VLOOKUP(Z31,炎界远征配置!H:N,7,FALSE)</f>
        <v>240</v>
      </c>
      <c r="K31" s="4">
        <v>100</v>
      </c>
      <c r="L31" s="4">
        <v>0</v>
      </c>
      <c r="M31" s="4">
        <v>0</v>
      </c>
      <c r="N31" s="4">
        <v>95</v>
      </c>
      <c r="O31" s="4">
        <v>0</v>
      </c>
      <c r="P31" s="4">
        <v>0</v>
      </c>
      <c r="Q31" s="4">
        <v>0</v>
      </c>
      <c r="R31" s="4">
        <v>0</v>
      </c>
      <c r="S31" s="4">
        <v>0</v>
      </c>
      <c r="T31" s="4">
        <v>0</v>
      </c>
      <c r="U31" s="4">
        <v>0</v>
      </c>
      <c r="V31" s="4">
        <v>0</v>
      </c>
      <c r="W31" s="4">
        <f>VLOOKUP(Z31,炎界远征配置!F:G,2,FALSE)</f>
        <v>5000027</v>
      </c>
      <c r="X31" s="4">
        <f>VLOOKUP(Z31,炎界远征配置!H:J,3,FALSE)</f>
        <v>10</v>
      </c>
      <c r="Y31" t="str">
        <f>VLOOKUP(Z31,炎界远征配置!H:I,2,FALSE)</f>
        <v>珍妮芙</v>
      </c>
      <c r="Z31">
        <f t="shared" si="1"/>
        <v>27</v>
      </c>
    </row>
    <row r="32" spans="1:26" x14ac:dyDescent="0.15">
      <c r="A32" s="4">
        <f t="shared" si="0"/>
        <v>5000028</v>
      </c>
      <c r="B32" s="4">
        <v>0</v>
      </c>
      <c r="C32" s="4">
        <v>0</v>
      </c>
      <c r="D32" s="4">
        <v>0</v>
      </c>
      <c r="E32" s="4">
        <v>0</v>
      </c>
      <c r="F32" s="4">
        <f>VLOOKUP(Z32,炎界远征配置!H:N,6,FALSE)</f>
        <v>640</v>
      </c>
      <c r="G32" s="4">
        <f>VLOOKUP(Z32,炎界远征配置!H:N,4,FALSE)</f>
        <v>400</v>
      </c>
      <c r="H32" s="4">
        <v>0</v>
      </c>
      <c r="I32" s="4">
        <f>VLOOKUP(Z32,炎界远征配置!H:N,5,FALSE)</f>
        <v>400</v>
      </c>
      <c r="J32" s="4">
        <f>VLOOKUP(Z32,炎界远征配置!H:N,7,FALSE)</f>
        <v>240</v>
      </c>
      <c r="K32" s="4">
        <v>100</v>
      </c>
      <c r="L32" s="4">
        <v>0</v>
      </c>
      <c r="M32" s="4">
        <v>0</v>
      </c>
      <c r="N32" s="4">
        <v>95</v>
      </c>
      <c r="O32" s="4">
        <v>0</v>
      </c>
      <c r="P32" s="4">
        <v>0</v>
      </c>
      <c r="Q32" s="4">
        <v>0</v>
      </c>
      <c r="R32" s="4">
        <v>0</v>
      </c>
      <c r="S32" s="4">
        <v>0</v>
      </c>
      <c r="T32" s="4">
        <v>0</v>
      </c>
      <c r="U32" s="4">
        <v>0</v>
      </c>
      <c r="V32" s="4">
        <v>0</v>
      </c>
      <c r="W32" s="4">
        <f>VLOOKUP(Z32,炎界远征配置!F:G,2,FALSE)</f>
        <v>5000028</v>
      </c>
      <c r="X32" s="4">
        <f>VLOOKUP(Z32,炎界远征配置!H:J,3,FALSE)</f>
        <v>10</v>
      </c>
      <c r="Y32" t="str">
        <f>VLOOKUP(Z32,炎界远征配置!H:I,2,FALSE)</f>
        <v>霍尔</v>
      </c>
      <c r="Z32">
        <f t="shared" si="1"/>
        <v>28</v>
      </c>
    </row>
    <row r="33" spans="1:26" x14ac:dyDescent="0.15">
      <c r="A33" s="4">
        <f t="shared" si="0"/>
        <v>5000029</v>
      </c>
      <c r="B33" s="4">
        <v>0</v>
      </c>
      <c r="C33" s="4">
        <v>0</v>
      </c>
      <c r="D33" s="4">
        <v>0</v>
      </c>
      <c r="E33" s="4">
        <v>0</v>
      </c>
      <c r="F33" s="4">
        <f>VLOOKUP(Z33,炎界远征配置!H:N,6,FALSE)</f>
        <v>640</v>
      </c>
      <c r="G33" s="4">
        <f>VLOOKUP(Z33,炎界远征配置!H:N,4,FALSE)</f>
        <v>400</v>
      </c>
      <c r="H33" s="4">
        <v>0</v>
      </c>
      <c r="I33" s="4">
        <f>VLOOKUP(Z33,炎界远征配置!H:N,5,FALSE)</f>
        <v>400</v>
      </c>
      <c r="J33" s="4">
        <f>VLOOKUP(Z33,炎界远征配置!H:N,7,FALSE)</f>
        <v>240</v>
      </c>
      <c r="K33" s="4">
        <v>100</v>
      </c>
      <c r="L33" s="4">
        <v>0</v>
      </c>
      <c r="M33" s="4">
        <v>0</v>
      </c>
      <c r="N33" s="4">
        <v>95</v>
      </c>
      <c r="O33" s="4">
        <v>0</v>
      </c>
      <c r="P33" s="4">
        <v>0</v>
      </c>
      <c r="Q33" s="4">
        <v>0</v>
      </c>
      <c r="R33" s="4">
        <v>0</v>
      </c>
      <c r="S33" s="4">
        <v>0</v>
      </c>
      <c r="T33" s="4">
        <v>0</v>
      </c>
      <c r="U33" s="4">
        <v>0</v>
      </c>
      <c r="V33" s="4">
        <v>0</v>
      </c>
      <c r="W33" s="4">
        <f>VLOOKUP(Z33,炎界远征配置!F:G,2,FALSE)</f>
        <v>5000029</v>
      </c>
      <c r="X33" s="4">
        <f>VLOOKUP(Z33,炎界远征配置!H:J,3,FALSE)</f>
        <v>10</v>
      </c>
      <c r="Y33" t="str">
        <f>VLOOKUP(Z33,炎界远征配置!H:I,2,FALSE)</f>
        <v>艾琳</v>
      </c>
      <c r="Z33">
        <f t="shared" si="1"/>
        <v>29</v>
      </c>
    </row>
    <row r="34" spans="1:26" x14ac:dyDescent="0.15">
      <c r="A34" s="4">
        <f t="shared" ref="A34:A53" si="2">W34</f>
        <v>5000030</v>
      </c>
      <c r="B34" s="4">
        <v>0</v>
      </c>
      <c r="C34" s="4">
        <v>0</v>
      </c>
      <c r="D34" s="4">
        <v>0</v>
      </c>
      <c r="E34" s="4">
        <v>0</v>
      </c>
      <c r="F34" s="4">
        <f>VLOOKUP(Z34,炎界远征配置!H:N,6,FALSE)</f>
        <v>640</v>
      </c>
      <c r="G34" s="4">
        <f>VLOOKUP(Z34,炎界远征配置!H:N,4,FALSE)</f>
        <v>400</v>
      </c>
      <c r="H34" s="4">
        <v>0</v>
      </c>
      <c r="I34" s="4">
        <f>VLOOKUP(Z34,炎界远征配置!H:N,5,FALSE)</f>
        <v>400</v>
      </c>
      <c r="J34" s="4">
        <f>VLOOKUP(Z34,炎界远征配置!H:N,7,FALSE)</f>
        <v>240</v>
      </c>
      <c r="K34" s="4">
        <v>101</v>
      </c>
      <c r="L34" s="4">
        <v>0</v>
      </c>
      <c r="M34" s="4">
        <v>0</v>
      </c>
      <c r="N34" s="4">
        <v>96</v>
      </c>
      <c r="O34" s="4">
        <v>0</v>
      </c>
      <c r="P34" s="4">
        <v>0</v>
      </c>
      <c r="Q34" s="4">
        <v>0</v>
      </c>
      <c r="R34" s="4">
        <v>0</v>
      </c>
      <c r="S34" s="4">
        <v>0</v>
      </c>
      <c r="T34" s="4">
        <v>0</v>
      </c>
      <c r="U34" s="4">
        <v>0</v>
      </c>
      <c r="V34" s="4">
        <v>0</v>
      </c>
      <c r="W34" s="4">
        <f>VLOOKUP(Z34,炎界远征配置!F:G,2,FALSE)</f>
        <v>5000030</v>
      </c>
      <c r="X34" s="4">
        <f>VLOOKUP(Z34,炎界远征配置!H:J,3,FALSE)</f>
        <v>10</v>
      </c>
      <c r="Y34" t="str">
        <f>VLOOKUP(Z34,炎界远征配置!H:I,2,FALSE)</f>
        <v>伊芙</v>
      </c>
      <c r="Z34">
        <f t="shared" si="1"/>
        <v>30</v>
      </c>
    </row>
    <row r="35" spans="1:26" x14ac:dyDescent="0.15">
      <c r="A35" s="4">
        <f t="shared" si="2"/>
        <v>5000031</v>
      </c>
      <c r="B35" s="4">
        <v>0</v>
      </c>
      <c r="C35" s="4">
        <v>0</v>
      </c>
      <c r="D35" s="4">
        <v>0</v>
      </c>
      <c r="E35" s="4">
        <v>0</v>
      </c>
      <c r="F35" s="4">
        <f>VLOOKUP(Z35,炎界远征配置!H:N,6,FALSE)</f>
        <v>640</v>
      </c>
      <c r="G35" s="4">
        <f>VLOOKUP(Z35,炎界远征配置!H:N,4,FALSE)</f>
        <v>400</v>
      </c>
      <c r="H35" s="4">
        <v>0</v>
      </c>
      <c r="I35" s="4">
        <f>VLOOKUP(Z35,炎界远征配置!H:N,5,FALSE)</f>
        <v>400</v>
      </c>
      <c r="J35" s="4">
        <f>VLOOKUP(Z35,炎界远征配置!H:N,7,FALSE)</f>
        <v>240</v>
      </c>
      <c r="K35" s="4">
        <v>102</v>
      </c>
      <c r="L35" s="4">
        <v>0</v>
      </c>
      <c r="M35" s="4">
        <v>0</v>
      </c>
      <c r="N35" s="4">
        <v>97</v>
      </c>
      <c r="O35" s="4">
        <v>0</v>
      </c>
      <c r="P35" s="4">
        <v>0</v>
      </c>
      <c r="Q35" s="4">
        <v>0</v>
      </c>
      <c r="R35" s="4">
        <v>0</v>
      </c>
      <c r="S35" s="4">
        <v>0</v>
      </c>
      <c r="T35" s="4">
        <v>0</v>
      </c>
      <c r="U35" s="4">
        <v>0</v>
      </c>
      <c r="V35" s="4">
        <v>0</v>
      </c>
      <c r="W35" s="4">
        <f>VLOOKUP(Z35,炎界远征配置!F:G,2,FALSE)</f>
        <v>5000031</v>
      </c>
      <c r="X35" s="4">
        <f>VLOOKUP(Z35,炎界远征配置!H:J,3,FALSE)</f>
        <v>10</v>
      </c>
      <c r="Y35" t="str">
        <f>VLOOKUP(Z35,炎界远征配置!H:I,2,FALSE)</f>
        <v>莉莉丝</v>
      </c>
      <c r="Z35">
        <f t="shared" si="1"/>
        <v>31</v>
      </c>
    </row>
    <row r="36" spans="1:26" x14ac:dyDescent="0.15">
      <c r="A36" s="4">
        <f t="shared" si="2"/>
        <v>5000032</v>
      </c>
      <c r="B36" s="4">
        <v>0</v>
      </c>
      <c r="C36" s="4">
        <v>0</v>
      </c>
      <c r="D36" s="4">
        <v>0</v>
      </c>
      <c r="E36" s="4">
        <v>0</v>
      </c>
      <c r="F36" s="4">
        <f>VLOOKUP(Z36,炎界远征配置!H:N,6,FALSE)</f>
        <v>640</v>
      </c>
      <c r="G36" s="4">
        <f>VLOOKUP(Z36,炎界远征配置!H:N,4,FALSE)</f>
        <v>400</v>
      </c>
      <c r="H36" s="4">
        <v>0</v>
      </c>
      <c r="I36" s="4">
        <f>VLOOKUP(Z36,炎界远征配置!H:N,5,FALSE)</f>
        <v>400</v>
      </c>
      <c r="J36" s="4">
        <f>VLOOKUP(Z36,炎界远征配置!H:N,7,FALSE)</f>
        <v>240</v>
      </c>
      <c r="K36" s="4">
        <v>103</v>
      </c>
      <c r="L36" s="4">
        <v>0</v>
      </c>
      <c r="M36" s="4">
        <v>0</v>
      </c>
      <c r="N36" s="4">
        <v>98</v>
      </c>
      <c r="O36" s="4">
        <v>0</v>
      </c>
      <c r="P36" s="4">
        <v>0</v>
      </c>
      <c r="Q36" s="4">
        <v>0</v>
      </c>
      <c r="R36" s="4">
        <v>0</v>
      </c>
      <c r="S36" s="4">
        <v>0</v>
      </c>
      <c r="T36" s="4">
        <v>0</v>
      </c>
      <c r="U36" s="4">
        <v>0</v>
      </c>
      <c r="V36" s="4">
        <v>0</v>
      </c>
      <c r="W36" s="4">
        <f>VLOOKUP(Z36,炎界远征配置!F:G,2,FALSE)</f>
        <v>5000032</v>
      </c>
      <c r="X36" s="4">
        <f>VLOOKUP(Z36,炎界远征配置!H:J,3,FALSE)</f>
        <v>10</v>
      </c>
      <c r="Y36" t="str">
        <f>VLOOKUP(Z36,炎界远征配置!H:I,2,FALSE)</f>
        <v>柯拉</v>
      </c>
      <c r="Z36">
        <f t="shared" si="1"/>
        <v>32</v>
      </c>
    </row>
    <row r="37" spans="1:26" x14ac:dyDescent="0.15">
      <c r="A37" s="4">
        <f t="shared" si="2"/>
        <v>5000033</v>
      </c>
      <c r="B37" s="4">
        <v>0</v>
      </c>
      <c r="C37" s="4">
        <v>0</v>
      </c>
      <c r="D37" s="4">
        <v>0</v>
      </c>
      <c r="E37" s="4">
        <v>0</v>
      </c>
      <c r="F37" s="4">
        <f>VLOOKUP(Z37,炎界远征配置!H:N,6,FALSE)</f>
        <v>640</v>
      </c>
      <c r="G37" s="4">
        <f>VLOOKUP(Z37,炎界远征配置!H:N,4,FALSE)</f>
        <v>400</v>
      </c>
      <c r="H37" s="4">
        <v>0</v>
      </c>
      <c r="I37" s="4">
        <f>VLOOKUP(Z37,炎界远征配置!H:N,5,FALSE)</f>
        <v>400</v>
      </c>
      <c r="J37" s="4">
        <f>VLOOKUP(Z37,炎界远征配置!H:N,7,FALSE)</f>
        <v>240</v>
      </c>
      <c r="K37" s="4">
        <v>104</v>
      </c>
      <c r="L37" s="4">
        <v>0</v>
      </c>
      <c r="M37" s="4">
        <v>0</v>
      </c>
      <c r="N37" s="4">
        <v>99</v>
      </c>
      <c r="O37" s="4">
        <v>0</v>
      </c>
      <c r="P37" s="4">
        <v>0</v>
      </c>
      <c r="Q37" s="4">
        <v>0</v>
      </c>
      <c r="R37" s="4">
        <v>0</v>
      </c>
      <c r="S37" s="4">
        <v>0</v>
      </c>
      <c r="T37" s="4">
        <v>0</v>
      </c>
      <c r="U37" s="4">
        <v>0</v>
      </c>
      <c r="V37" s="4">
        <v>0</v>
      </c>
      <c r="W37" s="4">
        <f>VLOOKUP(Z37,炎界远征配置!F:G,2,FALSE)</f>
        <v>5000033</v>
      </c>
      <c r="X37" s="4">
        <f>VLOOKUP(Z37,炎界远征配置!H:J,3,FALSE)</f>
        <v>10</v>
      </c>
      <c r="Y37" t="str">
        <f>VLOOKUP(Z37,炎界远征配置!H:I,2,FALSE)</f>
        <v>珍妮芙</v>
      </c>
      <c r="Z37">
        <f t="shared" si="1"/>
        <v>33</v>
      </c>
    </row>
    <row r="38" spans="1:26" x14ac:dyDescent="0.15">
      <c r="A38" s="4">
        <f t="shared" si="2"/>
        <v>5000034</v>
      </c>
      <c r="B38" s="4">
        <v>0</v>
      </c>
      <c r="C38" s="4">
        <v>0</v>
      </c>
      <c r="D38" s="4">
        <v>0</v>
      </c>
      <c r="E38" s="4">
        <v>0</v>
      </c>
      <c r="F38" s="4">
        <f>VLOOKUP(Z38,炎界远征配置!H:N,6,FALSE)</f>
        <v>640</v>
      </c>
      <c r="G38" s="4">
        <f>VLOOKUP(Z38,炎界远征配置!H:N,4,FALSE)</f>
        <v>400</v>
      </c>
      <c r="H38" s="4">
        <v>0</v>
      </c>
      <c r="I38" s="4">
        <f>VLOOKUP(Z38,炎界远征配置!H:N,5,FALSE)</f>
        <v>400</v>
      </c>
      <c r="J38" s="4">
        <f>VLOOKUP(Z38,炎界远征配置!H:N,7,FALSE)</f>
        <v>240</v>
      </c>
      <c r="K38" s="4">
        <v>105</v>
      </c>
      <c r="L38" s="4">
        <v>0</v>
      </c>
      <c r="M38" s="4">
        <v>0</v>
      </c>
      <c r="N38" s="4">
        <v>100</v>
      </c>
      <c r="O38" s="4">
        <v>0</v>
      </c>
      <c r="P38" s="4">
        <v>0</v>
      </c>
      <c r="Q38" s="4">
        <v>0</v>
      </c>
      <c r="R38" s="4">
        <v>0</v>
      </c>
      <c r="S38" s="4">
        <v>0</v>
      </c>
      <c r="T38" s="4">
        <v>0</v>
      </c>
      <c r="U38" s="4">
        <v>0</v>
      </c>
      <c r="V38" s="4">
        <v>0</v>
      </c>
      <c r="W38" s="4">
        <f>VLOOKUP(Z38,炎界远征配置!F:G,2,FALSE)</f>
        <v>5000034</v>
      </c>
      <c r="X38" s="4">
        <f>VLOOKUP(Z38,炎界远征配置!H:J,3,FALSE)</f>
        <v>10</v>
      </c>
      <c r="Y38" t="str">
        <f>VLOOKUP(Z38,炎界远征配置!H:I,2,FALSE)</f>
        <v>艾琳</v>
      </c>
      <c r="Z38">
        <f t="shared" si="1"/>
        <v>34</v>
      </c>
    </row>
    <row r="39" spans="1:26" x14ac:dyDescent="0.15">
      <c r="A39" s="4">
        <f t="shared" si="2"/>
        <v>5000035</v>
      </c>
      <c r="B39" s="4">
        <v>0</v>
      </c>
      <c r="C39" s="4">
        <v>0</v>
      </c>
      <c r="D39" s="4">
        <v>0</v>
      </c>
      <c r="E39" s="4">
        <v>0</v>
      </c>
      <c r="F39" s="4">
        <f>VLOOKUP(Z39,炎界远征配置!H:N,6,FALSE)</f>
        <v>640</v>
      </c>
      <c r="G39" s="4">
        <f>VLOOKUP(Z39,炎界远征配置!H:N,4,FALSE)</f>
        <v>400</v>
      </c>
      <c r="H39" s="4">
        <v>0</v>
      </c>
      <c r="I39" s="4">
        <f>VLOOKUP(Z39,炎界远征配置!H:N,5,FALSE)</f>
        <v>400</v>
      </c>
      <c r="J39" s="4">
        <f>VLOOKUP(Z39,炎界远征配置!H:N,7,FALSE)</f>
        <v>240</v>
      </c>
      <c r="K39" s="4">
        <v>106</v>
      </c>
      <c r="L39" s="4">
        <v>0</v>
      </c>
      <c r="M39" s="4">
        <v>0</v>
      </c>
      <c r="N39" s="4">
        <v>101</v>
      </c>
      <c r="O39" s="4">
        <v>0</v>
      </c>
      <c r="P39" s="4">
        <v>0</v>
      </c>
      <c r="Q39" s="4">
        <v>0</v>
      </c>
      <c r="R39" s="4">
        <v>0</v>
      </c>
      <c r="S39" s="4">
        <v>0</v>
      </c>
      <c r="T39" s="4">
        <v>0</v>
      </c>
      <c r="U39" s="4">
        <v>0</v>
      </c>
      <c r="V39" s="4">
        <v>0</v>
      </c>
      <c r="W39" s="4">
        <f>VLOOKUP(Z39,炎界远征配置!F:G,2,FALSE)</f>
        <v>5000035</v>
      </c>
      <c r="X39" s="4">
        <f>VLOOKUP(Z39,炎界远征配置!H:J,3,FALSE)</f>
        <v>10</v>
      </c>
      <c r="Y39" t="str">
        <f>VLOOKUP(Z39,炎界远征配置!H:I,2,FALSE)</f>
        <v>吉拉</v>
      </c>
      <c r="Z39">
        <f t="shared" si="1"/>
        <v>35</v>
      </c>
    </row>
    <row r="40" spans="1:26" x14ac:dyDescent="0.15">
      <c r="A40" s="4">
        <f t="shared" si="2"/>
        <v>5000036</v>
      </c>
      <c r="B40" s="4">
        <v>0</v>
      </c>
      <c r="C40" s="4">
        <v>0</v>
      </c>
      <c r="D40" s="4">
        <v>0</v>
      </c>
      <c r="E40" s="4">
        <v>0</v>
      </c>
      <c r="F40" s="4">
        <f>VLOOKUP(Z40,炎界远征配置!H:N,6,FALSE)</f>
        <v>640</v>
      </c>
      <c r="G40" s="4">
        <f>VLOOKUP(Z40,炎界远征配置!H:N,4,FALSE)</f>
        <v>400</v>
      </c>
      <c r="H40" s="4">
        <v>0</v>
      </c>
      <c r="I40" s="4">
        <f>VLOOKUP(Z40,炎界远征配置!H:N,5,FALSE)</f>
        <v>400</v>
      </c>
      <c r="J40" s="4">
        <f>VLOOKUP(Z40,炎界远征配置!H:N,7,FALSE)</f>
        <v>240</v>
      </c>
      <c r="K40" s="4">
        <v>107</v>
      </c>
      <c r="L40" s="4">
        <v>0</v>
      </c>
      <c r="M40" s="4">
        <v>0</v>
      </c>
      <c r="N40" s="4">
        <v>102</v>
      </c>
      <c r="O40" s="4">
        <v>0</v>
      </c>
      <c r="P40" s="4">
        <v>0</v>
      </c>
      <c r="Q40" s="4">
        <v>0</v>
      </c>
      <c r="R40" s="4">
        <v>0</v>
      </c>
      <c r="S40" s="4">
        <v>0</v>
      </c>
      <c r="T40" s="4">
        <v>0</v>
      </c>
      <c r="U40" s="4">
        <v>0</v>
      </c>
      <c r="V40" s="4">
        <v>0</v>
      </c>
      <c r="W40" s="4">
        <f>VLOOKUP(Z40,炎界远征配置!F:G,2,FALSE)</f>
        <v>5000036</v>
      </c>
      <c r="X40" s="4">
        <f>VLOOKUP(Z40,炎界远征配置!H:J,3,FALSE)</f>
        <v>10</v>
      </c>
      <c r="Y40" t="str">
        <f>VLOOKUP(Z40,炎界远征配置!H:I,2,FALSE)</f>
        <v>修</v>
      </c>
      <c r="Z40">
        <f t="shared" si="1"/>
        <v>36</v>
      </c>
    </row>
    <row r="41" spans="1:26" x14ac:dyDescent="0.15">
      <c r="A41" s="4">
        <f t="shared" si="2"/>
        <v>5000037</v>
      </c>
      <c r="B41" s="4">
        <v>0</v>
      </c>
      <c r="C41" s="4">
        <v>0</v>
      </c>
      <c r="D41" s="4">
        <v>0</v>
      </c>
      <c r="E41" s="4">
        <v>0</v>
      </c>
      <c r="F41" s="4">
        <f>VLOOKUP(Z41,炎界远征配置!H:N,6,FALSE)</f>
        <v>640</v>
      </c>
      <c r="G41" s="4">
        <f>VLOOKUP(Z41,炎界远征配置!H:N,4,FALSE)</f>
        <v>400</v>
      </c>
      <c r="H41" s="4">
        <v>0</v>
      </c>
      <c r="I41" s="4">
        <f>VLOOKUP(Z41,炎界远征配置!H:N,5,FALSE)</f>
        <v>400</v>
      </c>
      <c r="J41" s="4">
        <f>VLOOKUP(Z41,炎界远征配置!H:N,7,FALSE)</f>
        <v>240</v>
      </c>
      <c r="K41" s="4">
        <v>108</v>
      </c>
      <c r="L41" s="4">
        <v>0</v>
      </c>
      <c r="M41" s="4">
        <v>0</v>
      </c>
      <c r="N41" s="4">
        <v>103</v>
      </c>
      <c r="O41" s="4">
        <v>0</v>
      </c>
      <c r="P41" s="4">
        <v>0</v>
      </c>
      <c r="Q41" s="4">
        <v>0</v>
      </c>
      <c r="R41" s="4">
        <v>0</v>
      </c>
      <c r="S41" s="4">
        <v>0</v>
      </c>
      <c r="T41" s="4">
        <v>0</v>
      </c>
      <c r="U41" s="4">
        <v>0</v>
      </c>
      <c r="V41" s="4">
        <v>0</v>
      </c>
      <c r="W41" s="4">
        <f>VLOOKUP(Z41,炎界远征配置!F:G,2,FALSE)</f>
        <v>5000037</v>
      </c>
      <c r="X41" s="4">
        <f>VLOOKUP(Z41,炎界远征配置!H:J,3,FALSE)</f>
        <v>10</v>
      </c>
      <c r="Y41" t="str">
        <f>VLOOKUP(Z41,炎界远征配置!H:I,2,FALSE)</f>
        <v>碧翠丝</v>
      </c>
      <c r="Z41">
        <f t="shared" si="1"/>
        <v>37</v>
      </c>
    </row>
    <row r="42" spans="1:26" x14ac:dyDescent="0.15">
      <c r="A42" s="4">
        <f t="shared" si="2"/>
        <v>5000038</v>
      </c>
      <c r="B42" s="4">
        <v>0</v>
      </c>
      <c r="C42" s="4">
        <v>0</v>
      </c>
      <c r="D42" s="4">
        <v>0</v>
      </c>
      <c r="E42" s="4">
        <v>0</v>
      </c>
      <c r="F42" s="4">
        <f>VLOOKUP(Z42,炎界远征配置!H:N,6,FALSE)</f>
        <v>640</v>
      </c>
      <c r="G42" s="4">
        <f>VLOOKUP(Z42,炎界远征配置!H:N,4,FALSE)</f>
        <v>400</v>
      </c>
      <c r="H42" s="4">
        <v>0</v>
      </c>
      <c r="I42" s="4">
        <f>VLOOKUP(Z42,炎界远征配置!H:N,5,FALSE)</f>
        <v>400</v>
      </c>
      <c r="J42" s="4">
        <f>VLOOKUP(Z42,炎界远征配置!H:N,7,FALSE)</f>
        <v>240</v>
      </c>
      <c r="K42" s="4">
        <v>109</v>
      </c>
      <c r="L42" s="4">
        <v>0</v>
      </c>
      <c r="M42" s="4">
        <v>0</v>
      </c>
      <c r="N42" s="4">
        <v>104</v>
      </c>
      <c r="O42" s="4">
        <v>0</v>
      </c>
      <c r="P42" s="4">
        <v>0</v>
      </c>
      <c r="Q42" s="4">
        <v>0</v>
      </c>
      <c r="R42" s="4">
        <v>0</v>
      </c>
      <c r="S42" s="4">
        <v>0</v>
      </c>
      <c r="T42" s="4">
        <v>0</v>
      </c>
      <c r="U42" s="4">
        <v>0</v>
      </c>
      <c r="V42" s="4">
        <v>0</v>
      </c>
      <c r="W42" s="4">
        <f>VLOOKUP(Z42,炎界远征配置!F:G,2,FALSE)</f>
        <v>5000038</v>
      </c>
      <c r="X42" s="4">
        <f>VLOOKUP(Z42,炎界远征配置!H:J,3,FALSE)</f>
        <v>10</v>
      </c>
      <c r="Y42" t="str">
        <f>VLOOKUP(Z42,炎界远征配置!H:I,2,FALSE)</f>
        <v>尼尔斯</v>
      </c>
      <c r="Z42">
        <f t="shared" si="1"/>
        <v>38</v>
      </c>
    </row>
    <row r="43" spans="1:26" x14ac:dyDescent="0.15">
      <c r="A43" s="4">
        <f t="shared" si="2"/>
        <v>5000039</v>
      </c>
      <c r="B43" s="4">
        <v>0</v>
      </c>
      <c r="C43" s="4">
        <v>0</v>
      </c>
      <c r="D43" s="4">
        <v>0</v>
      </c>
      <c r="E43" s="4">
        <v>0</v>
      </c>
      <c r="F43" s="4">
        <f>VLOOKUP(Z43,炎界远征配置!H:N,6,FALSE)</f>
        <v>640</v>
      </c>
      <c r="G43" s="4">
        <f>VLOOKUP(Z43,炎界远征配置!H:N,4,FALSE)</f>
        <v>400</v>
      </c>
      <c r="H43" s="4">
        <v>0</v>
      </c>
      <c r="I43" s="4">
        <f>VLOOKUP(Z43,炎界远征配置!H:N,5,FALSE)</f>
        <v>400</v>
      </c>
      <c r="J43" s="4">
        <f>VLOOKUP(Z43,炎界远征配置!H:N,7,FALSE)</f>
        <v>240</v>
      </c>
      <c r="K43" s="4">
        <v>110</v>
      </c>
      <c r="L43" s="4">
        <v>0</v>
      </c>
      <c r="M43" s="4">
        <v>0</v>
      </c>
      <c r="N43" s="4">
        <v>105</v>
      </c>
      <c r="O43" s="4">
        <v>0</v>
      </c>
      <c r="P43" s="4">
        <v>0</v>
      </c>
      <c r="Q43" s="4">
        <v>0</v>
      </c>
      <c r="R43" s="4">
        <v>0</v>
      </c>
      <c r="S43" s="4">
        <v>0</v>
      </c>
      <c r="T43" s="4">
        <v>0</v>
      </c>
      <c r="U43" s="4">
        <v>0</v>
      </c>
      <c r="V43" s="4">
        <v>0</v>
      </c>
      <c r="W43" s="4">
        <f>VLOOKUP(Z43,炎界远征配置!F:G,2,FALSE)</f>
        <v>5000039</v>
      </c>
      <c r="X43" s="4">
        <f>VLOOKUP(Z43,炎界远征配置!H:J,3,FALSE)</f>
        <v>10</v>
      </c>
      <c r="Y43" t="str">
        <f>VLOOKUP(Z43,炎界远征配置!H:I,2,FALSE)</f>
        <v>艾德蒙</v>
      </c>
      <c r="Z43">
        <f t="shared" si="1"/>
        <v>39</v>
      </c>
    </row>
    <row r="44" spans="1:26" x14ac:dyDescent="0.15">
      <c r="A44" s="4">
        <f t="shared" si="2"/>
        <v>5000040</v>
      </c>
      <c r="B44" s="4">
        <v>0</v>
      </c>
      <c r="C44" s="4">
        <v>0</v>
      </c>
      <c r="D44" s="4">
        <v>0</v>
      </c>
      <c r="E44" s="4">
        <v>0</v>
      </c>
      <c r="F44" s="4">
        <f>VLOOKUP(Z44,炎界远征配置!H:N,6,FALSE)</f>
        <v>640</v>
      </c>
      <c r="G44" s="4">
        <f>VLOOKUP(Z44,炎界远征配置!H:N,4,FALSE)</f>
        <v>400</v>
      </c>
      <c r="H44" s="4">
        <v>0</v>
      </c>
      <c r="I44" s="4">
        <f>VLOOKUP(Z44,炎界远征配置!H:N,5,FALSE)</f>
        <v>400</v>
      </c>
      <c r="J44" s="4">
        <f>VLOOKUP(Z44,炎界远征配置!H:N,7,FALSE)</f>
        <v>240</v>
      </c>
      <c r="K44" s="4">
        <v>111</v>
      </c>
      <c r="L44" s="4">
        <v>0</v>
      </c>
      <c r="M44" s="4">
        <v>0</v>
      </c>
      <c r="N44" s="4">
        <v>106</v>
      </c>
      <c r="O44" s="4">
        <v>0</v>
      </c>
      <c r="P44" s="4">
        <v>0</v>
      </c>
      <c r="Q44" s="4">
        <v>0</v>
      </c>
      <c r="R44" s="4">
        <v>0</v>
      </c>
      <c r="S44" s="4">
        <v>0</v>
      </c>
      <c r="T44" s="4">
        <v>0</v>
      </c>
      <c r="U44" s="4">
        <v>0</v>
      </c>
      <c r="V44" s="4">
        <v>0</v>
      </c>
      <c r="W44" s="4">
        <f>VLOOKUP(Z44,炎界远征配置!F:G,2,FALSE)</f>
        <v>5000040</v>
      </c>
      <c r="X44" s="4">
        <f>VLOOKUP(Z44,炎界远征配置!H:J,3,FALSE)</f>
        <v>10</v>
      </c>
      <c r="Y44" t="str">
        <f>VLOOKUP(Z44,炎界远征配置!H:I,2,FALSE)</f>
        <v>贝蒂</v>
      </c>
      <c r="Z44">
        <f t="shared" si="1"/>
        <v>40</v>
      </c>
    </row>
    <row r="45" spans="1:26" x14ac:dyDescent="0.15">
      <c r="A45" s="4">
        <f t="shared" si="2"/>
        <v>5000041</v>
      </c>
      <c r="B45" s="4">
        <v>0</v>
      </c>
      <c r="C45" s="4">
        <v>0</v>
      </c>
      <c r="D45" s="4">
        <v>0</v>
      </c>
      <c r="E45" s="4">
        <v>0</v>
      </c>
      <c r="F45" s="4">
        <f>VLOOKUP(Z45,炎界远征配置!H:N,6,FALSE)</f>
        <v>640</v>
      </c>
      <c r="G45" s="4">
        <f>VLOOKUP(Z45,炎界远征配置!H:N,4,FALSE)</f>
        <v>400</v>
      </c>
      <c r="H45" s="4">
        <v>0</v>
      </c>
      <c r="I45" s="4">
        <f>VLOOKUP(Z45,炎界远征配置!H:N,5,FALSE)</f>
        <v>400</v>
      </c>
      <c r="J45" s="4">
        <f>VLOOKUP(Z45,炎界远征配置!H:N,7,FALSE)</f>
        <v>240</v>
      </c>
      <c r="K45" s="4">
        <v>112</v>
      </c>
      <c r="L45" s="4">
        <v>0</v>
      </c>
      <c r="M45" s="4">
        <v>0</v>
      </c>
      <c r="N45" s="4">
        <v>107</v>
      </c>
      <c r="O45" s="4">
        <v>0</v>
      </c>
      <c r="P45" s="4">
        <v>0</v>
      </c>
      <c r="Q45" s="4">
        <v>0</v>
      </c>
      <c r="R45" s="4">
        <v>0</v>
      </c>
      <c r="S45" s="4">
        <v>0</v>
      </c>
      <c r="T45" s="4">
        <v>0</v>
      </c>
      <c r="U45" s="4">
        <v>0</v>
      </c>
      <c r="V45" s="4">
        <v>0</v>
      </c>
      <c r="W45" s="4">
        <f>VLOOKUP(Z45,炎界远征配置!F:G,2,FALSE)</f>
        <v>5000041</v>
      </c>
      <c r="X45" s="4">
        <f>VLOOKUP(Z45,炎界远征配置!H:J,3,FALSE)</f>
        <v>10</v>
      </c>
      <c r="Y45" t="str">
        <f>VLOOKUP(Z45,炎界远征配置!H:I,2,FALSE)</f>
        <v>柯拉</v>
      </c>
      <c r="Z45">
        <f t="shared" si="1"/>
        <v>41</v>
      </c>
    </row>
    <row r="46" spans="1:26" x14ac:dyDescent="0.15">
      <c r="A46" s="4">
        <f t="shared" si="2"/>
        <v>5000042</v>
      </c>
      <c r="B46" s="4">
        <v>0</v>
      </c>
      <c r="C46" s="4">
        <v>0</v>
      </c>
      <c r="D46" s="4">
        <v>0</v>
      </c>
      <c r="E46" s="4">
        <v>0</v>
      </c>
      <c r="F46" s="4">
        <f>VLOOKUP(Z46,炎界远征配置!H:N,6,FALSE)</f>
        <v>640</v>
      </c>
      <c r="G46" s="4">
        <f>VLOOKUP(Z46,炎界远征配置!H:N,4,FALSE)</f>
        <v>400</v>
      </c>
      <c r="H46" s="4">
        <v>0</v>
      </c>
      <c r="I46" s="4">
        <f>VLOOKUP(Z46,炎界远征配置!H:N,5,FALSE)</f>
        <v>400</v>
      </c>
      <c r="J46" s="4">
        <f>VLOOKUP(Z46,炎界远征配置!H:N,7,FALSE)</f>
        <v>240</v>
      </c>
      <c r="K46" s="4">
        <v>113</v>
      </c>
      <c r="L46" s="4">
        <v>0</v>
      </c>
      <c r="M46" s="4">
        <v>0</v>
      </c>
      <c r="N46" s="4">
        <v>108</v>
      </c>
      <c r="O46" s="4">
        <v>0</v>
      </c>
      <c r="P46" s="4">
        <v>0</v>
      </c>
      <c r="Q46" s="4">
        <v>0</v>
      </c>
      <c r="R46" s="4">
        <v>0</v>
      </c>
      <c r="S46" s="4">
        <v>0</v>
      </c>
      <c r="T46" s="4">
        <v>0</v>
      </c>
      <c r="U46" s="4">
        <v>0</v>
      </c>
      <c r="V46" s="4">
        <v>0</v>
      </c>
      <c r="W46" s="4">
        <f>VLOOKUP(Z46,炎界远征配置!F:G,2,FALSE)</f>
        <v>5000042</v>
      </c>
      <c r="X46" s="4">
        <f>VLOOKUP(Z46,炎界远征配置!H:J,3,FALSE)</f>
        <v>10</v>
      </c>
      <c r="Y46" t="str">
        <f>VLOOKUP(Z46,炎界远征配置!H:I,2,FALSE)</f>
        <v>碧翠丝</v>
      </c>
      <c r="Z46">
        <f t="shared" si="1"/>
        <v>42</v>
      </c>
    </row>
    <row r="47" spans="1:26" x14ac:dyDescent="0.15">
      <c r="A47" s="4">
        <f t="shared" si="2"/>
        <v>5000043</v>
      </c>
      <c r="B47" s="4">
        <v>0</v>
      </c>
      <c r="C47" s="4">
        <v>0</v>
      </c>
      <c r="D47" s="4">
        <v>0</v>
      </c>
      <c r="E47" s="4">
        <v>0</v>
      </c>
      <c r="F47" s="4">
        <f>VLOOKUP(Z47,炎界远征配置!H:N,6,FALSE)</f>
        <v>640</v>
      </c>
      <c r="G47" s="4">
        <f>VLOOKUP(Z47,炎界远征配置!H:N,4,FALSE)</f>
        <v>400</v>
      </c>
      <c r="H47" s="4">
        <v>0</v>
      </c>
      <c r="I47" s="4">
        <f>VLOOKUP(Z47,炎界远征配置!H:N,5,FALSE)</f>
        <v>400</v>
      </c>
      <c r="J47" s="4">
        <f>VLOOKUP(Z47,炎界远征配置!H:N,7,FALSE)</f>
        <v>240</v>
      </c>
      <c r="K47" s="4">
        <v>114</v>
      </c>
      <c r="L47" s="4">
        <v>0</v>
      </c>
      <c r="M47" s="4">
        <v>0</v>
      </c>
      <c r="N47" s="4">
        <v>109</v>
      </c>
      <c r="O47" s="4">
        <v>0</v>
      </c>
      <c r="P47" s="4">
        <v>0</v>
      </c>
      <c r="Q47" s="4">
        <v>0</v>
      </c>
      <c r="R47" s="4">
        <v>0</v>
      </c>
      <c r="S47" s="4">
        <v>0</v>
      </c>
      <c r="T47" s="4">
        <v>0</v>
      </c>
      <c r="U47" s="4">
        <v>0</v>
      </c>
      <c r="V47" s="4">
        <v>0</v>
      </c>
      <c r="W47" s="4">
        <f>VLOOKUP(Z47,炎界远征配置!F:G,2,FALSE)</f>
        <v>5000043</v>
      </c>
      <c r="X47" s="4">
        <f>VLOOKUP(Z47,炎界远征配置!H:J,3,FALSE)</f>
        <v>10</v>
      </c>
      <c r="Y47" t="str">
        <f>VLOOKUP(Z47,炎界远征配置!H:I,2,FALSE)</f>
        <v>尤朵拉</v>
      </c>
      <c r="Z47">
        <f t="shared" si="1"/>
        <v>43</v>
      </c>
    </row>
    <row r="48" spans="1:26" x14ac:dyDescent="0.15">
      <c r="A48" s="4">
        <f t="shared" si="2"/>
        <v>5000044</v>
      </c>
      <c r="B48" s="4">
        <v>0</v>
      </c>
      <c r="C48" s="4">
        <v>0</v>
      </c>
      <c r="D48" s="4">
        <v>0</v>
      </c>
      <c r="E48" s="4">
        <v>0</v>
      </c>
      <c r="F48" s="4">
        <f>VLOOKUP(Z48,炎界远征配置!H:N,6,FALSE)</f>
        <v>640</v>
      </c>
      <c r="G48" s="4">
        <f>VLOOKUP(Z48,炎界远征配置!H:N,4,FALSE)</f>
        <v>400</v>
      </c>
      <c r="H48" s="4">
        <v>0</v>
      </c>
      <c r="I48" s="4">
        <f>VLOOKUP(Z48,炎界远征配置!H:N,5,FALSE)</f>
        <v>400</v>
      </c>
      <c r="J48" s="4">
        <f>VLOOKUP(Z48,炎界远征配置!H:N,7,FALSE)</f>
        <v>240</v>
      </c>
      <c r="K48" s="4">
        <v>115</v>
      </c>
      <c r="L48" s="4">
        <v>0</v>
      </c>
      <c r="M48" s="4">
        <v>0</v>
      </c>
      <c r="N48" s="4">
        <v>110</v>
      </c>
      <c r="O48" s="4">
        <v>0</v>
      </c>
      <c r="P48" s="4">
        <v>0</v>
      </c>
      <c r="Q48" s="4">
        <v>0</v>
      </c>
      <c r="R48" s="4">
        <v>0</v>
      </c>
      <c r="S48" s="4">
        <v>0</v>
      </c>
      <c r="T48" s="4">
        <v>0</v>
      </c>
      <c r="U48" s="4">
        <v>0</v>
      </c>
      <c r="V48" s="4">
        <v>0</v>
      </c>
      <c r="W48" s="4">
        <f>VLOOKUP(Z48,炎界远征配置!F:G,2,FALSE)</f>
        <v>5000044</v>
      </c>
      <c r="X48" s="4">
        <f>VLOOKUP(Z48,炎界远征配置!H:J,3,FALSE)</f>
        <v>10</v>
      </c>
      <c r="Y48" t="str">
        <f>VLOOKUP(Z48,炎界远征配置!H:I,2,FALSE)</f>
        <v>尤朵拉</v>
      </c>
      <c r="Z48">
        <f t="shared" si="1"/>
        <v>44</v>
      </c>
    </row>
    <row r="49" spans="1:26" x14ac:dyDescent="0.15">
      <c r="A49" s="4">
        <f t="shared" si="2"/>
        <v>5000045</v>
      </c>
      <c r="B49" s="4">
        <v>0</v>
      </c>
      <c r="C49" s="4">
        <v>0</v>
      </c>
      <c r="D49" s="4">
        <v>0</v>
      </c>
      <c r="E49" s="4">
        <v>0</v>
      </c>
      <c r="F49" s="4">
        <f>VLOOKUP(Z49,炎界远征配置!H:N,6,FALSE)</f>
        <v>640</v>
      </c>
      <c r="G49" s="4">
        <f>VLOOKUP(Z49,炎界远征配置!H:N,4,FALSE)</f>
        <v>400</v>
      </c>
      <c r="H49" s="4">
        <v>0</v>
      </c>
      <c r="I49" s="4">
        <f>VLOOKUP(Z49,炎界远征配置!H:N,5,FALSE)</f>
        <v>400</v>
      </c>
      <c r="J49" s="4">
        <f>VLOOKUP(Z49,炎界远征配置!H:N,7,FALSE)</f>
        <v>240</v>
      </c>
      <c r="K49" s="4">
        <v>116</v>
      </c>
      <c r="L49" s="4">
        <v>0</v>
      </c>
      <c r="M49" s="4">
        <v>0</v>
      </c>
      <c r="N49" s="4">
        <v>111</v>
      </c>
      <c r="O49" s="4">
        <v>0</v>
      </c>
      <c r="P49" s="4">
        <v>0</v>
      </c>
      <c r="Q49" s="4">
        <v>0</v>
      </c>
      <c r="R49" s="4">
        <v>0</v>
      </c>
      <c r="S49" s="4">
        <v>0</v>
      </c>
      <c r="T49" s="4">
        <v>0</v>
      </c>
      <c r="U49" s="4">
        <v>0</v>
      </c>
      <c r="V49" s="4">
        <v>0</v>
      </c>
      <c r="W49" s="4">
        <f>VLOOKUP(Z49,炎界远征配置!F:G,2,FALSE)</f>
        <v>5000045</v>
      </c>
      <c r="X49" s="4">
        <f>VLOOKUP(Z49,炎界远征配置!H:J,3,FALSE)</f>
        <v>10</v>
      </c>
      <c r="Y49" t="str">
        <f>VLOOKUP(Z49,炎界远征配置!H:I,2,FALSE)</f>
        <v>啾啾</v>
      </c>
      <c r="Z49">
        <f t="shared" si="1"/>
        <v>45</v>
      </c>
    </row>
    <row r="50" spans="1:26" x14ac:dyDescent="0.15">
      <c r="A50" s="4">
        <f t="shared" si="2"/>
        <v>5000046</v>
      </c>
      <c r="B50" s="4">
        <v>0</v>
      </c>
      <c r="C50" s="4">
        <v>0</v>
      </c>
      <c r="D50" s="4">
        <v>0</v>
      </c>
      <c r="E50" s="4">
        <v>0</v>
      </c>
      <c r="F50" s="4">
        <f>VLOOKUP(Z50,炎界远征配置!H:N,6,FALSE)</f>
        <v>640</v>
      </c>
      <c r="G50" s="4">
        <f>VLOOKUP(Z50,炎界远征配置!H:N,4,FALSE)</f>
        <v>400</v>
      </c>
      <c r="H50" s="4">
        <v>0</v>
      </c>
      <c r="I50" s="4">
        <f>VLOOKUP(Z50,炎界远征配置!H:N,5,FALSE)</f>
        <v>400</v>
      </c>
      <c r="J50" s="4">
        <f>VLOOKUP(Z50,炎界远征配置!H:N,7,FALSE)</f>
        <v>240</v>
      </c>
      <c r="K50" s="4">
        <v>117</v>
      </c>
      <c r="L50" s="4">
        <v>0</v>
      </c>
      <c r="M50" s="4">
        <v>0</v>
      </c>
      <c r="N50" s="4">
        <v>112</v>
      </c>
      <c r="O50" s="4">
        <v>0</v>
      </c>
      <c r="P50" s="4">
        <v>0</v>
      </c>
      <c r="Q50" s="4">
        <v>0</v>
      </c>
      <c r="R50" s="4">
        <v>0</v>
      </c>
      <c r="S50" s="4">
        <v>0</v>
      </c>
      <c r="T50" s="4">
        <v>0</v>
      </c>
      <c r="U50" s="4">
        <v>0</v>
      </c>
      <c r="V50" s="4">
        <v>0</v>
      </c>
      <c r="W50" s="4">
        <f>VLOOKUP(Z50,炎界远征配置!F:G,2,FALSE)</f>
        <v>5000046</v>
      </c>
      <c r="X50" s="4">
        <f>VLOOKUP(Z50,炎界远征配置!H:J,3,FALSE)</f>
        <v>10</v>
      </c>
      <c r="Y50" t="str">
        <f>VLOOKUP(Z50,炎界远征配置!H:I,2,FALSE)</f>
        <v>珍妮芙</v>
      </c>
      <c r="Z50">
        <f t="shared" si="1"/>
        <v>46</v>
      </c>
    </row>
    <row r="51" spans="1:26" x14ac:dyDescent="0.15">
      <c r="A51" s="4">
        <f t="shared" si="2"/>
        <v>5000047</v>
      </c>
      <c r="B51" s="4">
        <v>0</v>
      </c>
      <c r="C51" s="4">
        <v>0</v>
      </c>
      <c r="D51" s="4">
        <v>0</v>
      </c>
      <c r="E51" s="4">
        <v>0</v>
      </c>
      <c r="F51" s="4">
        <f>VLOOKUP(Z51,炎界远征配置!H:N,6,FALSE)</f>
        <v>640</v>
      </c>
      <c r="G51" s="4">
        <f>VLOOKUP(Z51,炎界远征配置!H:N,4,FALSE)</f>
        <v>400</v>
      </c>
      <c r="H51" s="4">
        <v>0</v>
      </c>
      <c r="I51" s="4">
        <f>VLOOKUP(Z51,炎界远征配置!H:N,5,FALSE)</f>
        <v>400</v>
      </c>
      <c r="J51" s="4">
        <f>VLOOKUP(Z51,炎界远征配置!H:N,7,FALSE)</f>
        <v>240</v>
      </c>
      <c r="K51" s="4">
        <v>118</v>
      </c>
      <c r="L51" s="4">
        <v>0</v>
      </c>
      <c r="M51" s="4">
        <v>0</v>
      </c>
      <c r="N51" s="4">
        <v>113</v>
      </c>
      <c r="O51" s="4">
        <v>0</v>
      </c>
      <c r="P51" s="4">
        <v>0</v>
      </c>
      <c r="Q51" s="4">
        <v>0</v>
      </c>
      <c r="R51" s="4">
        <v>0</v>
      </c>
      <c r="S51" s="4">
        <v>0</v>
      </c>
      <c r="T51" s="4">
        <v>0</v>
      </c>
      <c r="U51" s="4">
        <v>0</v>
      </c>
      <c r="V51" s="4">
        <v>0</v>
      </c>
      <c r="W51" s="4">
        <f>VLOOKUP(Z51,炎界远征配置!F:G,2,FALSE)</f>
        <v>5000047</v>
      </c>
      <c r="X51" s="4">
        <f>VLOOKUP(Z51,炎界远征配置!H:J,3,FALSE)</f>
        <v>10</v>
      </c>
      <c r="Y51" t="str">
        <f>VLOOKUP(Z51,炎界远征配置!H:I,2,FALSE)</f>
        <v>柯拉</v>
      </c>
      <c r="Z51">
        <f t="shared" si="1"/>
        <v>47</v>
      </c>
    </row>
    <row r="52" spans="1:26" x14ac:dyDescent="0.15">
      <c r="A52" s="4">
        <f t="shared" si="2"/>
        <v>5000048</v>
      </c>
      <c r="B52" s="4">
        <v>0</v>
      </c>
      <c r="C52" s="4">
        <v>0</v>
      </c>
      <c r="D52" s="4">
        <v>0</v>
      </c>
      <c r="E52" s="4">
        <v>0</v>
      </c>
      <c r="F52" s="4">
        <f>VLOOKUP(Z52,炎界远征配置!H:N,6,FALSE)</f>
        <v>640</v>
      </c>
      <c r="G52" s="4">
        <f>VLOOKUP(Z52,炎界远征配置!H:N,4,FALSE)</f>
        <v>400</v>
      </c>
      <c r="H52" s="4">
        <v>0</v>
      </c>
      <c r="I52" s="4">
        <f>VLOOKUP(Z52,炎界远征配置!H:N,5,FALSE)</f>
        <v>400</v>
      </c>
      <c r="J52" s="4">
        <f>VLOOKUP(Z52,炎界远征配置!H:N,7,FALSE)</f>
        <v>240</v>
      </c>
      <c r="K52" s="4">
        <v>119</v>
      </c>
      <c r="L52" s="4">
        <v>0</v>
      </c>
      <c r="M52" s="4">
        <v>0</v>
      </c>
      <c r="N52" s="4">
        <v>114</v>
      </c>
      <c r="O52" s="4">
        <v>0</v>
      </c>
      <c r="P52" s="4">
        <v>0</v>
      </c>
      <c r="Q52" s="4">
        <v>0</v>
      </c>
      <c r="R52" s="4">
        <v>0</v>
      </c>
      <c r="S52" s="4">
        <v>0</v>
      </c>
      <c r="T52" s="4">
        <v>0</v>
      </c>
      <c r="U52" s="4">
        <v>0</v>
      </c>
      <c r="V52" s="4">
        <v>0</v>
      </c>
      <c r="W52" s="4">
        <f>VLOOKUP(Z52,炎界远征配置!F:G,2,FALSE)</f>
        <v>5000048</v>
      </c>
      <c r="X52" s="4">
        <f>VLOOKUP(Z52,炎界远征配置!H:J,3,FALSE)</f>
        <v>10</v>
      </c>
      <c r="Y52" t="str">
        <f>VLOOKUP(Z52,炎界远征配置!H:I,2,FALSE)</f>
        <v>艾德蒙</v>
      </c>
      <c r="Z52">
        <f t="shared" si="1"/>
        <v>48</v>
      </c>
    </row>
    <row r="53" spans="1:26" x14ac:dyDescent="0.15">
      <c r="A53" s="4">
        <f t="shared" si="2"/>
        <v>5000049</v>
      </c>
      <c r="B53" s="4">
        <v>0</v>
      </c>
      <c r="C53" s="4">
        <v>0</v>
      </c>
      <c r="D53" s="4">
        <v>0</v>
      </c>
      <c r="E53" s="4">
        <v>0</v>
      </c>
      <c r="F53" s="4">
        <f>VLOOKUP(Z53,炎界远征配置!H:N,6,FALSE)</f>
        <v>640</v>
      </c>
      <c r="G53" s="4">
        <f>VLOOKUP(Z53,炎界远征配置!H:N,4,FALSE)</f>
        <v>400</v>
      </c>
      <c r="H53" s="4">
        <v>0</v>
      </c>
      <c r="I53" s="4">
        <f>VLOOKUP(Z53,炎界远征配置!H:N,5,FALSE)</f>
        <v>400</v>
      </c>
      <c r="J53" s="4">
        <f>VLOOKUP(Z53,炎界远征配置!H:N,7,FALSE)</f>
        <v>240</v>
      </c>
      <c r="K53" s="4">
        <v>120</v>
      </c>
      <c r="L53" s="4">
        <v>0</v>
      </c>
      <c r="M53" s="4">
        <v>0</v>
      </c>
      <c r="N53" s="4">
        <v>115</v>
      </c>
      <c r="O53" s="4">
        <v>0</v>
      </c>
      <c r="P53" s="4">
        <v>0</v>
      </c>
      <c r="Q53" s="4">
        <v>0</v>
      </c>
      <c r="R53" s="4">
        <v>0</v>
      </c>
      <c r="S53" s="4">
        <v>0</v>
      </c>
      <c r="T53" s="4">
        <v>0</v>
      </c>
      <c r="U53" s="4">
        <v>0</v>
      </c>
      <c r="V53" s="4">
        <v>0</v>
      </c>
      <c r="W53" s="4">
        <f>VLOOKUP(Z53,炎界远征配置!F:G,2,FALSE)</f>
        <v>5000049</v>
      </c>
      <c r="X53" s="4">
        <f>VLOOKUP(Z53,炎界远征配置!H:J,3,FALSE)</f>
        <v>10</v>
      </c>
      <c r="Y53" t="str">
        <f>VLOOKUP(Z53,炎界远征配置!H:I,2,FALSE)</f>
        <v>吉拉</v>
      </c>
      <c r="Z53">
        <f t="shared" si="1"/>
        <v>49</v>
      </c>
    </row>
    <row r="54" spans="1:26" x14ac:dyDescent="0.15">
      <c r="A54" s="4">
        <f t="shared" ref="A54:A60" si="3">W54</f>
        <v>5000050</v>
      </c>
      <c r="B54" s="4">
        <v>0</v>
      </c>
      <c r="C54" s="4">
        <v>0</v>
      </c>
      <c r="D54" s="4">
        <v>0</v>
      </c>
      <c r="E54" s="4">
        <v>0</v>
      </c>
      <c r="F54" s="4">
        <f>VLOOKUP(Z54,炎界远征配置!H:N,6,FALSE)</f>
        <v>640</v>
      </c>
      <c r="G54" s="4">
        <f>VLOOKUP(Z54,炎界远征配置!H:N,4,FALSE)</f>
        <v>400</v>
      </c>
      <c r="H54" s="4">
        <v>0</v>
      </c>
      <c r="I54" s="4">
        <f>VLOOKUP(Z54,炎界远征配置!H:N,5,FALSE)</f>
        <v>400</v>
      </c>
      <c r="J54" s="4">
        <f>VLOOKUP(Z54,炎界远征配置!H:N,7,FALSE)</f>
        <v>240</v>
      </c>
      <c r="K54" s="4">
        <v>121</v>
      </c>
      <c r="L54" s="4">
        <v>0</v>
      </c>
      <c r="M54" s="4">
        <v>0</v>
      </c>
      <c r="N54" s="4">
        <v>116</v>
      </c>
      <c r="O54" s="4">
        <v>0</v>
      </c>
      <c r="P54" s="4">
        <v>0</v>
      </c>
      <c r="Q54" s="4">
        <v>0</v>
      </c>
      <c r="R54" s="4">
        <v>0</v>
      </c>
      <c r="S54" s="4">
        <v>0</v>
      </c>
      <c r="T54" s="4">
        <v>0</v>
      </c>
      <c r="U54" s="4">
        <v>0</v>
      </c>
      <c r="V54" s="4">
        <v>0</v>
      </c>
      <c r="W54" s="4">
        <f>VLOOKUP(Z54,炎界远征配置!F:G,2,FALSE)</f>
        <v>5000050</v>
      </c>
      <c r="X54" s="4">
        <f>VLOOKUP(Z54,炎界远征配置!H:J,3,FALSE)</f>
        <v>10</v>
      </c>
      <c r="Y54" t="str">
        <f>VLOOKUP(Z54,炎界远征配置!H:I,2,FALSE)</f>
        <v>娜塔莎</v>
      </c>
      <c r="Z54">
        <f t="shared" si="1"/>
        <v>50</v>
      </c>
    </row>
    <row r="55" spans="1:26" x14ac:dyDescent="0.15">
      <c r="A55" s="4">
        <f t="shared" si="3"/>
        <v>5000051</v>
      </c>
      <c r="B55" s="4">
        <v>0</v>
      </c>
      <c r="C55" s="4">
        <v>0</v>
      </c>
      <c r="D55" s="4">
        <v>0</v>
      </c>
      <c r="E55" s="4">
        <v>0</v>
      </c>
      <c r="F55" s="4">
        <f>VLOOKUP(Z55,炎界远征配置!H:N,6,FALSE)</f>
        <v>697</v>
      </c>
      <c r="G55" s="4">
        <f>VLOOKUP(Z55,炎界远征配置!H:N,4,FALSE)</f>
        <v>436</v>
      </c>
      <c r="H55" s="4">
        <v>0</v>
      </c>
      <c r="I55" s="4">
        <f>VLOOKUP(Z55,炎界远征配置!H:N,5,FALSE)</f>
        <v>436</v>
      </c>
      <c r="J55" s="4">
        <f>VLOOKUP(Z55,炎界远征配置!H:N,7,FALSE)</f>
        <v>264</v>
      </c>
      <c r="K55" s="4">
        <v>122</v>
      </c>
      <c r="L55" s="4">
        <v>0</v>
      </c>
      <c r="M55" s="4">
        <v>0</v>
      </c>
      <c r="N55" s="4">
        <v>117</v>
      </c>
      <c r="O55" s="4">
        <v>0</v>
      </c>
      <c r="P55" s="4">
        <v>0</v>
      </c>
      <c r="Q55" s="4">
        <v>0</v>
      </c>
      <c r="R55" s="4">
        <v>0</v>
      </c>
      <c r="S55" s="4">
        <v>0</v>
      </c>
      <c r="T55" s="4">
        <v>0</v>
      </c>
      <c r="U55" s="4">
        <v>0</v>
      </c>
      <c r="V55" s="4">
        <v>0</v>
      </c>
      <c r="W55" s="4">
        <f>VLOOKUP(Z55,炎界远征配置!F:G,2,FALSE)</f>
        <v>5000051</v>
      </c>
      <c r="X55" s="4">
        <f>VLOOKUP(Z55,炎界远征配置!H:J,3,FALSE)</f>
        <v>11</v>
      </c>
      <c r="Y55" t="str">
        <f>VLOOKUP(Z55,炎界远征配置!H:I,2,FALSE)</f>
        <v>莉莉丝</v>
      </c>
      <c r="Z55">
        <f t="shared" si="1"/>
        <v>51</v>
      </c>
    </row>
    <row r="56" spans="1:26" x14ac:dyDescent="0.15">
      <c r="A56" s="4">
        <f t="shared" si="3"/>
        <v>5000052</v>
      </c>
      <c r="B56" s="4">
        <v>0</v>
      </c>
      <c r="C56" s="4">
        <v>0</v>
      </c>
      <c r="D56" s="4">
        <v>0</v>
      </c>
      <c r="E56" s="4">
        <v>0</v>
      </c>
      <c r="F56" s="4">
        <f>VLOOKUP(Z56,炎界远征配置!H:N,6,FALSE)</f>
        <v>697</v>
      </c>
      <c r="G56" s="4">
        <f>VLOOKUP(Z56,炎界远征配置!H:N,4,FALSE)</f>
        <v>436</v>
      </c>
      <c r="H56" s="4">
        <v>0</v>
      </c>
      <c r="I56" s="4">
        <f>VLOOKUP(Z56,炎界远征配置!H:N,5,FALSE)</f>
        <v>436</v>
      </c>
      <c r="J56" s="4">
        <f>VLOOKUP(Z56,炎界远征配置!H:N,7,FALSE)</f>
        <v>264</v>
      </c>
      <c r="K56" s="4">
        <v>123</v>
      </c>
      <c r="L56" s="4">
        <v>0</v>
      </c>
      <c r="M56" s="4">
        <v>0</v>
      </c>
      <c r="N56" s="4">
        <v>118</v>
      </c>
      <c r="O56" s="4">
        <v>0</v>
      </c>
      <c r="P56" s="4">
        <v>0</v>
      </c>
      <c r="Q56" s="4">
        <v>0</v>
      </c>
      <c r="R56" s="4">
        <v>0</v>
      </c>
      <c r="S56" s="4">
        <v>0</v>
      </c>
      <c r="T56" s="4">
        <v>0</v>
      </c>
      <c r="U56" s="4">
        <v>0</v>
      </c>
      <c r="V56" s="4">
        <v>0</v>
      </c>
      <c r="W56" s="4">
        <f>VLOOKUP(Z56,炎界远征配置!F:G,2,FALSE)</f>
        <v>5000052</v>
      </c>
      <c r="X56" s="4">
        <f>VLOOKUP(Z56,炎界远征配置!H:J,3,FALSE)</f>
        <v>11</v>
      </c>
      <c r="Y56" t="str">
        <f>VLOOKUP(Z56,炎界远征配置!H:I,2,FALSE)</f>
        <v>艾琳</v>
      </c>
      <c r="Z56">
        <f t="shared" si="1"/>
        <v>52</v>
      </c>
    </row>
    <row r="57" spans="1:26" x14ac:dyDescent="0.15">
      <c r="A57" s="4">
        <f t="shared" si="3"/>
        <v>5000053</v>
      </c>
      <c r="B57" s="4">
        <v>0</v>
      </c>
      <c r="C57" s="4">
        <v>0</v>
      </c>
      <c r="D57" s="4">
        <v>0</v>
      </c>
      <c r="E57" s="4">
        <v>0</v>
      </c>
      <c r="F57" s="4">
        <f>VLOOKUP(Z57,炎界远征配置!H:N,6,FALSE)</f>
        <v>697</v>
      </c>
      <c r="G57" s="4">
        <f>VLOOKUP(Z57,炎界远征配置!H:N,4,FALSE)</f>
        <v>436</v>
      </c>
      <c r="H57" s="4">
        <v>0</v>
      </c>
      <c r="I57" s="4">
        <f>VLOOKUP(Z57,炎界远征配置!H:N,5,FALSE)</f>
        <v>436</v>
      </c>
      <c r="J57" s="4">
        <f>VLOOKUP(Z57,炎界远征配置!H:N,7,FALSE)</f>
        <v>264</v>
      </c>
      <c r="K57" s="4">
        <v>124</v>
      </c>
      <c r="L57" s="4">
        <v>0</v>
      </c>
      <c r="M57" s="4">
        <v>0</v>
      </c>
      <c r="N57" s="4">
        <v>119</v>
      </c>
      <c r="O57" s="4">
        <v>0</v>
      </c>
      <c r="P57" s="4">
        <v>0</v>
      </c>
      <c r="Q57" s="4">
        <v>0</v>
      </c>
      <c r="R57" s="4">
        <v>0</v>
      </c>
      <c r="S57" s="4">
        <v>0</v>
      </c>
      <c r="T57" s="4">
        <v>0</v>
      </c>
      <c r="U57" s="4">
        <v>0</v>
      </c>
      <c r="V57" s="4">
        <v>0</v>
      </c>
      <c r="W57" s="4">
        <f>VLOOKUP(Z57,炎界远征配置!F:G,2,FALSE)</f>
        <v>5000053</v>
      </c>
      <c r="X57" s="4">
        <f>VLOOKUP(Z57,炎界远征配置!H:J,3,FALSE)</f>
        <v>11</v>
      </c>
      <c r="Y57" t="str">
        <f>VLOOKUP(Z57,炎界远征配置!H:I,2,FALSE)</f>
        <v>霍尔</v>
      </c>
      <c r="Z57">
        <f t="shared" si="1"/>
        <v>53</v>
      </c>
    </row>
    <row r="58" spans="1:26" x14ac:dyDescent="0.15">
      <c r="A58" s="4">
        <f t="shared" si="3"/>
        <v>5000054</v>
      </c>
      <c r="B58" s="4">
        <v>0</v>
      </c>
      <c r="C58" s="4">
        <v>0</v>
      </c>
      <c r="D58" s="4">
        <v>0</v>
      </c>
      <c r="E58" s="4">
        <v>0</v>
      </c>
      <c r="F58" s="4">
        <f>VLOOKUP(Z58,炎界远征配置!H:N,6,FALSE)</f>
        <v>697</v>
      </c>
      <c r="G58" s="4">
        <f>VLOOKUP(Z58,炎界远征配置!H:N,4,FALSE)</f>
        <v>436</v>
      </c>
      <c r="H58" s="4">
        <v>0</v>
      </c>
      <c r="I58" s="4">
        <f>VLOOKUP(Z58,炎界远征配置!H:N,5,FALSE)</f>
        <v>436</v>
      </c>
      <c r="J58" s="4">
        <f>VLOOKUP(Z58,炎界远征配置!H:N,7,FALSE)</f>
        <v>264</v>
      </c>
      <c r="K58" s="4">
        <v>125</v>
      </c>
      <c r="L58" s="4">
        <v>0</v>
      </c>
      <c r="M58" s="4">
        <v>0</v>
      </c>
      <c r="N58" s="4">
        <v>120</v>
      </c>
      <c r="O58" s="4">
        <v>0</v>
      </c>
      <c r="P58" s="4">
        <v>0</v>
      </c>
      <c r="Q58" s="4">
        <v>0</v>
      </c>
      <c r="R58" s="4">
        <v>0</v>
      </c>
      <c r="S58" s="4">
        <v>0</v>
      </c>
      <c r="T58" s="4">
        <v>0</v>
      </c>
      <c r="U58" s="4">
        <v>0</v>
      </c>
      <c r="V58" s="4">
        <v>0</v>
      </c>
      <c r="W58" s="4">
        <f>VLOOKUP(Z58,炎界远征配置!F:G,2,FALSE)</f>
        <v>5000054</v>
      </c>
      <c r="X58" s="4">
        <f>VLOOKUP(Z58,炎界远征配置!H:J,3,FALSE)</f>
        <v>11</v>
      </c>
      <c r="Y58" t="str">
        <f>VLOOKUP(Z58,炎界远征配置!H:I,2,FALSE)</f>
        <v>国王</v>
      </c>
      <c r="Z58">
        <f t="shared" si="1"/>
        <v>54</v>
      </c>
    </row>
    <row r="59" spans="1:26" x14ac:dyDescent="0.15">
      <c r="A59" s="4">
        <f t="shared" si="3"/>
        <v>5000055</v>
      </c>
      <c r="B59" s="4">
        <v>0</v>
      </c>
      <c r="C59" s="4">
        <v>0</v>
      </c>
      <c r="D59" s="4">
        <v>0</v>
      </c>
      <c r="E59" s="4">
        <v>0</v>
      </c>
      <c r="F59" s="4">
        <f>VLOOKUP(Z59,炎界远征配置!H:N,6,FALSE)</f>
        <v>697</v>
      </c>
      <c r="G59" s="4">
        <f>VLOOKUP(Z59,炎界远征配置!H:N,4,FALSE)</f>
        <v>436</v>
      </c>
      <c r="H59" s="4">
        <v>0</v>
      </c>
      <c r="I59" s="4">
        <f>VLOOKUP(Z59,炎界远征配置!H:N,5,FALSE)</f>
        <v>436</v>
      </c>
      <c r="J59" s="4">
        <f>VLOOKUP(Z59,炎界远征配置!H:N,7,FALSE)</f>
        <v>264</v>
      </c>
      <c r="K59" s="4">
        <v>126</v>
      </c>
      <c r="L59" s="4">
        <v>0</v>
      </c>
      <c r="M59" s="4">
        <v>0</v>
      </c>
      <c r="N59" s="4">
        <v>121</v>
      </c>
      <c r="O59" s="4">
        <v>0</v>
      </c>
      <c r="P59" s="4">
        <v>0</v>
      </c>
      <c r="Q59" s="4">
        <v>0</v>
      </c>
      <c r="R59" s="4">
        <v>0</v>
      </c>
      <c r="S59" s="4">
        <v>0</v>
      </c>
      <c r="T59" s="4">
        <v>0</v>
      </c>
      <c r="U59" s="4">
        <v>0</v>
      </c>
      <c r="V59" s="4">
        <v>0</v>
      </c>
      <c r="W59" s="4">
        <f>VLOOKUP(Z59,炎界远征配置!F:G,2,FALSE)</f>
        <v>5000055</v>
      </c>
      <c r="X59" s="4">
        <f>VLOOKUP(Z59,炎界远征配置!H:J,3,FALSE)</f>
        <v>11</v>
      </c>
      <c r="Y59" t="str">
        <f>VLOOKUP(Z59,炎界远征配置!H:I,2,FALSE)</f>
        <v>爱茉莉</v>
      </c>
      <c r="Z59">
        <f t="shared" si="1"/>
        <v>55</v>
      </c>
    </row>
    <row r="60" spans="1:26" x14ac:dyDescent="0.15">
      <c r="A60" s="4">
        <f t="shared" si="3"/>
        <v>5000056</v>
      </c>
      <c r="B60" s="4">
        <v>0</v>
      </c>
      <c r="C60" s="4">
        <v>0</v>
      </c>
      <c r="D60" s="4">
        <v>0</v>
      </c>
      <c r="E60" s="4">
        <v>0</v>
      </c>
      <c r="F60" s="4">
        <f>VLOOKUP(Z60,炎界远征配置!H:N,6,FALSE)</f>
        <v>755</v>
      </c>
      <c r="G60" s="4">
        <f>VLOOKUP(Z60,炎界远征配置!H:N,4,FALSE)</f>
        <v>472</v>
      </c>
      <c r="H60" s="4">
        <v>0</v>
      </c>
      <c r="I60" s="4">
        <f>VLOOKUP(Z60,炎界远征配置!H:N,5,FALSE)</f>
        <v>472</v>
      </c>
      <c r="J60" s="4">
        <f>VLOOKUP(Z60,炎界远征配置!H:N,7,FALSE)</f>
        <v>288</v>
      </c>
      <c r="K60" s="4">
        <v>127</v>
      </c>
      <c r="L60" s="4">
        <v>0</v>
      </c>
      <c r="M60" s="4">
        <v>0</v>
      </c>
      <c r="N60" s="4">
        <v>122</v>
      </c>
      <c r="O60" s="4">
        <v>0</v>
      </c>
      <c r="P60" s="4">
        <v>0</v>
      </c>
      <c r="Q60" s="4">
        <v>0</v>
      </c>
      <c r="R60" s="4">
        <v>0</v>
      </c>
      <c r="S60" s="4">
        <v>0</v>
      </c>
      <c r="T60" s="4">
        <v>0</v>
      </c>
      <c r="U60" s="4">
        <v>0</v>
      </c>
      <c r="V60" s="4">
        <v>0</v>
      </c>
      <c r="W60" s="4">
        <f>VLOOKUP(Z60,炎界远征配置!F:G,2,FALSE)</f>
        <v>5000056</v>
      </c>
      <c r="X60" s="4">
        <f>VLOOKUP(Z60,炎界远征配置!H:J,3,FALSE)</f>
        <v>12</v>
      </c>
      <c r="Y60" t="str">
        <f>VLOOKUP(Z60,炎界远征配置!H:I,2,FALSE)</f>
        <v>修</v>
      </c>
      <c r="Z60">
        <f t="shared" si="1"/>
        <v>56</v>
      </c>
    </row>
    <row r="61" spans="1:26" x14ac:dyDescent="0.15">
      <c r="A61" s="4">
        <f t="shared" ref="A61:A124" si="4">W61</f>
        <v>5000057</v>
      </c>
      <c r="B61" s="4">
        <v>0</v>
      </c>
      <c r="C61" s="4">
        <v>0</v>
      </c>
      <c r="D61" s="4">
        <v>0</v>
      </c>
      <c r="E61" s="4">
        <v>0</v>
      </c>
      <c r="F61" s="4">
        <f>VLOOKUP(Z61,炎界远征配置!H:N,6,FALSE)</f>
        <v>755</v>
      </c>
      <c r="G61" s="4">
        <f>VLOOKUP(Z61,炎界远征配置!H:N,4,FALSE)</f>
        <v>472</v>
      </c>
      <c r="H61" s="4">
        <v>0</v>
      </c>
      <c r="I61" s="4">
        <f>VLOOKUP(Z61,炎界远征配置!H:N,5,FALSE)</f>
        <v>472</v>
      </c>
      <c r="J61" s="4">
        <f>VLOOKUP(Z61,炎界远征配置!H:N,7,FALSE)</f>
        <v>288</v>
      </c>
      <c r="K61" s="4">
        <v>128</v>
      </c>
      <c r="L61" s="4">
        <v>0</v>
      </c>
      <c r="M61" s="4">
        <v>0</v>
      </c>
      <c r="N61" s="4">
        <v>123</v>
      </c>
      <c r="O61" s="4">
        <v>0</v>
      </c>
      <c r="P61" s="4">
        <v>0</v>
      </c>
      <c r="Q61" s="4">
        <v>0</v>
      </c>
      <c r="R61" s="4">
        <v>0</v>
      </c>
      <c r="S61" s="4">
        <v>0</v>
      </c>
      <c r="T61" s="4">
        <v>0</v>
      </c>
      <c r="U61" s="4">
        <v>0</v>
      </c>
      <c r="V61" s="4">
        <v>0</v>
      </c>
      <c r="W61" s="4">
        <f>VLOOKUP(Z61,炎界远征配置!F:G,2,FALSE)</f>
        <v>5000057</v>
      </c>
      <c r="X61" s="4">
        <f>VLOOKUP(Z61,炎界远征配置!H:J,3,FALSE)</f>
        <v>12</v>
      </c>
      <c r="Y61" t="str">
        <f>VLOOKUP(Z61,炎界远征配置!H:I,2,FALSE)</f>
        <v>艾德蒙</v>
      </c>
      <c r="Z61">
        <f t="shared" si="1"/>
        <v>57</v>
      </c>
    </row>
    <row r="62" spans="1:26" x14ac:dyDescent="0.15">
      <c r="A62" s="4">
        <f t="shared" si="4"/>
        <v>5000058</v>
      </c>
      <c r="B62" s="4">
        <v>0</v>
      </c>
      <c r="C62" s="4">
        <v>0</v>
      </c>
      <c r="D62" s="4">
        <v>0</v>
      </c>
      <c r="E62" s="4">
        <v>0</v>
      </c>
      <c r="F62" s="4">
        <f>VLOOKUP(Z62,炎界远征配置!H:N,6,FALSE)</f>
        <v>755</v>
      </c>
      <c r="G62" s="4">
        <f>VLOOKUP(Z62,炎界远征配置!H:N,4,FALSE)</f>
        <v>472</v>
      </c>
      <c r="H62" s="4">
        <v>0</v>
      </c>
      <c r="I62" s="4">
        <f>VLOOKUP(Z62,炎界远征配置!H:N,5,FALSE)</f>
        <v>472</v>
      </c>
      <c r="J62" s="4">
        <f>VLOOKUP(Z62,炎界远征配置!H:N,7,FALSE)</f>
        <v>288</v>
      </c>
      <c r="K62" s="4">
        <v>129</v>
      </c>
      <c r="L62" s="4">
        <v>0</v>
      </c>
      <c r="M62" s="4">
        <v>0</v>
      </c>
      <c r="N62" s="4">
        <v>124</v>
      </c>
      <c r="O62" s="4">
        <v>0</v>
      </c>
      <c r="P62" s="4">
        <v>0</v>
      </c>
      <c r="Q62" s="4">
        <v>0</v>
      </c>
      <c r="R62" s="4">
        <v>0</v>
      </c>
      <c r="S62" s="4">
        <v>0</v>
      </c>
      <c r="T62" s="4">
        <v>0</v>
      </c>
      <c r="U62" s="4">
        <v>0</v>
      </c>
      <c r="V62" s="4">
        <v>0</v>
      </c>
      <c r="W62" s="4">
        <f>VLOOKUP(Z62,炎界远征配置!F:G,2,FALSE)</f>
        <v>5000058</v>
      </c>
      <c r="X62" s="4">
        <f>VLOOKUP(Z62,炎界远征配置!H:J,3,FALSE)</f>
        <v>12</v>
      </c>
      <c r="Y62" t="str">
        <f>VLOOKUP(Z62,炎界远征配置!H:I,2,FALSE)</f>
        <v>艾德蒙</v>
      </c>
      <c r="Z62">
        <f t="shared" si="1"/>
        <v>58</v>
      </c>
    </row>
    <row r="63" spans="1:26" x14ac:dyDescent="0.15">
      <c r="A63" s="4">
        <f t="shared" si="4"/>
        <v>5000059</v>
      </c>
      <c r="B63" s="4">
        <v>0</v>
      </c>
      <c r="C63" s="4">
        <v>0</v>
      </c>
      <c r="D63" s="4">
        <v>0</v>
      </c>
      <c r="E63" s="4">
        <v>0</v>
      </c>
      <c r="F63" s="4">
        <f>VLOOKUP(Z63,炎界远征配置!H:N,6,FALSE)</f>
        <v>755</v>
      </c>
      <c r="G63" s="4">
        <f>VLOOKUP(Z63,炎界远征配置!H:N,4,FALSE)</f>
        <v>472</v>
      </c>
      <c r="H63" s="4">
        <v>0</v>
      </c>
      <c r="I63" s="4">
        <f>VLOOKUP(Z63,炎界远征配置!H:N,5,FALSE)</f>
        <v>472</v>
      </c>
      <c r="J63" s="4">
        <f>VLOOKUP(Z63,炎界远征配置!H:N,7,FALSE)</f>
        <v>288</v>
      </c>
      <c r="K63" s="4">
        <v>130</v>
      </c>
      <c r="L63" s="4">
        <v>0</v>
      </c>
      <c r="M63" s="4">
        <v>0</v>
      </c>
      <c r="N63" s="4">
        <v>125</v>
      </c>
      <c r="O63" s="4">
        <v>0</v>
      </c>
      <c r="P63" s="4">
        <v>0</v>
      </c>
      <c r="Q63" s="4">
        <v>0</v>
      </c>
      <c r="R63" s="4">
        <v>0</v>
      </c>
      <c r="S63" s="4">
        <v>0</v>
      </c>
      <c r="T63" s="4">
        <v>0</v>
      </c>
      <c r="U63" s="4">
        <v>0</v>
      </c>
      <c r="V63" s="4">
        <v>0</v>
      </c>
      <c r="W63" s="4">
        <f>VLOOKUP(Z63,炎界远征配置!F:G,2,FALSE)</f>
        <v>5000059</v>
      </c>
      <c r="X63" s="4">
        <f>VLOOKUP(Z63,炎界远征配置!H:J,3,FALSE)</f>
        <v>12</v>
      </c>
      <c r="Y63" t="str">
        <f>VLOOKUP(Z63,炎界远征配置!H:I,2,FALSE)</f>
        <v>尤尼丝</v>
      </c>
      <c r="Z63">
        <f t="shared" si="1"/>
        <v>59</v>
      </c>
    </row>
    <row r="64" spans="1:26" x14ac:dyDescent="0.15">
      <c r="A64" s="4">
        <f t="shared" si="4"/>
        <v>5000060</v>
      </c>
      <c r="B64" s="4">
        <v>0</v>
      </c>
      <c r="C64" s="4">
        <v>0</v>
      </c>
      <c r="D64" s="4">
        <v>0</v>
      </c>
      <c r="E64" s="4">
        <v>0</v>
      </c>
      <c r="F64" s="4">
        <f>VLOOKUP(Z64,炎界远征配置!H:N,6,FALSE)</f>
        <v>755</v>
      </c>
      <c r="G64" s="4">
        <f>VLOOKUP(Z64,炎界远征配置!H:N,4,FALSE)</f>
        <v>472</v>
      </c>
      <c r="H64" s="4">
        <v>0</v>
      </c>
      <c r="I64" s="4">
        <f>VLOOKUP(Z64,炎界远征配置!H:N,5,FALSE)</f>
        <v>472</v>
      </c>
      <c r="J64" s="4">
        <f>VLOOKUP(Z64,炎界远征配置!H:N,7,FALSE)</f>
        <v>288</v>
      </c>
      <c r="K64" s="4">
        <v>131</v>
      </c>
      <c r="L64" s="4">
        <v>0</v>
      </c>
      <c r="M64" s="4">
        <v>0</v>
      </c>
      <c r="N64" s="4">
        <v>126</v>
      </c>
      <c r="O64" s="4">
        <v>0</v>
      </c>
      <c r="P64" s="4">
        <v>0</v>
      </c>
      <c r="Q64" s="4">
        <v>0</v>
      </c>
      <c r="R64" s="4">
        <v>0</v>
      </c>
      <c r="S64" s="4">
        <v>0</v>
      </c>
      <c r="T64" s="4">
        <v>0</v>
      </c>
      <c r="U64" s="4">
        <v>0</v>
      </c>
      <c r="V64" s="4">
        <v>0</v>
      </c>
      <c r="W64" s="4">
        <f>VLOOKUP(Z64,炎界远征配置!F:G,2,FALSE)</f>
        <v>5000060</v>
      </c>
      <c r="X64" s="4">
        <f>VLOOKUP(Z64,炎界远征配置!H:J,3,FALSE)</f>
        <v>12</v>
      </c>
      <c r="Y64" t="str">
        <f>VLOOKUP(Z64,炎界远征配置!H:I,2,FALSE)</f>
        <v>吉拉</v>
      </c>
      <c r="Z64">
        <f t="shared" si="1"/>
        <v>60</v>
      </c>
    </row>
    <row r="65" spans="1:26" x14ac:dyDescent="0.15">
      <c r="A65" s="4">
        <f t="shared" si="4"/>
        <v>5000061</v>
      </c>
      <c r="B65" s="4">
        <v>0</v>
      </c>
      <c r="C65" s="4">
        <v>0</v>
      </c>
      <c r="D65" s="4">
        <v>0</v>
      </c>
      <c r="E65" s="4">
        <v>0</v>
      </c>
      <c r="F65" s="4">
        <f>VLOOKUP(Z65,炎界远征配置!H:N,6,FALSE)</f>
        <v>812</v>
      </c>
      <c r="G65" s="4">
        <f>VLOOKUP(Z65,炎界远征配置!H:N,4,FALSE)</f>
        <v>508</v>
      </c>
      <c r="H65" s="4">
        <v>0</v>
      </c>
      <c r="I65" s="4">
        <f>VLOOKUP(Z65,炎界远征配置!H:N,5,FALSE)</f>
        <v>508</v>
      </c>
      <c r="J65" s="4">
        <f>VLOOKUP(Z65,炎界远征配置!H:N,7,FALSE)</f>
        <v>312</v>
      </c>
      <c r="K65" s="4">
        <v>132</v>
      </c>
      <c r="L65" s="4">
        <v>0</v>
      </c>
      <c r="M65" s="4">
        <v>0</v>
      </c>
      <c r="N65" s="4">
        <v>127</v>
      </c>
      <c r="O65" s="4">
        <v>0</v>
      </c>
      <c r="P65" s="4">
        <v>0</v>
      </c>
      <c r="Q65" s="4">
        <v>0</v>
      </c>
      <c r="R65" s="4">
        <v>0</v>
      </c>
      <c r="S65" s="4">
        <v>0</v>
      </c>
      <c r="T65" s="4">
        <v>0</v>
      </c>
      <c r="U65" s="4">
        <v>0</v>
      </c>
      <c r="V65" s="4">
        <v>0</v>
      </c>
      <c r="W65" s="4">
        <f>VLOOKUP(Z65,炎界远征配置!F:G,2,FALSE)</f>
        <v>5000061</v>
      </c>
      <c r="X65" s="4">
        <f>VLOOKUP(Z65,炎界远征配置!H:J,3,FALSE)</f>
        <v>13</v>
      </c>
      <c r="Y65" t="str">
        <f>VLOOKUP(Z65,炎界远征配置!H:I,2,FALSE)</f>
        <v>珍妮芙</v>
      </c>
      <c r="Z65">
        <f t="shared" si="1"/>
        <v>61</v>
      </c>
    </row>
    <row r="66" spans="1:26" x14ac:dyDescent="0.15">
      <c r="A66" s="4">
        <f t="shared" si="4"/>
        <v>5000062</v>
      </c>
      <c r="B66" s="4">
        <v>0</v>
      </c>
      <c r="C66" s="4">
        <v>0</v>
      </c>
      <c r="D66" s="4">
        <v>0</v>
      </c>
      <c r="E66" s="4">
        <v>0</v>
      </c>
      <c r="F66" s="4">
        <f>VLOOKUP(Z66,炎界远征配置!H:N,6,FALSE)</f>
        <v>812</v>
      </c>
      <c r="G66" s="4">
        <f>VLOOKUP(Z66,炎界远征配置!H:N,4,FALSE)</f>
        <v>508</v>
      </c>
      <c r="H66" s="4">
        <v>0</v>
      </c>
      <c r="I66" s="4">
        <f>VLOOKUP(Z66,炎界远征配置!H:N,5,FALSE)</f>
        <v>508</v>
      </c>
      <c r="J66" s="4">
        <f>VLOOKUP(Z66,炎界远征配置!H:N,7,FALSE)</f>
        <v>312</v>
      </c>
      <c r="K66" s="4">
        <v>133</v>
      </c>
      <c r="L66" s="4">
        <v>0</v>
      </c>
      <c r="M66" s="4">
        <v>0</v>
      </c>
      <c r="N66" s="4">
        <v>128</v>
      </c>
      <c r="O66" s="4">
        <v>0</v>
      </c>
      <c r="P66" s="4">
        <v>0</v>
      </c>
      <c r="Q66" s="4">
        <v>0</v>
      </c>
      <c r="R66" s="4">
        <v>0</v>
      </c>
      <c r="S66" s="4">
        <v>0</v>
      </c>
      <c r="T66" s="4">
        <v>0</v>
      </c>
      <c r="U66" s="4">
        <v>0</v>
      </c>
      <c r="V66" s="4">
        <v>0</v>
      </c>
      <c r="W66" s="4">
        <f>VLOOKUP(Z66,炎界远征配置!F:G,2,FALSE)</f>
        <v>5000062</v>
      </c>
      <c r="X66" s="4">
        <f>VLOOKUP(Z66,炎界远征配置!H:J,3,FALSE)</f>
        <v>13</v>
      </c>
      <c r="Y66" t="str">
        <f>VLOOKUP(Z66,炎界远征配置!H:I,2,FALSE)</f>
        <v>霍尔</v>
      </c>
      <c r="Z66">
        <f t="shared" si="1"/>
        <v>62</v>
      </c>
    </row>
    <row r="67" spans="1:26" x14ac:dyDescent="0.15">
      <c r="A67" s="4">
        <f t="shared" si="4"/>
        <v>5000063</v>
      </c>
      <c r="B67" s="4">
        <v>0</v>
      </c>
      <c r="C67" s="4">
        <v>0</v>
      </c>
      <c r="D67" s="4">
        <v>0</v>
      </c>
      <c r="E67" s="4">
        <v>0</v>
      </c>
      <c r="F67" s="4">
        <f>VLOOKUP(Z67,炎界远征配置!H:N,6,FALSE)</f>
        <v>812</v>
      </c>
      <c r="G67" s="4">
        <f>VLOOKUP(Z67,炎界远征配置!H:N,4,FALSE)</f>
        <v>508</v>
      </c>
      <c r="H67" s="4">
        <v>0</v>
      </c>
      <c r="I67" s="4">
        <f>VLOOKUP(Z67,炎界远征配置!H:N,5,FALSE)</f>
        <v>508</v>
      </c>
      <c r="J67" s="4">
        <f>VLOOKUP(Z67,炎界远征配置!H:N,7,FALSE)</f>
        <v>312</v>
      </c>
      <c r="K67" s="4">
        <v>134</v>
      </c>
      <c r="L67" s="4">
        <v>0</v>
      </c>
      <c r="M67" s="4">
        <v>0</v>
      </c>
      <c r="N67" s="4">
        <v>129</v>
      </c>
      <c r="O67" s="4">
        <v>0</v>
      </c>
      <c r="P67" s="4">
        <v>0</v>
      </c>
      <c r="Q67" s="4">
        <v>0</v>
      </c>
      <c r="R67" s="4">
        <v>0</v>
      </c>
      <c r="S67" s="4">
        <v>0</v>
      </c>
      <c r="T67" s="4">
        <v>0</v>
      </c>
      <c r="U67" s="4">
        <v>0</v>
      </c>
      <c r="V67" s="4">
        <v>0</v>
      </c>
      <c r="W67" s="4">
        <f>VLOOKUP(Z67,炎界远征配置!F:G,2,FALSE)</f>
        <v>5000063</v>
      </c>
      <c r="X67" s="4">
        <f>VLOOKUP(Z67,炎界远征配置!H:J,3,FALSE)</f>
        <v>13</v>
      </c>
      <c r="Y67" t="str">
        <f>VLOOKUP(Z67,炎界远征配置!H:I,2,FALSE)</f>
        <v>啾啾</v>
      </c>
      <c r="Z67">
        <f t="shared" si="1"/>
        <v>63</v>
      </c>
    </row>
    <row r="68" spans="1:26" x14ac:dyDescent="0.15">
      <c r="A68" s="4">
        <f t="shared" si="4"/>
        <v>5000064</v>
      </c>
      <c r="B68" s="4">
        <v>0</v>
      </c>
      <c r="C68" s="4">
        <v>0</v>
      </c>
      <c r="D68" s="4">
        <v>0</v>
      </c>
      <c r="E68" s="4">
        <v>0</v>
      </c>
      <c r="F68" s="4">
        <f>VLOOKUP(Z68,炎界远征配置!H:N,6,FALSE)</f>
        <v>812</v>
      </c>
      <c r="G68" s="4">
        <f>VLOOKUP(Z68,炎界远征配置!H:N,4,FALSE)</f>
        <v>508</v>
      </c>
      <c r="H68" s="4">
        <v>0</v>
      </c>
      <c r="I68" s="4">
        <f>VLOOKUP(Z68,炎界远征配置!H:N,5,FALSE)</f>
        <v>508</v>
      </c>
      <c r="J68" s="4">
        <f>VLOOKUP(Z68,炎界远征配置!H:N,7,FALSE)</f>
        <v>312</v>
      </c>
      <c r="K68" s="4">
        <v>135</v>
      </c>
      <c r="L68" s="4">
        <v>0</v>
      </c>
      <c r="M68" s="4">
        <v>0</v>
      </c>
      <c r="N68" s="4">
        <v>130</v>
      </c>
      <c r="O68" s="4">
        <v>0</v>
      </c>
      <c r="P68" s="4">
        <v>0</v>
      </c>
      <c r="Q68" s="4">
        <v>0</v>
      </c>
      <c r="R68" s="4">
        <v>0</v>
      </c>
      <c r="S68" s="4">
        <v>0</v>
      </c>
      <c r="T68" s="4">
        <v>0</v>
      </c>
      <c r="U68" s="4">
        <v>0</v>
      </c>
      <c r="V68" s="4">
        <v>0</v>
      </c>
      <c r="W68" s="4">
        <f>VLOOKUP(Z68,炎界远征配置!F:G,2,FALSE)</f>
        <v>5000064</v>
      </c>
      <c r="X68" s="4">
        <f>VLOOKUP(Z68,炎界远征配置!H:J,3,FALSE)</f>
        <v>13</v>
      </c>
      <c r="Y68" t="str">
        <f>VLOOKUP(Z68,炎界远征配置!H:I,2,FALSE)</f>
        <v>伊芙</v>
      </c>
      <c r="Z68">
        <f t="shared" si="1"/>
        <v>64</v>
      </c>
    </row>
    <row r="69" spans="1:26" x14ac:dyDescent="0.15">
      <c r="A69" s="4">
        <f t="shared" si="4"/>
        <v>5000065</v>
      </c>
      <c r="B69" s="4">
        <v>0</v>
      </c>
      <c r="C69" s="4">
        <v>0</v>
      </c>
      <c r="D69" s="4">
        <v>0</v>
      </c>
      <c r="E69" s="4">
        <v>0</v>
      </c>
      <c r="F69" s="4">
        <f>VLOOKUP(Z69,炎界远征配置!H:N,6,FALSE)</f>
        <v>812</v>
      </c>
      <c r="G69" s="4">
        <f>VLOOKUP(Z69,炎界远征配置!H:N,4,FALSE)</f>
        <v>508</v>
      </c>
      <c r="H69" s="4">
        <v>0</v>
      </c>
      <c r="I69" s="4">
        <f>VLOOKUP(Z69,炎界远征配置!H:N,5,FALSE)</f>
        <v>508</v>
      </c>
      <c r="J69" s="4">
        <f>VLOOKUP(Z69,炎界远征配置!H:N,7,FALSE)</f>
        <v>312</v>
      </c>
      <c r="K69" s="4">
        <v>136</v>
      </c>
      <c r="L69" s="4">
        <v>0</v>
      </c>
      <c r="M69" s="4">
        <v>0</v>
      </c>
      <c r="N69" s="4">
        <v>131</v>
      </c>
      <c r="O69" s="4">
        <v>0</v>
      </c>
      <c r="P69" s="4">
        <v>0</v>
      </c>
      <c r="Q69" s="4">
        <v>0</v>
      </c>
      <c r="R69" s="4">
        <v>0</v>
      </c>
      <c r="S69" s="4">
        <v>0</v>
      </c>
      <c r="T69" s="4">
        <v>0</v>
      </c>
      <c r="U69" s="4">
        <v>0</v>
      </c>
      <c r="V69" s="4">
        <v>0</v>
      </c>
      <c r="W69" s="4">
        <f>VLOOKUP(Z69,炎界远征配置!F:G,2,FALSE)</f>
        <v>5000065</v>
      </c>
      <c r="X69" s="4">
        <f>VLOOKUP(Z69,炎界远征配置!H:J,3,FALSE)</f>
        <v>13</v>
      </c>
      <c r="Y69" t="str">
        <f>VLOOKUP(Z69,炎界远征配置!H:I,2,FALSE)</f>
        <v>麦克白</v>
      </c>
      <c r="Z69">
        <f t="shared" si="1"/>
        <v>65</v>
      </c>
    </row>
    <row r="70" spans="1:26" x14ac:dyDescent="0.15">
      <c r="A70" s="4">
        <f t="shared" si="4"/>
        <v>5000066</v>
      </c>
      <c r="B70" s="4">
        <v>0</v>
      </c>
      <c r="C70" s="4">
        <v>0</v>
      </c>
      <c r="D70" s="4">
        <v>0</v>
      </c>
      <c r="E70" s="4">
        <v>0</v>
      </c>
      <c r="F70" s="4">
        <f>VLOOKUP(Z70,炎界远征配置!H:N,6,FALSE)</f>
        <v>870</v>
      </c>
      <c r="G70" s="4">
        <f>VLOOKUP(Z70,炎界远征配置!H:N,4,FALSE)</f>
        <v>544</v>
      </c>
      <c r="H70" s="4">
        <v>0</v>
      </c>
      <c r="I70" s="4">
        <f>VLOOKUP(Z70,炎界远征配置!H:N,5,FALSE)</f>
        <v>544</v>
      </c>
      <c r="J70" s="4">
        <f>VLOOKUP(Z70,炎界远征配置!H:N,7,FALSE)</f>
        <v>336</v>
      </c>
      <c r="K70" s="4">
        <v>137</v>
      </c>
      <c r="L70" s="4">
        <v>0</v>
      </c>
      <c r="M70" s="4">
        <v>0</v>
      </c>
      <c r="N70" s="4">
        <v>132</v>
      </c>
      <c r="O70" s="4">
        <v>0</v>
      </c>
      <c r="P70" s="4">
        <v>0</v>
      </c>
      <c r="Q70" s="4">
        <v>0</v>
      </c>
      <c r="R70" s="4">
        <v>0</v>
      </c>
      <c r="S70" s="4">
        <v>0</v>
      </c>
      <c r="T70" s="4">
        <v>0</v>
      </c>
      <c r="U70" s="4">
        <v>0</v>
      </c>
      <c r="V70" s="4">
        <v>0</v>
      </c>
      <c r="W70" s="4">
        <f>VLOOKUP(Z70,炎界远征配置!F:G,2,FALSE)</f>
        <v>5000066</v>
      </c>
      <c r="X70" s="4">
        <f>VLOOKUP(Z70,炎界远征配置!H:J,3,FALSE)</f>
        <v>14</v>
      </c>
      <c r="Y70" t="str">
        <f>VLOOKUP(Z70,炎界远征配置!H:I,2,FALSE)</f>
        <v>修</v>
      </c>
      <c r="Z70">
        <f t="shared" si="1"/>
        <v>66</v>
      </c>
    </row>
    <row r="71" spans="1:26" x14ac:dyDescent="0.15">
      <c r="A71" s="4">
        <f t="shared" si="4"/>
        <v>5000067</v>
      </c>
      <c r="B71" s="4">
        <v>0</v>
      </c>
      <c r="C71" s="4">
        <v>0</v>
      </c>
      <c r="D71" s="4">
        <v>0</v>
      </c>
      <c r="E71" s="4">
        <v>0</v>
      </c>
      <c r="F71" s="4">
        <f>VLOOKUP(Z71,炎界远征配置!H:N,6,FALSE)</f>
        <v>870</v>
      </c>
      <c r="G71" s="4">
        <f>VLOOKUP(Z71,炎界远征配置!H:N,4,FALSE)</f>
        <v>544</v>
      </c>
      <c r="H71" s="4">
        <v>0</v>
      </c>
      <c r="I71" s="4">
        <f>VLOOKUP(Z71,炎界远征配置!H:N,5,FALSE)</f>
        <v>544</v>
      </c>
      <c r="J71" s="4">
        <f>VLOOKUP(Z71,炎界远征配置!H:N,7,FALSE)</f>
        <v>336</v>
      </c>
      <c r="K71" s="4">
        <v>138</v>
      </c>
      <c r="L71" s="4">
        <v>0</v>
      </c>
      <c r="M71" s="4">
        <v>0</v>
      </c>
      <c r="N71" s="4">
        <v>133</v>
      </c>
      <c r="O71" s="4">
        <v>0</v>
      </c>
      <c r="P71" s="4">
        <v>0</v>
      </c>
      <c r="Q71" s="4">
        <v>0</v>
      </c>
      <c r="R71" s="4">
        <v>0</v>
      </c>
      <c r="S71" s="4">
        <v>0</v>
      </c>
      <c r="T71" s="4">
        <v>0</v>
      </c>
      <c r="U71" s="4">
        <v>0</v>
      </c>
      <c r="V71" s="4">
        <v>0</v>
      </c>
      <c r="W71" s="4">
        <f>VLOOKUP(Z71,炎界远征配置!F:G,2,FALSE)</f>
        <v>5000067</v>
      </c>
      <c r="X71" s="4">
        <f>VLOOKUP(Z71,炎界远征配置!H:J,3,FALSE)</f>
        <v>14</v>
      </c>
      <c r="Y71" t="str">
        <f>VLOOKUP(Z71,炎界远征配置!H:I,2,FALSE)</f>
        <v>尼尔斯</v>
      </c>
      <c r="Z71">
        <f t="shared" ref="Z71:Z134" si="5">Z70+1</f>
        <v>67</v>
      </c>
    </row>
    <row r="72" spans="1:26" x14ac:dyDescent="0.15">
      <c r="A72" s="4">
        <f t="shared" si="4"/>
        <v>5000068</v>
      </c>
      <c r="B72" s="4">
        <v>0</v>
      </c>
      <c r="C72" s="4">
        <v>0</v>
      </c>
      <c r="D72" s="4">
        <v>0</v>
      </c>
      <c r="E72" s="4">
        <v>0</v>
      </c>
      <c r="F72" s="4">
        <f>VLOOKUP(Z72,炎界远征配置!H:N,6,FALSE)</f>
        <v>870</v>
      </c>
      <c r="G72" s="4">
        <f>VLOOKUP(Z72,炎界远征配置!H:N,4,FALSE)</f>
        <v>544</v>
      </c>
      <c r="H72" s="4">
        <v>0</v>
      </c>
      <c r="I72" s="4">
        <f>VLOOKUP(Z72,炎界远征配置!H:N,5,FALSE)</f>
        <v>544</v>
      </c>
      <c r="J72" s="4">
        <f>VLOOKUP(Z72,炎界远征配置!H:N,7,FALSE)</f>
        <v>336</v>
      </c>
      <c r="K72" s="4">
        <v>139</v>
      </c>
      <c r="L72" s="4">
        <v>0</v>
      </c>
      <c r="M72" s="4">
        <v>0</v>
      </c>
      <c r="N72" s="4">
        <v>134</v>
      </c>
      <c r="O72" s="4">
        <v>0</v>
      </c>
      <c r="P72" s="4">
        <v>0</v>
      </c>
      <c r="Q72" s="4">
        <v>0</v>
      </c>
      <c r="R72" s="4">
        <v>0</v>
      </c>
      <c r="S72" s="4">
        <v>0</v>
      </c>
      <c r="T72" s="4">
        <v>0</v>
      </c>
      <c r="U72" s="4">
        <v>0</v>
      </c>
      <c r="V72" s="4">
        <v>0</v>
      </c>
      <c r="W72" s="4">
        <f>VLOOKUP(Z72,炎界远征配置!F:G,2,FALSE)</f>
        <v>5000068</v>
      </c>
      <c r="X72" s="4">
        <f>VLOOKUP(Z72,炎界远征配置!H:J,3,FALSE)</f>
        <v>14</v>
      </c>
      <c r="Y72" t="str">
        <f>VLOOKUP(Z72,炎界远征配置!H:I,2,FALSE)</f>
        <v>国王</v>
      </c>
      <c r="Z72">
        <f t="shared" si="5"/>
        <v>68</v>
      </c>
    </row>
    <row r="73" spans="1:26" x14ac:dyDescent="0.15">
      <c r="A73" s="4">
        <f t="shared" si="4"/>
        <v>5000069</v>
      </c>
      <c r="B73" s="4">
        <v>0</v>
      </c>
      <c r="C73" s="4">
        <v>0</v>
      </c>
      <c r="D73" s="4">
        <v>0</v>
      </c>
      <c r="E73" s="4">
        <v>0</v>
      </c>
      <c r="F73" s="4">
        <f>VLOOKUP(Z73,炎界远征配置!H:N,6,FALSE)</f>
        <v>870</v>
      </c>
      <c r="G73" s="4">
        <f>VLOOKUP(Z73,炎界远征配置!H:N,4,FALSE)</f>
        <v>544</v>
      </c>
      <c r="H73" s="4">
        <v>0</v>
      </c>
      <c r="I73" s="4">
        <f>VLOOKUP(Z73,炎界远征配置!H:N,5,FALSE)</f>
        <v>544</v>
      </c>
      <c r="J73" s="4">
        <f>VLOOKUP(Z73,炎界远征配置!H:N,7,FALSE)</f>
        <v>336</v>
      </c>
      <c r="K73" s="4">
        <v>140</v>
      </c>
      <c r="L73" s="4">
        <v>0</v>
      </c>
      <c r="M73" s="4">
        <v>0</v>
      </c>
      <c r="N73" s="4">
        <v>135</v>
      </c>
      <c r="O73" s="4">
        <v>0</v>
      </c>
      <c r="P73" s="4">
        <v>0</v>
      </c>
      <c r="Q73" s="4">
        <v>0</v>
      </c>
      <c r="R73" s="4">
        <v>0</v>
      </c>
      <c r="S73" s="4">
        <v>0</v>
      </c>
      <c r="T73" s="4">
        <v>0</v>
      </c>
      <c r="U73" s="4">
        <v>0</v>
      </c>
      <c r="V73" s="4">
        <v>0</v>
      </c>
      <c r="W73" s="4">
        <f>VLOOKUP(Z73,炎界远征配置!F:G,2,FALSE)</f>
        <v>5000069</v>
      </c>
      <c r="X73" s="4">
        <f>VLOOKUP(Z73,炎界远征配置!H:J,3,FALSE)</f>
        <v>14</v>
      </c>
      <c r="Y73" t="str">
        <f>VLOOKUP(Z73,炎界远征配置!H:I,2,FALSE)</f>
        <v>霍尔</v>
      </c>
      <c r="Z73">
        <f t="shared" si="5"/>
        <v>69</v>
      </c>
    </row>
    <row r="74" spans="1:26" x14ac:dyDescent="0.15">
      <c r="A74" s="4">
        <f t="shared" si="4"/>
        <v>5000070</v>
      </c>
      <c r="B74" s="4">
        <v>0</v>
      </c>
      <c r="C74" s="4">
        <v>0</v>
      </c>
      <c r="D74" s="4">
        <v>0</v>
      </c>
      <c r="E74" s="4">
        <v>0</v>
      </c>
      <c r="F74" s="4">
        <f>VLOOKUP(Z74,炎界远征配置!H:N,6,FALSE)</f>
        <v>870</v>
      </c>
      <c r="G74" s="4">
        <f>VLOOKUP(Z74,炎界远征配置!H:N,4,FALSE)</f>
        <v>544</v>
      </c>
      <c r="H74" s="4">
        <v>0</v>
      </c>
      <c r="I74" s="4">
        <f>VLOOKUP(Z74,炎界远征配置!H:N,5,FALSE)</f>
        <v>544</v>
      </c>
      <c r="J74" s="4">
        <f>VLOOKUP(Z74,炎界远征配置!H:N,7,FALSE)</f>
        <v>336</v>
      </c>
      <c r="K74" s="4">
        <v>141</v>
      </c>
      <c r="L74" s="4">
        <v>0</v>
      </c>
      <c r="M74" s="4">
        <v>0</v>
      </c>
      <c r="N74" s="4">
        <v>136</v>
      </c>
      <c r="O74" s="4">
        <v>0</v>
      </c>
      <c r="P74" s="4">
        <v>0</v>
      </c>
      <c r="Q74" s="4">
        <v>0</v>
      </c>
      <c r="R74" s="4">
        <v>0</v>
      </c>
      <c r="S74" s="4">
        <v>0</v>
      </c>
      <c r="T74" s="4">
        <v>0</v>
      </c>
      <c r="U74" s="4">
        <v>0</v>
      </c>
      <c r="V74" s="4">
        <v>0</v>
      </c>
      <c r="W74" s="4">
        <f>VLOOKUP(Z74,炎界远征配置!F:G,2,FALSE)</f>
        <v>5000070</v>
      </c>
      <c r="X74" s="4">
        <f>VLOOKUP(Z74,炎界远征配置!H:J,3,FALSE)</f>
        <v>14</v>
      </c>
      <c r="Y74" t="str">
        <f>VLOOKUP(Z74,炎界远征配置!H:I,2,FALSE)</f>
        <v>贝蒂</v>
      </c>
      <c r="Z74">
        <f t="shared" si="5"/>
        <v>70</v>
      </c>
    </row>
    <row r="75" spans="1:26" x14ac:dyDescent="0.15">
      <c r="A75" s="4">
        <f t="shared" si="4"/>
        <v>5000071</v>
      </c>
      <c r="B75" s="4">
        <v>0</v>
      </c>
      <c r="C75" s="4">
        <v>0</v>
      </c>
      <c r="D75" s="4">
        <v>0</v>
      </c>
      <c r="E75" s="4">
        <v>0</v>
      </c>
      <c r="F75" s="4">
        <f>VLOOKUP(Z75,炎界远征配置!H:N,6,FALSE)</f>
        <v>928</v>
      </c>
      <c r="G75" s="4">
        <f>VLOOKUP(Z75,炎界远征配置!H:N,4,FALSE)</f>
        <v>580</v>
      </c>
      <c r="H75" s="4">
        <v>0</v>
      </c>
      <c r="I75" s="4">
        <f>VLOOKUP(Z75,炎界远征配置!H:N,5,FALSE)</f>
        <v>580</v>
      </c>
      <c r="J75" s="4">
        <f>VLOOKUP(Z75,炎界远征配置!H:N,7,FALSE)</f>
        <v>360</v>
      </c>
      <c r="K75" s="4">
        <v>142</v>
      </c>
      <c r="L75" s="4">
        <v>0</v>
      </c>
      <c r="M75" s="4">
        <v>0</v>
      </c>
      <c r="N75" s="4">
        <v>137</v>
      </c>
      <c r="O75" s="4">
        <v>0</v>
      </c>
      <c r="P75" s="4">
        <v>0</v>
      </c>
      <c r="Q75" s="4">
        <v>0</v>
      </c>
      <c r="R75" s="4">
        <v>0</v>
      </c>
      <c r="S75" s="4">
        <v>0</v>
      </c>
      <c r="T75" s="4">
        <v>0</v>
      </c>
      <c r="U75" s="4">
        <v>0</v>
      </c>
      <c r="V75" s="4">
        <v>0</v>
      </c>
      <c r="W75" s="4">
        <f>VLOOKUP(Z75,炎界远征配置!F:G,2,FALSE)</f>
        <v>5000071</v>
      </c>
      <c r="X75" s="4">
        <f>VLOOKUP(Z75,炎界远征配置!H:J,3,FALSE)</f>
        <v>15</v>
      </c>
      <c r="Y75" t="str">
        <f>VLOOKUP(Z75,炎界远征配置!H:I,2,FALSE)</f>
        <v>伊西多</v>
      </c>
      <c r="Z75">
        <f t="shared" si="5"/>
        <v>71</v>
      </c>
    </row>
    <row r="76" spans="1:26" x14ac:dyDescent="0.15">
      <c r="A76" s="4">
        <f t="shared" si="4"/>
        <v>5000072</v>
      </c>
      <c r="B76" s="4">
        <v>0</v>
      </c>
      <c r="C76" s="4">
        <v>0</v>
      </c>
      <c r="D76" s="4">
        <v>0</v>
      </c>
      <c r="E76" s="4">
        <v>0</v>
      </c>
      <c r="F76" s="4">
        <f>VLOOKUP(Z76,炎界远征配置!H:N,6,FALSE)</f>
        <v>928</v>
      </c>
      <c r="G76" s="4">
        <f>VLOOKUP(Z76,炎界远征配置!H:N,4,FALSE)</f>
        <v>580</v>
      </c>
      <c r="H76" s="4">
        <v>0</v>
      </c>
      <c r="I76" s="4">
        <f>VLOOKUP(Z76,炎界远征配置!H:N,5,FALSE)</f>
        <v>580</v>
      </c>
      <c r="J76" s="4">
        <f>VLOOKUP(Z76,炎界远征配置!H:N,7,FALSE)</f>
        <v>360</v>
      </c>
      <c r="K76" s="4">
        <v>143</v>
      </c>
      <c r="L76" s="4">
        <v>0</v>
      </c>
      <c r="M76" s="4">
        <v>0</v>
      </c>
      <c r="N76" s="4">
        <v>138</v>
      </c>
      <c r="O76" s="4">
        <v>0</v>
      </c>
      <c r="P76" s="4">
        <v>0</v>
      </c>
      <c r="Q76" s="4">
        <v>0</v>
      </c>
      <c r="R76" s="4">
        <v>0</v>
      </c>
      <c r="S76" s="4">
        <v>0</v>
      </c>
      <c r="T76" s="4">
        <v>0</v>
      </c>
      <c r="U76" s="4">
        <v>0</v>
      </c>
      <c r="V76" s="4">
        <v>0</v>
      </c>
      <c r="W76" s="4">
        <f>VLOOKUP(Z76,炎界远征配置!F:G,2,FALSE)</f>
        <v>5000072</v>
      </c>
      <c r="X76" s="4">
        <f>VLOOKUP(Z76,炎界远征配置!H:J,3,FALSE)</f>
        <v>15</v>
      </c>
      <c r="Y76" t="str">
        <f>VLOOKUP(Z76,炎界远征配置!H:I,2,FALSE)</f>
        <v>修</v>
      </c>
      <c r="Z76">
        <f t="shared" si="5"/>
        <v>72</v>
      </c>
    </row>
    <row r="77" spans="1:26" x14ac:dyDescent="0.15">
      <c r="A77" s="4">
        <f t="shared" si="4"/>
        <v>5000073</v>
      </c>
      <c r="B77" s="4">
        <v>0</v>
      </c>
      <c r="C77" s="4">
        <v>0</v>
      </c>
      <c r="D77" s="4">
        <v>0</v>
      </c>
      <c r="E77" s="4">
        <v>0</v>
      </c>
      <c r="F77" s="4">
        <f>VLOOKUP(Z77,炎界远征配置!H:N,6,FALSE)</f>
        <v>928</v>
      </c>
      <c r="G77" s="4">
        <f>VLOOKUP(Z77,炎界远征配置!H:N,4,FALSE)</f>
        <v>580</v>
      </c>
      <c r="H77" s="4">
        <v>0</v>
      </c>
      <c r="I77" s="4">
        <f>VLOOKUP(Z77,炎界远征配置!H:N,5,FALSE)</f>
        <v>580</v>
      </c>
      <c r="J77" s="4">
        <f>VLOOKUP(Z77,炎界远征配置!H:N,7,FALSE)</f>
        <v>360</v>
      </c>
      <c r="K77" s="4">
        <v>144</v>
      </c>
      <c r="L77" s="4">
        <v>0</v>
      </c>
      <c r="M77" s="4">
        <v>0</v>
      </c>
      <c r="N77" s="4">
        <v>139</v>
      </c>
      <c r="O77" s="4">
        <v>0</v>
      </c>
      <c r="P77" s="4">
        <v>0</v>
      </c>
      <c r="Q77" s="4">
        <v>0</v>
      </c>
      <c r="R77" s="4">
        <v>0</v>
      </c>
      <c r="S77" s="4">
        <v>0</v>
      </c>
      <c r="T77" s="4">
        <v>0</v>
      </c>
      <c r="U77" s="4">
        <v>0</v>
      </c>
      <c r="V77" s="4">
        <v>0</v>
      </c>
      <c r="W77" s="4">
        <f>VLOOKUP(Z77,炎界远征配置!F:G,2,FALSE)</f>
        <v>5000073</v>
      </c>
      <c r="X77" s="4">
        <f>VLOOKUP(Z77,炎界远征配置!H:J,3,FALSE)</f>
        <v>15</v>
      </c>
      <c r="Y77" t="str">
        <f>VLOOKUP(Z77,炎界远征配置!H:I,2,FALSE)</f>
        <v>艾琳</v>
      </c>
      <c r="Z77">
        <f t="shared" si="5"/>
        <v>73</v>
      </c>
    </row>
    <row r="78" spans="1:26" x14ac:dyDescent="0.15">
      <c r="A78" s="4">
        <f t="shared" si="4"/>
        <v>5000074</v>
      </c>
      <c r="B78" s="4">
        <v>0</v>
      </c>
      <c r="C78" s="4">
        <v>0</v>
      </c>
      <c r="D78" s="4">
        <v>0</v>
      </c>
      <c r="E78" s="4">
        <v>0</v>
      </c>
      <c r="F78" s="4">
        <f>VLOOKUP(Z78,炎界远征配置!H:N,6,FALSE)</f>
        <v>928</v>
      </c>
      <c r="G78" s="4">
        <f>VLOOKUP(Z78,炎界远征配置!H:N,4,FALSE)</f>
        <v>580</v>
      </c>
      <c r="H78" s="4">
        <v>0</v>
      </c>
      <c r="I78" s="4">
        <f>VLOOKUP(Z78,炎界远征配置!H:N,5,FALSE)</f>
        <v>580</v>
      </c>
      <c r="J78" s="4">
        <f>VLOOKUP(Z78,炎界远征配置!H:N,7,FALSE)</f>
        <v>360</v>
      </c>
      <c r="K78" s="4">
        <v>145</v>
      </c>
      <c r="L78" s="4">
        <v>0</v>
      </c>
      <c r="M78" s="4">
        <v>0</v>
      </c>
      <c r="N78" s="4">
        <v>140</v>
      </c>
      <c r="O78" s="4">
        <v>0</v>
      </c>
      <c r="P78" s="4">
        <v>0</v>
      </c>
      <c r="Q78" s="4">
        <v>0</v>
      </c>
      <c r="R78" s="4">
        <v>0</v>
      </c>
      <c r="S78" s="4">
        <v>0</v>
      </c>
      <c r="T78" s="4">
        <v>0</v>
      </c>
      <c r="U78" s="4">
        <v>0</v>
      </c>
      <c r="V78" s="4">
        <v>0</v>
      </c>
      <c r="W78" s="4">
        <f>VLOOKUP(Z78,炎界远征配置!F:G,2,FALSE)</f>
        <v>5000074</v>
      </c>
      <c r="X78" s="4">
        <f>VLOOKUP(Z78,炎界远征配置!H:J,3,FALSE)</f>
        <v>15</v>
      </c>
      <c r="Y78" t="str">
        <f>VLOOKUP(Z78,炎界远征配置!H:I,2,FALSE)</f>
        <v>爱茉莉</v>
      </c>
      <c r="Z78">
        <f t="shared" si="5"/>
        <v>74</v>
      </c>
    </row>
    <row r="79" spans="1:26" x14ac:dyDescent="0.15">
      <c r="A79" s="4">
        <f t="shared" si="4"/>
        <v>5000075</v>
      </c>
      <c r="B79" s="4">
        <v>0</v>
      </c>
      <c r="C79" s="4">
        <v>0</v>
      </c>
      <c r="D79" s="4">
        <v>0</v>
      </c>
      <c r="E79" s="4">
        <v>0</v>
      </c>
      <c r="F79" s="4">
        <f>VLOOKUP(Z79,炎界远征配置!H:N,6,FALSE)</f>
        <v>928</v>
      </c>
      <c r="G79" s="4">
        <f>VLOOKUP(Z79,炎界远征配置!H:N,4,FALSE)</f>
        <v>580</v>
      </c>
      <c r="H79" s="4">
        <v>0</v>
      </c>
      <c r="I79" s="4">
        <f>VLOOKUP(Z79,炎界远征配置!H:N,5,FALSE)</f>
        <v>580</v>
      </c>
      <c r="J79" s="4">
        <f>VLOOKUP(Z79,炎界远征配置!H:N,7,FALSE)</f>
        <v>360</v>
      </c>
      <c r="K79" s="4">
        <v>146</v>
      </c>
      <c r="L79" s="4">
        <v>0</v>
      </c>
      <c r="M79" s="4">
        <v>0</v>
      </c>
      <c r="N79" s="4">
        <v>141</v>
      </c>
      <c r="O79" s="4">
        <v>0</v>
      </c>
      <c r="P79" s="4">
        <v>0</v>
      </c>
      <c r="Q79" s="4">
        <v>0</v>
      </c>
      <c r="R79" s="4">
        <v>0</v>
      </c>
      <c r="S79" s="4">
        <v>0</v>
      </c>
      <c r="T79" s="4">
        <v>0</v>
      </c>
      <c r="U79" s="4">
        <v>0</v>
      </c>
      <c r="V79" s="4">
        <v>0</v>
      </c>
      <c r="W79" s="4">
        <f>VLOOKUP(Z79,炎界远征配置!F:G,2,FALSE)</f>
        <v>5000075</v>
      </c>
      <c r="X79" s="4">
        <f>VLOOKUP(Z79,炎界远征配置!H:J,3,FALSE)</f>
        <v>15</v>
      </c>
      <c r="Y79" t="str">
        <f>VLOOKUP(Z79,炎界远征配置!H:I,2,FALSE)</f>
        <v>啾啾</v>
      </c>
      <c r="Z79">
        <f t="shared" si="5"/>
        <v>75</v>
      </c>
    </row>
    <row r="80" spans="1:26" x14ac:dyDescent="0.15">
      <c r="A80" s="4">
        <f t="shared" si="4"/>
        <v>5000076</v>
      </c>
      <c r="B80" s="4">
        <v>0</v>
      </c>
      <c r="C80" s="4">
        <v>0</v>
      </c>
      <c r="D80" s="4">
        <v>0</v>
      </c>
      <c r="E80" s="4">
        <v>0</v>
      </c>
      <c r="F80" s="4">
        <f>VLOOKUP(Z80,炎界远征配置!H:N,6,FALSE)</f>
        <v>985</v>
      </c>
      <c r="G80" s="4">
        <f>VLOOKUP(Z80,炎界远征配置!H:N,4,FALSE)</f>
        <v>616</v>
      </c>
      <c r="H80" s="4">
        <v>0</v>
      </c>
      <c r="I80" s="4">
        <f>VLOOKUP(Z80,炎界远征配置!H:N,5,FALSE)</f>
        <v>616</v>
      </c>
      <c r="J80" s="4">
        <f>VLOOKUP(Z80,炎界远征配置!H:N,7,FALSE)</f>
        <v>384</v>
      </c>
      <c r="K80" s="4">
        <v>147</v>
      </c>
      <c r="L80" s="4">
        <v>0</v>
      </c>
      <c r="M80" s="4">
        <v>0</v>
      </c>
      <c r="N80" s="4">
        <v>142</v>
      </c>
      <c r="O80" s="4">
        <v>0</v>
      </c>
      <c r="P80" s="4">
        <v>0</v>
      </c>
      <c r="Q80" s="4">
        <v>0</v>
      </c>
      <c r="R80" s="4">
        <v>0</v>
      </c>
      <c r="S80" s="4">
        <v>0</v>
      </c>
      <c r="T80" s="4">
        <v>0</v>
      </c>
      <c r="U80" s="4">
        <v>0</v>
      </c>
      <c r="V80" s="4">
        <v>0</v>
      </c>
      <c r="W80" s="4">
        <f>VLOOKUP(Z80,炎界远征配置!F:G,2,FALSE)</f>
        <v>5000076</v>
      </c>
      <c r="X80" s="4">
        <f>VLOOKUP(Z80,炎界远征配置!H:J,3,FALSE)</f>
        <v>16</v>
      </c>
      <c r="Y80" t="str">
        <f>VLOOKUP(Z80,炎界远征配置!H:I,2,FALSE)</f>
        <v>碧翠丝</v>
      </c>
      <c r="Z80">
        <f t="shared" si="5"/>
        <v>76</v>
      </c>
    </row>
    <row r="81" spans="1:26" x14ac:dyDescent="0.15">
      <c r="A81" s="4">
        <f t="shared" si="4"/>
        <v>5000077</v>
      </c>
      <c r="B81" s="4">
        <v>0</v>
      </c>
      <c r="C81" s="4">
        <v>0</v>
      </c>
      <c r="D81" s="4">
        <v>0</v>
      </c>
      <c r="E81" s="4">
        <v>0</v>
      </c>
      <c r="F81" s="4">
        <f>VLOOKUP(Z81,炎界远征配置!H:N,6,FALSE)</f>
        <v>985</v>
      </c>
      <c r="G81" s="4">
        <f>VLOOKUP(Z81,炎界远征配置!H:N,4,FALSE)</f>
        <v>616</v>
      </c>
      <c r="H81" s="4">
        <v>0</v>
      </c>
      <c r="I81" s="4">
        <f>VLOOKUP(Z81,炎界远征配置!H:N,5,FALSE)</f>
        <v>616</v>
      </c>
      <c r="J81" s="4">
        <f>VLOOKUP(Z81,炎界远征配置!H:N,7,FALSE)</f>
        <v>384</v>
      </c>
      <c r="K81" s="4">
        <v>148</v>
      </c>
      <c r="L81" s="4">
        <v>0</v>
      </c>
      <c r="M81" s="4">
        <v>0</v>
      </c>
      <c r="N81" s="4">
        <v>143</v>
      </c>
      <c r="O81" s="4">
        <v>0</v>
      </c>
      <c r="P81" s="4">
        <v>0</v>
      </c>
      <c r="Q81" s="4">
        <v>0</v>
      </c>
      <c r="R81" s="4">
        <v>0</v>
      </c>
      <c r="S81" s="4">
        <v>0</v>
      </c>
      <c r="T81" s="4">
        <v>0</v>
      </c>
      <c r="U81" s="4">
        <v>0</v>
      </c>
      <c r="V81" s="4">
        <v>0</v>
      </c>
      <c r="W81" s="4">
        <f>VLOOKUP(Z81,炎界远征配置!F:G,2,FALSE)</f>
        <v>5000077</v>
      </c>
      <c r="X81" s="4">
        <f>VLOOKUP(Z81,炎界远征配置!H:J,3,FALSE)</f>
        <v>16</v>
      </c>
      <c r="Y81" t="str">
        <f>VLOOKUP(Z81,炎界远征配置!H:I,2,FALSE)</f>
        <v>洛克</v>
      </c>
      <c r="Z81">
        <f t="shared" si="5"/>
        <v>77</v>
      </c>
    </row>
    <row r="82" spans="1:26" x14ac:dyDescent="0.15">
      <c r="A82" s="4">
        <f t="shared" si="4"/>
        <v>5000078</v>
      </c>
      <c r="B82" s="4">
        <v>0</v>
      </c>
      <c r="C82" s="4">
        <v>0</v>
      </c>
      <c r="D82" s="4">
        <v>0</v>
      </c>
      <c r="E82" s="4">
        <v>0</v>
      </c>
      <c r="F82" s="4">
        <f>VLOOKUP(Z82,炎界远征配置!H:N,6,FALSE)</f>
        <v>985</v>
      </c>
      <c r="G82" s="4">
        <f>VLOOKUP(Z82,炎界远征配置!H:N,4,FALSE)</f>
        <v>616</v>
      </c>
      <c r="H82" s="4">
        <v>0</v>
      </c>
      <c r="I82" s="4">
        <f>VLOOKUP(Z82,炎界远征配置!H:N,5,FALSE)</f>
        <v>616</v>
      </c>
      <c r="J82" s="4">
        <f>VLOOKUP(Z82,炎界远征配置!H:N,7,FALSE)</f>
        <v>384</v>
      </c>
      <c r="K82" s="4">
        <v>149</v>
      </c>
      <c r="L82" s="4">
        <v>0</v>
      </c>
      <c r="M82" s="4">
        <v>0</v>
      </c>
      <c r="N82" s="4">
        <v>144</v>
      </c>
      <c r="O82" s="4">
        <v>0</v>
      </c>
      <c r="P82" s="4">
        <v>0</v>
      </c>
      <c r="Q82" s="4">
        <v>0</v>
      </c>
      <c r="R82" s="4">
        <v>0</v>
      </c>
      <c r="S82" s="4">
        <v>0</v>
      </c>
      <c r="T82" s="4">
        <v>0</v>
      </c>
      <c r="U82" s="4">
        <v>0</v>
      </c>
      <c r="V82" s="4">
        <v>0</v>
      </c>
      <c r="W82" s="4">
        <f>VLOOKUP(Z82,炎界远征配置!F:G,2,FALSE)</f>
        <v>5000078</v>
      </c>
      <c r="X82" s="4">
        <f>VLOOKUP(Z82,炎界远征配置!H:J,3,FALSE)</f>
        <v>16</v>
      </c>
      <c r="Y82" t="str">
        <f>VLOOKUP(Z82,炎界远征配置!H:I,2,FALSE)</f>
        <v>艾琳</v>
      </c>
      <c r="Z82">
        <f t="shared" si="5"/>
        <v>78</v>
      </c>
    </row>
    <row r="83" spans="1:26" x14ac:dyDescent="0.15">
      <c r="A83" s="4">
        <f t="shared" si="4"/>
        <v>5000079</v>
      </c>
      <c r="B83" s="4">
        <v>0</v>
      </c>
      <c r="C83" s="4">
        <v>0</v>
      </c>
      <c r="D83" s="4">
        <v>0</v>
      </c>
      <c r="E83" s="4">
        <v>0</v>
      </c>
      <c r="F83" s="4">
        <f>VLOOKUP(Z83,炎界远征配置!H:N,6,FALSE)</f>
        <v>985</v>
      </c>
      <c r="G83" s="4">
        <f>VLOOKUP(Z83,炎界远征配置!H:N,4,FALSE)</f>
        <v>616</v>
      </c>
      <c r="H83" s="4">
        <v>0</v>
      </c>
      <c r="I83" s="4">
        <f>VLOOKUP(Z83,炎界远征配置!H:N,5,FALSE)</f>
        <v>616</v>
      </c>
      <c r="J83" s="4">
        <f>VLOOKUP(Z83,炎界远征配置!H:N,7,FALSE)</f>
        <v>384</v>
      </c>
      <c r="K83" s="4">
        <v>150</v>
      </c>
      <c r="L83" s="4">
        <v>0</v>
      </c>
      <c r="M83" s="4">
        <v>0</v>
      </c>
      <c r="N83" s="4">
        <v>145</v>
      </c>
      <c r="O83" s="4">
        <v>0</v>
      </c>
      <c r="P83" s="4">
        <v>0</v>
      </c>
      <c r="Q83" s="4">
        <v>0</v>
      </c>
      <c r="R83" s="4">
        <v>0</v>
      </c>
      <c r="S83" s="4">
        <v>0</v>
      </c>
      <c r="T83" s="4">
        <v>0</v>
      </c>
      <c r="U83" s="4">
        <v>0</v>
      </c>
      <c r="V83" s="4">
        <v>0</v>
      </c>
      <c r="W83" s="4">
        <f>VLOOKUP(Z83,炎界远征配置!F:G,2,FALSE)</f>
        <v>5000079</v>
      </c>
      <c r="X83" s="4">
        <f>VLOOKUP(Z83,炎界远征配置!H:J,3,FALSE)</f>
        <v>16</v>
      </c>
      <c r="Y83" t="str">
        <f>VLOOKUP(Z83,炎界远征配置!H:I,2,FALSE)</f>
        <v>啾啾</v>
      </c>
      <c r="Z83">
        <f t="shared" si="5"/>
        <v>79</v>
      </c>
    </row>
    <row r="84" spans="1:26" x14ac:dyDescent="0.15">
      <c r="A84" s="4">
        <f t="shared" si="4"/>
        <v>5000080</v>
      </c>
      <c r="B84" s="4">
        <v>0</v>
      </c>
      <c r="C84" s="4">
        <v>0</v>
      </c>
      <c r="D84" s="4">
        <v>0</v>
      </c>
      <c r="E84" s="4">
        <v>0</v>
      </c>
      <c r="F84" s="4">
        <f>VLOOKUP(Z84,炎界远征配置!H:N,6,FALSE)</f>
        <v>985</v>
      </c>
      <c r="G84" s="4">
        <f>VLOOKUP(Z84,炎界远征配置!H:N,4,FALSE)</f>
        <v>616</v>
      </c>
      <c r="H84" s="4">
        <v>0</v>
      </c>
      <c r="I84" s="4">
        <f>VLOOKUP(Z84,炎界远征配置!H:N,5,FALSE)</f>
        <v>616</v>
      </c>
      <c r="J84" s="4">
        <f>VLOOKUP(Z84,炎界远征配置!H:N,7,FALSE)</f>
        <v>384</v>
      </c>
      <c r="K84" s="4">
        <v>151</v>
      </c>
      <c r="L84" s="4">
        <v>0</v>
      </c>
      <c r="M84" s="4">
        <v>0</v>
      </c>
      <c r="N84" s="4">
        <v>146</v>
      </c>
      <c r="O84" s="4">
        <v>0</v>
      </c>
      <c r="P84" s="4">
        <v>0</v>
      </c>
      <c r="Q84" s="4">
        <v>0</v>
      </c>
      <c r="R84" s="4">
        <v>0</v>
      </c>
      <c r="S84" s="4">
        <v>0</v>
      </c>
      <c r="T84" s="4">
        <v>0</v>
      </c>
      <c r="U84" s="4">
        <v>0</v>
      </c>
      <c r="V84" s="4">
        <v>0</v>
      </c>
      <c r="W84" s="4">
        <f>VLOOKUP(Z84,炎界远征配置!F:G,2,FALSE)</f>
        <v>5000080</v>
      </c>
      <c r="X84" s="4">
        <f>VLOOKUP(Z84,炎界远征配置!H:J,3,FALSE)</f>
        <v>16</v>
      </c>
      <c r="Y84" t="str">
        <f>VLOOKUP(Z84,炎界远征配置!H:I,2,FALSE)</f>
        <v>贝蒂</v>
      </c>
      <c r="Z84">
        <f t="shared" si="5"/>
        <v>80</v>
      </c>
    </row>
    <row r="85" spans="1:26" x14ac:dyDescent="0.15">
      <c r="A85" s="4">
        <f t="shared" si="4"/>
        <v>5000081</v>
      </c>
      <c r="B85" s="4">
        <v>0</v>
      </c>
      <c r="C85" s="4">
        <v>0</v>
      </c>
      <c r="D85" s="4">
        <v>0</v>
      </c>
      <c r="E85" s="4">
        <v>0</v>
      </c>
      <c r="F85" s="4">
        <f>VLOOKUP(Z85,炎界远征配置!H:N,6,FALSE)</f>
        <v>1043</v>
      </c>
      <c r="G85" s="4">
        <f>VLOOKUP(Z85,炎界远征配置!H:N,4,FALSE)</f>
        <v>652</v>
      </c>
      <c r="H85" s="4">
        <v>0</v>
      </c>
      <c r="I85" s="4">
        <f>VLOOKUP(Z85,炎界远征配置!H:N,5,FALSE)</f>
        <v>652</v>
      </c>
      <c r="J85" s="4">
        <f>VLOOKUP(Z85,炎界远征配置!H:N,7,FALSE)</f>
        <v>408</v>
      </c>
      <c r="K85" s="4">
        <v>152</v>
      </c>
      <c r="L85" s="4">
        <v>0</v>
      </c>
      <c r="M85" s="4">
        <v>0</v>
      </c>
      <c r="N85" s="4">
        <v>147</v>
      </c>
      <c r="O85" s="4">
        <v>0</v>
      </c>
      <c r="P85" s="4">
        <v>0</v>
      </c>
      <c r="Q85" s="4">
        <v>0</v>
      </c>
      <c r="R85" s="4">
        <v>0</v>
      </c>
      <c r="S85" s="4">
        <v>0</v>
      </c>
      <c r="T85" s="4">
        <v>0</v>
      </c>
      <c r="U85" s="4">
        <v>0</v>
      </c>
      <c r="V85" s="4">
        <v>0</v>
      </c>
      <c r="W85" s="4">
        <f>VLOOKUP(Z85,炎界远征配置!F:G,2,FALSE)</f>
        <v>5000081</v>
      </c>
      <c r="X85" s="4">
        <f>VLOOKUP(Z85,炎界远征配置!H:J,3,FALSE)</f>
        <v>17</v>
      </c>
      <c r="Y85" t="str">
        <f>VLOOKUP(Z85,炎界远征配置!H:I,2,FALSE)</f>
        <v>莉莉丝</v>
      </c>
      <c r="Z85">
        <f t="shared" si="5"/>
        <v>81</v>
      </c>
    </row>
    <row r="86" spans="1:26" x14ac:dyDescent="0.15">
      <c r="A86" s="4">
        <f t="shared" si="4"/>
        <v>5000082</v>
      </c>
      <c r="B86" s="4">
        <v>0</v>
      </c>
      <c r="C86" s="4">
        <v>0</v>
      </c>
      <c r="D86" s="4">
        <v>0</v>
      </c>
      <c r="E86" s="4">
        <v>0</v>
      </c>
      <c r="F86" s="4">
        <f>VLOOKUP(Z86,炎界远征配置!H:N,6,FALSE)</f>
        <v>1043</v>
      </c>
      <c r="G86" s="4">
        <f>VLOOKUP(Z86,炎界远征配置!H:N,4,FALSE)</f>
        <v>652</v>
      </c>
      <c r="H86" s="4">
        <v>0</v>
      </c>
      <c r="I86" s="4">
        <f>VLOOKUP(Z86,炎界远征配置!H:N,5,FALSE)</f>
        <v>652</v>
      </c>
      <c r="J86" s="4">
        <f>VLOOKUP(Z86,炎界远征配置!H:N,7,FALSE)</f>
        <v>408</v>
      </c>
      <c r="K86" s="4">
        <v>153</v>
      </c>
      <c r="L86" s="4">
        <v>0</v>
      </c>
      <c r="M86" s="4">
        <v>0</v>
      </c>
      <c r="N86" s="4">
        <v>148</v>
      </c>
      <c r="O86" s="4">
        <v>0</v>
      </c>
      <c r="P86" s="4">
        <v>0</v>
      </c>
      <c r="Q86" s="4">
        <v>0</v>
      </c>
      <c r="R86" s="4">
        <v>0</v>
      </c>
      <c r="S86" s="4">
        <v>0</v>
      </c>
      <c r="T86" s="4">
        <v>0</v>
      </c>
      <c r="U86" s="4">
        <v>0</v>
      </c>
      <c r="V86" s="4">
        <v>0</v>
      </c>
      <c r="W86" s="4">
        <f>VLOOKUP(Z86,炎界远征配置!F:G,2,FALSE)</f>
        <v>5000082</v>
      </c>
      <c r="X86" s="4">
        <f>VLOOKUP(Z86,炎界远征配置!H:J,3,FALSE)</f>
        <v>17</v>
      </c>
      <c r="Y86" t="str">
        <f>VLOOKUP(Z86,炎界远征配置!H:I,2,FALSE)</f>
        <v>莉莉丝</v>
      </c>
      <c r="Z86">
        <f t="shared" si="5"/>
        <v>82</v>
      </c>
    </row>
    <row r="87" spans="1:26" x14ac:dyDescent="0.15">
      <c r="A87" s="4">
        <f t="shared" si="4"/>
        <v>5000083</v>
      </c>
      <c r="B87" s="4">
        <v>0</v>
      </c>
      <c r="C87" s="4">
        <v>0</v>
      </c>
      <c r="D87" s="4">
        <v>0</v>
      </c>
      <c r="E87" s="4">
        <v>0</v>
      </c>
      <c r="F87" s="4">
        <f>VLOOKUP(Z87,炎界远征配置!H:N,6,FALSE)</f>
        <v>1043</v>
      </c>
      <c r="G87" s="4">
        <f>VLOOKUP(Z87,炎界远征配置!H:N,4,FALSE)</f>
        <v>652</v>
      </c>
      <c r="H87" s="4">
        <v>0</v>
      </c>
      <c r="I87" s="4">
        <f>VLOOKUP(Z87,炎界远征配置!H:N,5,FALSE)</f>
        <v>652</v>
      </c>
      <c r="J87" s="4">
        <f>VLOOKUP(Z87,炎界远征配置!H:N,7,FALSE)</f>
        <v>408</v>
      </c>
      <c r="K87" s="4">
        <v>154</v>
      </c>
      <c r="L87" s="4">
        <v>0</v>
      </c>
      <c r="M87" s="4">
        <v>0</v>
      </c>
      <c r="N87" s="4">
        <v>149</v>
      </c>
      <c r="O87" s="4">
        <v>0</v>
      </c>
      <c r="P87" s="4">
        <v>0</v>
      </c>
      <c r="Q87" s="4">
        <v>0</v>
      </c>
      <c r="R87" s="4">
        <v>0</v>
      </c>
      <c r="S87" s="4">
        <v>0</v>
      </c>
      <c r="T87" s="4">
        <v>0</v>
      </c>
      <c r="U87" s="4">
        <v>0</v>
      </c>
      <c r="V87" s="4">
        <v>0</v>
      </c>
      <c r="W87" s="4">
        <f>VLOOKUP(Z87,炎界远征配置!F:G,2,FALSE)</f>
        <v>5000083</v>
      </c>
      <c r="X87" s="4">
        <f>VLOOKUP(Z87,炎界远征配置!H:J,3,FALSE)</f>
        <v>17</v>
      </c>
      <c r="Y87" t="str">
        <f>VLOOKUP(Z87,炎界远征配置!H:I,2,FALSE)</f>
        <v>艾德蒙</v>
      </c>
      <c r="Z87">
        <f t="shared" si="5"/>
        <v>83</v>
      </c>
    </row>
    <row r="88" spans="1:26" x14ac:dyDescent="0.15">
      <c r="A88" s="4">
        <f t="shared" si="4"/>
        <v>5000084</v>
      </c>
      <c r="B88" s="4">
        <v>0</v>
      </c>
      <c r="C88" s="4">
        <v>0</v>
      </c>
      <c r="D88" s="4">
        <v>0</v>
      </c>
      <c r="E88" s="4">
        <v>0</v>
      </c>
      <c r="F88" s="4">
        <f>VLOOKUP(Z88,炎界远征配置!H:N,6,FALSE)</f>
        <v>1043</v>
      </c>
      <c r="G88" s="4">
        <f>VLOOKUP(Z88,炎界远征配置!H:N,4,FALSE)</f>
        <v>652</v>
      </c>
      <c r="H88" s="4">
        <v>0</v>
      </c>
      <c r="I88" s="4">
        <f>VLOOKUP(Z88,炎界远征配置!H:N,5,FALSE)</f>
        <v>652</v>
      </c>
      <c r="J88" s="4">
        <f>VLOOKUP(Z88,炎界远征配置!H:N,7,FALSE)</f>
        <v>408</v>
      </c>
      <c r="K88" s="4">
        <v>155</v>
      </c>
      <c r="L88" s="4">
        <v>0</v>
      </c>
      <c r="M88" s="4">
        <v>0</v>
      </c>
      <c r="N88" s="4">
        <v>150</v>
      </c>
      <c r="O88" s="4">
        <v>0</v>
      </c>
      <c r="P88" s="4">
        <v>0</v>
      </c>
      <c r="Q88" s="4">
        <v>0</v>
      </c>
      <c r="R88" s="4">
        <v>0</v>
      </c>
      <c r="S88" s="4">
        <v>0</v>
      </c>
      <c r="T88" s="4">
        <v>0</v>
      </c>
      <c r="U88" s="4">
        <v>0</v>
      </c>
      <c r="V88" s="4">
        <v>0</v>
      </c>
      <c r="W88" s="4">
        <f>VLOOKUP(Z88,炎界远征配置!F:G,2,FALSE)</f>
        <v>5000084</v>
      </c>
      <c r="X88" s="4">
        <f>VLOOKUP(Z88,炎界远征配置!H:J,3,FALSE)</f>
        <v>17</v>
      </c>
      <c r="Y88" t="str">
        <f>VLOOKUP(Z88,炎界远征配置!H:I,2,FALSE)</f>
        <v>麦克白</v>
      </c>
      <c r="Z88">
        <f t="shared" si="5"/>
        <v>84</v>
      </c>
    </row>
    <row r="89" spans="1:26" x14ac:dyDescent="0.15">
      <c r="A89" s="4">
        <f t="shared" si="4"/>
        <v>5000085</v>
      </c>
      <c r="B89" s="4">
        <v>0</v>
      </c>
      <c r="C89" s="4">
        <v>0</v>
      </c>
      <c r="D89" s="4">
        <v>0</v>
      </c>
      <c r="E89" s="4">
        <v>0</v>
      </c>
      <c r="F89" s="4">
        <f>VLOOKUP(Z89,炎界远征配置!H:N,6,FALSE)</f>
        <v>1043</v>
      </c>
      <c r="G89" s="4">
        <f>VLOOKUP(Z89,炎界远征配置!H:N,4,FALSE)</f>
        <v>652</v>
      </c>
      <c r="H89" s="4">
        <v>0</v>
      </c>
      <c r="I89" s="4">
        <f>VLOOKUP(Z89,炎界远征配置!H:N,5,FALSE)</f>
        <v>652</v>
      </c>
      <c r="J89" s="4">
        <f>VLOOKUP(Z89,炎界远征配置!H:N,7,FALSE)</f>
        <v>408</v>
      </c>
      <c r="K89" s="4">
        <v>156</v>
      </c>
      <c r="L89" s="4">
        <v>0</v>
      </c>
      <c r="M89" s="4">
        <v>0</v>
      </c>
      <c r="N89" s="4">
        <v>151</v>
      </c>
      <c r="O89" s="4">
        <v>0</v>
      </c>
      <c r="P89" s="4">
        <v>0</v>
      </c>
      <c r="Q89" s="4">
        <v>0</v>
      </c>
      <c r="R89" s="4">
        <v>0</v>
      </c>
      <c r="S89" s="4">
        <v>0</v>
      </c>
      <c r="T89" s="4">
        <v>0</v>
      </c>
      <c r="U89" s="4">
        <v>0</v>
      </c>
      <c r="V89" s="4">
        <v>0</v>
      </c>
      <c r="W89" s="4">
        <f>VLOOKUP(Z89,炎界远征配置!F:G,2,FALSE)</f>
        <v>5000085</v>
      </c>
      <c r="X89" s="4">
        <f>VLOOKUP(Z89,炎界远征配置!H:J,3,FALSE)</f>
        <v>17</v>
      </c>
      <c r="Y89" t="str">
        <f>VLOOKUP(Z89,炎界远征配置!H:I,2,FALSE)</f>
        <v>娜塔莎</v>
      </c>
      <c r="Z89">
        <f t="shared" si="5"/>
        <v>85</v>
      </c>
    </row>
    <row r="90" spans="1:26" x14ac:dyDescent="0.15">
      <c r="A90" s="4">
        <f t="shared" si="4"/>
        <v>5000086</v>
      </c>
      <c r="B90" s="4">
        <v>0</v>
      </c>
      <c r="C90" s="4">
        <v>0</v>
      </c>
      <c r="D90" s="4">
        <v>0</v>
      </c>
      <c r="E90" s="4">
        <v>0</v>
      </c>
      <c r="F90" s="4">
        <f>VLOOKUP(Z90,炎界远征配置!H:N,6,FALSE)</f>
        <v>1100</v>
      </c>
      <c r="G90" s="4">
        <f>VLOOKUP(Z90,炎界远征配置!H:N,4,FALSE)</f>
        <v>688</v>
      </c>
      <c r="H90" s="4">
        <v>0</v>
      </c>
      <c r="I90" s="4">
        <f>VLOOKUP(Z90,炎界远征配置!H:N,5,FALSE)</f>
        <v>688</v>
      </c>
      <c r="J90" s="4">
        <f>VLOOKUP(Z90,炎界远征配置!H:N,7,FALSE)</f>
        <v>432</v>
      </c>
      <c r="K90" s="4">
        <v>157</v>
      </c>
      <c r="L90" s="4">
        <v>0</v>
      </c>
      <c r="M90" s="4">
        <v>0</v>
      </c>
      <c r="N90" s="4">
        <v>152</v>
      </c>
      <c r="O90" s="4">
        <v>0</v>
      </c>
      <c r="P90" s="4">
        <v>0</v>
      </c>
      <c r="Q90" s="4">
        <v>0</v>
      </c>
      <c r="R90" s="4">
        <v>0</v>
      </c>
      <c r="S90" s="4">
        <v>0</v>
      </c>
      <c r="T90" s="4">
        <v>0</v>
      </c>
      <c r="U90" s="4">
        <v>0</v>
      </c>
      <c r="V90" s="4">
        <v>0</v>
      </c>
      <c r="W90" s="4">
        <f>VLOOKUP(Z90,炎界远征配置!F:G,2,FALSE)</f>
        <v>5000086</v>
      </c>
      <c r="X90" s="4">
        <f>VLOOKUP(Z90,炎界远征配置!H:J,3,FALSE)</f>
        <v>18</v>
      </c>
      <c r="Y90" t="str">
        <f>VLOOKUP(Z90,炎界远征配置!H:I,2,FALSE)</f>
        <v>碧翠丝</v>
      </c>
      <c r="Z90">
        <f t="shared" si="5"/>
        <v>86</v>
      </c>
    </row>
    <row r="91" spans="1:26" x14ac:dyDescent="0.15">
      <c r="A91" s="4">
        <f t="shared" si="4"/>
        <v>5000087</v>
      </c>
      <c r="B91" s="4">
        <v>0</v>
      </c>
      <c r="C91" s="4">
        <v>0</v>
      </c>
      <c r="D91" s="4">
        <v>0</v>
      </c>
      <c r="E91" s="4">
        <v>0</v>
      </c>
      <c r="F91" s="4">
        <f>VLOOKUP(Z91,炎界远征配置!H:N,6,FALSE)</f>
        <v>1100</v>
      </c>
      <c r="G91" s="4">
        <f>VLOOKUP(Z91,炎界远征配置!H:N,4,FALSE)</f>
        <v>688</v>
      </c>
      <c r="H91" s="4">
        <v>0</v>
      </c>
      <c r="I91" s="4">
        <f>VLOOKUP(Z91,炎界远征配置!H:N,5,FALSE)</f>
        <v>688</v>
      </c>
      <c r="J91" s="4">
        <f>VLOOKUP(Z91,炎界远征配置!H:N,7,FALSE)</f>
        <v>432</v>
      </c>
      <c r="K91" s="4">
        <v>158</v>
      </c>
      <c r="L91" s="4">
        <v>0</v>
      </c>
      <c r="M91" s="4">
        <v>0</v>
      </c>
      <c r="N91" s="4">
        <v>153</v>
      </c>
      <c r="O91" s="4">
        <v>0</v>
      </c>
      <c r="P91" s="4">
        <v>0</v>
      </c>
      <c r="Q91" s="4">
        <v>0</v>
      </c>
      <c r="R91" s="4">
        <v>0</v>
      </c>
      <c r="S91" s="4">
        <v>0</v>
      </c>
      <c r="T91" s="4">
        <v>0</v>
      </c>
      <c r="U91" s="4">
        <v>0</v>
      </c>
      <c r="V91" s="4">
        <v>0</v>
      </c>
      <c r="W91" s="4">
        <f>VLOOKUP(Z91,炎界远征配置!F:G,2,FALSE)</f>
        <v>5000087</v>
      </c>
      <c r="X91" s="4">
        <f>VLOOKUP(Z91,炎界远征配置!H:J,3,FALSE)</f>
        <v>18</v>
      </c>
      <c r="Y91" t="str">
        <f>VLOOKUP(Z91,炎界远征配置!H:I,2,FALSE)</f>
        <v>霍尔</v>
      </c>
      <c r="Z91">
        <f t="shared" si="5"/>
        <v>87</v>
      </c>
    </row>
    <row r="92" spans="1:26" x14ac:dyDescent="0.15">
      <c r="A92" s="4">
        <f t="shared" si="4"/>
        <v>5000088</v>
      </c>
      <c r="B92" s="4">
        <v>0</v>
      </c>
      <c r="C92" s="4">
        <v>0</v>
      </c>
      <c r="D92" s="4">
        <v>0</v>
      </c>
      <c r="E92" s="4">
        <v>0</v>
      </c>
      <c r="F92" s="4">
        <f>VLOOKUP(Z92,炎界远征配置!H:N,6,FALSE)</f>
        <v>1100</v>
      </c>
      <c r="G92" s="4">
        <f>VLOOKUP(Z92,炎界远征配置!H:N,4,FALSE)</f>
        <v>688</v>
      </c>
      <c r="H92" s="4">
        <v>0</v>
      </c>
      <c r="I92" s="4">
        <f>VLOOKUP(Z92,炎界远征配置!H:N,5,FALSE)</f>
        <v>688</v>
      </c>
      <c r="J92" s="4">
        <f>VLOOKUP(Z92,炎界远征配置!H:N,7,FALSE)</f>
        <v>432</v>
      </c>
      <c r="K92" s="4">
        <v>159</v>
      </c>
      <c r="L92" s="4">
        <v>0</v>
      </c>
      <c r="M92" s="4">
        <v>0</v>
      </c>
      <c r="N92" s="4">
        <v>154</v>
      </c>
      <c r="O92" s="4">
        <v>0</v>
      </c>
      <c r="P92" s="4">
        <v>0</v>
      </c>
      <c r="Q92" s="4">
        <v>0</v>
      </c>
      <c r="R92" s="4">
        <v>0</v>
      </c>
      <c r="S92" s="4">
        <v>0</v>
      </c>
      <c r="T92" s="4">
        <v>0</v>
      </c>
      <c r="U92" s="4">
        <v>0</v>
      </c>
      <c r="V92" s="4">
        <v>0</v>
      </c>
      <c r="W92" s="4">
        <f>VLOOKUP(Z92,炎界远征配置!F:G,2,FALSE)</f>
        <v>5000088</v>
      </c>
      <c r="X92" s="4">
        <f>VLOOKUP(Z92,炎界远征配置!H:J,3,FALSE)</f>
        <v>18</v>
      </c>
      <c r="Y92" t="str">
        <f>VLOOKUP(Z92,炎界远征配置!H:I,2,FALSE)</f>
        <v>贝蒂</v>
      </c>
      <c r="Z92">
        <f t="shared" si="5"/>
        <v>88</v>
      </c>
    </row>
    <row r="93" spans="1:26" x14ac:dyDescent="0.15">
      <c r="A93" s="4">
        <f t="shared" si="4"/>
        <v>5000089</v>
      </c>
      <c r="B93" s="4">
        <v>0</v>
      </c>
      <c r="C93" s="4">
        <v>0</v>
      </c>
      <c r="D93" s="4">
        <v>0</v>
      </c>
      <c r="E93" s="4">
        <v>0</v>
      </c>
      <c r="F93" s="4">
        <f>VLOOKUP(Z93,炎界远征配置!H:N,6,FALSE)</f>
        <v>1100</v>
      </c>
      <c r="G93" s="4">
        <f>VLOOKUP(Z93,炎界远征配置!H:N,4,FALSE)</f>
        <v>688</v>
      </c>
      <c r="H93" s="4">
        <v>0</v>
      </c>
      <c r="I93" s="4">
        <f>VLOOKUP(Z93,炎界远征配置!H:N,5,FALSE)</f>
        <v>688</v>
      </c>
      <c r="J93" s="4">
        <f>VLOOKUP(Z93,炎界远征配置!H:N,7,FALSE)</f>
        <v>432</v>
      </c>
      <c r="K93" s="4">
        <v>160</v>
      </c>
      <c r="L93" s="4">
        <v>0</v>
      </c>
      <c r="M93" s="4">
        <v>0</v>
      </c>
      <c r="N93" s="4">
        <v>155</v>
      </c>
      <c r="O93" s="4">
        <v>0</v>
      </c>
      <c r="P93" s="4">
        <v>0</v>
      </c>
      <c r="Q93" s="4">
        <v>0</v>
      </c>
      <c r="R93" s="4">
        <v>0</v>
      </c>
      <c r="S93" s="4">
        <v>0</v>
      </c>
      <c r="T93" s="4">
        <v>0</v>
      </c>
      <c r="U93" s="4">
        <v>0</v>
      </c>
      <c r="V93" s="4">
        <v>0</v>
      </c>
      <c r="W93" s="4">
        <f>VLOOKUP(Z93,炎界远征配置!F:G,2,FALSE)</f>
        <v>5000089</v>
      </c>
      <c r="X93" s="4">
        <f>VLOOKUP(Z93,炎界远征配置!H:J,3,FALSE)</f>
        <v>18</v>
      </c>
      <c r="Y93" t="str">
        <f>VLOOKUP(Z93,炎界远征配置!H:I,2,FALSE)</f>
        <v>娜塔莎</v>
      </c>
      <c r="Z93">
        <f t="shared" si="5"/>
        <v>89</v>
      </c>
    </row>
    <row r="94" spans="1:26" x14ac:dyDescent="0.15">
      <c r="A94" s="4">
        <f t="shared" si="4"/>
        <v>5000090</v>
      </c>
      <c r="B94" s="4">
        <v>0</v>
      </c>
      <c r="C94" s="4">
        <v>0</v>
      </c>
      <c r="D94" s="4">
        <v>0</v>
      </c>
      <c r="E94" s="4">
        <v>0</v>
      </c>
      <c r="F94" s="4">
        <f>VLOOKUP(Z94,炎界远征配置!H:N,6,FALSE)</f>
        <v>1100</v>
      </c>
      <c r="G94" s="4">
        <f>VLOOKUP(Z94,炎界远征配置!H:N,4,FALSE)</f>
        <v>688</v>
      </c>
      <c r="H94" s="4">
        <v>0</v>
      </c>
      <c r="I94" s="4">
        <f>VLOOKUP(Z94,炎界远征配置!H:N,5,FALSE)</f>
        <v>688</v>
      </c>
      <c r="J94" s="4">
        <f>VLOOKUP(Z94,炎界远征配置!H:N,7,FALSE)</f>
        <v>432</v>
      </c>
      <c r="K94" s="4">
        <v>161</v>
      </c>
      <c r="L94" s="4">
        <v>0</v>
      </c>
      <c r="M94" s="4">
        <v>0</v>
      </c>
      <c r="N94" s="4">
        <v>156</v>
      </c>
      <c r="O94" s="4">
        <v>0</v>
      </c>
      <c r="P94" s="4">
        <v>0</v>
      </c>
      <c r="Q94" s="4">
        <v>0</v>
      </c>
      <c r="R94" s="4">
        <v>0</v>
      </c>
      <c r="S94" s="4">
        <v>0</v>
      </c>
      <c r="T94" s="4">
        <v>0</v>
      </c>
      <c r="U94" s="4">
        <v>0</v>
      </c>
      <c r="V94" s="4">
        <v>0</v>
      </c>
      <c r="W94" s="4">
        <f>VLOOKUP(Z94,炎界远征配置!F:G,2,FALSE)</f>
        <v>5000090</v>
      </c>
      <c r="X94" s="4">
        <f>VLOOKUP(Z94,炎界远征配置!H:J,3,FALSE)</f>
        <v>18</v>
      </c>
      <c r="Y94" t="str">
        <f>VLOOKUP(Z94,炎界远征配置!H:I,2,FALSE)</f>
        <v>啾啾</v>
      </c>
      <c r="Z94">
        <f t="shared" si="5"/>
        <v>90</v>
      </c>
    </row>
    <row r="95" spans="1:26" x14ac:dyDescent="0.15">
      <c r="A95" s="4">
        <f t="shared" si="4"/>
        <v>5000091</v>
      </c>
      <c r="B95" s="4">
        <v>0</v>
      </c>
      <c r="C95" s="4">
        <v>0</v>
      </c>
      <c r="D95" s="4">
        <v>0</v>
      </c>
      <c r="E95" s="4">
        <v>0</v>
      </c>
      <c r="F95" s="4">
        <f>VLOOKUP(Z95,炎界远征配置!H:N,6,FALSE)</f>
        <v>1158</v>
      </c>
      <c r="G95" s="4">
        <f>VLOOKUP(Z95,炎界远征配置!H:N,4,FALSE)</f>
        <v>724</v>
      </c>
      <c r="H95" s="4">
        <v>0</v>
      </c>
      <c r="I95" s="4">
        <f>VLOOKUP(Z95,炎界远征配置!H:N,5,FALSE)</f>
        <v>724</v>
      </c>
      <c r="J95" s="4">
        <f>VLOOKUP(Z95,炎界远征配置!H:N,7,FALSE)</f>
        <v>456</v>
      </c>
      <c r="K95" s="4">
        <v>162</v>
      </c>
      <c r="L95" s="4">
        <v>0</v>
      </c>
      <c r="M95" s="4">
        <v>0</v>
      </c>
      <c r="N95" s="4">
        <v>157</v>
      </c>
      <c r="O95" s="4">
        <v>0</v>
      </c>
      <c r="P95" s="4">
        <v>0</v>
      </c>
      <c r="Q95" s="4">
        <v>0</v>
      </c>
      <c r="R95" s="4">
        <v>0</v>
      </c>
      <c r="S95" s="4">
        <v>0</v>
      </c>
      <c r="T95" s="4">
        <v>0</v>
      </c>
      <c r="U95" s="4">
        <v>0</v>
      </c>
      <c r="V95" s="4">
        <v>0</v>
      </c>
      <c r="W95" s="4">
        <f>VLOOKUP(Z95,炎界远征配置!F:G,2,FALSE)</f>
        <v>5000091</v>
      </c>
      <c r="X95" s="4">
        <f>VLOOKUP(Z95,炎界远征配置!H:J,3,FALSE)</f>
        <v>19</v>
      </c>
      <c r="Y95" t="str">
        <f>VLOOKUP(Z95,炎界远征配置!H:I,2,FALSE)</f>
        <v>柯拉</v>
      </c>
      <c r="Z95">
        <f t="shared" si="5"/>
        <v>91</v>
      </c>
    </row>
    <row r="96" spans="1:26" x14ac:dyDescent="0.15">
      <c r="A96" s="4">
        <f t="shared" si="4"/>
        <v>5000092</v>
      </c>
      <c r="B96" s="4">
        <v>0</v>
      </c>
      <c r="C96" s="4">
        <v>0</v>
      </c>
      <c r="D96" s="4">
        <v>0</v>
      </c>
      <c r="E96" s="4">
        <v>0</v>
      </c>
      <c r="F96" s="4">
        <f>VLOOKUP(Z96,炎界远征配置!H:N,6,FALSE)</f>
        <v>1158</v>
      </c>
      <c r="G96" s="4">
        <f>VLOOKUP(Z96,炎界远征配置!H:N,4,FALSE)</f>
        <v>724</v>
      </c>
      <c r="H96" s="4">
        <v>0</v>
      </c>
      <c r="I96" s="4">
        <f>VLOOKUP(Z96,炎界远征配置!H:N,5,FALSE)</f>
        <v>724</v>
      </c>
      <c r="J96" s="4">
        <f>VLOOKUP(Z96,炎界远征配置!H:N,7,FALSE)</f>
        <v>456</v>
      </c>
      <c r="K96" s="4">
        <v>163</v>
      </c>
      <c r="L96" s="4">
        <v>0</v>
      </c>
      <c r="M96" s="4">
        <v>0</v>
      </c>
      <c r="N96" s="4">
        <v>158</v>
      </c>
      <c r="O96" s="4">
        <v>0</v>
      </c>
      <c r="P96" s="4">
        <v>0</v>
      </c>
      <c r="Q96" s="4">
        <v>0</v>
      </c>
      <c r="R96" s="4">
        <v>0</v>
      </c>
      <c r="S96" s="4">
        <v>0</v>
      </c>
      <c r="T96" s="4">
        <v>0</v>
      </c>
      <c r="U96" s="4">
        <v>0</v>
      </c>
      <c r="V96" s="4">
        <v>0</v>
      </c>
      <c r="W96" s="4">
        <f>VLOOKUP(Z96,炎界远征配置!F:G,2,FALSE)</f>
        <v>5000092</v>
      </c>
      <c r="X96" s="4">
        <f>VLOOKUP(Z96,炎界远征配置!H:J,3,FALSE)</f>
        <v>19</v>
      </c>
      <c r="Y96" t="str">
        <f>VLOOKUP(Z96,炎界远征配置!H:I,2,FALSE)</f>
        <v>莉莉丝</v>
      </c>
      <c r="Z96">
        <f t="shared" si="5"/>
        <v>92</v>
      </c>
    </row>
    <row r="97" spans="1:26" x14ac:dyDescent="0.15">
      <c r="A97" s="4">
        <f t="shared" si="4"/>
        <v>5000093</v>
      </c>
      <c r="B97" s="4">
        <v>0</v>
      </c>
      <c r="C97" s="4">
        <v>0</v>
      </c>
      <c r="D97" s="4">
        <v>0</v>
      </c>
      <c r="E97" s="4">
        <v>0</v>
      </c>
      <c r="F97" s="4">
        <f>VLOOKUP(Z97,炎界远征配置!H:N,6,FALSE)</f>
        <v>1158</v>
      </c>
      <c r="G97" s="4">
        <f>VLOOKUP(Z97,炎界远征配置!H:N,4,FALSE)</f>
        <v>724</v>
      </c>
      <c r="H97" s="4">
        <v>0</v>
      </c>
      <c r="I97" s="4">
        <f>VLOOKUP(Z97,炎界远征配置!H:N,5,FALSE)</f>
        <v>724</v>
      </c>
      <c r="J97" s="4">
        <f>VLOOKUP(Z97,炎界远征配置!H:N,7,FALSE)</f>
        <v>456</v>
      </c>
      <c r="K97" s="4">
        <v>164</v>
      </c>
      <c r="L97" s="4">
        <v>0</v>
      </c>
      <c r="M97" s="4">
        <v>0</v>
      </c>
      <c r="N97" s="4">
        <v>159</v>
      </c>
      <c r="O97" s="4">
        <v>0</v>
      </c>
      <c r="P97" s="4">
        <v>0</v>
      </c>
      <c r="Q97" s="4">
        <v>0</v>
      </c>
      <c r="R97" s="4">
        <v>0</v>
      </c>
      <c r="S97" s="4">
        <v>0</v>
      </c>
      <c r="T97" s="4">
        <v>0</v>
      </c>
      <c r="U97" s="4">
        <v>0</v>
      </c>
      <c r="V97" s="4">
        <v>0</v>
      </c>
      <c r="W97" s="4">
        <f>VLOOKUP(Z97,炎界远征配置!F:G,2,FALSE)</f>
        <v>5000093</v>
      </c>
      <c r="X97" s="4">
        <f>VLOOKUP(Z97,炎界远征配置!H:J,3,FALSE)</f>
        <v>19</v>
      </c>
      <c r="Y97" t="str">
        <f>VLOOKUP(Z97,炎界远征配置!H:I,2,FALSE)</f>
        <v>艾琳</v>
      </c>
      <c r="Z97">
        <f t="shared" si="5"/>
        <v>93</v>
      </c>
    </row>
    <row r="98" spans="1:26" x14ac:dyDescent="0.15">
      <c r="A98" s="4">
        <f t="shared" si="4"/>
        <v>5000094</v>
      </c>
      <c r="B98" s="4">
        <v>0</v>
      </c>
      <c r="C98" s="4">
        <v>0</v>
      </c>
      <c r="D98" s="4">
        <v>0</v>
      </c>
      <c r="E98" s="4">
        <v>0</v>
      </c>
      <c r="F98" s="4">
        <f>VLOOKUP(Z98,炎界远征配置!H:N,6,FALSE)</f>
        <v>1158</v>
      </c>
      <c r="G98" s="4">
        <f>VLOOKUP(Z98,炎界远征配置!H:N,4,FALSE)</f>
        <v>724</v>
      </c>
      <c r="H98" s="4">
        <v>0</v>
      </c>
      <c r="I98" s="4">
        <f>VLOOKUP(Z98,炎界远征配置!H:N,5,FALSE)</f>
        <v>724</v>
      </c>
      <c r="J98" s="4">
        <f>VLOOKUP(Z98,炎界远征配置!H:N,7,FALSE)</f>
        <v>456</v>
      </c>
      <c r="K98" s="4">
        <v>165</v>
      </c>
      <c r="L98" s="4">
        <v>0</v>
      </c>
      <c r="M98" s="4">
        <v>0</v>
      </c>
      <c r="N98" s="4">
        <v>160</v>
      </c>
      <c r="O98" s="4">
        <v>0</v>
      </c>
      <c r="P98" s="4">
        <v>0</v>
      </c>
      <c r="Q98" s="4">
        <v>0</v>
      </c>
      <c r="R98" s="4">
        <v>0</v>
      </c>
      <c r="S98" s="4">
        <v>0</v>
      </c>
      <c r="T98" s="4">
        <v>0</v>
      </c>
      <c r="U98" s="4">
        <v>0</v>
      </c>
      <c r="V98" s="4">
        <v>0</v>
      </c>
      <c r="W98" s="4">
        <f>VLOOKUP(Z98,炎界远征配置!F:G,2,FALSE)</f>
        <v>5000094</v>
      </c>
      <c r="X98" s="4">
        <f>VLOOKUP(Z98,炎界远征配置!H:J,3,FALSE)</f>
        <v>19</v>
      </c>
      <c r="Y98" t="str">
        <f>VLOOKUP(Z98,炎界远征配置!H:I,2,FALSE)</f>
        <v>爱茉莉</v>
      </c>
      <c r="Z98">
        <f t="shared" si="5"/>
        <v>94</v>
      </c>
    </row>
    <row r="99" spans="1:26" x14ac:dyDescent="0.15">
      <c r="A99" s="4">
        <f t="shared" si="4"/>
        <v>5000095</v>
      </c>
      <c r="B99" s="4">
        <v>0</v>
      </c>
      <c r="C99" s="4">
        <v>0</v>
      </c>
      <c r="D99" s="4">
        <v>0</v>
      </c>
      <c r="E99" s="4">
        <v>0</v>
      </c>
      <c r="F99" s="4">
        <f>VLOOKUP(Z99,炎界远征配置!H:N,6,FALSE)</f>
        <v>1158</v>
      </c>
      <c r="G99" s="4">
        <f>VLOOKUP(Z99,炎界远征配置!H:N,4,FALSE)</f>
        <v>724</v>
      </c>
      <c r="H99" s="4">
        <v>0</v>
      </c>
      <c r="I99" s="4">
        <f>VLOOKUP(Z99,炎界远征配置!H:N,5,FALSE)</f>
        <v>724</v>
      </c>
      <c r="J99" s="4">
        <f>VLOOKUP(Z99,炎界远征配置!H:N,7,FALSE)</f>
        <v>456</v>
      </c>
      <c r="K99" s="4">
        <v>166</v>
      </c>
      <c r="L99" s="4">
        <v>0</v>
      </c>
      <c r="M99" s="4">
        <v>0</v>
      </c>
      <c r="N99" s="4">
        <v>161</v>
      </c>
      <c r="O99" s="4">
        <v>0</v>
      </c>
      <c r="P99" s="4">
        <v>0</v>
      </c>
      <c r="Q99" s="4">
        <v>0</v>
      </c>
      <c r="R99" s="4">
        <v>0</v>
      </c>
      <c r="S99" s="4">
        <v>0</v>
      </c>
      <c r="T99" s="4">
        <v>0</v>
      </c>
      <c r="U99" s="4">
        <v>0</v>
      </c>
      <c r="V99" s="4">
        <v>0</v>
      </c>
      <c r="W99" s="4">
        <f>VLOOKUP(Z99,炎界远征配置!F:G,2,FALSE)</f>
        <v>5000095</v>
      </c>
      <c r="X99" s="4">
        <f>VLOOKUP(Z99,炎界远征配置!H:J,3,FALSE)</f>
        <v>19</v>
      </c>
      <c r="Y99" t="str">
        <f>VLOOKUP(Z99,炎界远征配置!H:I,2,FALSE)</f>
        <v>爱茉莉</v>
      </c>
      <c r="Z99">
        <f t="shared" si="5"/>
        <v>95</v>
      </c>
    </row>
    <row r="100" spans="1:26" x14ac:dyDescent="0.15">
      <c r="A100" s="4">
        <f t="shared" si="4"/>
        <v>5000096</v>
      </c>
      <c r="B100" s="4">
        <v>0</v>
      </c>
      <c r="C100" s="4">
        <v>0</v>
      </c>
      <c r="D100" s="4">
        <v>0</v>
      </c>
      <c r="E100" s="4">
        <v>0</v>
      </c>
      <c r="F100" s="4">
        <f>VLOOKUP(Z100,炎界远征配置!H:N,6,FALSE)</f>
        <v>1264</v>
      </c>
      <c r="G100" s="4">
        <f>VLOOKUP(Z100,炎界远征配置!H:N,4,FALSE)</f>
        <v>790</v>
      </c>
      <c r="H100" s="4">
        <v>0</v>
      </c>
      <c r="I100" s="4">
        <f>VLOOKUP(Z100,炎界远征配置!H:N,5,FALSE)</f>
        <v>790</v>
      </c>
      <c r="J100" s="4">
        <f>VLOOKUP(Z100,炎界远征配置!H:N,7,FALSE)</f>
        <v>480</v>
      </c>
      <c r="K100" s="4">
        <v>167</v>
      </c>
      <c r="L100" s="4">
        <v>0</v>
      </c>
      <c r="M100" s="4">
        <v>0</v>
      </c>
      <c r="N100" s="4">
        <v>162</v>
      </c>
      <c r="O100" s="4">
        <v>0</v>
      </c>
      <c r="P100" s="4">
        <v>0</v>
      </c>
      <c r="Q100" s="4">
        <v>0</v>
      </c>
      <c r="R100" s="4">
        <v>0</v>
      </c>
      <c r="S100" s="4">
        <v>0</v>
      </c>
      <c r="T100" s="4">
        <v>0</v>
      </c>
      <c r="U100" s="4">
        <v>0</v>
      </c>
      <c r="V100" s="4">
        <v>0</v>
      </c>
      <c r="W100" s="4">
        <f>VLOOKUP(Z100,炎界远征配置!F:G,2,FALSE)</f>
        <v>5000096</v>
      </c>
      <c r="X100" s="4">
        <f>VLOOKUP(Z100,炎界远征配置!H:J,3,FALSE)</f>
        <v>20</v>
      </c>
      <c r="Y100" t="str">
        <f>VLOOKUP(Z100,炎界远征配置!H:I,2,FALSE)</f>
        <v>莉莉丝</v>
      </c>
      <c r="Z100">
        <f t="shared" si="5"/>
        <v>96</v>
      </c>
    </row>
    <row r="101" spans="1:26" x14ac:dyDescent="0.15">
      <c r="A101" s="4">
        <f t="shared" si="4"/>
        <v>5000097</v>
      </c>
      <c r="B101" s="4">
        <v>0</v>
      </c>
      <c r="C101" s="4">
        <v>0</v>
      </c>
      <c r="D101" s="4">
        <v>0</v>
      </c>
      <c r="E101" s="4">
        <v>0</v>
      </c>
      <c r="F101" s="4">
        <f>VLOOKUP(Z101,炎界远征配置!H:N,6,FALSE)</f>
        <v>1264</v>
      </c>
      <c r="G101" s="4">
        <f>VLOOKUP(Z101,炎界远征配置!H:N,4,FALSE)</f>
        <v>790</v>
      </c>
      <c r="H101" s="4">
        <v>0</v>
      </c>
      <c r="I101" s="4">
        <f>VLOOKUP(Z101,炎界远征配置!H:N,5,FALSE)</f>
        <v>790</v>
      </c>
      <c r="J101" s="4">
        <f>VLOOKUP(Z101,炎界远征配置!H:N,7,FALSE)</f>
        <v>480</v>
      </c>
      <c r="K101" s="4">
        <v>168</v>
      </c>
      <c r="L101" s="4">
        <v>0</v>
      </c>
      <c r="M101" s="4">
        <v>0</v>
      </c>
      <c r="N101" s="4">
        <v>163</v>
      </c>
      <c r="O101" s="4">
        <v>0</v>
      </c>
      <c r="P101" s="4">
        <v>0</v>
      </c>
      <c r="Q101" s="4">
        <v>0</v>
      </c>
      <c r="R101" s="4">
        <v>0</v>
      </c>
      <c r="S101" s="4">
        <v>0</v>
      </c>
      <c r="T101" s="4">
        <v>0</v>
      </c>
      <c r="U101" s="4">
        <v>0</v>
      </c>
      <c r="V101" s="4">
        <v>0</v>
      </c>
      <c r="W101" s="4">
        <f>VLOOKUP(Z101,炎界远征配置!F:G,2,FALSE)</f>
        <v>5000097</v>
      </c>
      <c r="X101" s="4">
        <f>VLOOKUP(Z101,炎界远征配置!H:J,3,FALSE)</f>
        <v>20</v>
      </c>
      <c r="Y101" t="str">
        <f>VLOOKUP(Z101,炎界远征配置!H:I,2,FALSE)</f>
        <v>尼尔斯</v>
      </c>
      <c r="Z101">
        <f t="shared" si="5"/>
        <v>97</v>
      </c>
    </row>
    <row r="102" spans="1:26" x14ac:dyDescent="0.15">
      <c r="A102" s="4">
        <f t="shared" si="4"/>
        <v>5000098</v>
      </c>
      <c r="B102" s="4">
        <v>0</v>
      </c>
      <c r="C102" s="4">
        <v>0</v>
      </c>
      <c r="D102" s="4">
        <v>0</v>
      </c>
      <c r="E102" s="4">
        <v>0</v>
      </c>
      <c r="F102" s="4">
        <f>VLOOKUP(Z102,炎界远征配置!H:N,6,FALSE)</f>
        <v>1264</v>
      </c>
      <c r="G102" s="4">
        <f>VLOOKUP(Z102,炎界远征配置!H:N,4,FALSE)</f>
        <v>790</v>
      </c>
      <c r="H102" s="4">
        <v>0</v>
      </c>
      <c r="I102" s="4">
        <f>VLOOKUP(Z102,炎界远征配置!H:N,5,FALSE)</f>
        <v>790</v>
      </c>
      <c r="J102" s="4">
        <f>VLOOKUP(Z102,炎界远征配置!H:N,7,FALSE)</f>
        <v>480</v>
      </c>
      <c r="K102" s="4">
        <v>169</v>
      </c>
      <c r="L102" s="4">
        <v>0</v>
      </c>
      <c r="M102" s="4">
        <v>0</v>
      </c>
      <c r="N102" s="4">
        <v>164</v>
      </c>
      <c r="O102" s="4">
        <v>0</v>
      </c>
      <c r="P102" s="4">
        <v>0</v>
      </c>
      <c r="Q102" s="4">
        <v>0</v>
      </c>
      <c r="R102" s="4">
        <v>0</v>
      </c>
      <c r="S102" s="4">
        <v>0</v>
      </c>
      <c r="T102" s="4">
        <v>0</v>
      </c>
      <c r="U102" s="4">
        <v>0</v>
      </c>
      <c r="V102" s="4">
        <v>0</v>
      </c>
      <c r="W102" s="4">
        <f>VLOOKUP(Z102,炎界远征配置!F:G,2,FALSE)</f>
        <v>5000098</v>
      </c>
      <c r="X102" s="4">
        <f>VLOOKUP(Z102,炎界远征配置!H:J,3,FALSE)</f>
        <v>20</v>
      </c>
      <c r="Y102" t="str">
        <f>VLOOKUP(Z102,炎界远征配置!H:I,2,FALSE)</f>
        <v>艾琳</v>
      </c>
      <c r="Z102">
        <f t="shared" si="5"/>
        <v>98</v>
      </c>
    </row>
    <row r="103" spans="1:26" x14ac:dyDescent="0.15">
      <c r="A103" s="4">
        <f t="shared" si="4"/>
        <v>5000099</v>
      </c>
      <c r="B103" s="4">
        <v>0</v>
      </c>
      <c r="C103" s="4">
        <v>0</v>
      </c>
      <c r="D103" s="4">
        <v>0</v>
      </c>
      <c r="E103" s="4">
        <v>0</v>
      </c>
      <c r="F103" s="4">
        <f>VLOOKUP(Z103,炎界远征配置!H:N,6,FALSE)</f>
        <v>1264</v>
      </c>
      <c r="G103" s="4">
        <f>VLOOKUP(Z103,炎界远征配置!H:N,4,FALSE)</f>
        <v>790</v>
      </c>
      <c r="H103" s="4">
        <v>0</v>
      </c>
      <c r="I103" s="4">
        <f>VLOOKUP(Z103,炎界远征配置!H:N,5,FALSE)</f>
        <v>790</v>
      </c>
      <c r="J103" s="4">
        <f>VLOOKUP(Z103,炎界远征配置!H:N,7,FALSE)</f>
        <v>480</v>
      </c>
      <c r="K103" s="4">
        <v>170</v>
      </c>
      <c r="L103" s="4">
        <v>0</v>
      </c>
      <c r="M103" s="4">
        <v>0</v>
      </c>
      <c r="N103" s="4">
        <v>165</v>
      </c>
      <c r="O103" s="4">
        <v>0</v>
      </c>
      <c r="P103" s="4">
        <v>0</v>
      </c>
      <c r="Q103" s="4">
        <v>0</v>
      </c>
      <c r="R103" s="4">
        <v>0</v>
      </c>
      <c r="S103" s="4">
        <v>0</v>
      </c>
      <c r="T103" s="4">
        <v>0</v>
      </c>
      <c r="U103" s="4">
        <v>0</v>
      </c>
      <c r="V103" s="4">
        <v>0</v>
      </c>
      <c r="W103" s="4">
        <f>VLOOKUP(Z103,炎界远征配置!F:G,2,FALSE)</f>
        <v>5000099</v>
      </c>
      <c r="X103" s="4">
        <f>VLOOKUP(Z103,炎界远征配置!H:J,3,FALSE)</f>
        <v>20</v>
      </c>
      <c r="Y103" t="str">
        <f>VLOOKUP(Z103,炎界远征配置!H:I,2,FALSE)</f>
        <v>尤朵拉</v>
      </c>
      <c r="Z103">
        <f t="shared" si="5"/>
        <v>99</v>
      </c>
    </row>
    <row r="104" spans="1:26" x14ac:dyDescent="0.15">
      <c r="A104" s="4">
        <f t="shared" si="4"/>
        <v>5000100</v>
      </c>
      <c r="B104" s="4">
        <v>0</v>
      </c>
      <c r="C104" s="4">
        <v>0</v>
      </c>
      <c r="D104" s="4">
        <v>0</v>
      </c>
      <c r="E104" s="4">
        <v>0</v>
      </c>
      <c r="F104" s="4">
        <f>VLOOKUP(Z104,炎界远征配置!H:N,6,FALSE)</f>
        <v>1264</v>
      </c>
      <c r="G104" s="4">
        <f>VLOOKUP(Z104,炎界远征配置!H:N,4,FALSE)</f>
        <v>790</v>
      </c>
      <c r="H104" s="4">
        <v>0</v>
      </c>
      <c r="I104" s="4">
        <f>VLOOKUP(Z104,炎界远征配置!H:N,5,FALSE)</f>
        <v>790</v>
      </c>
      <c r="J104" s="4">
        <f>VLOOKUP(Z104,炎界远征配置!H:N,7,FALSE)</f>
        <v>480</v>
      </c>
      <c r="K104" s="4">
        <v>171</v>
      </c>
      <c r="L104" s="4">
        <v>0</v>
      </c>
      <c r="M104" s="4">
        <v>0</v>
      </c>
      <c r="N104" s="4">
        <v>166</v>
      </c>
      <c r="O104" s="4">
        <v>0</v>
      </c>
      <c r="P104" s="4">
        <v>0</v>
      </c>
      <c r="Q104" s="4">
        <v>0</v>
      </c>
      <c r="R104" s="4">
        <v>0</v>
      </c>
      <c r="S104" s="4">
        <v>0</v>
      </c>
      <c r="T104" s="4">
        <v>0</v>
      </c>
      <c r="U104" s="4">
        <v>0</v>
      </c>
      <c r="V104" s="4">
        <v>0</v>
      </c>
      <c r="W104" s="4">
        <f>VLOOKUP(Z104,炎界远征配置!F:G,2,FALSE)</f>
        <v>5000100</v>
      </c>
      <c r="X104" s="4">
        <f>VLOOKUP(Z104,炎界远征配置!H:J,3,FALSE)</f>
        <v>20</v>
      </c>
      <c r="Y104" t="str">
        <f>VLOOKUP(Z104,炎界远征配置!H:I,2,FALSE)</f>
        <v>麦克白</v>
      </c>
      <c r="Z104">
        <f t="shared" si="5"/>
        <v>100</v>
      </c>
    </row>
    <row r="105" spans="1:26" x14ac:dyDescent="0.15">
      <c r="A105" s="4">
        <f t="shared" si="4"/>
        <v>5000101</v>
      </c>
      <c r="B105" s="4">
        <v>0</v>
      </c>
      <c r="C105" s="4">
        <v>0</v>
      </c>
      <c r="D105" s="4">
        <v>0</v>
      </c>
      <c r="E105" s="4">
        <v>0</v>
      </c>
      <c r="F105" s="4">
        <f>VLOOKUP(Z105,炎界远征配置!H:N,6,FALSE)</f>
        <v>1430</v>
      </c>
      <c r="G105" s="4">
        <f>VLOOKUP(Z105,炎界远征配置!H:N,4,FALSE)</f>
        <v>894</v>
      </c>
      <c r="H105" s="4">
        <v>0</v>
      </c>
      <c r="I105" s="4">
        <f>VLOOKUP(Z105,炎界远征配置!H:N,5,FALSE)</f>
        <v>894</v>
      </c>
      <c r="J105" s="4">
        <f>VLOOKUP(Z105,炎界远征配置!H:N,7,FALSE)</f>
        <v>528</v>
      </c>
      <c r="K105" s="4">
        <v>172</v>
      </c>
      <c r="L105" s="4">
        <v>0</v>
      </c>
      <c r="M105" s="4">
        <v>0</v>
      </c>
      <c r="N105" s="4">
        <v>167</v>
      </c>
      <c r="O105" s="4">
        <v>0</v>
      </c>
      <c r="P105" s="4">
        <v>0</v>
      </c>
      <c r="Q105" s="4">
        <v>0</v>
      </c>
      <c r="R105" s="4">
        <v>0</v>
      </c>
      <c r="S105" s="4">
        <v>0</v>
      </c>
      <c r="T105" s="4">
        <v>0</v>
      </c>
      <c r="U105" s="4">
        <v>0</v>
      </c>
      <c r="V105" s="4">
        <v>0</v>
      </c>
      <c r="W105" s="4">
        <f>VLOOKUP(Z105,炎界远征配置!F:G,2,FALSE)</f>
        <v>5000101</v>
      </c>
      <c r="X105" s="4">
        <f>VLOOKUP(Z105,炎界远征配置!H:J,3,FALSE)</f>
        <v>21</v>
      </c>
      <c r="Y105" t="str">
        <f>VLOOKUP(Z105,炎界远征配置!H:I,2,FALSE)</f>
        <v>修</v>
      </c>
      <c r="Z105">
        <f t="shared" si="5"/>
        <v>101</v>
      </c>
    </row>
    <row r="106" spans="1:26" x14ac:dyDescent="0.15">
      <c r="A106" s="4">
        <f t="shared" si="4"/>
        <v>5000102</v>
      </c>
      <c r="B106" s="4">
        <v>0</v>
      </c>
      <c r="C106" s="4">
        <v>0</v>
      </c>
      <c r="D106" s="4">
        <v>0</v>
      </c>
      <c r="E106" s="4">
        <v>0</v>
      </c>
      <c r="F106" s="4">
        <f>VLOOKUP(Z106,炎界远征配置!H:N,6,FALSE)</f>
        <v>1430</v>
      </c>
      <c r="G106" s="4">
        <f>VLOOKUP(Z106,炎界远征配置!H:N,4,FALSE)</f>
        <v>894</v>
      </c>
      <c r="H106" s="4">
        <v>0</v>
      </c>
      <c r="I106" s="4">
        <f>VLOOKUP(Z106,炎界远征配置!H:N,5,FALSE)</f>
        <v>894</v>
      </c>
      <c r="J106" s="4">
        <f>VLOOKUP(Z106,炎界远征配置!H:N,7,FALSE)</f>
        <v>528</v>
      </c>
      <c r="K106" s="4">
        <v>173</v>
      </c>
      <c r="L106" s="4">
        <v>0</v>
      </c>
      <c r="M106" s="4">
        <v>0</v>
      </c>
      <c r="N106" s="4">
        <v>168</v>
      </c>
      <c r="O106" s="4">
        <v>0</v>
      </c>
      <c r="P106" s="4">
        <v>0</v>
      </c>
      <c r="Q106" s="4">
        <v>0</v>
      </c>
      <c r="R106" s="4">
        <v>0</v>
      </c>
      <c r="S106" s="4">
        <v>0</v>
      </c>
      <c r="T106" s="4">
        <v>0</v>
      </c>
      <c r="U106" s="4">
        <v>0</v>
      </c>
      <c r="V106" s="4">
        <v>0</v>
      </c>
      <c r="W106" s="4">
        <f>VLOOKUP(Z106,炎界远征配置!F:G,2,FALSE)</f>
        <v>5000102</v>
      </c>
      <c r="X106" s="4">
        <f>VLOOKUP(Z106,炎界远征配置!H:J,3,FALSE)</f>
        <v>21</v>
      </c>
      <c r="Y106" t="str">
        <f>VLOOKUP(Z106,炎界远征配置!H:I,2,FALSE)</f>
        <v>尤朵拉</v>
      </c>
      <c r="Z106">
        <f t="shared" si="5"/>
        <v>102</v>
      </c>
    </row>
    <row r="107" spans="1:26" x14ac:dyDescent="0.15">
      <c r="A107" s="4">
        <f t="shared" si="4"/>
        <v>5000103</v>
      </c>
      <c r="B107" s="4">
        <v>0</v>
      </c>
      <c r="C107" s="4">
        <v>0</v>
      </c>
      <c r="D107" s="4">
        <v>0</v>
      </c>
      <c r="E107" s="4">
        <v>0</v>
      </c>
      <c r="F107" s="4">
        <f>VLOOKUP(Z107,炎界远征配置!H:N,6,FALSE)</f>
        <v>1430</v>
      </c>
      <c r="G107" s="4">
        <f>VLOOKUP(Z107,炎界远征配置!H:N,4,FALSE)</f>
        <v>894</v>
      </c>
      <c r="H107" s="4">
        <v>0</v>
      </c>
      <c r="I107" s="4">
        <f>VLOOKUP(Z107,炎界远征配置!H:N,5,FALSE)</f>
        <v>894</v>
      </c>
      <c r="J107" s="4">
        <f>VLOOKUP(Z107,炎界远征配置!H:N,7,FALSE)</f>
        <v>528</v>
      </c>
      <c r="K107" s="4">
        <v>174</v>
      </c>
      <c r="L107" s="4">
        <v>0</v>
      </c>
      <c r="M107" s="4">
        <v>0</v>
      </c>
      <c r="N107" s="4">
        <v>169</v>
      </c>
      <c r="O107" s="4">
        <v>0</v>
      </c>
      <c r="P107" s="4">
        <v>0</v>
      </c>
      <c r="Q107" s="4">
        <v>0</v>
      </c>
      <c r="R107" s="4">
        <v>0</v>
      </c>
      <c r="S107" s="4">
        <v>0</v>
      </c>
      <c r="T107" s="4">
        <v>0</v>
      </c>
      <c r="U107" s="4">
        <v>0</v>
      </c>
      <c r="V107" s="4">
        <v>0</v>
      </c>
      <c r="W107" s="4">
        <f>VLOOKUP(Z107,炎界远征配置!F:G,2,FALSE)</f>
        <v>5000103</v>
      </c>
      <c r="X107" s="4">
        <f>VLOOKUP(Z107,炎界远征配置!H:J,3,FALSE)</f>
        <v>21</v>
      </c>
      <c r="Y107" t="str">
        <f>VLOOKUP(Z107,炎界远征配置!H:I,2,FALSE)</f>
        <v>国王</v>
      </c>
      <c r="Z107">
        <f t="shared" si="5"/>
        <v>103</v>
      </c>
    </row>
    <row r="108" spans="1:26" x14ac:dyDescent="0.15">
      <c r="A108" s="4">
        <f t="shared" si="4"/>
        <v>5000104</v>
      </c>
      <c r="B108" s="4">
        <v>0</v>
      </c>
      <c r="C108" s="4">
        <v>0</v>
      </c>
      <c r="D108" s="4">
        <v>0</v>
      </c>
      <c r="E108" s="4">
        <v>0</v>
      </c>
      <c r="F108" s="4">
        <f>VLOOKUP(Z108,炎界远征配置!H:N,6,FALSE)</f>
        <v>1430</v>
      </c>
      <c r="G108" s="4">
        <f>VLOOKUP(Z108,炎界远征配置!H:N,4,FALSE)</f>
        <v>894</v>
      </c>
      <c r="H108" s="4">
        <v>0</v>
      </c>
      <c r="I108" s="4">
        <f>VLOOKUP(Z108,炎界远征配置!H:N,5,FALSE)</f>
        <v>894</v>
      </c>
      <c r="J108" s="4">
        <f>VLOOKUP(Z108,炎界远征配置!H:N,7,FALSE)</f>
        <v>528</v>
      </c>
      <c r="K108" s="4">
        <v>175</v>
      </c>
      <c r="L108" s="4">
        <v>0</v>
      </c>
      <c r="M108" s="4">
        <v>0</v>
      </c>
      <c r="N108" s="4">
        <v>170</v>
      </c>
      <c r="O108" s="4">
        <v>0</v>
      </c>
      <c r="P108" s="4">
        <v>0</v>
      </c>
      <c r="Q108" s="4">
        <v>0</v>
      </c>
      <c r="R108" s="4">
        <v>0</v>
      </c>
      <c r="S108" s="4">
        <v>0</v>
      </c>
      <c r="T108" s="4">
        <v>0</v>
      </c>
      <c r="U108" s="4">
        <v>0</v>
      </c>
      <c r="V108" s="4">
        <v>0</v>
      </c>
      <c r="W108" s="4">
        <f>VLOOKUP(Z108,炎界远征配置!F:G,2,FALSE)</f>
        <v>5000104</v>
      </c>
      <c r="X108" s="4">
        <f>VLOOKUP(Z108,炎界远征配置!H:J,3,FALSE)</f>
        <v>21</v>
      </c>
      <c r="Y108" t="str">
        <f>VLOOKUP(Z108,炎界远征配置!H:I,2,FALSE)</f>
        <v>娜塔莎</v>
      </c>
      <c r="Z108">
        <f t="shared" si="5"/>
        <v>104</v>
      </c>
    </row>
    <row r="109" spans="1:26" x14ac:dyDescent="0.15">
      <c r="A109" s="4">
        <f t="shared" si="4"/>
        <v>5000105</v>
      </c>
      <c r="B109" s="4">
        <v>0</v>
      </c>
      <c r="C109" s="4">
        <v>0</v>
      </c>
      <c r="D109" s="4">
        <v>0</v>
      </c>
      <c r="E109" s="4">
        <v>0</v>
      </c>
      <c r="F109" s="4">
        <f>VLOOKUP(Z109,炎界远征配置!H:N,6,FALSE)</f>
        <v>1430</v>
      </c>
      <c r="G109" s="4">
        <f>VLOOKUP(Z109,炎界远征配置!H:N,4,FALSE)</f>
        <v>894</v>
      </c>
      <c r="H109" s="4">
        <v>0</v>
      </c>
      <c r="I109" s="4">
        <f>VLOOKUP(Z109,炎界远征配置!H:N,5,FALSE)</f>
        <v>894</v>
      </c>
      <c r="J109" s="4">
        <f>VLOOKUP(Z109,炎界远征配置!H:N,7,FALSE)</f>
        <v>528</v>
      </c>
      <c r="K109" s="4">
        <v>176</v>
      </c>
      <c r="L109" s="4">
        <v>0</v>
      </c>
      <c r="M109" s="4">
        <v>0</v>
      </c>
      <c r="N109" s="4">
        <v>171</v>
      </c>
      <c r="O109" s="4">
        <v>0</v>
      </c>
      <c r="P109" s="4">
        <v>0</v>
      </c>
      <c r="Q109" s="4">
        <v>0</v>
      </c>
      <c r="R109" s="4">
        <v>0</v>
      </c>
      <c r="S109" s="4">
        <v>0</v>
      </c>
      <c r="T109" s="4">
        <v>0</v>
      </c>
      <c r="U109" s="4">
        <v>0</v>
      </c>
      <c r="V109" s="4">
        <v>0</v>
      </c>
      <c r="W109" s="4">
        <f>VLOOKUP(Z109,炎界远征配置!F:G,2,FALSE)</f>
        <v>5000105</v>
      </c>
      <c r="X109" s="4">
        <f>VLOOKUP(Z109,炎界远征配置!H:J,3,FALSE)</f>
        <v>21</v>
      </c>
      <c r="Y109" t="str">
        <f>VLOOKUP(Z109,炎界远征配置!H:I,2,FALSE)</f>
        <v>爱茉莉</v>
      </c>
      <c r="Z109">
        <f t="shared" si="5"/>
        <v>105</v>
      </c>
    </row>
    <row r="110" spans="1:26" x14ac:dyDescent="0.15">
      <c r="A110" s="4">
        <f t="shared" si="4"/>
        <v>5000106</v>
      </c>
      <c r="B110" s="4">
        <v>0</v>
      </c>
      <c r="C110" s="4">
        <v>0</v>
      </c>
      <c r="D110" s="4">
        <v>0</v>
      </c>
      <c r="E110" s="4">
        <v>0</v>
      </c>
      <c r="F110" s="4">
        <f>VLOOKUP(Z110,炎界远征配置!H:N,6,FALSE)</f>
        <v>1604</v>
      </c>
      <c r="G110" s="4">
        <f>VLOOKUP(Z110,炎界远征配置!H:N,4,FALSE)</f>
        <v>1003</v>
      </c>
      <c r="H110" s="4">
        <v>0</v>
      </c>
      <c r="I110" s="4">
        <f>VLOOKUP(Z110,炎界远征配置!H:N,5,FALSE)</f>
        <v>1003</v>
      </c>
      <c r="J110" s="4">
        <f>VLOOKUP(Z110,炎界远征配置!H:N,7,FALSE)</f>
        <v>576</v>
      </c>
      <c r="K110" s="4">
        <v>177</v>
      </c>
      <c r="L110" s="4">
        <v>0</v>
      </c>
      <c r="M110" s="4">
        <v>0</v>
      </c>
      <c r="N110" s="4">
        <v>172</v>
      </c>
      <c r="O110" s="4">
        <v>0</v>
      </c>
      <c r="P110" s="4">
        <v>0</v>
      </c>
      <c r="Q110" s="4">
        <v>0</v>
      </c>
      <c r="R110" s="4">
        <v>0</v>
      </c>
      <c r="S110" s="4">
        <v>0</v>
      </c>
      <c r="T110" s="4">
        <v>0</v>
      </c>
      <c r="U110" s="4">
        <v>0</v>
      </c>
      <c r="V110" s="4">
        <v>0</v>
      </c>
      <c r="W110" s="4">
        <f>VLOOKUP(Z110,炎界远征配置!F:G,2,FALSE)</f>
        <v>5000106</v>
      </c>
      <c r="X110" s="4">
        <f>VLOOKUP(Z110,炎界远征配置!H:J,3,FALSE)</f>
        <v>22</v>
      </c>
      <c r="Y110" t="str">
        <f>VLOOKUP(Z110,炎界远征配置!H:I,2,FALSE)</f>
        <v>莉莉丝</v>
      </c>
      <c r="Z110">
        <f t="shared" si="5"/>
        <v>106</v>
      </c>
    </row>
    <row r="111" spans="1:26" x14ac:dyDescent="0.15">
      <c r="A111" s="4">
        <f t="shared" si="4"/>
        <v>5000107</v>
      </c>
      <c r="B111" s="4">
        <v>0</v>
      </c>
      <c r="C111" s="4">
        <v>0</v>
      </c>
      <c r="D111" s="4">
        <v>0</v>
      </c>
      <c r="E111" s="4">
        <v>0</v>
      </c>
      <c r="F111" s="4">
        <f>VLOOKUP(Z111,炎界远征配置!H:N,6,FALSE)</f>
        <v>1604</v>
      </c>
      <c r="G111" s="4">
        <f>VLOOKUP(Z111,炎界远征配置!H:N,4,FALSE)</f>
        <v>1003</v>
      </c>
      <c r="H111" s="4">
        <v>0</v>
      </c>
      <c r="I111" s="4">
        <f>VLOOKUP(Z111,炎界远征配置!H:N,5,FALSE)</f>
        <v>1003</v>
      </c>
      <c r="J111" s="4">
        <f>VLOOKUP(Z111,炎界远征配置!H:N,7,FALSE)</f>
        <v>576</v>
      </c>
      <c r="K111" s="4">
        <v>178</v>
      </c>
      <c r="L111" s="4">
        <v>0</v>
      </c>
      <c r="M111" s="4">
        <v>0</v>
      </c>
      <c r="N111" s="4">
        <v>173</v>
      </c>
      <c r="O111" s="4">
        <v>0</v>
      </c>
      <c r="P111" s="4">
        <v>0</v>
      </c>
      <c r="Q111" s="4">
        <v>0</v>
      </c>
      <c r="R111" s="4">
        <v>0</v>
      </c>
      <c r="S111" s="4">
        <v>0</v>
      </c>
      <c r="T111" s="4">
        <v>0</v>
      </c>
      <c r="U111" s="4">
        <v>0</v>
      </c>
      <c r="V111" s="4">
        <v>0</v>
      </c>
      <c r="W111" s="4">
        <f>VLOOKUP(Z111,炎界远征配置!F:G,2,FALSE)</f>
        <v>5000107</v>
      </c>
      <c r="X111" s="4">
        <f>VLOOKUP(Z111,炎界远征配置!H:J,3,FALSE)</f>
        <v>22</v>
      </c>
      <c r="Y111" t="str">
        <f>VLOOKUP(Z111,炎界远征配置!H:I,2,FALSE)</f>
        <v>尼尔斯</v>
      </c>
      <c r="Z111">
        <f t="shared" si="5"/>
        <v>107</v>
      </c>
    </row>
    <row r="112" spans="1:26" x14ac:dyDescent="0.15">
      <c r="A112" s="4">
        <f t="shared" si="4"/>
        <v>5000108</v>
      </c>
      <c r="B112" s="4">
        <v>0</v>
      </c>
      <c r="C112" s="4">
        <v>0</v>
      </c>
      <c r="D112" s="4">
        <v>0</v>
      </c>
      <c r="E112" s="4">
        <v>0</v>
      </c>
      <c r="F112" s="4">
        <f>VLOOKUP(Z112,炎界远征配置!H:N,6,FALSE)</f>
        <v>1604</v>
      </c>
      <c r="G112" s="4">
        <f>VLOOKUP(Z112,炎界远征配置!H:N,4,FALSE)</f>
        <v>1003</v>
      </c>
      <c r="H112" s="4">
        <v>0</v>
      </c>
      <c r="I112" s="4">
        <f>VLOOKUP(Z112,炎界远征配置!H:N,5,FALSE)</f>
        <v>1003</v>
      </c>
      <c r="J112" s="4">
        <f>VLOOKUP(Z112,炎界远征配置!H:N,7,FALSE)</f>
        <v>576</v>
      </c>
      <c r="K112" s="4">
        <v>179</v>
      </c>
      <c r="L112" s="4">
        <v>0</v>
      </c>
      <c r="M112" s="4">
        <v>0</v>
      </c>
      <c r="N112" s="4">
        <v>174</v>
      </c>
      <c r="O112" s="4">
        <v>0</v>
      </c>
      <c r="P112" s="4">
        <v>0</v>
      </c>
      <c r="Q112" s="4">
        <v>0</v>
      </c>
      <c r="R112" s="4">
        <v>0</v>
      </c>
      <c r="S112" s="4">
        <v>0</v>
      </c>
      <c r="T112" s="4">
        <v>0</v>
      </c>
      <c r="U112" s="4">
        <v>0</v>
      </c>
      <c r="V112" s="4">
        <v>0</v>
      </c>
      <c r="W112" s="4">
        <f>VLOOKUP(Z112,炎界远征配置!F:G,2,FALSE)</f>
        <v>5000108</v>
      </c>
      <c r="X112" s="4">
        <f>VLOOKUP(Z112,炎界远征配置!H:J,3,FALSE)</f>
        <v>22</v>
      </c>
      <c r="Y112" t="str">
        <f>VLOOKUP(Z112,炎界远征配置!H:I,2,FALSE)</f>
        <v>艾琳</v>
      </c>
      <c r="Z112">
        <f t="shared" si="5"/>
        <v>108</v>
      </c>
    </row>
    <row r="113" spans="1:26" x14ac:dyDescent="0.15">
      <c r="A113" s="4">
        <f t="shared" si="4"/>
        <v>5000109</v>
      </c>
      <c r="B113" s="4">
        <v>0</v>
      </c>
      <c r="C113" s="4">
        <v>0</v>
      </c>
      <c r="D113" s="4">
        <v>0</v>
      </c>
      <c r="E113" s="4">
        <v>0</v>
      </c>
      <c r="F113" s="4">
        <f>VLOOKUP(Z113,炎界远征配置!H:N,6,FALSE)</f>
        <v>1604</v>
      </c>
      <c r="G113" s="4">
        <f>VLOOKUP(Z113,炎界远征配置!H:N,4,FALSE)</f>
        <v>1003</v>
      </c>
      <c r="H113" s="4">
        <v>0</v>
      </c>
      <c r="I113" s="4">
        <f>VLOOKUP(Z113,炎界远征配置!H:N,5,FALSE)</f>
        <v>1003</v>
      </c>
      <c r="J113" s="4">
        <f>VLOOKUP(Z113,炎界远征配置!H:N,7,FALSE)</f>
        <v>576</v>
      </c>
      <c r="K113" s="4">
        <v>180</v>
      </c>
      <c r="L113" s="4">
        <v>0</v>
      </c>
      <c r="M113" s="4">
        <v>0</v>
      </c>
      <c r="N113" s="4">
        <v>175</v>
      </c>
      <c r="O113" s="4">
        <v>0</v>
      </c>
      <c r="P113" s="4">
        <v>0</v>
      </c>
      <c r="Q113" s="4">
        <v>0</v>
      </c>
      <c r="R113" s="4">
        <v>0</v>
      </c>
      <c r="S113" s="4">
        <v>0</v>
      </c>
      <c r="T113" s="4">
        <v>0</v>
      </c>
      <c r="U113" s="4">
        <v>0</v>
      </c>
      <c r="V113" s="4">
        <v>0</v>
      </c>
      <c r="W113" s="4">
        <f>VLOOKUP(Z113,炎界远征配置!F:G,2,FALSE)</f>
        <v>5000109</v>
      </c>
      <c r="X113" s="4">
        <f>VLOOKUP(Z113,炎界远征配置!H:J,3,FALSE)</f>
        <v>22</v>
      </c>
      <c r="Y113" t="str">
        <f>VLOOKUP(Z113,炎界远征配置!H:I,2,FALSE)</f>
        <v>艾琳</v>
      </c>
      <c r="Z113">
        <f t="shared" si="5"/>
        <v>109</v>
      </c>
    </row>
    <row r="114" spans="1:26" x14ac:dyDescent="0.15">
      <c r="A114" s="4">
        <f t="shared" si="4"/>
        <v>5000110</v>
      </c>
      <c r="B114" s="4">
        <v>0</v>
      </c>
      <c r="C114" s="4">
        <v>0</v>
      </c>
      <c r="D114" s="4">
        <v>0</v>
      </c>
      <c r="E114" s="4">
        <v>0</v>
      </c>
      <c r="F114" s="4">
        <f>VLOOKUP(Z114,炎界远征配置!H:N,6,FALSE)</f>
        <v>1604</v>
      </c>
      <c r="G114" s="4">
        <f>VLOOKUP(Z114,炎界远征配置!H:N,4,FALSE)</f>
        <v>1003</v>
      </c>
      <c r="H114" s="4">
        <v>0</v>
      </c>
      <c r="I114" s="4">
        <f>VLOOKUP(Z114,炎界远征配置!H:N,5,FALSE)</f>
        <v>1003</v>
      </c>
      <c r="J114" s="4">
        <f>VLOOKUP(Z114,炎界远征配置!H:N,7,FALSE)</f>
        <v>576</v>
      </c>
      <c r="K114" s="4">
        <v>181</v>
      </c>
      <c r="L114" s="4">
        <v>0</v>
      </c>
      <c r="M114" s="4">
        <v>0</v>
      </c>
      <c r="N114" s="4">
        <v>176</v>
      </c>
      <c r="O114" s="4">
        <v>0</v>
      </c>
      <c r="P114" s="4">
        <v>0</v>
      </c>
      <c r="Q114" s="4">
        <v>0</v>
      </c>
      <c r="R114" s="4">
        <v>0</v>
      </c>
      <c r="S114" s="4">
        <v>0</v>
      </c>
      <c r="T114" s="4">
        <v>0</v>
      </c>
      <c r="U114" s="4">
        <v>0</v>
      </c>
      <c r="V114" s="4">
        <v>0</v>
      </c>
      <c r="W114" s="4">
        <f>VLOOKUP(Z114,炎界远征配置!F:G,2,FALSE)</f>
        <v>5000110</v>
      </c>
      <c r="X114" s="4">
        <f>VLOOKUP(Z114,炎界远征配置!H:J,3,FALSE)</f>
        <v>22</v>
      </c>
      <c r="Y114" t="str">
        <f>VLOOKUP(Z114,炎界远征配置!H:I,2,FALSE)</f>
        <v>爱茉莉</v>
      </c>
      <c r="Z114">
        <f t="shared" si="5"/>
        <v>110</v>
      </c>
    </row>
    <row r="115" spans="1:26" x14ac:dyDescent="0.15">
      <c r="A115" s="4">
        <f t="shared" si="4"/>
        <v>5000111</v>
      </c>
      <c r="B115" s="4">
        <v>0</v>
      </c>
      <c r="C115" s="4">
        <v>0</v>
      </c>
      <c r="D115" s="4">
        <v>0</v>
      </c>
      <c r="E115" s="4">
        <v>0</v>
      </c>
      <c r="F115" s="4">
        <f>VLOOKUP(Z115,炎界远征配置!H:N,6,FALSE)</f>
        <v>1788</v>
      </c>
      <c r="G115" s="4">
        <f>VLOOKUP(Z115,炎界远征配置!H:N,4,FALSE)</f>
        <v>1118</v>
      </c>
      <c r="H115" s="4">
        <v>0</v>
      </c>
      <c r="I115" s="4">
        <f>VLOOKUP(Z115,炎界远征配置!H:N,5,FALSE)</f>
        <v>1118</v>
      </c>
      <c r="J115" s="4">
        <f>VLOOKUP(Z115,炎界远征配置!H:N,7,FALSE)</f>
        <v>624</v>
      </c>
      <c r="K115" s="4">
        <v>182</v>
      </c>
      <c r="L115" s="4">
        <v>0</v>
      </c>
      <c r="M115" s="4">
        <v>0</v>
      </c>
      <c r="N115" s="4">
        <v>177</v>
      </c>
      <c r="O115" s="4">
        <v>0</v>
      </c>
      <c r="P115" s="4">
        <v>0</v>
      </c>
      <c r="Q115" s="4">
        <v>0</v>
      </c>
      <c r="R115" s="4">
        <v>0</v>
      </c>
      <c r="S115" s="4">
        <v>0</v>
      </c>
      <c r="T115" s="4">
        <v>0</v>
      </c>
      <c r="U115" s="4">
        <v>0</v>
      </c>
      <c r="V115" s="4">
        <v>0</v>
      </c>
      <c r="W115" s="4">
        <f>VLOOKUP(Z115,炎界远征配置!F:G,2,FALSE)</f>
        <v>5000111</v>
      </c>
      <c r="X115" s="4">
        <f>VLOOKUP(Z115,炎界远征配置!H:J,3,FALSE)</f>
        <v>23</v>
      </c>
      <c r="Y115" t="str">
        <f>VLOOKUP(Z115,炎界远征配置!H:I,2,FALSE)</f>
        <v>莉莉丝</v>
      </c>
      <c r="Z115">
        <f t="shared" si="5"/>
        <v>111</v>
      </c>
    </row>
    <row r="116" spans="1:26" x14ac:dyDescent="0.15">
      <c r="A116" s="4">
        <f t="shared" si="4"/>
        <v>5000112</v>
      </c>
      <c r="B116" s="4">
        <v>0</v>
      </c>
      <c r="C116" s="4">
        <v>0</v>
      </c>
      <c r="D116" s="4">
        <v>0</v>
      </c>
      <c r="E116" s="4">
        <v>0</v>
      </c>
      <c r="F116" s="4">
        <f>VLOOKUP(Z116,炎界远征配置!H:N,6,FALSE)</f>
        <v>1788</v>
      </c>
      <c r="G116" s="4">
        <f>VLOOKUP(Z116,炎界远征配置!H:N,4,FALSE)</f>
        <v>1118</v>
      </c>
      <c r="H116" s="4">
        <v>0</v>
      </c>
      <c r="I116" s="4">
        <f>VLOOKUP(Z116,炎界远征配置!H:N,5,FALSE)</f>
        <v>1118</v>
      </c>
      <c r="J116" s="4">
        <f>VLOOKUP(Z116,炎界远征配置!H:N,7,FALSE)</f>
        <v>624</v>
      </c>
      <c r="K116" s="4">
        <v>183</v>
      </c>
      <c r="L116" s="4">
        <v>0</v>
      </c>
      <c r="M116" s="4">
        <v>0</v>
      </c>
      <c r="N116" s="4">
        <v>178</v>
      </c>
      <c r="O116" s="4">
        <v>0</v>
      </c>
      <c r="P116" s="4">
        <v>0</v>
      </c>
      <c r="Q116" s="4">
        <v>0</v>
      </c>
      <c r="R116" s="4">
        <v>0</v>
      </c>
      <c r="S116" s="4">
        <v>0</v>
      </c>
      <c r="T116" s="4">
        <v>0</v>
      </c>
      <c r="U116" s="4">
        <v>0</v>
      </c>
      <c r="V116" s="4">
        <v>0</v>
      </c>
      <c r="W116" s="4">
        <f>VLOOKUP(Z116,炎界远征配置!F:G,2,FALSE)</f>
        <v>5000112</v>
      </c>
      <c r="X116" s="4">
        <f>VLOOKUP(Z116,炎界远征配置!H:J,3,FALSE)</f>
        <v>23</v>
      </c>
      <c r="Y116" t="str">
        <f>VLOOKUP(Z116,炎界远征配置!H:I,2,FALSE)</f>
        <v>碧翠丝</v>
      </c>
      <c r="Z116">
        <f t="shared" si="5"/>
        <v>112</v>
      </c>
    </row>
    <row r="117" spans="1:26" x14ac:dyDescent="0.15">
      <c r="A117" s="4">
        <f t="shared" si="4"/>
        <v>5000113</v>
      </c>
      <c r="B117" s="4">
        <v>0</v>
      </c>
      <c r="C117" s="4">
        <v>0</v>
      </c>
      <c r="D117" s="4">
        <v>0</v>
      </c>
      <c r="E117" s="4">
        <v>0</v>
      </c>
      <c r="F117" s="4">
        <f>VLOOKUP(Z117,炎界远征配置!H:N,6,FALSE)</f>
        <v>1788</v>
      </c>
      <c r="G117" s="4">
        <f>VLOOKUP(Z117,炎界远征配置!H:N,4,FALSE)</f>
        <v>1118</v>
      </c>
      <c r="H117" s="4">
        <v>0</v>
      </c>
      <c r="I117" s="4">
        <f>VLOOKUP(Z117,炎界远征配置!H:N,5,FALSE)</f>
        <v>1118</v>
      </c>
      <c r="J117" s="4">
        <f>VLOOKUP(Z117,炎界远征配置!H:N,7,FALSE)</f>
        <v>624</v>
      </c>
      <c r="K117" s="4">
        <v>184</v>
      </c>
      <c r="L117" s="4">
        <v>0</v>
      </c>
      <c r="M117" s="4">
        <v>0</v>
      </c>
      <c r="N117" s="4">
        <v>179</v>
      </c>
      <c r="O117" s="4">
        <v>0</v>
      </c>
      <c r="P117" s="4">
        <v>0</v>
      </c>
      <c r="Q117" s="4">
        <v>0</v>
      </c>
      <c r="R117" s="4">
        <v>0</v>
      </c>
      <c r="S117" s="4">
        <v>0</v>
      </c>
      <c r="T117" s="4">
        <v>0</v>
      </c>
      <c r="U117" s="4">
        <v>0</v>
      </c>
      <c r="V117" s="4">
        <v>0</v>
      </c>
      <c r="W117" s="4">
        <f>VLOOKUP(Z117,炎界远征配置!F:G,2,FALSE)</f>
        <v>5000113</v>
      </c>
      <c r="X117" s="4">
        <f>VLOOKUP(Z117,炎界远征配置!H:J,3,FALSE)</f>
        <v>23</v>
      </c>
      <c r="Y117" t="str">
        <f>VLOOKUP(Z117,炎界远征配置!H:I,2,FALSE)</f>
        <v>柯拉</v>
      </c>
      <c r="Z117">
        <f t="shared" si="5"/>
        <v>113</v>
      </c>
    </row>
    <row r="118" spans="1:26" x14ac:dyDescent="0.15">
      <c r="A118" s="4">
        <f t="shared" si="4"/>
        <v>5000114</v>
      </c>
      <c r="B118" s="4">
        <v>0</v>
      </c>
      <c r="C118" s="4">
        <v>0</v>
      </c>
      <c r="D118" s="4">
        <v>0</v>
      </c>
      <c r="E118" s="4">
        <v>0</v>
      </c>
      <c r="F118" s="4">
        <f>VLOOKUP(Z118,炎界远征配置!H:N,6,FALSE)</f>
        <v>1788</v>
      </c>
      <c r="G118" s="4">
        <f>VLOOKUP(Z118,炎界远征配置!H:N,4,FALSE)</f>
        <v>1118</v>
      </c>
      <c r="H118" s="4">
        <v>0</v>
      </c>
      <c r="I118" s="4">
        <f>VLOOKUP(Z118,炎界远征配置!H:N,5,FALSE)</f>
        <v>1118</v>
      </c>
      <c r="J118" s="4">
        <f>VLOOKUP(Z118,炎界远征配置!H:N,7,FALSE)</f>
        <v>624</v>
      </c>
      <c r="K118" s="4">
        <v>185</v>
      </c>
      <c r="L118" s="4">
        <v>0</v>
      </c>
      <c r="M118" s="4">
        <v>0</v>
      </c>
      <c r="N118" s="4">
        <v>180</v>
      </c>
      <c r="O118" s="4">
        <v>0</v>
      </c>
      <c r="P118" s="4">
        <v>0</v>
      </c>
      <c r="Q118" s="4">
        <v>0</v>
      </c>
      <c r="R118" s="4">
        <v>0</v>
      </c>
      <c r="S118" s="4">
        <v>0</v>
      </c>
      <c r="T118" s="4">
        <v>0</v>
      </c>
      <c r="U118" s="4">
        <v>0</v>
      </c>
      <c r="V118" s="4">
        <v>0</v>
      </c>
      <c r="W118" s="4">
        <f>VLOOKUP(Z118,炎界远征配置!F:G,2,FALSE)</f>
        <v>5000114</v>
      </c>
      <c r="X118" s="4">
        <f>VLOOKUP(Z118,炎界远征配置!H:J,3,FALSE)</f>
        <v>23</v>
      </c>
      <c r="Y118" t="str">
        <f>VLOOKUP(Z118,炎界远征配置!H:I,2,FALSE)</f>
        <v>尤尼丝</v>
      </c>
      <c r="Z118">
        <f t="shared" si="5"/>
        <v>114</v>
      </c>
    </row>
    <row r="119" spans="1:26" x14ac:dyDescent="0.15">
      <c r="A119" s="4">
        <f t="shared" si="4"/>
        <v>5000115</v>
      </c>
      <c r="B119" s="4">
        <v>0</v>
      </c>
      <c r="C119" s="4">
        <v>0</v>
      </c>
      <c r="D119" s="4">
        <v>0</v>
      </c>
      <c r="E119" s="4">
        <v>0</v>
      </c>
      <c r="F119" s="4">
        <f>VLOOKUP(Z119,炎界远征配置!H:N,6,FALSE)</f>
        <v>1788</v>
      </c>
      <c r="G119" s="4">
        <f>VLOOKUP(Z119,炎界远征配置!H:N,4,FALSE)</f>
        <v>1118</v>
      </c>
      <c r="H119" s="4">
        <v>0</v>
      </c>
      <c r="I119" s="4">
        <f>VLOOKUP(Z119,炎界远征配置!H:N,5,FALSE)</f>
        <v>1118</v>
      </c>
      <c r="J119" s="4">
        <f>VLOOKUP(Z119,炎界远征配置!H:N,7,FALSE)</f>
        <v>624</v>
      </c>
      <c r="K119" s="4">
        <v>186</v>
      </c>
      <c r="L119" s="4">
        <v>0</v>
      </c>
      <c r="M119" s="4">
        <v>0</v>
      </c>
      <c r="N119" s="4">
        <v>181</v>
      </c>
      <c r="O119" s="4">
        <v>0</v>
      </c>
      <c r="P119" s="4">
        <v>0</v>
      </c>
      <c r="Q119" s="4">
        <v>0</v>
      </c>
      <c r="R119" s="4">
        <v>0</v>
      </c>
      <c r="S119" s="4">
        <v>0</v>
      </c>
      <c r="T119" s="4">
        <v>0</v>
      </c>
      <c r="U119" s="4">
        <v>0</v>
      </c>
      <c r="V119" s="4">
        <v>0</v>
      </c>
      <c r="W119" s="4">
        <f>VLOOKUP(Z119,炎界远征配置!F:G,2,FALSE)</f>
        <v>5000115</v>
      </c>
      <c r="X119" s="4">
        <f>VLOOKUP(Z119,炎界远征配置!H:J,3,FALSE)</f>
        <v>23</v>
      </c>
      <c r="Y119" t="str">
        <f>VLOOKUP(Z119,炎界远征配置!H:I,2,FALSE)</f>
        <v>伊芙</v>
      </c>
      <c r="Z119">
        <f t="shared" si="5"/>
        <v>115</v>
      </c>
    </row>
    <row r="120" spans="1:26" x14ac:dyDescent="0.15">
      <c r="A120" s="4">
        <f t="shared" si="4"/>
        <v>5000116</v>
      </c>
      <c r="B120" s="4">
        <v>0</v>
      </c>
      <c r="C120" s="4">
        <v>0</v>
      </c>
      <c r="D120" s="4">
        <v>0</v>
      </c>
      <c r="E120" s="4">
        <v>0</v>
      </c>
      <c r="F120" s="4">
        <f>VLOOKUP(Z120,炎界远征配置!H:N,6,FALSE)</f>
        <v>1980</v>
      </c>
      <c r="G120" s="4">
        <f>VLOOKUP(Z120,炎界远征配置!H:N,4,FALSE)</f>
        <v>1238</v>
      </c>
      <c r="H120" s="4">
        <v>0</v>
      </c>
      <c r="I120" s="4">
        <f>VLOOKUP(Z120,炎界远征配置!H:N,5,FALSE)</f>
        <v>1238</v>
      </c>
      <c r="J120" s="4">
        <f>VLOOKUP(Z120,炎界远征配置!H:N,7,FALSE)</f>
        <v>672</v>
      </c>
      <c r="K120" s="4">
        <v>187</v>
      </c>
      <c r="L120" s="4">
        <v>0</v>
      </c>
      <c r="M120" s="4">
        <v>0</v>
      </c>
      <c r="N120" s="4">
        <v>182</v>
      </c>
      <c r="O120" s="4">
        <v>0</v>
      </c>
      <c r="P120" s="4">
        <v>0</v>
      </c>
      <c r="Q120" s="4">
        <v>0</v>
      </c>
      <c r="R120" s="4">
        <v>0</v>
      </c>
      <c r="S120" s="4">
        <v>0</v>
      </c>
      <c r="T120" s="4">
        <v>0</v>
      </c>
      <c r="U120" s="4">
        <v>0</v>
      </c>
      <c r="V120" s="4">
        <v>0</v>
      </c>
      <c r="W120" s="4">
        <f>VLOOKUP(Z120,炎界远征配置!F:G,2,FALSE)</f>
        <v>5000116</v>
      </c>
      <c r="X120" s="4">
        <f>VLOOKUP(Z120,炎界远征配置!H:J,3,FALSE)</f>
        <v>24</v>
      </c>
      <c r="Y120" t="str">
        <f>VLOOKUP(Z120,炎界远征配置!H:I,2,FALSE)</f>
        <v>珍妮芙</v>
      </c>
      <c r="Z120">
        <f t="shared" si="5"/>
        <v>116</v>
      </c>
    </row>
    <row r="121" spans="1:26" x14ac:dyDescent="0.15">
      <c r="A121" s="4">
        <f t="shared" si="4"/>
        <v>5000117</v>
      </c>
      <c r="B121" s="4">
        <v>0</v>
      </c>
      <c r="C121" s="4">
        <v>0</v>
      </c>
      <c r="D121" s="4">
        <v>0</v>
      </c>
      <c r="E121" s="4">
        <v>0</v>
      </c>
      <c r="F121" s="4">
        <f>VLOOKUP(Z121,炎界远征配置!H:N,6,FALSE)</f>
        <v>1980</v>
      </c>
      <c r="G121" s="4">
        <f>VLOOKUP(Z121,炎界远征配置!H:N,4,FALSE)</f>
        <v>1238</v>
      </c>
      <c r="H121" s="4">
        <v>0</v>
      </c>
      <c r="I121" s="4">
        <f>VLOOKUP(Z121,炎界远征配置!H:N,5,FALSE)</f>
        <v>1238</v>
      </c>
      <c r="J121" s="4">
        <f>VLOOKUP(Z121,炎界远征配置!H:N,7,FALSE)</f>
        <v>672</v>
      </c>
      <c r="K121" s="4">
        <v>188</v>
      </c>
      <c r="L121" s="4">
        <v>0</v>
      </c>
      <c r="M121" s="4">
        <v>0</v>
      </c>
      <c r="N121" s="4">
        <v>183</v>
      </c>
      <c r="O121" s="4">
        <v>0</v>
      </c>
      <c r="P121" s="4">
        <v>0</v>
      </c>
      <c r="Q121" s="4">
        <v>0</v>
      </c>
      <c r="R121" s="4">
        <v>0</v>
      </c>
      <c r="S121" s="4">
        <v>0</v>
      </c>
      <c r="T121" s="4">
        <v>0</v>
      </c>
      <c r="U121" s="4">
        <v>0</v>
      </c>
      <c r="V121" s="4">
        <v>0</v>
      </c>
      <c r="W121" s="4">
        <f>VLOOKUP(Z121,炎界远征配置!F:G,2,FALSE)</f>
        <v>5000117</v>
      </c>
      <c r="X121" s="4">
        <f>VLOOKUP(Z121,炎界远征配置!H:J,3,FALSE)</f>
        <v>24</v>
      </c>
      <c r="Y121" t="str">
        <f>VLOOKUP(Z121,炎界远征配置!H:I,2,FALSE)</f>
        <v>柯拉</v>
      </c>
      <c r="Z121">
        <f t="shared" si="5"/>
        <v>117</v>
      </c>
    </row>
    <row r="122" spans="1:26" x14ac:dyDescent="0.15">
      <c r="A122" s="4">
        <f t="shared" si="4"/>
        <v>5000118</v>
      </c>
      <c r="B122" s="4">
        <v>0</v>
      </c>
      <c r="C122" s="4">
        <v>0</v>
      </c>
      <c r="D122" s="4">
        <v>0</v>
      </c>
      <c r="E122" s="4">
        <v>0</v>
      </c>
      <c r="F122" s="4">
        <f>VLOOKUP(Z122,炎界远征配置!H:N,6,FALSE)</f>
        <v>1980</v>
      </c>
      <c r="G122" s="4">
        <f>VLOOKUP(Z122,炎界远征配置!H:N,4,FALSE)</f>
        <v>1238</v>
      </c>
      <c r="H122" s="4">
        <v>0</v>
      </c>
      <c r="I122" s="4">
        <f>VLOOKUP(Z122,炎界远征配置!H:N,5,FALSE)</f>
        <v>1238</v>
      </c>
      <c r="J122" s="4">
        <f>VLOOKUP(Z122,炎界远征配置!H:N,7,FALSE)</f>
        <v>672</v>
      </c>
      <c r="K122" s="4">
        <v>189</v>
      </c>
      <c r="L122" s="4">
        <v>0</v>
      </c>
      <c r="M122" s="4">
        <v>0</v>
      </c>
      <c r="N122" s="4">
        <v>184</v>
      </c>
      <c r="O122" s="4">
        <v>0</v>
      </c>
      <c r="P122" s="4">
        <v>0</v>
      </c>
      <c r="Q122" s="4">
        <v>0</v>
      </c>
      <c r="R122" s="4">
        <v>0</v>
      </c>
      <c r="S122" s="4">
        <v>0</v>
      </c>
      <c r="T122" s="4">
        <v>0</v>
      </c>
      <c r="U122" s="4">
        <v>0</v>
      </c>
      <c r="V122" s="4">
        <v>0</v>
      </c>
      <c r="W122" s="4">
        <f>VLOOKUP(Z122,炎界远征配置!F:G,2,FALSE)</f>
        <v>5000118</v>
      </c>
      <c r="X122" s="4">
        <f>VLOOKUP(Z122,炎界远征配置!H:J,3,FALSE)</f>
        <v>24</v>
      </c>
      <c r="Y122" t="str">
        <f>VLOOKUP(Z122,炎界远征配置!H:I,2,FALSE)</f>
        <v>霍尔</v>
      </c>
      <c r="Z122">
        <f t="shared" si="5"/>
        <v>118</v>
      </c>
    </row>
    <row r="123" spans="1:26" x14ac:dyDescent="0.15">
      <c r="A123" s="4">
        <f t="shared" si="4"/>
        <v>5000119</v>
      </c>
      <c r="B123" s="4">
        <v>0</v>
      </c>
      <c r="C123" s="4">
        <v>0</v>
      </c>
      <c r="D123" s="4">
        <v>0</v>
      </c>
      <c r="E123" s="4">
        <v>0</v>
      </c>
      <c r="F123" s="4">
        <f>VLOOKUP(Z123,炎界远征配置!H:N,6,FALSE)</f>
        <v>1980</v>
      </c>
      <c r="G123" s="4">
        <f>VLOOKUP(Z123,炎界远征配置!H:N,4,FALSE)</f>
        <v>1238</v>
      </c>
      <c r="H123" s="4">
        <v>0</v>
      </c>
      <c r="I123" s="4">
        <f>VLOOKUP(Z123,炎界远征配置!H:N,5,FALSE)</f>
        <v>1238</v>
      </c>
      <c r="J123" s="4">
        <f>VLOOKUP(Z123,炎界远征配置!H:N,7,FALSE)</f>
        <v>672</v>
      </c>
      <c r="K123" s="4">
        <v>190</v>
      </c>
      <c r="L123" s="4">
        <v>0</v>
      </c>
      <c r="M123" s="4">
        <v>0</v>
      </c>
      <c r="N123" s="4">
        <v>185</v>
      </c>
      <c r="O123" s="4">
        <v>0</v>
      </c>
      <c r="P123" s="4">
        <v>0</v>
      </c>
      <c r="Q123" s="4">
        <v>0</v>
      </c>
      <c r="R123" s="4">
        <v>0</v>
      </c>
      <c r="S123" s="4">
        <v>0</v>
      </c>
      <c r="T123" s="4">
        <v>0</v>
      </c>
      <c r="U123" s="4">
        <v>0</v>
      </c>
      <c r="V123" s="4">
        <v>0</v>
      </c>
      <c r="W123" s="4">
        <f>VLOOKUP(Z123,炎界远征配置!F:G,2,FALSE)</f>
        <v>5000119</v>
      </c>
      <c r="X123" s="4">
        <f>VLOOKUP(Z123,炎界远征配置!H:J,3,FALSE)</f>
        <v>24</v>
      </c>
      <c r="Y123" t="str">
        <f>VLOOKUP(Z123,炎界远征配置!H:I,2,FALSE)</f>
        <v>艾琳</v>
      </c>
      <c r="Z123">
        <f t="shared" si="5"/>
        <v>119</v>
      </c>
    </row>
    <row r="124" spans="1:26" x14ac:dyDescent="0.15">
      <c r="A124" s="4">
        <f t="shared" si="4"/>
        <v>5000120</v>
      </c>
      <c r="B124" s="4">
        <v>0</v>
      </c>
      <c r="C124" s="4">
        <v>0</v>
      </c>
      <c r="D124" s="4">
        <v>0</v>
      </c>
      <c r="E124" s="4">
        <v>0</v>
      </c>
      <c r="F124" s="4">
        <f>VLOOKUP(Z124,炎界远征配置!H:N,6,FALSE)</f>
        <v>1980</v>
      </c>
      <c r="G124" s="4">
        <f>VLOOKUP(Z124,炎界远征配置!H:N,4,FALSE)</f>
        <v>1238</v>
      </c>
      <c r="H124" s="4">
        <v>0</v>
      </c>
      <c r="I124" s="4">
        <f>VLOOKUP(Z124,炎界远征配置!H:N,5,FALSE)</f>
        <v>1238</v>
      </c>
      <c r="J124" s="4">
        <f>VLOOKUP(Z124,炎界远征配置!H:N,7,FALSE)</f>
        <v>672</v>
      </c>
      <c r="K124" s="4">
        <v>191</v>
      </c>
      <c r="L124" s="4">
        <v>0</v>
      </c>
      <c r="M124" s="4">
        <v>0</v>
      </c>
      <c r="N124" s="4">
        <v>186</v>
      </c>
      <c r="O124" s="4">
        <v>0</v>
      </c>
      <c r="P124" s="4">
        <v>0</v>
      </c>
      <c r="Q124" s="4">
        <v>0</v>
      </c>
      <c r="R124" s="4">
        <v>0</v>
      </c>
      <c r="S124" s="4">
        <v>0</v>
      </c>
      <c r="T124" s="4">
        <v>0</v>
      </c>
      <c r="U124" s="4">
        <v>0</v>
      </c>
      <c r="V124" s="4">
        <v>0</v>
      </c>
      <c r="W124" s="4">
        <f>VLOOKUP(Z124,炎界远征配置!F:G,2,FALSE)</f>
        <v>5000120</v>
      </c>
      <c r="X124" s="4">
        <f>VLOOKUP(Z124,炎界远征配置!H:J,3,FALSE)</f>
        <v>24</v>
      </c>
      <c r="Y124" t="str">
        <f>VLOOKUP(Z124,炎界远征配置!H:I,2,FALSE)</f>
        <v>麦克白</v>
      </c>
      <c r="Z124">
        <f t="shared" si="5"/>
        <v>120</v>
      </c>
    </row>
    <row r="125" spans="1:26" x14ac:dyDescent="0.15">
      <c r="A125" s="4">
        <f t="shared" ref="A125:A146" si="6">W125</f>
        <v>5000121</v>
      </c>
      <c r="B125" s="4">
        <v>0</v>
      </c>
      <c r="C125" s="4">
        <v>0</v>
      </c>
      <c r="D125" s="4">
        <v>0</v>
      </c>
      <c r="E125" s="4">
        <v>0</v>
      </c>
      <c r="F125" s="4">
        <f>VLOOKUP(Z125,炎界远征配置!H:N,6,FALSE)</f>
        <v>2182</v>
      </c>
      <c r="G125" s="4">
        <f>VLOOKUP(Z125,炎界远征配置!H:N,4,FALSE)</f>
        <v>1364</v>
      </c>
      <c r="H125" s="4">
        <v>0</v>
      </c>
      <c r="I125" s="4">
        <f>VLOOKUP(Z125,炎界远征配置!H:N,5,FALSE)</f>
        <v>1364</v>
      </c>
      <c r="J125" s="4">
        <f>VLOOKUP(Z125,炎界远征配置!H:N,7,FALSE)</f>
        <v>720</v>
      </c>
      <c r="K125" s="4">
        <v>192</v>
      </c>
      <c r="L125" s="4">
        <v>0</v>
      </c>
      <c r="M125" s="4">
        <v>0</v>
      </c>
      <c r="N125" s="4">
        <v>187</v>
      </c>
      <c r="O125" s="4">
        <v>0</v>
      </c>
      <c r="P125" s="4">
        <v>0</v>
      </c>
      <c r="Q125" s="4">
        <v>0</v>
      </c>
      <c r="R125" s="4">
        <v>0</v>
      </c>
      <c r="S125" s="4">
        <v>0</v>
      </c>
      <c r="T125" s="4">
        <v>0</v>
      </c>
      <c r="U125" s="4">
        <v>0</v>
      </c>
      <c r="V125" s="4">
        <v>0</v>
      </c>
      <c r="W125" s="4">
        <f>VLOOKUP(Z125,炎界远征配置!F:G,2,FALSE)</f>
        <v>5000121</v>
      </c>
      <c r="X125" s="4">
        <f>VLOOKUP(Z125,炎界远征配置!H:J,3,FALSE)</f>
        <v>25</v>
      </c>
      <c r="Y125" t="str">
        <f>VLOOKUP(Z125,炎界远征配置!H:I,2,FALSE)</f>
        <v>珍妮芙</v>
      </c>
      <c r="Z125">
        <f t="shared" si="5"/>
        <v>121</v>
      </c>
    </row>
    <row r="126" spans="1:26" x14ac:dyDescent="0.15">
      <c r="A126" s="4">
        <f t="shared" si="6"/>
        <v>5000122</v>
      </c>
      <c r="B126" s="4">
        <v>0</v>
      </c>
      <c r="C126" s="4">
        <v>0</v>
      </c>
      <c r="D126" s="4">
        <v>0</v>
      </c>
      <c r="E126" s="4">
        <v>0</v>
      </c>
      <c r="F126" s="4">
        <f>VLOOKUP(Z126,炎界远征配置!H:N,6,FALSE)</f>
        <v>2182</v>
      </c>
      <c r="G126" s="4">
        <f>VLOOKUP(Z126,炎界远征配置!H:N,4,FALSE)</f>
        <v>1364</v>
      </c>
      <c r="H126" s="4">
        <v>0</v>
      </c>
      <c r="I126" s="4">
        <f>VLOOKUP(Z126,炎界远征配置!H:N,5,FALSE)</f>
        <v>1364</v>
      </c>
      <c r="J126" s="4">
        <f>VLOOKUP(Z126,炎界远征配置!H:N,7,FALSE)</f>
        <v>720</v>
      </c>
      <c r="K126" s="4">
        <v>193</v>
      </c>
      <c r="L126" s="4">
        <v>0</v>
      </c>
      <c r="M126" s="4">
        <v>0</v>
      </c>
      <c r="N126" s="4">
        <v>188</v>
      </c>
      <c r="O126" s="4">
        <v>0</v>
      </c>
      <c r="P126" s="4">
        <v>0</v>
      </c>
      <c r="Q126" s="4">
        <v>0</v>
      </c>
      <c r="R126" s="4">
        <v>0</v>
      </c>
      <c r="S126" s="4">
        <v>0</v>
      </c>
      <c r="T126" s="4">
        <v>0</v>
      </c>
      <c r="U126" s="4">
        <v>0</v>
      </c>
      <c r="V126" s="4">
        <v>0</v>
      </c>
      <c r="W126" s="4">
        <f>VLOOKUP(Z126,炎界远征配置!F:G,2,FALSE)</f>
        <v>5000122</v>
      </c>
      <c r="X126" s="4">
        <f>VLOOKUP(Z126,炎界远征配置!H:J,3,FALSE)</f>
        <v>25</v>
      </c>
      <c r="Y126" t="str">
        <f>VLOOKUP(Z126,炎界远征配置!H:I,2,FALSE)</f>
        <v>珍妮芙</v>
      </c>
      <c r="Z126">
        <f t="shared" si="5"/>
        <v>122</v>
      </c>
    </row>
    <row r="127" spans="1:26" x14ac:dyDescent="0.15">
      <c r="A127" s="4">
        <f t="shared" si="6"/>
        <v>5000123</v>
      </c>
      <c r="B127" s="4">
        <v>0</v>
      </c>
      <c r="C127" s="4">
        <v>0</v>
      </c>
      <c r="D127" s="4">
        <v>0</v>
      </c>
      <c r="E127" s="4">
        <v>0</v>
      </c>
      <c r="F127" s="4">
        <f>VLOOKUP(Z127,炎界远征配置!H:N,6,FALSE)</f>
        <v>2182</v>
      </c>
      <c r="G127" s="4">
        <f>VLOOKUP(Z127,炎界远征配置!H:N,4,FALSE)</f>
        <v>1364</v>
      </c>
      <c r="H127" s="4">
        <v>0</v>
      </c>
      <c r="I127" s="4">
        <f>VLOOKUP(Z127,炎界远征配置!H:N,5,FALSE)</f>
        <v>1364</v>
      </c>
      <c r="J127" s="4">
        <f>VLOOKUP(Z127,炎界远征配置!H:N,7,FALSE)</f>
        <v>720</v>
      </c>
      <c r="K127" s="4">
        <v>194</v>
      </c>
      <c r="L127" s="4">
        <v>0</v>
      </c>
      <c r="M127" s="4">
        <v>0</v>
      </c>
      <c r="N127" s="4">
        <v>189</v>
      </c>
      <c r="O127" s="4">
        <v>0</v>
      </c>
      <c r="P127" s="4">
        <v>0</v>
      </c>
      <c r="Q127" s="4">
        <v>0</v>
      </c>
      <c r="R127" s="4">
        <v>0</v>
      </c>
      <c r="S127" s="4">
        <v>0</v>
      </c>
      <c r="T127" s="4">
        <v>0</v>
      </c>
      <c r="U127" s="4">
        <v>0</v>
      </c>
      <c r="V127" s="4">
        <v>0</v>
      </c>
      <c r="W127" s="4">
        <f>VLOOKUP(Z127,炎界远征配置!F:G,2,FALSE)</f>
        <v>5000123</v>
      </c>
      <c r="X127" s="4">
        <f>VLOOKUP(Z127,炎界远征配置!H:J,3,FALSE)</f>
        <v>25</v>
      </c>
      <c r="Y127" t="str">
        <f>VLOOKUP(Z127,炎界远征配置!H:I,2,FALSE)</f>
        <v>国王</v>
      </c>
      <c r="Z127">
        <f t="shared" si="5"/>
        <v>123</v>
      </c>
    </row>
    <row r="128" spans="1:26" x14ac:dyDescent="0.15">
      <c r="A128" s="4">
        <f t="shared" si="6"/>
        <v>5000124</v>
      </c>
      <c r="B128" s="4">
        <v>0</v>
      </c>
      <c r="C128" s="4">
        <v>0</v>
      </c>
      <c r="D128" s="4">
        <v>0</v>
      </c>
      <c r="E128" s="4">
        <v>0</v>
      </c>
      <c r="F128" s="4">
        <f>VLOOKUP(Z128,炎界远征配置!H:N,6,FALSE)</f>
        <v>2182</v>
      </c>
      <c r="G128" s="4">
        <f>VLOOKUP(Z128,炎界远征配置!H:N,4,FALSE)</f>
        <v>1364</v>
      </c>
      <c r="H128" s="4">
        <v>0</v>
      </c>
      <c r="I128" s="4">
        <f>VLOOKUP(Z128,炎界远征配置!H:N,5,FALSE)</f>
        <v>1364</v>
      </c>
      <c r="J128" s="4">
        <f>VLOOKUP(Z128,炎界远征配置!H:N,7,FALSE)</f>
        <v>720</v>
      </c>
      <c r="K128" s="4">
        <v>195</v>
      </c>
      <c r="L128" s="4">
        <v>0</v>
      </c>
      <c r="M128" s="4">
        <v>0</v>
      </c>
      <c r="N128" s="4">
        <v>190</v>
      </c>
      <c r="O128" s="4">
        <v>0</v>
      </c>
      <c r="P128" s="4">
        <v>0</v>
      </c>
      <c r="Q128" s="4">
        <v>0</v>
      </c>
      <c r="R128" s="4">
        <v>0</v>
      </c>
      <c r="S128" s="4">
        <v>0</v>
      </c>
      <c r="T128" s="4">
        <v>0</v>
      </c>
      <c r="U128" s="4">
        <v>0</v>
      </c>
      <c r="V128" s="4">
        <v>0</v>
      </c>
      <c r="W128" s="4">
        <f>VLOOKUP(Z128,炎界远征配置!F:G,2,FALSE)</f>
        <v>5000124</v>
      </c>
      <c r="X128" s="4">
        <f>VLOOKUP(Z128,炎界远征配置!H:J,3,FALSE)</f>
        <v>25</v>
      </c>
      <c r="Y128" t="str">
        <f>VLOOKUP(Z128,炎界远征配置!H:I,2,FALSE)</f>
        <v>尤朵拉</v>
      </c>
      <c r="Z128">
        <f t="shared" si="5"/>
        <v>124</v>
      </c>
    </row>
    <row r="129" spans="1:26" x14ac:dyDescent="0.15">
      <c r="A129" s="4">
        <f t="shared" si="6"/>
        <v>5000125</v>
      </c>
      <c r="B129" s="4">
        <v>0</v>
      </c>
      <c r="C129" s="4">
        <v>0</v>
      </c>
      <c r="D129" s="4">
        <v>0</v>
      </c>
      <c r="E129" s="4">
        <v>0</v>
      </c>
      <c r="F129" s="4">
        <f>VLOOKUP(Z129,炎界远征配置!H:N,6,FALSE)</f>
        <v>2182</v>
      </c>
      <c r="G129" s="4">
        <f>VLOOKUP(Z129,炎界远征配置!H:N,4,FALSE)</f>
        <v>1364</v>
      </c>
      <c r="H129" s="4">
        <v>0</v>
      </c>
      <c r="I129" s="4">
        <f>VLOOKUP(Z129,炎界远征配置!H:N,5,FALSE)</f>
        <v>1364</v>
      </c>
      <c r="J129" s="4">
        <f>VLOOKUP(Z129,炎界远征配置!H:N,7,FALSE)</f>
        <v>720</v>
      </c>
      <c r="K129" s="4">
        <v>196</v>
      </c>
      <c r="L129" s="4">
        <v>0</v>
      </c>
      <c r="M129" s="4">
        <v>0</v>
      </c>
      <c r="N129" s="4">
        <v>191</v>
      </c>
      <c r="O129" s="4">
        <v>0</v>
      </c>
      <c r="P129" s="4">
        <v>0</v>
      </c>
      <c r="Q129" s="4">
        <v>0</v>
      </c>
      <c r="R129" s="4">
        <v>0</v>
      </c>
      <c r="S129" s="4">
        <v>0</v>
      </c>
      <c r="T129" s="4">
        <v>0</v>
      </c>
      <c r="U129" s="4">
        <v>0</v>
      </c>
      <c r="V129" s="4">
        <v>0</v>
      </c>
      <c r="W129" s="4">
        <f>VLOOKUP(Z129,炎界远征配置!F:G,2,FALSE)</f>
        <v>5000125</v>
      </c>
      <c r="X129" s="4">
        <f>VLOOKUP(Z129,炎界远征配置!H:J,3,FALSE)</f>
        <v>25</v>
      </c>
      <c r="Y129" t="str">
        <f>VLOOKUP(Z129,炎界远征配置!H:I,2,FALSE)</f>
        <v>娜塔莎</v>
      </c>
      <c r="Z129">
        <f t="shared" si="5"/>
        <v>125</v>
      </c>
    </row>
    <row r="130" spans="1:26" x14ac:dyDescent="0.15">
      <c r="A130" s="4">
        <f t="shared" si="6"/>
        <v>5000126</v>
      </c>
      <c r="B130" s="4">
        <v>0</v>
      </c>
      <c r="C130" s="4">
        <v>0</v>
      </c>
      <c r="D130" s="4">
        <v>0</v>
      </c>
      <c r="E130" s="4">
        <v>0</v>
      </c>
      <c r="F130" s="4">
        <f>VLOOKUP(Z130,炎界远征配置!H:N,6,FALSE)</f>
        <v>2392</v>
      </c>
      <c r="G130" s="4">
        <f>VLOOKUP(Z130,炎界远征配置!H:N,4,FALSE)</f>
        <v>1495</v>
      </c>
      <c r="H130" s="4">
        <v>0</v>
      </c>
      <c r="I130" s="4">
        <f>VLOOKUP(Z130,炎界远征配置!H:N,5,FALSE)</f>
        <v>1495</v>
      </c>
      <c r="J130" s="4">
        <f>VLOOKUP(Z130,炎界远征配置!H:N,7,FALSE)</f>
        <v>768</v>
      </c>
      <c r="K130" s="4">
        <v>197</v>
      </c>
      <c r="L130" s="4">
        <v>0</v>
      </c>
      <c r="M130" s="4">
        <v>0</v>
      </c>
      <c r="N130" s="4">
        <v>192</v>
      </c>
      <c r="O130" s="4">
        <v>0</v>
      </c>
      <c r="P130" s="4">
        <v>0</v>
      </c>
      <c r="Q130" s="4">
        <v>0</v>
      </c>
      <c r="R130" s="4">
        <v>0</v>
      </c>
      <c r="S130" s="4">
        <v>0</v>
      </c>
      <c r="T130" s="4">
        <v>0</v>
      </c>
      <c r="U130" s="4">
        <v>0</v>
      </c>
      <c r="V130" s="4">
        <v>0</v>
      </c>
      <c r="W130" s="4">
        <f>VLOOKUP(Z130,炎界远征配置!F:G,2,FALSE)</f>
        <v>5000126</v>
      </c>
      <c r="X130" s="4">
        <f>VLOOKUP(Z130,炎界远征配置!H:J,3,FALSE)</f>
        <v>26</v>
      </c>
      <c r="Y130" t="str">
        <f>VLOOKUP(Z130,炎界远征配置!H:I,2,FALSE)</f>
        <v>伊西多</v>
      </c>
      <c r="Z130">
        <f t="shared" si="5"/>
        <v>126</v>
      </c>
    </row>
    <row r="131" spans="1:26" x14ac:dyDescent="0.15">
      <c r="A131" s="4">
        <f t="shared" si="6"/>
        <v>5000127</v>
      </c>
      <c r="B131" s="4">
        <v>0</v>
      </c>
      <c r="C131" s="4">
        <v>0</v>
      </c>
      <c r="D131" s="4">
        <v>0</v>
      </c>
      <c r="E131" s="4">
        <v>0</v>
      </c>
      <c r="F131" s="4">
        <f>VLOOKUP(Z131,炎界远征配置!H:N,6,FALSE)</f>
        <v>2392</v>
      </c>
      <c r="G131" s="4">
        <f>VLOOKUP(Z131,炎界远征配置!H:N,4,FALSE)</f>
        <v>1495</v>
      </c>
      <c r="H131" s="4">
        <v>0</v>
      </c>
      <c r="I131" s="4">
        <f>VLOOKUP(Z131,炎界远征配置!H:N,5,FALSE)</f>
        <v>1495</v>
      </c>
      <c r="J131" s="4">
        <f>VLOOKUP(Z131,炎界远征配置!H:N,7,FALSE)</f>
        <v>768</v>
      </c>
      <c r="K131" s="4">
        <v>198</v>
      </c>
      <c r="L131" s="4">
        <v>0</v>
      </c>
      <c r="M131" s="4">
        <v>0</v>
      </c>
      <c r="N131" s="4">
        <v>193</v>
      </c>
      <c r="O131" s="4">
        <v>0</v>
      </c>
      <c r="P131" s="4">
        <v>0</v>
      </c>
      <c r="Q131" s="4">
        <v>0</v>
      </c>
      <c r="R131" s="4">
        <v>0</v>
      </c>
      <c r="S131" s="4">
        <v>0</v>
      </c>
      <c r="T131" s="4">
        <v>0</v>
      </c>
      <c r="U131" s="4">
        <v>0</v>
      </c>
      <c r="V131" s="4">
        <v>0</v>
      </c>
      <c r="W131" s="4">
        <f>VLOOKUP(Z131,炎界远征配置!F:G,2,FALSE)</f>
        <v>5000127</v>
      </c>
      <c r="X131" s="4">
        <f>VLOOKUP(Z131,炎界远征配置!H:J,3,FALSE)</f>
        <v>26</v>
      </c>
      <c r="Y131" t="str">
        <f>VLOOKUP(Z131,炎界远征配置!H:I,2,FALSE)</f>
        <v>修</v>
      </c>
      <c r="Z131">
        <f t="shared" si="5"/>
        <v>127</v>
      </c>
    </row>
    <row r="132" spans="1:26" x14ac:dyDescent="0.15">
      <c r="A132" s="4">
        <f t="shared" si="6"/>
        <v>5000128</v>
      </c>
      <c r="B132" s="4">
        <v>0</v>
      </c>
      <c r="C132" s="4">
        <v>0</v>
      </c>
      <c r="D132" s="4">
        <v>0</v>
      </c>
      <c r="E132" s="4">
        <v>0</v>
      </c>
      <c r="F132" s="4">
        <f>VLOOKUP(Z132,炎界远征配置!H:N,6,FALSE)</f>
        <v>2392</v>
      </c>
      <c r="G132" s="4">
        <f>VLOOKUP(Z132,炎界远征配置!H:N,4,FALSE)</f>
        <v>1495</v>
      </c>
      <c r="H132" s="4">
        <v>0</v>
      </c>
      <c r="I132" s="4">
        <f>VLOOKUP(Z132,炎界远征配置!H:N,5,FALSE)</f>
        <v>1495</v>
      </c>
      <c r="J132" s="4">
        <f>VLOOKUP(Z132,炎界远征配置!H:N,7,FALSE)</f>
        <v>768</v>
      </c>
      <c r="K132" s="4">
        <v>199</v>
      </c>
      <c r="L132" s="4">
        <v>0</v>
      </c>
      <c r="M132" s="4">
        <v>0</v>
      </c>
      <c r="N132" s="4">
        <v>194</v>
      </c>
      <c r="O132" s="4">
        <v>0</v>
      </c>
      <c r="P132" s="4">
        <v>0</v>
      </c>
      <c r="Q132" s="4">
        <v>0</v>
      </c>
      <c r="R132" s="4">
        <v>0</v>
      </c>
      <c r="S132" s="4">
        <v>0</v>
      </c>
      <c r="T132" s="4">
        <v>0</v>
      </c>
      <c r="U132" s="4">
        <v>0</v>
      </c>
      <c r="V132" s="4">
        <v>0</v>
      </c>
      <c r="W132" s="4">
        <f>VLOOKUP(Z132,炎界远征配置!F:G,2,FALSE)</f>
        <v>5000128</v>
      </c>
      <c r="X132" s="4">
        <f>VLOOKUP(Z132,炎界远征配置!H:J,3,FALSE)</f>
        <v>26</v>
      </c>
      <c r="Y132" t="str">
        <f>VLOOKUP(Z132,炎界远征配置!H:I,2,FALSE)</f>
        <v>尤朵拉</v>
      </c>
      <c r="Z132">
        <f t="shared" si="5"/>
        <v>128</v>
      </c>
    </row>
    <row r="133" spans="1:26" x14ac:dyDescent="0.15">
      <c r="A133" s="4">
        <f t="shared" si="6"/>
        <v>5000129</v>
      </c>
      <c r="B133" s="4">
        <v>0</v>
      </c>
      <c r="C133" s="4">
        <v>0</v>
      </c>
      <c r="D133" s="4">
        <v>0</v>
      </c>
      <c r="E133" s="4">
        <v>0</v>
      </c>
      <c r="F133" s="4">
        <f>VLOOKUP(Z133,炎界远征配置!H:N,6,FALSE)</f>
        <v>2392</v>
      </c>
      <c r="G133" s="4">
        <f>VLOOKUP(Z133,炎界远征配置!H:N,4,FALSE)</f>
        <v>1495</v>
      </c>
      <c r="H133" s="4">
        <v>0</v>
      </c>
      <c r="I133" s="4">
        <f>VLOOKUP(Z133,炎界远征配置!H:N,5,FALSE)</f>
        <v>1495</v>
      </c>
      <c r="J133" s="4">
        <f>VLOOKUP(Z133,炎界远征配置!H:N,7,FALSE)</f>
        <v>768</v>
      </c>
      <c r="K133" s="4">
        <v>200</v>
      </c>
      <c r="L133" s="4">
        <v>0</v>
      </c>
      <c r="M133" s="4">
        <v>0</v>
      </c>
      <c r="N133" s="4">
        <v>195</v>
      </c>
      <c r="O133" s="4">
        <v>0</v>
      </c>
      <c r="P133" s="4">
        <v>0</v>
      </c>
      <c r="Q133" s="4">
        <v>0</v>
      </c>
      <c r="R133" s="4">
        <v>0</v>
      </c>
      <c r="S133" s="4">
        <v>0</v>
      </c>
      <c r="T133" s="4">
        <v>0</v>
      </c>
      <c r="U133" s="4">
        <v>0</v>
      </c>
      <c r="V133" s="4">
        <v>0</v>
      </c>
      <c r="W133" s="4">
        <f>VLOOKUP(Z133,炎界远征配置!F:G,2,FALSE)</f>
        <v>5000129</v>
      </c>
      <c r="X133" s="4">
        <f>VLOOKUP(Z133,炎界远征配置!H:J,3,FALSE)</f>
        <v>26</v>
      </c>
      <c r="Y133" t="str">
        <f>VLOOKUP(Z133,炎界远征配置!H:I,2,FALSE)</f>
        <v>国王</v>
      </c>
      <c r="Z133">
        <f t="shared" si="5"/>
        <v>129</v>
      </c>
    </row>
    <row r="134" spans="1:26" x14ac:dyDescent="0.15">
      <c r="A134" s="4">
        <f t="shared" si="6"/>
        <v>5000130</v>
      </c>
      <c r="B134" s="4">
        <v>0</v>
      </c>
      <c r="C134" s="4">
        <v>0</v>
      </c>
      <c r="D134" s="4">
        <v>0</v>
      </c>
      <c r="E134" s="4">
        <v>0</v>
      </c>
      <c r="F134" s="4">
        <f>VLOOKUP(Z134,炎界远征配置!H:N,6,FALSE)</f>
        <v>2392</v>
      </c>
      <c r="G134" s="4">
        <f>VLOOKUP(Z134,炎界远征配置!H:N,4,FALSE)</f>
        <v>1495</v>
      </c>
      <c r="H134" s="4">
        <v>0</v>
      </c>
      <c r="I134" s="4">
        <f>VLOOKUP(Z134,炎界远征配置!H:N,5,FALSE)</f>
        <v>1495</v>
      </c>
      <c r="J134" s="4">
        <f>VLOOKUP(Z134,炎界远征配置!H:N,7,FALSE)</f>
        <v>768</v>
      </c>
      <c r="K134" s="4">
        <v>201</v>
      </c>
      <c r="L134" s="4">
        <v>0</v>
      </c>
      <c r="M134" s="4">
        <v>0</v>
      </c>
      <c r="N134" s="4">
        <v>196</v>
      </c>
      <c r="O134" s="4">
        <v>0</v>
      </c>
      <c r="P134" s="4">
        <v>0</v>
      </c>
      <c r="Q134" s="4">
        <v>0</v>
      </c>
      <c r="R134" s="4">
        <v>0</v>
      </c>
      <c r="S134" s="4">
        <v>0</v>
      </c>
      <c r="T134" s="4">
        <v>0</v>
      </c>
      <c r="U134" s="4">
        <v>0</v>
      </c>
      <c r="V134" s="4">
        <v>0</v>
      </c>
      <c r="W134" s="4">
        <f>VLOOKUP(Z134,炎界远征配置!F:G,2,FALSE)</f>
        <v>5000130</v>
      </c>
      <c r="X134" s="4">
        <f>VLOOKUP(Z134,炎界远征配置!H:J,3,FALSE)</f>
        <v>26</v>
      </c>
      <c r="Y134" t="str">
        <f>VLOOKUP(Z134,炎界远征配置!H:I,2,FALSE)</f>
        <v>啾啾</v>
      </c>
      <c r="Z134">
        <f t="shared" si="5"/>
        <v>130</v>
      </c>
    </row>
    <row r="135" spans="1:26" x14ac:dyDescent="0.15">
      <c r="A135" s="4">
        <f t="shared" si="6"/>
        <v>5000131</v>
      </c>
      <c r="B135" s="4">
        <v>0</v>
      </c>
      <c r="C135" s="4">
        <v>0</v>
      </c>
      <c r="D135" s="4">
        <v>0</v>
      </c>
      <c r="E135" s="4">
        <v>0</v>
      </c>
      <c r="F135" s="4">
        <f>VLOOKUP(Z135,炎界远征配置!H:N,6,FALSE)</f>
        <v>2609</v>
      </c>
      <c r="G135" s="4">
        <f>VLOOKUP(Z135,炎界远征配置!H:N,4,FALSE)</f>
        <v>1631</v>
      </c>
      <c r="H135" s="4">
        <v>0</v>
      </c>
      <c r="I135" s="4">
        <f>VLOOKUP(Z135,炎界远征配置!H:N,5,FALSE)</f>
        <v>1631</v>
      </c>
      <c r="J135" s="4">
        <f>VLOOKUP(Z135,炎界远征配置!H:N,7,FALSE)</f>
        <v>816</v>
      </c>
      <c r="K135" s="4">
        <v>202</v>
      </c>
      <c r="L135" s="4">
        <v>0</v>
      </c>
      <c r="M135" s="4">
        <v>0</v>
      </c>
      <c r="N135" s="4">
        <v>197</v>
      </c>
      <c r="O135" s="4">
        <v>0</v>
      </c>
      <c r="P135" s="4">
        <v>0</v>
      </c>
      <c r="Q135" s="4">
        <v>0</v>
      </c>
      <c r="R135" s="4">
        <v>0</v>
      </c>
      <c r="S135" s="4">
        <v>0</v>
      </c>
      <c r="T135" s="4">
        <v>0</v>
      </c>
      <c r="U135" s="4">
        <v>0</v>
      </c>
      <c r="V135" s="4">
        <v>0</v>
      </c>
      <c r="W135" s="4">
        <f>VLOOKUP(Z135,炎界远征配置!F:G,2,FALSE)</f>
        <v>5000131</v>
      </c>
      <c r="X135" s="4">
        <f>VLOOKUP(Z135,炎界远征配置!H:J,3,FALSE)</f>
        <v>27</v>
      </c>
      <c r="Y135" t="str">
        <f>VLOOKUP(Z135,炎界远征配置!H:I,2,FALSE)</f>
        <v>尼尔斯</v>
      </c>
      <c r="Z135">
        <f t="shared" ref="Z135:Z198" si="7">Z134+1</f>
        <v>131</v>
      </c>
    </row>
    <row r="136" spans="1:26" x14ac:dyDescent="0.15">
      <c r="A136" s="4">
        <f t="shared" si="6"/>
        <v>5000132</v>
      </c>
      <c r="B136" s="4">
        <v>0</v>
      </c>
      <c r="C136" s="4">
        <v>0</v>
      </c>
      <c r="D136" s="4">
        <v>0</v>
      </c>
      <c r="E136" s="4">
        <v>0</v>
      </c>
      <c r="F136" s="4">
        <f>VLOOKUP(Z136,炎界远征配置!H:N,6,FALSE)</f>
        <v>2609</v>
      </c>
      <c r="G136" s="4">
        <f>VLOOKUP(Z136,炎界远征配置!H:N,4,FALSE)</f>
        <v>1631</v>
      </c>
      <c r="H136" s="4">
        <v>0</v>
      </c>
      <c r="I136" s="4">
        <f>VLOOKUP(Z136,炎界远征配置!H:N,5,FALSE)</f>
        <v>1631</v>
      </c>
      <c r="J136" s="4">
        <f>VLOOKUP(Z136,炎界远征配置!H:N,7,FALSE)</f>
        <v>816</v>
      </c>
      <c r="K136" s="4">
        <v>203</v>
      </c>
      <c r="L136" s="4">
        <v>0</v>
      </c>
      <c r="M136" s="4">
        <v>0</v>
      </c>
      <c r="N136" s="4">
        <v>198</v>
      </c>
      <c r="O136" s="4">
        <v>0</v>
      </c>
      <c r="P136" s="4">
        <v>0</v>
      </c>
      <c r="Q136" s="4">
        <v>0</v>
      </c>
      <c r="R136" s="4">
        <v>0</v>
      </c>
      <c r="S136" s="4">
        <v>0</v>
      </c>
      <c r="T136" s="4">
        <v>0</v>
      </c>
      <c r="U136" s="4">
        <v>0</v>
      </c>
      <c r="V136" s="4">
        <v>0</v>
      </c>
      <c r="W136" s="4">
        <f>VLOOKUP(Z136,炎界远征配置!F:G,2,FALSE)</f>
        <v>5000132</v>
      </c>
      <c r="X136" s="4">
        <f>VLOOKUP(Z136,炎界远征配置!H:J,3,FALSE)</f>
        <v>27</v>
      </c>
      <c r="Y136" t="str">
        <f>VLOOKUP(Z136,炎界远征配置!H:I,2,FALSE)</f>
        <v>霍尔</v>
      </c>
      <c r="Z136">
        <f t="shared" si="7"/>
        <v>132</v>
      </c>
    </row>
    <row r="137" spans="1:26" x14ac:dyDescent="0.15">
      <c r="A137" s="4">
        <f t="shared" si="6"/>
        <v>5000133</v>
      </c>
      <c r="B137" s="4">
        <v>0</v>
      </c>
      <c r="C137" s="4">
        <v>0</v>
      </c>
      <c r="D137" s="4">
        <v>0</v>
      </c>
      <c r="E137" s="4">
        <v>0</v>
      </c>
      <c r="F137" s="4">
        <f>VLOOKUP(Z137,炎界远征配置!H:N,6,FALSE)</f>
        <v>2609</v>
      </c>
      <c r="G137" s="4">
        <f>VLOOKUP(Z137,炎界远征配置!H:N,4,FALSE)</f>
        <v>1631</v>
      </c>
      <c r="H137" s="4">
        <v>0</v>
      </c>
      <c r="I137" s="4">
        <f>VLOOKUP(Z137,炎界远征配置!H:N,5,FALSE)</f>
        <v>1631</v>
      </c>
      <c r="J137" s="4">
        <f>VLOOKUP(Z137,炎界远征配置!H:N,7,FALSE)</f>
        <v>816</v>
      </c>
      <c r="K137" s="4">
        <v>204</v>
      </c>
      <c r="L137" s="4">
        <v>0</v>
      </c>
      <c r="M137" s="4">
        <v>0</v>
      </c>
      <c r="N137" s="4">
        <v>199</v>
      </c>
      <c r="O137" s="4">
        <v>0</v>
      </c>
      <c r="P137" s="4">
        <v>0</v>
      </c>
      <c r="Q137" s="4">
        <v>0</v>
      </c>
      <c r="R137" s="4">
        <v>0</v>
      </c>
      <c r="S137" s="4">
        <v>0</v>
      </c>
      <c r="T137" s="4">
        <v>0</v>
      </c>
      <c r="U137" s="4">
        <v>0</v>
      </c>
      <c r="V137" s="4">
        <v>0</v>
      </c>
      <c r="W137" s="4">
        <f>VLOOKUP(Z137,炎界远征配置!F:G,2,FALSE)</f>
        <v>5000133</v>
      </c>
      <c r="X137" s="4">
        <f>VLOOKUP(Z137,炎界远征配置!H:J,3,FALSE)</f>
        <v>27</v>
      </c>
      <c r="Y137" t="str">
        <f>VLOOKUP(Z137,炎界远征配置!H:I,2,FALSE)</f>
        <v>尤朵拉</v>
      </c>
      <c r="Z137">
        <f t="shared" si="7"/>
        <v>133</v>
      </c>
    </row>
    <row r="138" spans="1:26" x14ac:dyDescent="0.15">
      <c r="A138" s="4">
        <f t="shared" si="6"/>
        <v>5000134</v>
      </c>
      <c r="B138" s="4">
        <v>0</v>
      </c>
      <c r="C138" s="4">
        <v>0</v>
      </c>
      <c r="D138" s="4">
        <v>0</v>
      </c>
      <c r="E138" s="4">
        <v>0</v>
      </c>
      <c r="F138" s="4">
        <f>VLOOKUP(Z138,炎界远征配置!H:N,6,FALSE)</f>
        <v>2609</v>
      </c>
      <c r="G138" s="4">
        <f>VLOOKUP(Z138,炎界远征配置!H:N,4,FALSE)</f>
        <v>1631</v>
      </c>
      <c r="H138" s="4">
        <v>0</v>
      </c>
      <c r="I138" s="4">
        <f>VLOOKUP(Z138,炎界远征配置!H:N,5,FALSE)</f>
        <v>1631</v>
      </c>
      <c r="J138" s="4">
        <f>VLOOKUP(Z138,炎界远征配置!H:N,7,FALSE)</f>
        <v>816</v>
      </c>
      <c r="K138" s="4">
        <v>205</v>
      </c>
      <c r="L138" s="4">
        <v>0</v>
      </c>
      <c r="M138" s="4">
        <v>0</v>
      </c>
      <c r="N138" s="4">
        <v>200</v>
      </c>
      <c r="O138" s="4">
        <v>0</v>
      </c>
      <c r="P138" s="4">
        <v>0</v>
      </c>
      <c r="Q138" s="4">
        <v>0</v>
      </c>
      <c r="R138" s="4">
        <v>0</v>
      </c>
      <c r="S138" s="4">
        <v>0</v>
      </c>
      <c r="T138" s="4">
        <v>0</v>
      </c>
      <c r="U138" s="4">
        <v>0</v>
      </c>
      <c r="V138" s="4">
        <v>0</v>
      </c>
      <c r="W138" s="4">
        <f>VLOOKUP(Z138,炎界远征配置!F:G,2,FALSE)</f>
        <v>5000134</v>
      </c>
      <c r="X138" s="4">
        <f>VLOOKUP(Z138,炎界远征配置!H:J,3,FALSE)</f>
        <v>27</v>
      </c>
      <c r="Y138" t="str">
        <f>VLOOKUP(Z138,炎界远征配置!H:I,2,FALSE)</f>
        <v>艾德蒙</v>
      </c>
      <c r="Z138">
        <f t="shared" si="7"/>
        <v>134</v>
      </c>
    </row>
    <row r="139" spans="1:26" x14ac:dyDescent="0.15">
      <c r="A139" s="4">
        <f t="shared" si="6"/>
        <v>5000135</v>
      </c>
      <c r="B139" s="4">
        <v>0</v>
      </c>
      <c r="C139" s="4">
        <v>0</v>
      </c>
      <c r="D139" s="4">
        <v>0</v>
      </c>
      <c r="E139" s="4">
        <v>0</v>
      </c>
      <c r="F139" s="4">
        <f>VLOOKUP(Z139,炎界远征配置!H:N,6,FALSE)</f>
        <v>2609</v>
      </c>
      <c r="G139" s="4">
        <f>VLOOKUP(Z139,炎界远征配置!H:N,4,FALSE)</f>
        <v>1631</v>
      </c>
      <c r="H139" s="4">
        <v>0</v>
      </c>
      <c r="I139" s="4">
        <f>VLOOKUP(Z139,炎界远征配置!H:N,5,FALSE)</f>
        <v>1631</v>
      </c>
      <c r="J139" s="4">
        <f>VLOOKUP(Z139,炎界远征配置!H:N,7,FALSE)</f>
        <v>816</v>
      </c>
      <c r="K139" s="4">
        <v>206</v>
      </c>
      <c r="L139" s="4">
        <v>0</v>
      </c>
      <c r="M139" s="4">
        <v>0</v>
      </c>
      <c r="N139" s="4">
        <v>201</v>
      </c>
      <c r="O139" s="4">
        <v>0</v>
      </c>
      <c r="P139" s="4">
        <v>0</v>
      </c>
      <c r="Q139" s="4">
        <v>0</v>
      </c>
      <c r="R139" s="4">
        <v>0</v>
      </c>
      <c r="S139" s="4">
        <v>0</v>
      </c>
      <c r="T139" s="4">
        <v>0</v>
      </c>
      <c r="U139" s="4">
        <v>0</v>
      </c>
      <c r="V139" s="4">
        <v>0</v>
      </c>
      <c r="W139" s="4">
        <f>VLOOKUP(Z139,炎界远征配置!F:G,2,FALSE)</f>
        <v>5000135</v>
      </c>
      <c r="X139" s="4">
        <f>VLOOKUP(Z139,炎界远征配置!H:J,3,FALSE)</f>
        <v>27</v>
      </c>
      <c r="Y139" t="str">
        <f>VLOOKUP(Z139,炎界远征配置!H:I,2,FALSE)</f>
        <v>娜塔莎</v>
      </c>
      <c r="Z139">
        <f t="shared" si="7"/>
        <v>135</v>
      </c>
    </row>
    <row r="140" spans="1:26" x14ac:dyDescent="0.15">
      <c r="A140" s="4">
        <f t="shared" si="6"/>
        <v>5000136</v>
      </c>
      <c r="B140" s="4">
        <v>0</v>
      </c>
      <c r="C140" s="4">
        <v>0</v>
      </c>
      <c r="D140" s="4">
        <v>0</v>
      </c>
      <c r="E140" s="4">
        <v>0</v>
      </c>
      <c r="F140" s="4">
        <f>VLOOKUP(Z140,炎界远征配置!H:N,6,FALSE)</f>
        <v>2836</v>
      </c>
      <c r="G140" s="4">
        <f>VLOOKUP(Z140,炎界远征配置!H:N,4,FALSE)</f>
        <v>1773</v>
      </c>
      <c r="H140" s="4">
        <v>0</v>
      </c>
      <c r="I140" s="4">
        <f>VLOOKUP(Z140,炎界远征配置!H:N,5,FALSE)</f>
        <v>1773</v>
      </c>
      <c r="J140" s="4">
        <f>VLOOKUP(Z140,炎界远征配置!H:N,7,FALSE)</f>
        <v>864</v>
      </c>
      <c r="K140" s="4">
        <v>207</v>
      </c>
      <c r="L140" s="4">
        <v>0</v>
      </c>
      <c r="M140" s="4">
        <v>0</v>
      </c>
      <c r="N140" s="4">
        <v>202</v>
      </c>
      <c r="O140" s="4">
        <v>0</v>
      </c>
      <c r="P140" s="4">
        <v>0</v>
      </c>
      <c r="Q140" s="4">
        <v>0</v>
      </c>
      <c r="R140" s="4">
        <v>0</v>
      </c>
      <c r="S140" s="4">
        <v>0</v>
      </c>
      <c r="T140" s="4">
        <v>0</v>
      </c>
      <c r="U140" s="4">
        <v>0</v>
      </c>
      <c r="V140" s="4">
        <v>0</v>
      </c>
      <c r="W140" s="4">
        <f>VLOOKUP(Z140,炎界远征配置!F:G,2,FALSE)</f>
        <v>5000136</v>
      </c>
      <c r="X140" s="4">
        <f>VLOOKUP(Z140,炎界远征配置!H:J,3,FALSE)</f>
        <v>28</v>
      </c>
      <c r="Y140" t="str">
        <f>VLOOKUP(Z140,炎界远征配置!H:I,2,FALSE)</f>
        <v>伊西多</v>
      </c>
      <c r="Z140">
        <f t="shared" si="7"/>
        <v>136</v>
      </c>
    </row>
    <row r="141" spans="1:26" x14ac:dyDescent="0.15">
      <c r="A141" s="4">
        <f t="shared" si="6"/>
        <v>5000137</v>
      </c>
      <c r="B141" s="4">
        <v>0</v>
      </c>
      <c r="C141" s="4">
        <v>0</v>
      </c>
      <c r="D141" s="4">
        <v>0</v>
      </c>
      <c r="E141" s="4">
        <v>0</v>
      </c>
      <c r="F141" s="4">
        <f>VLOOKUP(Z141,炎界远征配置!H:N,6,FALSE)</f>
        <v>2836</v>
      </c>
      <c r="G141" s="4">
        <f>VLOOKUP(Z141,炎界远征配置!H:N,4,FALSE)</f>
        <v>1773</v>
      </c>
      <c r="H141" s="4">
        <v>0</v>
      </c>
      <c r="I141" s="4">
        <f>VLOOKUP(Z141,炎界远征配置!H:N,5,FALSE)</f>
        <v>1773</v>
      </c>
      <c r="J141" s="4">
        <f>VLOOKUP(Z141,炎界远征配置!H:N,7,FALSE)</f>
        <v>864</v>
      </c>
      <c r="K141" s="4">
        <v>208</v>
      </c>
      <c r="L141" s="4">
        <v>0</v>
      </c>
      <c r="M141" s="4">
        <v>0</v>
      </c>
      <c r="N141" s="4">
        <v>203</v>
      </c>
      <c r="O141" s="4">
        <v>0</v>
      </c>
      <c r="P141" s="4">
        <v>0</v>
      </c>
      <c r="Q141" s="4">
        <v>0</v>
      </c>
      <c r="R141" s="4">
        <v>0</v>
      </c>
      <c r="S141" s="4">
        <v>0</v>
      </c>
      <c r="T141" s="4">
        <v>0</v>
      </c>
      <c r="U141" s="4">
        <v>0</v>
      </c>
      <c r="V141" s="4">
        <v>0</v>
      </c>
      <c r="W141" s="4">
        <f>VLOOKUP(Z141,炎界远征配置!F:G,2,FALSE)</f>
        <v>5000137</v>
      </c>
      <c r="X141" s="4">
        <f>VLOOKUP(Z141,炎界远征配置!H:J,3,FALSE)</f>
        <v>28</v>
      </c>
      <c r="Y141" t="str">
        <f>VLOOKUP(Z141,炎界远征配置!H:I,2,FALSE)</f>
        <v>尼尔斯</v>
      </c>
      <c r="Z141">
        <f t="shared" si="7"/>
        <v>137</v>
      </c>
    </row>
    <row r="142" spans="1:26" x14ac:dyDescent="0.15">
      <c r="A142" s="4">
        <f t="shared" si="6"/>
        <v>5000138</v>
      </c>
      <c r="B142" s="4">
        <v>0</v>
      </c>
      <c r="C142" s="4">
        <v>0</v>
      </c>
      <c r="D142" s="4">
        <v>0</v>
      </c>
      <c r="E142" s="4">
        <v>0</v>
      </c>
      <c r="F142" s="4">
        <f>VLOOKUP(Z142,炎界远征配置!H:N,6,FALSE)</f>
        <v>2836</v>
      </c>
      <c r="G142" s="4">
        <f>VLOOKUP(Z142,炎界远征配置!H:N,4,FALSE)</f>
        <v>1773</v>
      </c>
      <c r="H142" s="4">
        <v>0</v>
      </c>
      <c r="I142" s="4">
        <f>VLOOKUP(Z142,炎界远征配置!H:N,5,FALSE)</f>
        <v>1773</v>
      </c>
      <c r="J142" s="4">
        <f>VLOOKUP(Z142,炎界远征配置!H:N,7,FALSE)</f>
        <v>864</v>
      </c>
      <c r="K142" s="4">
        <v>209</v>
      </c>
      <c r="L142" s="4">
        <v>0</v>
      </c>
      <c r="M142" s="4">
        <v>0</v>
      </c>
      <c r="N142" s="4">
        <v>204</v>
      </c>
      <c r="O142" s="4">
        <v>0</v>
      </c>
      <c r="P142" s="4">
        <v>0</v>
      </c>
      <c r="Q142" s="4">
        <v>0</v>
      </c>
      <c r="R142" s="4">
        <v>0</v>
      </c>
      <c r="S142" s="4">
        <v>0</v>
      </c>
      <c r="T142" s="4">
        <v>0</v>
      </c>
      <c r="U142" s="4">
        <v>0</v>
      </c>
      <c r="V142" s="4">
        <v>0</v>
      </c>
      <c r="W142" s="4">
        <f>VLOOKUP(Z142,炎界远征配置!F:G,2,FALSE)</f>
        <v>5000138</v>
      </c>
      <c r="X142" s="4">
        <f>VLOOKUP(Z142,炎界远征配置!H:J,3,FALSE)</f>
        <v>28</v>
      </c>
      <c r="Y142" t="str">
        <f>VLOOKUP(Z142,炎界远征配置!H:I,2,FALSE)</f>
        <v>洛克</v>
      </c>
      <c r="Z142">
        <f t="shared" si="7"/>
        <v>138</v>
      </c>
    </row>
    <row r="143" spans="1:26" x14ac:dyDescent="0.15">
      <c r="A143" s="4">
        <f t="shared" si="6"/>
        <v>5000139</v>
      </c>
      <c r="B143" s="4">
        <v>0</v>
      </c>
      <c r="C143" s="4">
        <v>0</v>
      </c>
      <c r="D143" s="4">
        <v>0</v>
      </c>
      <c r="E143" s="4">
        <v>0</v>
      </c>
      <c r="F143" s="4">
        <f>VLOOKUP(Z143,炎界远征配置!H:N,6,FALSE)</f>
        <v>2836</v>
      </c>
      <c r="G143" s="4">
        <f>VLOOKUP(Z143,炎界远征配置!H:N,4,FALSE)</f>
        <v>1773</v>
      </c>
      <c r="H143" s="4">
        <v>0</v>
      </c>
      <c r="I143" s="4">
        <f>VLOOKUP(Z143,炎界远征配置!H:N,5,FALSE)</f>
        <v>1773</v>
      </c>
      <c r="J143" s="4">
        <f>VLOOKUP(Z143,炎界远征配置!H:N,7,FALSE)</f>
        <v>864</v>
      </c>
      <c r="K143" s="4">
        <v>210</v>
      </c>
      <c r="L143" s="4">
        <v>0</v>
      </c>
      <c r="M143" s="4">
        <v>0</v>
      </c>
      <c r="N143" s="4">
        <v>205</v>
      </c>
      <c r="O143" s="4">
        <v>0</v>
      </c>
      <c r="P143" s="4">
        <v>0</v>
      </c>
      <c r="Q143" s="4">
        <v>0</v>
      </c>
      <c r="R143" s="4">
        <v>0</v>
      </c>
      <c r="S143" s="4">
        <v>0</v>
      </c>
      <c r="T143" s="4">
        <v>0</v>
      </c>
      <c r="U143" s="4">
        <v>0</v>
      </c>
      <c r="V143" s="4">
        <v>0</v>
      </c>
      <c r="W143" s="4">
        <f>VLOOKUP(Z143,炎界远征配置!F:G,2,FALSE)</f>
        <v>5000139</v>
      </c>
      <c r="X143" s="4">
        <f>VLOOKUP(Z143,炎界远征配置!H:J,3,FALSE)</f>
        <v>28</v>
      </c>
      <c r="Y143" t="str">
        <f>VLOOKUP(Z143,炎界远征配置!H:I,2,FALSE)</f>
        <v>尤朵拉</v>
      </c>
      <c r="Z143">
        <f t="shared" si="7"/>
        <v>139</v>
      </c>
    </row>
    <row r="144" spans="1:26" x14ac:dyDescent="0.15">
      <c r="A144" s="4">
        <f t="shared" si="6"/>
        <v>5000140</v>
      </c>
      <c r="B144" s="4">
        <v>0</v>
      </c>
      <c r="C144" s="4">
        <v>0</v>
      </c>
      <c r="D144" s="4">
        <v>0</v>
      </c>
      <c r="E144" s="4">
        <v>0</v>
      </c>
      <c r="F144" s="4">
        <f>VLOOKUP(Z144,炎界远征配置!H:N,6,FALSE)</f>
        <v>2836</v>
      </c>
      <c r="G144" s="4">
        <f>VLOOKUP(Z144,炎界远征配置!H:N,4,FALSE)</f>
        <v>1773</v>
      </c>
      <c r="H144" s="4">
        <v>0</v>
      </c>
      <c r="I144" s="4">
        <f>VLOOKUP(Z144,炎界远征配置!H:N,5,FALSE)</f>
        <v>1773</v>
      </c>
      <c r="J144" s="4">
        <f>VLOOKUP(Z144,炎界远征配置!H:N,7,FALSE)</f>
        <v>864</v>
      </c>
      <c r="K144" s="4">
        <v>211</v>
      </c>
      <c r="L144" s="4">
        <v>0</v>
      </c>
      <c r="M144" s="4">
        <v>0</v>
      </c>
      <c r="N144" s="4">
        <v>206</v>
      </c>
      <c r="O144" s="4">
        <v>0</v>
      </c>
      <c r="P144" s="4">
        <v>0</v>
      </c>
      <c r="Q144" s="4">
        <v>0</v>
      </c>
      <c r="R144" s="4">
        <v>0</v>
      </c>
      <c r="S144" s="4">
        <v>0</v>
      </c>
      <c r="T144" s="4">
        <v>0</v>
      </c>
      <c r="U144" s="4">
        <v>0</v>
      </c>
      <c r="V144" s="4">
        <v>0</v>
      </c>
      <c r="W144" s="4">
        <f>VLOOKUP(Z144,炎界远征配置!F:G,2,FALSE)</f>
        <v>5000140</v>
      </c>
      <c r="X144" s="4">
        <f>VLOOKUP(Z144,炎界远征配置!H:J,3,FALSE)</f>
        <v>28</v>
      </c>
      <c r="Y144" t="str">
        <f>VLOOKUP(Z144,炎界远征配置!H:I,2,FALSE)</f>
        <v>娜塔莎</v>
      </c>
      <c r="Z144">
        <f t="shared" si="7"/>
        <v>140</v>
      </c>
    </row>
    <row r="145" spans="1:26" ht="18" customHeight="1" x14ac:dyDescent="0.15">
      <c r="A145" s="4">
        <f t="shared" si="6"/>
        <v>5000141</v>
      </c>
      <c r="B145" s="4">
        <v>0</v>
      </c>
      <c r="C145" s="4">
        <v>0</v>
      </c>
      <c r="D145" s="4">
        <v>0</v>
      </c>
      <c r="E145" s="4">
        <v>0</v>
      </c>
      <c r="F145" s="4">
        <f>VLOOKUP(Z145,炎界远征配置!H:N,6,FALSE)</f>
        <v>3072</v>
      </c>
      <c r="G145" s="4">
        <f>VLOOKUP(Z145,炎界远征配置!H:N,4,FALSE)</f>
        <v>1920</v>
      </c>
      <c r="H145" s="4">
        <v>0</v>
      </c>
      <c r="I145" s="4">
        <f>VLOOKUP(Z145,炎界远征配置!H:N,5,FALSE)</f>
        <v>1920</v>
      </c>
      <c r="J145" s="4">
        <f>VLOOKUP(Z145,炎界远征配置!H:N,7,FALSE)</f>
        <v>912</v>
      </c>
      <c r="K145" s="4">
        <v>212</v>
      </c>
      <c r="L145" s="4">
        <v>0</v>
      </c>
      <c r="M145" s="4">
        <v>0</v>
      </c>
      <c r="N145" s="4">
        <v>207</v>
      </c>
      <c r="O145" s="4">
        <v>0</v>
      </c>
      <c r="P145" s="4">
        <v>0</v>
      </c>
      <c r="Q145" s="4">
        <v>0</v>
      </c>
      <c r="R145" s="4">
        <v>0</v>
      </c>
      <c r="S145" s="4">
        <v>0</v>
      </c>
      <c r="T145" s="4">
        <v>0</v>
      </c>
      <c r="U145" s="4">
        <v>0</v>
      </c>
      <c r="V145" s="4">
        <v>0</v>
      </c>
      <c r="W145" s="4">
        <f>VLOOKUP(Z145,炎界远征配置!F:G,2,FALSE)</f>
        <v>5000141</v>
      </c>
      <c r="X145" s="4">
        <f>VLOOKUP(Z145,炎界远征配置!H:J,3,FALSE)</f>
        <v>29</v>
      </c>
      <c r="Y145" t="str">
        <f>VLOOKUP(Z145,炎界远征配置!H:I,2,FALSE)</f>
        <v>珍妮芙</v>
      </c>
      <c r="Z145">
        <f t="shared" si="7"/>
        <v>141</v>
      </c>
    </row>
    <row r="146" spans="1:26" ht="18" customHeight="1" x14ac:dyDescent="0.15">
      <c r="A146" s="4">
        <f t="shared" si="6"/>
        <v>5000142</v>
      </c>
      <c r="B146" s="4">
        <v>0</v>
      </c>
      <c r="C146" s="4">
        <v>0</v>
      </c>
      <c r="D146" s="4">
        <v>0</v>
      </c>
      <c r="E146" s="4">
        <v>0</v>
      </c>
      <c r="F146" s="4">
        <f>VLOOKUP(Z146,炎界远征配置!H:N,6,FALSE)</f>
        <v>3072</v>
      </c>
      <c r="G146" s="4">
        <f>VLOOKUP(Z146,炎界远征配置!H:N,4,FALSE)</f>
        <v>1920</v>
      </c>
      <c r="H146" s="4">
        <v>0</v>
      </c>
      <c r="I146" s="4">
        <f>VLOOKUP(Z146,炎界远征配置!H:N,5,FALSE)</f>
        <v>1920</v>
      </c>
      <c r="J146" s="4">
        <f>VLOOKUP(Z146,炎界远征配置!H:N,7,FALSE)</f>
        <v>912</v>
      </c>
      <c r="K146" s="4">
        <v>213</v>
      </c>
      <c r="L146" s="4">
        <v>0</v>
      </c>
      <c r="M146" s="4">
        <v>0</v>
      </c>
      <c r="N146" s="4">
        <v>208</v>
      </c>
      <c r="O146" s="4">
        <v>0</v>
      </c>
      <c r="P146" s="4">
        <v>0</v>
      </c>
      <c r="Q146" s="4">
        <v>0</v>
      </c>
      <c r="R146" s="4">
        <v>0</v>
      </c>
      <c r="S146" s="4">
        <v>0</v>
      </c>
      <c r="T146" s="4">
        <v>0</v>
      </c>
      <c r="U146" s="4">
        <v>0</v>
      </c>
      <c r="V146" s="4">
        <v>0</v>
      </c>
      <c r="W146" s="4">
        <f>VLOOKUP(Z146,炎界远征配置!F:G,2,FALSE)</f>
        <v>5000142</v>
      </c>
      <c r="X146" s="4">
        <f>VLOOKUP(Z146,炎界远征配置!H:J,3,FALSE)</f>
        <v>29</v>
      </c>
      <c r="Y146" t="str">
        <f>VLOOKUP(Z146,炎界远征配置!H:I,2,FALSE)</f>
        <v>洛克</v>
      </c>
      <c r="Z146">
        <f t="shared" si="7"/>
        <v>142</v>
      </c>
    </row>
    <row r="147" spans="1:26" ht="18" customHeight="1" x14ac:dyDescent="0.15">
      <c r="A147" s="4">
        <f t="shared" ref="A147:A155" si="8">W147</f>
        <v>5000143</v>
      </c>
      <c r="B147" s="4">
        <v>0</v>
      </c>
      <c r="C147" s="4">
        <v>0</v>
      </c>
      <c r="D147" s="4">
        <v>0</v>
      </c>
      <c r="E147" s="4">
        <v>0</v>
      </c>
      <c r="F147" s="4">
        <f>VLOOKUP(Z147,炎界远征配置!H:N,6,FALSE)</f>
        <v>3072</v>
      </c>
      <c r="G147" s="4">
        <f>VLOOKUP(Z147,炎界远征配置!H:N,4,FALSE)</f>
        <v>1920</v>
      </c>
      <c r="H147" s="4">
        <v>0</v>
      </c>
      <c r="I147" s="4">
        <f>VLOOKUP(Z147,炎界远征配置!H:N,5,FALSE)</f>
        <v>1920</v>
      </c>
      <c r="J147" s="4">
        <f>VLOOKUP(Z147,炎界远征配置!H:N,7,FALSE)</f>
        <v>912</v>
      </c>
      <c r="K147" s="4">
        <v>214</v>
      </c>
      <c r="L147" s="4">
        <v>0</v>
      </c>
      <c r="M147" s="4">
        <v>0</v>
      </c>
      <c r="N147" s="4">
        <v>209</v>
      </c>
      <c r="O147" s="4">
        <v>0</v>
      </c>
      <c r="P147" s="4">
        <v>0</v>
      </c>
      <c r="Q147" s="4">
        <v>0</v>
      </c>
      <c r="R147" s="4">
        <v>0</v>
      </c>
      <c r="S147" s="4">
        <v>0</v>
      </c>
      <c r="T147" s="4">
        <v>0</v>
      </c>
      <c r="U147" s="4">
        <v>0</v>
      </c>
      <c r="V147" s="4">
        <v>0</v>
      </c>
      <c r="W147" s="4">
        <f>VLOOKUP(Z147,炎界远征配置!F:G,2,FALSE)</f>
        <v>5000143</v>
      </c>
      <c r="X147" s="4">
        <f>VLOOKUP(Z147,炎界远征配置!H:J,3,FALSE)</f>
        <v>29</v>
      </c>
      <c r="Y147" t="str">
        <f>VLOOKUP(Z147,炎界远征配置!H:I,2,FALSE)</f>
        <v>霍尔</v>
      </c>
      <c r="Z147">
        <f t="shared" si="7"/>
        <v>143</v>
      </c>
    </row>
    <row r="148" spans="1:26" ht="18" customHeight="1" x14ac:dyDescent="0.15">
      <c r="A148" s="4">
        <f t="shared" si="8"/>
        <v>5000144</v>
      </c>
      <c r="B148" s="4">
        <v>0</v>
      </c>
      <c r="C148" s="4">
        <v>0</v>
      </c>
      <c r="D148" s="4">
        <v>0</v>
      </c>
      <c r="E148" s="4">
        <v>0</v>
      </c>
      <c r="F148" s="4">
        <f>VLOOKUP(Z148,炎界远征配置!H:N,6,FALSE)</f>
        <v>3072</v>
      </c>
      <c r="G148" s="4">
        <f>VLOOKUP(Z148,炎界远征配置!H:N,4,FALSE)</f>
        <v>1920</v>
      </c>
      <c r="H148" s="4">
        <v>0</v>
      </c>
      <c r="I148" s="4">
        <f>VLOOKUP(Z148,炎界远征配置!H:N,5,FALSE)</f>
        <v>1920</v>
      </c>
      <c r="J148" s="4">
        <f>VLOOKUP(Z148,炎界远征配置!H:N,7,FALSE)</f>
        <v>912</v>
      </c>
      <c r="K148" s="4">
        <v>215</v>
      </c>
      <c r="L148" s="4">
        <v>0</v>
      </c>
      <c r="M148" s="4">
        <v>0</v>
      </c>
      <c r="N148" s="4">
        <v>210</v>
      </c>
      <c r="O148" s="4">
        <v>0</v>
      </c>
      <c r="P148" s="4">
        <v>0</v>
      </c>
      <c r="Q148" s="4">
        <v>0</v>
      </c>
      <c r="R148" s="4">
        <v>0</v>
      </c>
      <c r="S148" s="4">
        <v>0</v>
      </c>
      <c r="T148" s="4">
        <v>0</v>
      </c>
      <c r="U148" s="4">
        <v>0</v>
      </c>
      <c r="V148" s="4">
        <v>0</v>
      </c>
      <c r="W148" s="4">
        <f>VLOOKUP(Z148,炎界远征配置!F:G,2,FALSE)</f>
        <v>5000144</v>
      </c>
      <c r="X148" s="4">
        <f>VLOOKUP(Z148,炎界远征配置!H:J,3,FALSE)</f>
        <v>29</v>
      </c>
      <c r="Y148" t="str">
        <f>VLOOKUP(Z148,炎界远征配置!H:I,2,FALSE)</f>
        <v>啾啾</v>
      </c>
      <c r="Z148">
        <f t="shared" si="7"/>
        <v>144</v>
      </c>
    </row>
    <row r="149" spans="1:26" ht="18" customHeight="1" x14ac:dyDescent="0.15">
      <c r="A149" s="4">
        <f t="shared" si="8"/>
        <v>5000145</v>
      </c>
      <c r="B149" s="4">
        <v>0</v>
      </c>
      <c r="C149" s="4">
        <v>0</v>
      </c>
      <c r="D149" s="4">
        <v>0</v>
      </c>
      <c r="E149" s="4">
        <v>0</v>
      </c>
      <c r="F149" s="4">
        <f>VLOOKUP(Z149,炎界远征配置!H:N,6,FALSE)</f>
        <v>3072</v>
      </c>
      <c r="G149" s="4">
        <f>VLOOKUP(Z149,炎界远征配置!H:N,4,FALSE)</f>
        <v>1920</v>
      </c>
      <c r="H149" s="4">
        <v>0</v>
      </c>
      <c r="I149" s="4">
        <f>VLOOKUP(Z149,炎界远征配置!H:N,5,FALSE)</f>
        <v>1920</v>
      </c>
      <c r="J149" s="4">
        <f>VLOOKUP(Z149,炎界远征配置!H:N,7,FALSE)</f>
        <v>912</v>
      </c>
      <c r="K149" s="4">
        <v>216</v>
      </c>
      <c r="L149" s="4">
        <v>0</v>
      </c>
      <c r="M149" s="4">
        <v>0</v>
      </c>
      <c r="N149" s="4">
        <v>211</v>
      </c>
      <c r="O149" s="4">
        <v>0</v>
      </c>
      <c r="P149" s="4">
        <v>0</v>
      </c>
      <c r="Q149" s="4">
        <v>0</v>
      </c>
      <c r="R149" s="4">
        <v>0</v>
      </c>
      <c r="S149" s="4">
        <v>0</v>
      </c>
      <c r="T149" s="4">
        <v>0</v>
      </c>
      <c r="U149" s="4">
        <v>0</v>
      </c>
      <c r="V149" s="4">
        <v>0</v>
      </c>
      <c r="W149" s="4">
        <f>VLOOKUP(Z149,炎界远征配置!F:G,2,FALSE)</f>
        <v>5000145</v>
      </c>
      <c r="X149" s="4">
        <f>VLOOKUP(Z149,炎界远征配置!H:J,3,FALSE)</f>
        <v>29</v>
      </c>
      <c r="Y149" t="str">
        <f>VLOOKUP(Z149,炎界远征配置!H:I,2,FALSE)</f>
        <v>啾啾</v>
      </c>
      <c r="Z149">
        <f t="shared" si="7"/>
        <v>145</v>
      </c>
    </row>
    <row r="150" spans="1:26" ht="18" customHeight="1" x14ac:dyDescent="0.15">
      <c r="A150" s="4">
        <f t="shared" si="8"/>
        <v>5000146</v>
      </c>
      <c r="B150" s="4">
        <v>0</v>
      </c>
      <c r="C150" s="4">
        <v>0</v>
      </c>
      <c r="D150" s="4">
        <v>0</v>
      </c>
      <c r="E150" s="4">
        <v>0</v>
      </c>
      <c r="F150" s="4">
        <f>VLOOKUP(Z150,炎界远征配置!H:N,6,FALSE)</f>
        <v>3276</v>
      </c>
      <c r="G150" s="4">
        <f>VLOOKUP(Z150,炎界远征配置!H:N,4,FALSE)</f>
        <v>2048</v>
      </c>
      <c r="H150" s="4">
        <v>0</v>
      </c>
      <c r="I150" s="4">
        <f>VLOOKUP(Z150,炎界远征配置!H:N,5,FALSE)</f>
        <v>2048</v>
      </c>
      <c r="J150" s="4">
        <f>VLOOKUP(Z150,炎界远征配置!H:N,7,FALSE)</f>
        <v>960</v>
      </c>
      <c r="K150" s="4">
        <v>217</v>
      </c>
      <c r="L150" s="4">
        <v>0</v>
      </c>
      <c r="M150" s="4">
        <v>0</v>
      </c>
      <c r="N150" s="4">
        <v>212</v>
      </c>
      <c r="O150" s="4">
        <v>0</v>
      </c>
      <c r="P150" s="4">
        <v>0</v>
      </c>
      <c r="Q150" s="4">
        <v>0</v>
      </c>
      <c r="R150" s="4">
        <v>0</v>
      </c>
      <c r="S150" s="4">
        <v>0</v>
      </c>
      <c r="T150" s="4">
        <v>0</v>
      </c>
      <c r="U150" s="4">
        <v>0</v>
      </c>
      <c r="V150" s="4">
        <v>0</v>
      </c>
      <c r="W150" s="4">
        <f>VLOOKUP(Z150,炎界远征配置!F:G,2,FALSE)</f>
        <v>5000146</v>
      </c>
      <c r="X150" s="4">
        <f>VLOOKUP(Z150,炎界远征配置!H:J,3,FALSE)</f>
        <v>30</v>
      </c>
      <c r="Y150" t="str">
        <f>VLOOKUP(Z150,炎界远征配置!H:I,2,FALSE)</f>
        <v>伊西多</v>
      </c>
      <c r="Z150">
        <f t="shared" si="7"/>
        <v>146</v>
      </c>
    </row>
    <row r="151" spans="1:26" ht="18" customHeight="1" x14ac:dyDescent="0.15">
      <c r="A151" s="4">
        <f t="shared" si="8"/>
        <v>5000147</v>
      </c>
      <c r="B151" s="4">
        <v>0</v>
      </c>
      <c r="C151" s="4">
        <v>0</v>
      </c>
      <c r="D151" s="4">
        <v>0</v>
      </c>
      <c r="E151" s="4">
        <v>0</v>
      </c>
      <c r="F151" s="4">
        <f>VLOOKUP(Z151,炎界远征配置!H:N,6,FALSE)</f>
        <v>3276</v>
      </c>
      <c r="G151" s="4">
        <f>VLOOKUP(Z151,炎界远征配置!H:N,4,FALSE)</f>
        <v>2048</v>
      </c>
      <c r="H151" s="4">
        <v>0</v>
      </c>
      <c r="I151" s="4">
        <f>VLOOKUP(Z151,炎界远征配置!H:N,5,FALSE)</f>
        <v>2048</v>
      </c>
      <c r="J151" s="4">
        <f>VLOOKUP(Z151,炎界远征配置!H:N,7,FALSE)</f>
        <v>960</v>
      </c>
      <c r="K151" s="4">
        <v>218</v>
      </c>
      <c r="L151" s="4">
        <v>0</v>
      </c>
      <c r="M151" s="4">
        <v>0</v>
      </c>
      <c r="N151" s="4">
        <v>213</v>
      </c>
      <c r="O151" s="4">
        <v>0</v>
      </c>
      <c r="P151" s="4">
        <v>0</v>
      </c>
      <c r="Q151" s="4">
        <v>0</v>
      </c>
      <c r="R151" s="4">
        <v>0</v>
      </c>
      <c r="S151" s="4">
        <v>0</v>
      </c>
      <c r="T151" s="4">
        <v>0</v>
      </c>
      <c r="U151" s="4">
        <v>0</v>
      </c>
      <c r="V151" s="4">
        <v>0</v>
      </c>
      <c r="W151" s="4">
        <f>VLOOKUP(Z151,炎界远征配置!F:G,2,FALSE)</f>
        <v>5000147</v>
      </c>
      <c r="X151" s="4">
        <f>VLOOKUP(Z151,炎界远征配置!H:J,3,FALSE)</f>
        <v>30</v>
      </c>
      <c r="Y151" t="str">
        <f>VLOOKUP(Z151,炎界远征配置!H:I,2,FALSE)</f>
        <v>莉莉丝</v>
      </c>
      <c r="Z151">
        <f t="shared" si="7"/>
        <v>147</v>
      </c>
    </row>
    <row r="152" spans="1:26" ht="18" customHeight="1" x14ac:dyDescent="0.15">
      <c r="A152" s="4">
        <f t="shared" si="8"/>
        <v>5000148</v>
      </c>
      <c r="B152" s="4">
        <v>0</v>
      </c>
      <c r="C152" s="4">
        <v>0</v>
      </c>
      <c r="D152" s="4">
        <v>0</v>
      </c>
      <c r="E152" s="4">
        <v>0</v>
      </c>
      <c r="F152" s="4">
        <f>VLOOKUP(Z152,炎界远征配置!H:N,6,FALSE)</f>
        <v>3276</v>
      </c>
      <c r="G152" s="4">
        <f>VLOOKUP(Z152,炎界远征配置!H:N,4,FALSE)</f>
        <v>2048</v>
      </c>
      <c r="H152" s="4">
        <v>0</v>
      </c>
      <c r="I152" s="4">
        <f>VLOOKUP(Z152,炎界远征配置!H:N,5,FALSE)</f>
        <v>2048</v>
      </c>
      <c r="J152" s="4">
        <f>VLOOKUP(Z152,炎界远征配置!H:N,7,FALSE)</f>
        <v>960</v>
      </c>
      <c r="K152" s="4">
        <v>219</v>
      </c>
      <c r="L152" s="4">
        <v>0</v>
      </c>
      <c r="M152" s="4">
        <v>0</v>
      </c>
      <c r="N152" s="4">
        <v>214</v>
      </c>
      <c r="O152" s="4">
        <v>0</v>
      </c>
      <c r="P152" s="4">
        <v>0</v>
      </c>
      <c r="Q152" s="4">
        <v>0</v>
      </c>
      <c r="R152" s="4">
        <v>0</v>
      </c>
      <c r="S152" s="4">
        <v>0</v>
      </c>
      <c r="T152" s="4">
        <v>0</v>
      </c>
      <c r="U152" s="4">
        <v>0</v>
      </c>
      <c r="V152" s="4">
        <v>0</v>
      </c>
      <c r="W152" s="4">
        <f>VLOOKUP(Z152,炎界远征配置!F:G,2,FALSE)</f>
        <v>5000148</v>
      </c>
      <c r="X152" s="4">
        <f>VLOOKUP(Z152,炎界远征配置!H:J,3,FALSE)</f>
        <v>30</v>
      </c>
      <c r="Y152" t="str">
        <f>VLOOKUP(Z152,炎界远征配置!H:I,2,FALSE)</f>
        <v>国王</v>
      </c>
      <c r="Z152">
        <f t="shared" si="7"/>
        <v>148</v>
      </c>
    </row>
    <row r="153" spans="1:26" ht="18" customHeight="1" x14ac:dyDescent="0.15">
      <c r="A153" s="4">
        <f t="shared" si="8"/>
        <v>5000149</v>
      </c>
      <c r="B153" s="4">
        <v>0</v>
      </c>
      <c r="C153" s="4">
        <v>0</v>
      </c>
      <c r="D153" s="4">
        <v>0</v>
      </c>
      <c r="E153" s="4">
        <v>0</v>
      </c>
      <c r="F153" s="4">
        <f>VLOOKUP(Z153,炎界远征配置!H:N,6,FALSE)</f>
        <v>3276</v>
      </c>
      <c r="G153" s="4">
        <f>VLOOKUP(Z153,炎界远征配置!H:N,4,FALSE)</f>
        <v>2048</v>
      </c>
      <c r="H153" s="4">
        <v>0</v>
      </c>
      <c r="I153" s="4">
        <f>VLOOKUP(Z153,炎界远征配置!H:N,5,FALSE)</f>
        <v>2048</v>
      </c>
      <c r="J153" s="4">
        <f>VLOOKUP(Z153,炎界远征配置!H:N,7,FALSE)</f>
        <v>960</v>
      </c>
      <c r="K153" s="4">
        <v>220</v>
      </c>
      <c r="L153" s="4">
        <v>0</v>
      </c>
      <c r="M153" s="4">
        <v>0</v>
      </c>
      <c r="N153" s="4">
        <v>215</v>
      </c>
      <c r="O153" s="4">
        <v>0</v>
      </c>
      <c r="P153" s="4">
        <v>0</v>
      </c>
      <c r="Q153" s="4">
        <v>0</v>
      </c>
      <c r="R153" s="4">
        <v>0</v>
      </c>
      <c r="S153" s="4">
        <v>0</v>
      </c>
      <c r="T153" s="4">
        <v>0</v>
      </c>
      <c r="U153" s="4">
        <v>0</v>
      </c>
      <c r="V153" s="4">
        <v>0</v>
      </c>
      <c r="W153" s="4">
        <f>VLOOKUP(Z153,炎界远征配置!F:G,2,FALSE)</f>
        <v>5000149</v>
      </c>
      <c r="X153" s="4">
        <f>VLOOKUP(Z153,炎界远征配置!H:J,3,FALSE)</f>
        <v>30</v>
      </c>
      <c r="Y153" t="str">
        <f>VLOOKUP(Z153,炎界远征配置!H:I,2,FALSE)</f>
        <v>霍尔</v>
      </c>
      <c r="Z153">
        <f t="shared" si="7"/>
        <v>149</v>
      </c>
    </row>
    <row r="154" spans="1:26" ht="18" customHeight="1" x14ac:dyDescent="0.15">
      <c r="A154" s="4">
        <f t="shared" si="8"/>
        <v>5000150</v>
      </c>
      <c r="B154" s="4">
        <v>0</v>
      </c>
      <c r="C154" s="4">
        <v>0</v>
      </c>
      <c r="D154" s="4">
        <v>0</v>
      </c>
      <c r="E154" s="4">
        <v>0</v>
      </c>
      <c r="F154" s="4">
        <f>VLOOKUP(Z154,炎界远征配置!H:N,6,FALSE)</f>
        <v>3276</v>
      </c>
      <c r="G154" s="4">
        <f>VLOOKUP(Z154,炎界远征配置!H:N,4,FALSE)</f>
        <v>2048</v>
      </c>
      <c r="H154" s="4">
        <v>0</v>
      </c>
      <c r="I154" s="4">
        <f>VLOOKUP(Z154,炎界远征配置!H:N,5,FALSE)</f>
        <v>2048</v>
      </c>
      <c r="J154" s="4">
        <f>VLOOKUP(Z154,炎界远征配置!H:N,7,FALSE)</f>
        <v>960</v>
      </c>
      <c r="K154" s="4">
        <v>221</v>
      </c>
      <c r="L154" s="4">
        <v>0</v>
      </c>
      <c r="M154" s="4">
        <v>0</v>
      </c>
      <c r="N154" s="4">
        <v>216</v>
      </c>
      <c r="O154" s="4">
        <v>0</v>
      </c>
      <c r="P154" s="4">
        <v>0</v>
      </c>
      <c r="Q154" s="4">
        <v>0</v>
      </c>
      <c r="R154" s="4">
        <v>0</v>
      </c>
      <c r="S154" s="4">
        <v>0</v>
      </c>
      <c r="T154" s="4">
        <v>0</v>
      </c>
      <c r="U154" s="4">
        <v>0</v>
      </c>
      <c r="V154" s="4">
        <v>0</v>
      </c>
      <c r="W154" s="4">
        <f>VLOOKUP(Z154,炎界远征配置!F:G,2,FALSE)</f>
        <v>5000150</v>
      </c>
      <c r="X154" s="4">
        <f>VLOOKUP(Z154,炎界远征配置!H:J,3,FALSE)</f>
        <v>30</v>
      </c>
      <c r="Y154" t="str">
        <f>VLOOKUP(Z154,炎界远征配置!H:I,2,FALSE)</f>
        <v>爱茉莉</v>
      </c>
      <c r="Z154">
        <f t="shared" si="7"/>
        <v>150</v>
      </c>
    </row>
    <row r="155" spans="1:26" ht="18" customHeight="1" x14ac:dyDescent="0.15">
      <c r="A155" s="4">
        <f t="shared" si="8"/>
        <v>5000151</v>
      </c>
      <c r="B155" s="4">
        <v>0</v>
      </c>
      <c r="C155" s="4">
        <v>0</v>
      </c>
      <c r="D155" s="4">
        <v>0</v>
      </c>
      <c r="E155" s="4">
        <v>0</v>
      </c>
      <c r="F155" s="4">
        <f>VLOOKUP(Z155,炎界远征配置!H:N,6,FALSE)</f>
        <v>3624</v>
      </c>
      <c r="G155" s="4">
        <f>VLOOKUP(Z155,炎界远征配置!H:N,4,FALSE)</f>
        <v>2265</v>
      </c>
      <c r="H155" s="4">
        <v>0</v>
      </c>
      <c r="I155" s="4">
        <f>VLOOKUP(Z155,炎界远征配置!H:N,5,FALSE)</f>
        <v>2265</v>
      </c>
      <c r="J155" s="4">
        <f>VLOOKUP(Z155,炎界远征配置!H:N,7,FALSE)</f>
        <v>1059</v>
      </c>
      <c r="K155" s="4">
        <v>222</v>
      </c>
      <c r="L155" s="4">
        <v>0</v>
      </c>
      <c r="M155" s="4">
        <v>0</v>
      </c>
      <c r="N155" s="4">
        <v>217</v>
      </c>
      <c r="O155" s="4">
        <v>0</v>
      </c>
      <c r="P155" s="4">
        <v>0</v>
      </c>
      <c r="Q155" s="4">
        <v>0</v>
      </c>
      <c r="R155" s="4">
        <v>0</v>
      </c>
      <c r="S155" s="4">
        <v>0</v>
      </c>
      <c r="T155" s="4">
        <v>0</v>
      </c>
      <c r="U155" s="4">
        <v>0</v>
      </c>
      <c r="V155" s="4">
        <v>0</v>
      </c>
      <c r="W155" s="4">
        <f>VLOOKUP(Z155,炎界远征配置!F:G,2,FALSE)</f>
        <v>5000151</v>
      </c>
      <c r="X155" s="4">
        <f>VLOOKUP(Z155,炎界远征配置!H:J,3,FALSE)</f>
        <v>31</v>
      </c>
      <c r="Y155" t="str">
        <f>VLOOKUP(Z155,炎界远征配置!H:I,2,FALSE)</f>
        <v>尼尔斯</v>
      </c>
      <c r="Z155">
        <f t="shared" si="7"/>
        <v>151</v>
      </c>
    </row>
    <row r="156" spans="1:26" ht="18" customHeight="1" x14ac:dyDescent="0.15">
      <c r="A156" s="4">
        <f t="shared" ref="A156:A168" si="9">W156</f>
        <v>5000152</v>
      </c>
      <c r="B156" s="4">
        <v>0</v>
      </c>
      <c r="C156" s="4">
        <v>0</v>
      </c>
      <c r="D156" s="4">
        <v>0</v>
      </c>
      <c r="E156" s="4">
        <v>0</v>
      </c>
      <c r="F156" s="4">
        <f>VLOOKUP(Z156,炎界远征配置!H:N,6,FALSE)</f>
        <v>3624</v>
      </c>
      <c r="G156" s="4">
        <f>VLOOKUP(Z156,炎界远征配置!H:N,4,FALSE)</f>
        <v>2265</v>
      </c>
      <c r="H156" s="4">
        <v>0</v>
      </c>
      <c r="I156" s="4">
        <f>VLOOKUP(Z156,炎界远征配置!H:N,5,FALSE)</f>
        <v>2265</v>
      </c>
      <c r="J156" s="4">
        <f>VLOOKUP(Z156,炎界远征配置!H:N,7,FALSE)</f>
        <v>1059</v>
      </c>
      <c r="K156" s="4">
        <v>223</v>
      </c>
      <c r="L156" s="4">
        <v>0</v>
      </c>
      <c r="M156" s="4">
        <v>0</v>
      </c>
      <c r="N156" s="4">
        <v>218</v>
      </c>
      <c r="O156" s="4">
        <v>0</v>
      </c>
      <c r="P156" s="4">
        <v>0</v>
      </c>
      <c r="Q156" s="4">
        <v>0</v>
      </c>
      <c r="R156" s="4">
        <v>0</v>
      </c>
      <c r="S156" s="4">
        <v>0</v>
      </c>
      <c r="T156" s="4">
        <v>0</v>
      </c>
      <c r="U156" s="4">
        <v>0</v>
      </c>
      <c r="V156" s="4">
        <v>0</v>
      </c>
      <c r="W156" s="4">
        <f>VLOOKUP(Z156,炎界远征配置!F:G,2,FALSE)</f>
        <v>5000152</v>
      </c>
      <c r="X156" s="4">
        <f>VLOOKUP(Z156,炎界远征配置!H:J,3,FALSE)</f>
        <v>31</v>
      </c>
      <c r="Y156" t="str">
        <f>VLOOKUP(Z156,炎界远征配置!H:I,2,FALSE)</f>
        <v>珍妮芙</v>
      </c>
      <c r="Z156">
        <f t="shared" si="7"/>
        <v>152</v>
      </c>
    </row>
    <row r="157" spans="1:26" ht="18" customHeight="1" x14ac:dyDescent="0.15">
      <c r="A157" s="4">
        <f t="shared" si="9"/>
        <v>5000153</v>
      </c>
      <c r="B157" s="4">
        <v>0</v>
      </c>
      <c r="C157" s="4">
        <v>0</v>
      </c>
      <c r="D157" s="4">
        <v>0</v>
      </c>
      <c r="E157" s="4">
        <v>0</v>
      </c>
      <c r="F157" s="4">
        <f>VLOOKUP(Z157,炎界远征配置!H:N,6,FALSE)</f>
        <v>3624</v>
      </c>
      <c r="G157" s="4">
        <f>VLOOKUP(Z157,炎界远征配置!H:N,4,FALSE)</f>
        <v>2265</v>
      </c>
      <c r="H157" s="4">
        <v>0</v>
      </c>
      <c r="I157" s="4">
        <f>VLOOKUP(Z157,炎界远征配置!H:N,5,FALSE)</f>
        <v>2265</v>
      </c>
      <c r="J157" s="4">
        <f>VLOOKUP(Z157,炎界远征配置!H:N,7,FALSE)</f>
        <v>1059</v>
      </c>
      <c r="K157" s="4">
        <v>224</v>
      </c>
      <c r="L157" s="4">
        <v>0</v>
      </c>
      <c r="M157" s="4">
        <v>0</v>
      </c>
      <c r="N157" s="4">
        <v>219</v>
      </c>
      <c r="O157" s="4">
        <v>0</v>
      </c>
      <c r="P157" s="4">
        <v>0</v>
      </c>
      <c r="Q157" s="4">
        <v>0</v>
      </c>
      <c r="R157" s="4">
        <v>0</v>
      </c>
      <c r="S157" s="4">
        <v>0</v>
      </c>
      <c r="T157" s="4">
        <v>0</v>
      </c>
      <c r="U157" s="4">
        <v>0</v>
      </c>
      <c r="V157" s="4">
        <v>0</v>
      </c>
      <c r="W157" s="4">
        <f>VLOOKUP(Z157,炎界远征配置!F:G,2,FALSE)</f>
        <v>5000153</v>
      </c>
      <c r="X157" s="4">
        <f>VLOOKUP(Z157,炎界远征配置!H:J,3,FALSE)</f>
        <v>31</v>
      </c>
      <c r="Y157" t="str">
        <f>VLOOKUP(Z157,炎界远征配置!H:I,2,FALSE)</f>
        <v>国王</v>
      </c>
      <c r="Z157">
        <f t="shared" si="7"/>
        <v>153</v>
      </c>
    </row>
    <row r="158" spans="1:26" ht="18" customHeight="1" x14ac:dyDescent="0.15">
      <c r="A158" s="4">
        <f t="shared" si="9"/>
        <v>5000154</v>
      </c>
      <c r="B158" s="4">
        <v>0</v>
      </c>
      <c r="C158" s="4">
        <v>0</v>
      </c>
      <c r="D158" s="4">
        <v>0</v>
      </c>
      <c r="E158" s="4">
        <v>0</v>
      </c>
      <c r="F158" s="4">
        <f>VLOOKUP(Z158,炎界远征配置!H:N,6,FALSE)</f>
        <v>3624</v>
      </c>
      <c r="G158" s="4">
        <f>VLOOKUP(Z158,炎界远征配置!H:N,4,FALSE)</f>
        <v>2265</v>
      </c>
      <c r="H158" s="4">
        <v>0</v>
      </c>
      <c r="I158" s="4">
        <f>VLOOKUP(Z158,炎界远征配置!H:N,5,FALSE)</f>
        <v>2265</v>
      </c>
      <c r="J158" s="4">
        <f>VLOOKUP(Z158,炎界远征配置!H:N,7,FALSE)</f>
        <v>1059</v>
      </c>
      <c r="K158" s="4">
        <v>225</v>
      </c>
      <c r="L158" s="4">
        <v>0</v>
      </c>
      <c r="M158" s="4">
        <v>0</v>
      </c>
      <c r="N158" s="4">
        <v>220</v>
      </c>
      <c r="O158" s="4">
        <v>0</v>
      </c>
      <c r="P158" s="4">
        <v>0</v>
      </c>
      <c r="Q158" s="4">
        <v>0</v>
      </c>
      <c r="R158" s="4">
        <v>0</v>
      </c>
      <c r="S158" s="4">
        <v>0</v>
      </c>
      <c r="T158" s="4">
        <v>0</v>
      </c>
      <c r="U158" s="4">
        <v>0</v>
      </c>
      <c r="V158" s="4">
        <v>0</v>
      </c>
      <c r="W158" s="4">
        <f>VLOOKUP(Z158,炎界远征配置!F:G,2,FALSE)</f>
        <v>5000154</v>
      </c>
      <c r="X158" s="4">
        <f>VLOOKUP(Z158,炎界远征配置!H:J,3,FALSE)</f>
        <v>31</v>
      </c>
      <c r="Y158" t="str">
        <f>VLOOKUP(Z158,炎界远征配置!H:I,2,FALSE)</f>
        <v>吉拉</v>
      </c>
      <c r="Z158">
        <f t="shared" si="7"/>
        <v>154</v>
      </c>
    </row>
    <row r="159" spans="1:26" ht="18" customHeight="1" x14ac:dyDescent="0.15">
      <c r="A159" s="4">
        <f t="shared" si="9"/>
        <v>5000155</v>
      </c>
      <c r="B159" s="4">
        <v>0</v>
      </c>
      <c r="C159" s="4">
        <v>0</v>
      </c>
      <c r="D159" s="4">
        <v>0</v>
      </c>
      <c r="E159" s="4">
        <v>0</v>
      </c>
      <c r="F159" s="4">
        <f>VLOOKUP(Z159,炎界远征配置!H:N,6,FALSE)</f>
        <v>3624</v>
      </c>
      <c r="G159" s="4">
        <f>VLOOKUP(Z159,炎界远征配置!H:N,4,FALSE)</f>
        <v>2265</v>
      </c>
      <c r="H159" s="4">
        <v>0</v>
      </c>
      <c r="I159" s="4">
        <f>VLOOKUP(Z159,炎界远征配置!H:N,5,FALSE)</f>
        <v>2265</v>
      </c>
      <c r="J159" s="4">
        <f>VLOOKUP(Z159,炎界远征配置!H:N,7,FALSE)</f>
        <v>1059</v>
      </c>
      <c r="K159" s="4">
        <v>226</v>
      </c>
      <c r="L159" s="4">
        <v>0</v>
      </c>
      <c r="M159" s="4">
        <v>0</v>
      </c>
      <c r="N159" s="4">
        <v>221</v>
      </c>
      <c r="O159" s="4">
        <v>0</v>
      </c>
      <c r="P159" s="4">
        <v>0</v>
      </c>
      <c r="Q159" s="4">
        <v>0</v>
      </c>
      <c r="R159" s="4">
        <v>0</v>
      </c>
      <c r="S159" s="4">
        <v>0</v>
      </c>
      <c r="T159" s="4">
        <v>0</v>
      </c>
      <c r="U159" s="4">
        <v>0</v>
      </c>
      <c r="V159" s="4">
        <v>0</v>
      </c>
      <c r="W159" s="4">
        <f>VLOOKUP(Z159,炎界远征配置!F:G,2,FALSE)</f>
        <v>5000155</v>
      </c>
      <c r="X159" s="4">
        <f>VLOOKUP(Z159,炎界远征配置!H:J,3,FALSE)</f>
        <v>31</v>
      </c>
      <c r="Y159" t="str">
        <f>VLOOKUP(Z159,炎界远征配置!H:I,2,FALSE)</f>
        <v>娜塔莎</v>
      </c>
      <c r="Z159">
        <f t="shared" si="7"/>
        <v>155</v>
      </c>
    </row>
    <row r="160" spans="1:26" ht="18" customHeight="1" x14ac:dyDescent="0.15">
      <c r="A160" s="4">
        <f t="shared" si="9"/>
        <v>5000156</v>
      </c>
      <c r="B160" s="4">
        <v>0</v>
      </c>
      <c r="C160" s="4">
        <v>0</v>
      </c>
      <c r="D160" s="4">
        <v>0</v>
      </c>
      <c r="E160" s="4">
        <v>0</v>
      </c>
      <c r="F160" s="4">
        <f>VLOOKUP(Z160,炎界远征配置!H:N,6,FALSE)</f>
        <v>3984</v>
      </c>
      <c r="G160" s="4">
        <f>VLOOKUP(Z160,炎界远征配置!H:N,4,FALSE)</f>
        <v>2490</v>
      </c>
      <c r="H160" s="4">
        <v>0</v>
      </c>
      <c r="I160" s="4">
        <f>VLOOKUP(Z160,炎界远征配置!H:N,5,FALSE)</f>
        <v>2490</v>
      </c>
      <c r="J160" s="4">
        <f>VLOOKUP(Z160,炎界远征配置!H:N,7,FALSE)</f>
        <v>1158</v>
      </c>
      <c r="K160" s="4">
        <v>227</v>
      </c>
      <c r="L160" s="4">
        <v>0</v>
      </c>
      <c r="M160" s="4">
        <v>0</v>
      </c>
      <c r="N160" s="4">
        <v>222</v>
      </c>
      <c r="O160" s="4">
        <v>0</v>
      </c>
      <c r="P160" s="4">
        <v>0</v>
      </c>
      <c r="Q160" s="4">
        <v>0</v>
      </c>
      <c r="R160" s="4">
        <v>0</v>
      </c>
      <c r="S160" s="4">
        <v>0</v>
      </c>
      <c r="T160" s="4">
        <v>0</v>
      </c>
      <c r="U160" s="4">
        <v>0</v>
      </c>
      <c r="V160" s="4">
        <v>0</v>
      </c>
      <c r="W160" s="4">
        <f>VLOOKUP(Z160,炎界远征配置!F:G,2,FALSE)</f>
        <v>5000156</v>
      </c>
      <c r="X160" s="4">
        <f>VLOOKUP(Z160,炎界远征配置!H:J,3,FALSE)</f>
        <v>32</v>
      </c>
      <c r="Y160" t="str">
        <f>VLOOKUP(Z160,炎界远征配置!H:I,2,FALSE)</f>
        <v>柯拉</v>
      </c>
      <c r="Z160">
        <f t="shared" si="7"/>
        <v>156</v>
      </c>
    </row>
    <row r="161" spans="1:26" ht="18" customHeight="1" x14ac:dyDescent="0.15">
      <c r="A161" s="4">
        <f t="shared" si="9"/>
        <v>5000157</v>
      </c>
      <c r="B161" s="4">
        <v>0</v>
      </c>
      <c r="C161" s="4">
        <v>0</v>
      </c>
      <c r="D161" s="4">
        <v>0</v>
      </c>
      <c r="E161" s="4">
        <v>0</v>
      </c>
      <c r="F161" s="4">
        <f>VLOOKUP(Z161,炎界远征配置!H:N,6,FALSE)</f>
        <v>3984</v>
      </c>
      <c r="G161" s="4">
        <f>VLOOKUP(Z161,炎界远征配置!H:N,4,FALSE)</f>
        <v>2490</v>
      </c>
      <c r="H161" s="4">
        <v>0</v>
      </c>
      <c r="I161" s="4">
        <f>VLOOKUP(Z161,炎界远征配置!H:N,5,FALSE)</f>
        <v>2490</v>
      </c>
      <c r="J161" s="4">
        <f>VLOOKUP(Z161,炎界远征配置!H:N,7,FALSE)</f>
        <v>1158</v>
      </c>
      <c r="K161" s="4">
        <v>228</v>
      </c>
      <c r="L161" s="4">
        <v>0</v>
      </c>
      <c r="M161" s="4">
        <v>0</v>
      </c>
      <c r="N161" s="4">
        <v>223</v>
      </c>
      <c r="O161" s="4">
        <v>0</v>
      </c>
      <c r="P161" s="4">
        <v>0</v>
      </c>
      <c r="Q161" s="4">
        <v>0</v>
      </c>
      <c r="R161" s="4">
        <v>0</v>
      </c>
      <c r="S161" s="4">
        <v>0</v>
      </c>
      <c r="T161" s="4">
        <v>0</v>
      </c>
      <c r="U161" s="4">
        <v>0</v>
      </c>
      <c r="V161" s="4">
        <v>0</v>
      </c>
      <c r="W161" s="4">
        <f>VLOOKUP(Z161,炎界远征配置!F:G,2,FALSE)</f>
        <v>5000157</v>
      </c>
      <c r="X161" s="4">
        <f>VLOOKUP(Z161,炎界远征配置!H:J,3,FALSE)</f>
        <v>32</v>
      </c>
      <c r="Y161" t="str">
        <f>VLOOKUP(Z161,炎界远征配置!H:I,2,FALSE)</f>
        <v>洛克</v>
      </c>
      <c r="Z161">
        <f t="shared" si="7"/>
        <v>157</v>
      </c>
    </row>
    <row r="162" spans="1:26" ht="18" customHeight="1" x14ac:dyDescent="0.15">
      <c r="A162" s="4">
        <f t="shared" si="9"/>
        <v>5000158</v>
      </c>
      <c r="B162" s="4">
        <v>0</v>
      </c>
      <c r="C162" s="4">
        <v>0</v>
      </c>
      <c r="D162" s="4">
        <v>0</v>
      </c>
      <c r="E162" s="4">
        <v>0</v>
      </c>
      <c r="F162" s="4">
        <f>VLOOKUP(Z162,炎界远征配置!H:N,6,FALSE)</f>
        <v>3984</v>
      </c>
      <c r="G162" s="4">
        <f>VLOOKUP(Z162,炎界远征配置!H:N,4,FALSE)</f>
        <v>2490</v>
      </c>
      <c r="H162" s="4">
        <v>0</v>
      </c>
      <c r="I162" s="4">
        <f>VLOOKUP(Z162,炎界远征配置!H:N,5,FALSE)</f>
        <v>2490</v>
      </c>
      <c r="J162" s="4">
        <f>VLOOKUP(Z162,炎界远征配置!H:N,7,FALSE)</f>
        <v>1158</v>
      </c>
      <c r="K162" s="4">
        <v>229</v>
      </c>
      <c r="L162" s="4">
        <v>0</v>
      </c>
      <c r="M162" s="4">
        <v>0</v>
      </c>
      <c r="N162" s="4">
        <v>224</v>
      </c>
      <c r="O162" s="4">
        <v>0</v>
      </c>
      <c r="P162" s="4">
        <v>0</v>
      </c>
      <c r="Q162" s="4">
        <v>0</v>
      </c>
      <c r="R162" s="4">
        <v>0</v>
      </c>
      <c r="S162" s="4">
        <v>0</v>
      </c>
      <c r="T162" s="4">
        <v>0</v>
      </c>
      <c r="U162" s="4">
        <v>0</v>
      </c>
      <c r="V162" s="4">
        <v>0</v>
      </c>
      <c r="W162" s="4">
        <f>VLOOKUP(Z162,炎界远征配置!F:G,2,FALSE)</f>
        <v>5000158</v>
      </c>
      <c r="X162" s="4">
        <f>VLOOKUP(Z162,炎界远征配置!H:J,3,FALSE)</f>
        <v>32</v>
      </c>
      <c r="Y162" t="str">
        <f>VLOOKUP(Z162,炎界远征配置!H:I,2,FALSE)</f>
        <v>霍尔</v>
      </c>
      <c r="Z162">
        <f t="shared" si="7"/>
        <v>158</v>
      </c>
    </row>
    <row r="163" spans="1:26" ht="18" customHeight="1" x14ac:dyDescent="0.15">
      <c r="A163" s="4">
        <f t="shared" si="9"/>
        <v>5000159</v>
      </c>
      <c r="B163" s="4">
        <v>0</v>
      </c>
      <c r="C163" s="4">
        <v>0</v>
      </c>
      <c r="D163" s="4">
        <v>0</v>
      </c>
      <c r="E163" s="4">
        <v>0</v>
      </c>
      <c r="F163" s="4">
        <f>VLOOKUP(Z163,炎界远征配置!H:N,6,FALSE)</f>
        <v>3984</v>
      </c>
      <c r="G163" s="4">
        <f>VLOOKUP(Z163,炎界远征配置!H:N,4,FALSE)</f>
        <v>2490</v>
      </c>
      <c r="H163" s="4">
        <v>0</v>
      </c>
      <c r="I163" s="4">
        <f>VLOOKUP(Z163,炎界远征配置!H:N,5,FALSE)</f>
        <v>2490</v>
      </c>
      <c r="J163" s="4">
        <f>VLOOKUP(Z163,炎界远征配置!H:N,7,FALSE)</f>
        <v>1158</v>
      </c>
      <c r="K163" s="4">
        <v>230</v>
      </c>
      <c r="L163" s="4">
        <v>0</v>
      </c>
      <c r="M163" s="4">
        <v>0</v>
      </c>
      <c r="N163" s="4">
        <v>225</v>
      </c>
      <c r="O163" s="4">
        <v>0</v>
      </c>
      <c r="P163" s="4">
        <v>0</v>
      </c>
      <c r="Q163" s="4">
        <v>0</v>
      </c>
      <c r="R163" s="4">
        <v>0</v>
      </c>
      <c r="S163" s="4">
        <v>0</v>
      </c>
      <c r="T163" s="4">
        <v>0</v>
      </c>
      <c r="U163" s="4">
        <v>0</v>
      </c>
      <c r="V163" s="4">
        <v>0</v>
      </c>
      <c r="W163" s="4">
        <f>VLOOKUP(Z163,炎界远征配置!F:G,2,FALSE)</f>
        <v>5000159</v>
      </c>
      <c r="X163" s="4">
        <f>VLOOKUP(Z163,炎界远征配置!H:J,3,FALSE)</f>
        <v>32</v>
      </c>
      <c r="Y163" t="str">
        <f>VLOOKUP(Z163,炎界远征配置!H:I,2,FALSE)</f>
        <v>伊芙</v>
      </c>
      <c r="Z163">
        <f t="shared" si="7"/>
        <v>159</v>
      </c>
    </row>
    <row r="164" spans="1:26" ht="18" customHeight="1" x14ac:dyDescent="0.15">
      <c r="A164" s="4">
        <f t="shared" si="9"/>
        <v>5000160</v>
      </c>
      <c r="B164" s="4">
        <v>0</v>
      </c>
      <c r="C164" s="4">
        <v>0</v>
      </c>
      <c r="D164" s="4">
        <v>0</v>
      </c>
      <c r="E164" s="4">
        <v>0</v>
      </c>
      <c r="F164" s="4">
        <f>VLOOKUP(Z164,炎界远征配置!H:N,6,FALSE)</f>
        <v>3984</v>
      </c>
      <c r="G164" s="4">
        <f>VLOOKUP(Z164,炎界远征配置!H:N,4,FALSE)</f>
        <v>2490</v>
      </c>
      <c r="H164" s="4">
        <v>0</v>
      </c>
      <c r="I164" s="4">
        <f>VLOOKUP(Z164,炎界远征配置!H:N,5,FALSE)</f>
        <v>2490</v>
      </c>
      <c r="J164" s="4">
        <f>VLOOKUP(Z164,炎界远征配置!H:N,7,FALSE)</f>
        <v>1158</v>
      </c>
      <c r="K164" s="4">
        <v>231</v>
      </c>
      <c r="L164" s="4">
        <v>0</v>
      </c>
      <c r="M164" s="4">
        <v>0</v>
      </c>
      <c r="N164" s="4">
        <v>226</v>
      </c>
      <c r="O164" s="4">
        <v>0</v>
      </c>
      <c r="P164" s="4">
        <v>0</v>
      </c>
      <c r="Q164" s="4">
        <v>0</v>
      </c>
      <c r="R164" s="4">
        <v>0</v>
      </c>
      <c r="S164" s="4">
        <v>0</v>
      </c>
      <c r="T164" s="4">
        <v>0</v>
      </c>
      <c r="U164" s="4">
        <v>0</v>
      </c>
      <c r="V164" s="4">
        <v>0</v>
      </c>
      <c r="W164" s="4">
        <f>VLOOKUP(Z164,炎界远征配置!F:G,2,FALSE)</f>
        <v>5000160</v>
      </c>
      <c r="X164" s="4">
        <f>VLOOKUP(Z164,炎界远征配置!H:J,3,FALSE)</f>
        <v>32</v>
      </c>
      <c r="Y164" t="str">
        <f>VLOOKUP(Z164,炎界远征配置!H:I,2,FALSE)</f>
        <v>麦克白</v>
      </c>
      <c r="Z164">
        <f t="shared" si="7"/>
        <v>160</v>
      </c>
    </row>
    <row r="165" spans="1:26" ht="18" customHeight="1" x14ac:dyDescent="0.15">
      <c r="A165" s="4">
        <f t="shared" si="9"/>
        <v>5000161</v>
      </c>
      <c r="B165" s="4">
        <v>0</v>
      </c>
      <c r="C165" s="4">
        <v>0</v>
      </c>
      <c r="D165" s="4">
        <v>0</v>
      </c>
      <c r="E165" s="4">
        <v>0</v>
      </c>
      <c r="F165" s="4">
        <f>VLOOKUP(Z165,炎界远征配置!H:N,6,FALSE)</f>
        <v>4352</v>
      </c>
      <c r="G165" s="4">
        <f>VLOOKUP(Z165,炎界远征配置!H:N,4,FALSE)</f>
        <v>2720</v>
      </c>
      <c r="H165" s="4">
        <v>0</v>
      </c>
      <c r="I165" s="4">
        <f>VLOOKUP(Z165,炎界远征配置!H:N,5,FALSE)</f>
        <v>2720</v>
      </c>
      <c r="J165" s="4">
        <f>VLOOKUP(Z165,炎界远征配置!H:N,7,FALSE)</f>
        <v>1257</v>
      </c>
      <c r="K165" s="4">
        <v>232</v>
      </c>
      <c r="L165" s="4">
        <v>0</v>
      </c>
      <c r="M165" s="4">
        <v>0</v>
      </c>
      <c r="N165" s="4">
        <v>227</v>
      </c>
      <c r="O165" s="4">
        <v>0</v>
      </c>
      <c r="P165" s="4">
        <v>0</v>
      </c>
      <c r="Q165" s="4">
        <v>0</v>
      </c>
      <c r="R165" s="4">
        <v>0</v>
      </c>
      <c r="S165" s="4">
        <v>0</v>
      </c>
      <c r="T165" s="4">
        <v>0</v>
      </c>
      <c r="U165" s="4">
        <v>0</v>
      </c>
      <c r="V165" s="4">
        <v>0</v>
      </c>
      <c r="W165" s="4">
        <f>VLOOKUP(Z165,炎界远征配置!F:G,2,FALSE)</f>
        <v>5000161</v>
      </c>
      <c r="X165" s="4">
        <f>VLOOKUP(Z165,炎界远征配置!H:J,3,FALSE)</f>
        <v>33</v>
      </c>
      <c r="Y165" t="str">
        <f>VLOOKUP(Z165,炎界远征配置!H:I,2,FALSE)</f>
        <v>伊西多</v>
      </c>
      <c r="Z165">
        <f t="shared" si="7"/>
        <v>161</v>
      </c>
    </row>
    <row r="166" spans="1:26" ht="18" customHeight="1" x14ac:dyDescent="0.15">
      <c r="A166" s="4">
        <f t="shared" si="9"/>
        <v>5000162</v>
      </c>
      <c r="B166" s="4">
        <v>0</v>
      </c>
      <c r="C166" s="4">
        <v>0</v>
      </c>
      <c r="D166" s="4">
        <v>0</v>
      </c>
      <c r="E166" s="4">
        <v>0</v>
      </c>
      <c r="F166" s="4">
        <f>VLOOKUP(Z166,炎界远征配置!H:N,6,FALSE)</f>
        <v>4352</v>
      </c>
      <c r="G166" s="4">
        <f>VLOOKUP(Z166,炎界远征配置!H:N,4,FALSE)</f>
        <v>2720</v>
      </c>
      <c r="H166" s="4">
        <v>0</v>
      </c>
      <c r="I166" s="4">
        <f>VLOOKUP(Z166,炎界远征配置!H:N,5,FALSE)</f>
        <v>2720</v>
      </c>
      <c r="J166" s="4">
        <f>VLOOKUP(Z166,炎界远征配置!H:N,7,FALSE)</f>
        <v>1257</v>
      </c>
      <c r="K166" s="4">
        <v>233</v>
      </c>
      <c r="L166" s="4">
        <v>0</v>
      </c>
      <c r="M166" s="4">
        <v>0</v>
      </c>
      <c r="N166" s="4">
        <v>228</v>
      </c>
      <c r="O166" s="4">
        <v>0</v>
      </c>
      <c r="P166" s="4">
        <v>0</v>
      </c>
      <c r="Q166" s="4">
        <v>0</v>
      </c>
      <c r="R166" s="4">
        <v>0</v>
      </c>
      <c r="S166" s="4">
        <v>0</v>
      </c>
      <c r="T166" s="4">
        <v>0</v>
      </c>
      <c r="U166" s="4">
        <v>0</v>
      </c>
      <c r="V166" s="4">
        <v>0</v>
      </c>
      <c r="W166" s="4">
        <f>VLOOKUP(Z166,炎界远征配置!F:G,2,FALSE)</f>
        <v>5000162</v>
      </c>
      <c r="X166" s="4">
        <f>VLOOKUP(Z166,炎界远征配置!H:J,3,FALSE)</f>
        <v>33</v>
      </c>
      <c r="Y166" t="str">
        <f>VLOOKUP(Z166,炎界远征配置!H:I,2,FALSE)</f>
        <v>莉莉丝</v>
      </c>
      <c r="Z166">
        <f t="shared" si="7"/>
        <v>162</v>
      </c>
    </row>
    <row r="167" spans="1:26" ht="18" customHeight="1" x14ac:dyDescent="0.15">
      <c r="A167" s="4">
        <f t="shared" si="9"/>
        <v>5000163</v>
      </c>
      <c r="B167" s="4">
        <v>0</v>
      </c>
      <c r="C167" s="4">
        <v>0</v>
      </c>
      <c r="D167" s="4">
        <v>0</v>
      </c>
      <c r="E167" s="4">
        <v>0</v>
      </c>
      <c r="F167" s="4">
        <f>VLOOKUP(Z167,炎界远征配置!H:N,6,FALSE)</f>
        <v>4352</v>
      </c>
      <c r="G167" s="4">
        <f>VLOOKUP(Z167,炎界远征配置!H:N,4,FALSE)</f>
        <v>2720</v>
      </c>
      <c r="H167" s="4">
        <v>0</v>
      </c>
      <c r="I167" s="4">
        <f>VLOOKUP(Z167,炎界远征配置!H:N,5,FALSE)</f>
        <v>2720</v>
      </c>
      <c r="J167" s="4">
        <f>VLOOKUP(Z167,炎界远征配置!H:N,7,FALSE)</f>
        <v>1257</v>
      </c>
      <c r="K167" s="4">
        <v>234</v>
      </c>
      <c r="L167" s="4">
        <v>0</v>
      </c>
      <c r="M167" s="4">
        <v>0</v>
      </c>
      <c r="N167" s="4">
        <v>229</v>
      </c>
      <c r="O167" s="4">
        <v>0</v>
      </c>
      <c r="P167" s="4">
        <v>0</v>
      </c>
      <c r="Q167" s="4">
        <v>0</v>
      </c>
      <c r="R167" s="4">
        <v>0</v>
      </c>
      <c r="S167" s="4">
        <v>0</v>
      </c>
      <c r="T167" s="4">
        <v>0</v>
      </c>
      <c r="U167" s="4">
        <v>0</v>
      </c>
      <c r="V167" s="4">
        <v>0</v>
      </c>
      <c r="W167" s="4">
        <f>VLOOKUP(Z167,炎界远征配置!F:G,2,FALSE)</f>
        <v>5000163</v>
      </c>
      <c r="X167" s="4">
        <f>VLOOKUP(Z167,炎界远征配置!H:J,3,FALSE)</f>
        <v>33</v>
      </c>
      <c r="Y167" t="str">
        <f>VLOOKUP(Z167,炎界远征配置!H:I,2,FALSE)</f>
        <v>修</v>
      </c>
      <c r="Z167">
        <f t="shared" si="7"/>
        <v>163</v>
      </c>
    </row>
    <row r="168" spans="1:26" ht="18" customHeight="1" x14ac:dyDescent="0.15">
      <c r="A168" s="4">
        <f t="shared" si="9"/>
        <v>5000164</v>
      </c>
      <c r="B168" s="4">
        <v>0</v>
      </c>
      <c r="C168" s="4">
        <v>0</v>
      </c>
      <c r="D168" s="4">
        <v>0</v>
      </c>
      <c r="E168" s="4">
        <v>0</v>
      </c>
      <c r="F168" s="4">
        <f>VLOOKUP(Z168,炎界远征配置!H:N,6,FALSE)</f>
        <v>4352</v>
      </c>
      <c r="G168" s="4">
        <f>VLOOKUP(Z168,炎界远征配置!H:N,4,FALSE)</f>
        <v>2720</v>
      </c>
      <c r="H168" s="4">
        <v>0</v>
      </c>
      <c r="I168" s="4">
        <f>VLOOKUP(Z168,炎界远征配置!H:N,5,FALSE)</f>
        <v>2720</v>
      </c>
      <c r="J168" s="4">
        <f>VLOOKUP(Z168,炎界远征配置!H:N,7,FALSE)</f>
        <v>1257</v>
      </c>
      <c r="K168" s="4">
        <v>235</v>
      </c>
      <c r="L168" s="4">
        <v>0</v>
      </c>
      <c r="M168" s="4">
        <v>0</v>
      </c>
      <c r="N168" s="4">
        <v>230</v>
      </c>
      <c r="O168" s="4">
        <v>0</v>
      </c>
      <c r="P168" s="4">
        <v>0</v>
      </c>
      <c r="Q168" s="4">
        <v>0</v>
      </c>
      <c r="R168" s="4">
        <v>0</v>
      </c>
      <c r="S168" s="4">
        <v>0</v>
      </c>
      <c r="T168" s="4">
        <v>0</v>
      </c>
      <c r="U168" s="4">
        <v>0</v>
      </c>
      <c r="V168" s="4">
        <v>0</v>
      </c>
      <c r="W168" s="4">
        <f>VLOOKUP(Z168,炎界远征配置!F:G,2,FALSE)</f>
        <v>5000164</v>
      </c>
      <c r="X168" s="4">
        <f>VLOOKUP(Z168,炎界远征配置!H:J,3,FALSE)</f>
        <v>33</v>
      </c>
      <c r="Y168" t="str">
        <f>VLOOKUP(Z168,炎界远征配置!H:I,2,FALSE)</f>
        <v>尤朵拉</v>
      </c>
      <c r="Z168">
        <f t="shared" si="7"/>
        <v>164</v>
      </c>
    </row>
    <row r="169" spans="1:26" ht="18" customHeight="1" x14ac:dyDescent="0.15">
      <c r="A169" s="4">
        <f t="shared" ref="A169:A232" si="10">W169</f>
        <v>5000165</v>
      </c>
      <c r="B169" s="4">
        <v>0</v>
      </c>
      <c r="C169" s="4">
        <v>0</v>
      </c>
      <c r="D169" s="4">
        <v>0</v>
      </c>
      <c r="E169" s="4">
        <v>0</v>
      </c>
      <c r="F169" s="4">
        <f>VLOOKUP(Z169,炎界远征配置!H:N,6,FALSE)</f>
        <v>4352</v>
      </c>
      <c r="G169" s="4">
        <f>VLOOKUP(Z169,炎界远征配置!H:N,4,FALSE)</f>
        <v>2720</v>
      </c>
      <c r="H169" s="4">
        <v>0</v>
      </c>
      <c r="I169" s="4">
        <f>VLOOKUP(Z169,炎界远征配置!H:N,5,FALSE)</f>
        <v>2720</v>
      </c>
      <c r="J169" s="4">
        <f>VLOOKUP(Z169,炎界远征配置!H:N,7,FALSE)</f>
        <v>1257</v>
      </c>
      <c r="K169" s="4">
        <v>236</v>
      </c>
      <c r="L169" s="4">
        <v>0</v>
      </c>
      <c r="M169" s="4">
        <v>0</v>
      </c>
      <c r="N169" s="4">
        <v>231</v>
      </c>
      <c r="O169" s="4">
        <v>0</v>
      </c>
      <c r="P169" s="4">
        <v>0</v>
      </c>
      <c r="Q169" s="4">
        <v>0</v>
      </c>
      <c r="R169" s="4">
        <v>0</v>
      </c>
      <c r="S169" s="4">
        <v>0</v>
      </c>
      <c r="T169" s="4">
        <v>0</v>
      </c>
      <c r="U169" s="4">
        <v>0</v>
      </c>
      <c r="V169" s="4">
        <v>0</v>
      </c>
      <c r="W169" s="4">
        <f>VLOOKUP(Z169,炎界远征配置!F:G,2,FALSE)</f>
        <v>5000165</v>
      </c>
      <c r="X169" s="4">
        <f>VLOOKUP(Z169,炎界远征配置!H:J,3,FALSE)</f>
        <v>33</v>
      </c>
      <c r="Y169" t="str">
        <f>VLOOKUP(Z169,炎界远征配置!H:I,2,FALSE)</f>
        <v>啾啾</v>
      </c>
      <c r="Z169">
        <f t="shared" si="7"/>
        <v>165</v>
      </c>
    </row>
    <row r="170" spans="1:26" ht="18" customHeight="1" x14ac:dyDescent="0.15">
      <c r="A170" s="4">
        <f t="shared" si="10"/>
        <v>5000166</v>
      </c>
      <c r="B170" s="4">
        <v>0</v>
      </c>
      <c r="C170" s="4">
        <v>0</v>
      </c>
      <c r="D170" s="4">
        <v>0</v>
      </c>
      <c r="E170" s="4">
        <v>0</v>
      </c>
      <c r="F170" s="4">
        <f>VLOOKUP(Z170,炎界远征配置!H:N,6,FALSE)</f>
        <v>4732</v>
      </c>
      <c r="G170" s="4">
        <f>VLOOKUP(Z170,炎界远征配置!H:N,4,FALSE)</f>
        <v>2958</v>
      </c>
      <c r="H170" s="4">
        <v>0</v>
      </c>
      <c r="I170" s="4">
        <f>VLOOKUP(Z170,炎界远征配置!H:N,5,FALSE)</f>
        <v>2958</v>
      </c>
      <c r="J170" s="4">
        <f>VLOOKUP(Z170,炎界远征配置!H:N,7,FALSE)</f>
        <v>1357</v>
      </c>
      <c r="K170" s="4">
        <v>237</v>
      </c>
      <c r="L170" s="4">
        <v>0</v>
      </c>
      <c r="M170" s="4">
        <v>0</v>
      </c>
      <c r="N170" s="4">
        <v>232</v>
      </c>
      <c r="O170" s="4">
        <v>0</v>
      </c>
      <c r="P170" s="4">
        <v>0</v>
      </c>
      <c r="Q170" s="4">
        <v>0</v>
      </c>
      <c r="R170" s="4">
        <v>0</v>
      </c>
      <c r="S170" s="4">
        <v>0</v>
      </c>
      <c r="T170" s="4">
        <v>0</v>
      </c>
      <c r="U170" s="4">
        <v>0</v>
      </c>
      <c r="V170" s="4">
        <v>0</v>
      </c>
      <c r="W170" s="4">
        <f>VLOOKUP(Z170,炎界远征配置!F:G,2,FALSE)</f>
        <v>5000166</v>
      </c>
      <c r="X170" s="4">
        <f>VLOOKUP(Z170,炎界远征配置!H:J,3,FALSE)</f>
        <v>34</v>
      </c>
      <c r="Y170" t="str">
        <f>VLOOKUP(Z170,炎界远征配置!H:I,2,FALSE)</f>
        <v>珍妮芙</v>
      </c>
      <c r="Z170">
        <f t="shared" si="7"/>
        <v>166</v>
      </c>
    </row>
    <row r="171" spans="1:26" ht="18" customHeight="1" x14ac:dyDescent="0.15">
      <c r="A171" s="4">
        <f t="shared" si="10"/>
        <v>5000167</v>
      </c>
      <c r="B171" s="4">
        <v>0</v>
      </c>
      <c r="C171" s="4">
        <v>0</v>
      </c>
      <c r="D171" s="4">
        <v>0</v>
      </c>
      <c r="E171" s="4">
        <v>0</v>
      </c>
      <c r="F171" s="4">
        <f>VLOOKUP(Z171,炎界远征配置!H:N,6,FALSE)</f>
        <v>4732</v>
      </c>
      <c r="G171" s="4">
        <f>VLOOKUP(Z171,炎界远征配置!H:N,4,FALSE)</f>
        <v>2958</v>
      </c>
      <c r="H171" s="4">
        <v>0</v>
      </c>
      <c r="I171" s="4">
        <f>VLOOKUP(Z171,炎界远征配置!H:N,5,FALSE)</f>
        <v>2958</v>
      </c>
      <c r="J171" s="4">
        <f>VLOOKUP(Z171,炎界远征配置!H:N,7,FALSE)</f>
        <v>1357</v>
      </c>
      <c r="K171" s="4">
        <v>238</v>
      </c>
      <c r="L171" s="4">
        <v>0</v>
      </c>
      <c r="M171" s="4">
        <v>0</v>
      </c>
      <c r="N171" s="4">
        <v>233</v>
      </c>
      <c r="O171" s="4">
        <v>0</v>
      </c>
      <c r="P171" s="4">
        <v>0</v>
      </c>
      <c r="Q171" s="4">
        <v>0</v>
      </c>
      <c r="R171" s="4">
        <v>0</v>
      </c>
      <c r="S171" s="4">
        <v>0</v>
      </c>
      <c r="T171" s="4">
        <v>0</v>
      </c>
      <c r="U171" s="4">
        <v>0</v>
      </c>
      <c r="V171" s="4">
        <v>0</v>
      </c>
      <c r="W171" s="4">
        <f>VLOOKUP(Z171,炎界远征配置!F:G,2,FALSE)</f>
        <v>5000167</v>
      </c>
      <c r="X171" s="4">
        <f>VLOOKUP(Z171,炎界远征配置!H:J,3,FALSE)</f>
        <v>34</v>
      </c>
      <c r="Y171" t="str">
        <f>VLOOKUP(Z171,炎界远征配置!H:I,2,FALSE)</f>
        <v>碧翠丝</v>
      </c>
      <c r="Z171">
        <f t="shared" si="7"/>
        <v>167</v>
      </c>
    </row>
    <row r="172" spans="1:26" ht="18" customHeight="1" x14ac:dyDescent="0.15">
      <c r="A172" s="4">
        <f t="shared" si="10"/>
        <v>5000168</v>
      </c>
      <c r="B172" s="4">
        <v>0</v>
      </c>
      <c r="C172" s="4">
        <v>0</v>
      </c>
      <c r="D172" s="4">
        <v>0</v>
      </c>
      <c r="E172" s="4">
        <v>0</v>
      </c>
      <c r="F172" s="4">
        <f>VLOOKUP(Z172,炎界远征配置!H:N,6,FALSE)</f>
        <v>4732</v>
      </c>
      <c r="G172" s="4">
        <f>VLOOKUP(Z172,炎界远征配置!H:N,4,FALSE)</f>
        <v>2958</v>
      </c>
      <c r="H172" s="4">
        <v>0</v>
      </c>
      <c r="I172" s="4">
        <f>VLOOKUP(Z172,炎界远征配置!H:N,5,FALSE)</f>
        <v>2958</v>
      </c>
      <c r="J172" s="4">
        <f>VLOOKUP(Z172,炎界远征配置!H:N,7,FALSE)</f>
        <v>1357</v>
      </c>
      <c r="K172" s="4">
        <v>239</v>
      </c>
      <c r="L172" s="4">
        <v>0</v>
      </c>
      <c r="M172" s="4">
        <v>0</v>
      </c>
      <c r="N172" s="4">
        <v>234</v>
      </c>
      <c r="O172" s="4">
        <v>0</v>
      </c>
      <c r="P172" s="4">
        <v>0</v>
      </c>
      <c r="Q172" s="4">
        <v>0</v>
      </c>
      <c r="R172" s="4">
        <v>0</v>
      </c>
      <c r="S172" s="4">
        <v>0</v>
      </c>
      <c r="T172" s="4">
        <v>0</v>
      </c>
      <c r="U172" s="4">
        <v>0</v>
      </c>
      <c r="V172" s="4">
        <v>0</v>
      </c>
      <c r="W172" s="4">
        <f>VLOOKUP(Z172,炎界远征配置!F:G,2,FALSE)</f>
        <v>5000168</v>
      </c>
      <c r="X172" s="4">
        <f>VLOOKUP(Z172,炎界远征配置!H:J,3,FALSE)</f>
        <v>34</v>
      </c>
      <c r="Y172" t="str">
        <f>VLOOKUP(Z172,炎界远征配置!H:I,2,FALSE)</f>
        <v>国王</v>
      </c>
      <c r="Z172">
        <f t="shared" si="7"/>
        <v>168</v>
      </c>
    </row>
    <row r="173" spans="1:26" ht="18" customHeight="1" x14ac:dyDescent="0.15">
      <c r="A173" s="4">
        <f t="shared" si="10"/>
        <v>5000169</v>
      </c>
      <c r="B173" s="4">
        <v>0</v>
      </c>
      <c r="C173" s="4">
        <v>0</v>
      </c>
      <c r="D173" s="4">
        <v>0</v>
      </c>
      <c r="E173" s="4">
        <v>0</v>
      </c>
      <c r="F173" s="4">
        <f>VLOOKUP(Z173,炎界远征配置!H:N,6,FALSE)</f>
        <v>4732</v>
      </c>
      <c r="G173" s="4">
        <f>VLOOKUP(Z173,炎界远征配置!H:N,4,FALSE)</f>
        <v>2958</v>
      </c>
      <c r="H173" s="4">
        <v>0</v>
      </c>
      <c r="I173" s="4">
        <f>VLOOKUP(Z173,炎界远征配置!H:N,5,FALSE)</f>
        <v>2958</v>
      </c>
      <c r="J173" s="4">
        <f>VLOOKUP(Z173,炎界远征配置!H:N,7,FALSE)</f>
        <v>1357</v>
      </c>
      <c r="K173" s="4">
        <v>240</v>
      </c>
      <c r="L173" s="4">
        <v>0</v>
      </c>
      <c r="M173" s="4">
        <v>0</v>
      </c>
      <c r="N173" s="4">
        <v>235</v>
      </c>
      <c r="O173" s="4">
        <v>0</v>
      </c>
      <c r="P173" s="4">
        <v>0</v>
      </c>
      <c r="Q173" s="4">
        <v>0</v>
      </c>
      <c r="R173" s="4">
        <v>0</v>
      </c>
      <c r="S173" s="4">
        <v>0</v>
      </c>
      <c r="T173" s="4">
        <v>0</v>
      </c>
      <c r="U173" s="4">
        <v>0</v>
      </c>
      <c r="V173" s="4">
        <v>0</v>
      </c>
      <c r="W173" s="4">
        <f>VLOOKUP(Z173,炎界远征配置!F:G,2,FALSE)</f>
        <v>5000169</v>
      </c>
      <c r="X173" s="4">
        <f>VLOOKUP(Z173,炎界远征配置!H:J,3,FALSE)</f>
        <v>34</v>
      </c>
      <c r="Y173" t="str">
        <f>VLOOKUP(Z173,炎界远征配置!H:I,2,FALSE)</f>
        <v>洛克</v>
      </c>
      <c r="Z173">
        <f t="shared" si="7"/>
        <v>169</v>
      </c>
    </row>
    <row r="174" spans="1:26" ht="18" customHeight="1" x14ac:dyDescent="0.15">
      <c r="A174" s="4">
        <f t="shared" si="10"/>
        <v>5000170</v>
      </c>
      <c r="B174" s="4">
        <v>0</v>
      </c>
      <c r="C174" s="4">
        <v>0</v>
      </c>
      <c r="D174" s="4">
        <v>0</v>
      </c>
      <c r="E174" s="4">
        <v>0</v>
      </c>
      <c r="F174" s="4">
        <f>VLOOKUP(Z174,炎界远征配置!H:N,6,FALSE)</f>
        <v>4732</v>
      </c>
      <c r="G174" s="4">
        <f>VLOOKUP(Z174,炎界远征配置!H:N,4,FALSE)</f>
        <v>2958</v>
      </c>
      <c r="H174" s="4">
        <v>0</v>
      </c>
      <c r="I174" s="4">
        <f>VLOOKUP(Z174,炎界远征配置!H:N,5,FALSE)</f>
        <v>2958</v>
      </c>
      <c r="J174" s="4">
        <f>VLOOKUP(Z174,炎界远征配置!H:N,7,FALSE)</f>
        <v>1357</v>
      </c>
      <c r="K174" s="4">
        <v>241</v>
      </c>
      <c r="L174" s="4">
        <v>0</v>
      </c>
      <c r="M174" s="4">
        <v>0</v>
      </c>
      <c r="N174" s="4">
        <v>236</v>
      </c>
      <c r="O174" s="4">
        <v>0</v>
      </c>
      <c r="P174" s="4">
        <v>0</v>
      </c>
      <c r="Q174" s="4">
        <v>0</v>
      </c>
      <c r="R174" s="4">
        <v>0</v>
      </c>
      <c r="S174" s="4">
        <v>0</v>
      </c>
      <c r="T174" s="4">
        <v>0</v>
      </c>
      <c r="U174" s="4">
        <v>0</v>
      </c>
      <c r="V174" s="4">
        <v>0</v>
      </c>
      <c r="W174" s="4">
        <f>VLOOKUP(Z174,炎界远征配置!F:G,2,FALSE)</f>
        <v>5000170</v>
      </c>
      <c r="X174" s="4">
        <f>VLOOKUP(Z174,炎界远征配置!H:J,3,FALSE)</f>
        <v>34</v>
      </c>
      <c r="Y174" t="str">
        <f>VLOOKUP(Z174,炎界远征配置!H:I,2,FALSE)</f>
        <v>麦克白</v>
      </c>
      <c r="Z174">
        <f t="shared" si="7"/>
        <v>170</v>
      </c>
    </row>
    <row r="175" spans="1:26" ht="18" customHeight="1" x14ac:dyDescent="0.15">
      <c r="A175" s="4">
        <f t="shared" si="10"/>
        <v>5000171</v>
      </c>
      <c r="B175" s="4">
        <v>0</v>
      </c>
      <c r="C175" s="4">
        <v>0</v>
      </c>
      <c r="D175" s="4">
        <v>0</v>
      </c>
      <c r="E175" s="4">
        <v>0</v>
      </c>
      <c r="F175" s="4">
        <f>VLOOKUP(Z175,炎界远征配置!H:N,6,FALSE)</f>
        <v>5240</v>
      </c>
      <c r="G175" s="4">
        <f>VLOOKUP(Z175,炎界远征配置!H:N,4,FALSE)</f>
        <v>3275</v>
      </c>
      <c r="H175" s="4">
        <v>0</v>
      </c>
      <c r="I175" s="4">
        <f>VLOOKUP(Z175,炎界远征配置!H:N,5,FALSE)</f>
        <v>3275</v>
      </c>
      <c r="J175" s="4">
        <f>VLOOKUP(Z175,炎界远征配置!H:N,7,FALSE)</f>
        <v>1456</v>
      </c>
      <c r="K175" s="4">
        <v>242</v>
      </c>
      <c r="L175" s="4">
        <v>0</v>
      </c>
      <c r="M175" s="4">
        <v>0</v>
      </c>
      <c r="N175" s="4">
        <v>237</v>
      </c>
      <c r="O175" s="4">
        <v>0</v>
      </c>
      <c r="P175" s="4">
        <v>0</v>
      </c>
      <c r="Q175" s="4">
        <v>0</v>
      </c>
      <c r="R175" s="4">
        <v>0</v>
      </c>
      <c r="S175" s="4">
        <v>0</v>
      </c>
      <c r="T175" s="4">
        <v>0</v>
      </c>
      <c r="U175" s="4">
        <v>0</v>
      </c>
      <c r="V175" s="4">
        <v>0</v>
      </c>
      <c r="W175" s="4">
        <f>VLOOKUP(Z175,炎界远征配置!F:G,2,FALSE)</f>
        <v>5000171</v>
      </c>
      <c r="X175" s="4">
        <f>VLOOKUP(Z175,炎界远征配置!H:J,3,FALSE)</f>
        <v>35</v>
      </c>
      <c r="Y175" t="str">
        <f>VLOOKUP(Z175,炎界远征配置!H:I,2,FALSE)</f>
        <v>尼尔斯</v>
      </c>
      <c r="Z175">
        <f t="shared" si="7"/>
        <v>171</v>
      </c>
    </row>
    <row r="176" spans="1:26" ht="18" customHeight="1" x14ac:dyDescent="0.15">
      <c r="A176" s="4">
        <f t="shared" si="10"/>
        <v>5000172</v>
      </c>
      <c r="B176" s="4">
        <v>0</v>
      </c>
      <c r="C176" s="4">
        <v>0</v>
      </c>
      <c r="D176" s="4">
        <v>0</v>
      </c>
      <c r="E176" s="4">
        <v>0</v>
      </c>
      <c r="F176" s="4">
        <f>VLOOKUP(Z176,炎界远征配置!H:N,6,FALSE)</f>
        <v>5240</v>
      </c>
      <c r="G176" s="4">
        <f>VLOOKUP(Z176,炎界远征配置!H:N,4,FALSE)</f>
        <v>3275</v>
      </c>
      <c r="H176" s="4">
        <v>0</v>
      </c>
      <c r="I176" s="4">
        <f>VLOOKUP(Z176,炎界远征配置!H:N,5,FALSE)</f>
        <v>3275</v>
      </c>
      <c r="J176" s="4">
        <f>VLOOKUP(Z176,炎界远征配置!H:N,7,FALSE)</f>
        <v>1456</v>
      </c>
      <c r="K176" s="4">
        <v>243</v>
      </c>
      <c r="L176" s="4">
        <v>0</v>
      </c>
      <c r="M176" s="4">
        <v>0</v>
      </c>
      <c r="N176" s="4">
        <v>238</v>
      </c>
      <c r="O176" s="4">
        <v>0</v>
      </c>
      <c r="P176" s="4">
        <v>0</v>
      </c>
      <c r="Q176" s="4">
        <v>0</v>
      </c>
      <c r="R176" s="4">
        <v>0</v>
      </c>
      <c r="S176" s="4">
        <v>0</v>
      </c>
      <c r="T176" s="4">
        <v>0</v>
      </c>
      <c r="U176" s="4">
        <v>0</v>
      </c>
      <c r="V176" s="4">
        <v>0</v>
      </c>
      <c r="W176" s="4">
        <f>VLOOKUP(Z176,炎界远征配置!F:G,2,FALSE)</f>
        <v>5000172</v>
      </c>
      <c r="X176" s="4">
        <f>VLOOKUP(Z176,炎界远征配置!H:J,3,FALSE)</f>
        <v>35</v>
      </c>
      <c r="Y176" t="str">
        <f>VLOOKUP(Z176,炎界远征配置!H:I,2,FALSE)</f>
        <v>修</v>
      </c>
      <c r="Z176">
        <f t="shared" si="7"/>
        <v>172</v>
      </c>
    </row>
    <row r="177" spans="1:26" ht="18" customHeight="1" x14ac:dyDescent="0.15">
      <c r="A177" s="4">
        <f t="shared" si="10"/>
        <v>5000173</v>
      </c>
      <c r="B177" s="4">
        <v>0</v>
      </c>
      <c r="C177" s="4">
        <v>0</v>
      </c>
      <c r="D177" s="4">
        <v>0</v>
      </c>
      <c r="E177" s="4">
        <v>0</v>
      </c>
      <c r="F177" s="4">
        <f>VLOOKUP(Z177,炎界远征配置!H:N,6,FALSE)</f>
        <v>5240</v>
      </c>
      <c r="G177" s="4">
        <f>VLOOKUP(Z177,炎界远征配置!H:N,4,FALSE)</f>
        <v>3275</v>
      </c>
      <c r="H177" s="4">
        <v>0</v>
      </c>
      <c r="I177" s="4">
        <f>VLOOKUP(Z177,炎界远征配置!H:N,5,FALSE)</f>
        <v>3275</v>
      </c>
      <c r="J177" s="4">
        <f>VLOOKUP(Z177,炎界远征配置!H:N,7,FALSE)</f>
        <v>1456</v>
      </c>
      <c r="K177" s="4">
        <v>244</v>
      </c>
      <c r="L177" s="4">
        <v>0</v>
      </c>
      <c r="M177" s="4">
        <v>0</v>
      </c>
      <c r="N177" s="4">
        <v>239</v>
      </c>
      <c r="O177" s="4">
        <v>0</v>
      </c>
      <c r="P177" s="4">
        <v>0</v>
      </c>
      <c r="Q177" s="4">
        <v>0</v>
      </c>
      <c r="R177" s="4">
        <v>0</v>
      </c>
      <c r="S177" s="4">
        <v>0</v>
      </c>
      <c r="T177" s="4">
        <v>0</v>
      </c>
      <c r="U177" s="4">
        <v>0</v>
      </c>
      <c r="V177" s="4">
        <v>0</v>
      </c>
      <c r="W177" s="4">
        <f>VLOOKUP(Z177,炎界远征配置!F:G,2,FALSE)</f>
        <v>5000173</v>
      </c>
      <c r="X177" s="4">
        <f>VLOOKUP(Z177,炎界远征配置!H:J,3,FALSE)</f>
        <v>35</v>
      </c>
      <c r="Y177" t="str">
        <f>VLOOKUP(Z177,炎界远征配置!H:I,2,FALSE)</f>
        <v>修</v>
      </c>
      <c r="Z177">
        <f t="shared" si="7"/>
        <v>173</v>
      </c>
    </row>
    <row r="178" spans="1:26" ht="18" customHeight="1" x14ac:dyDescent="0.15">
      <c r="A178" s="4">
        <f t="shared" si="10"/>
        <v>5000174</v>
      </c>
      <c r="B178" s="4">
        <v>0</v>
      </c>
      <c r="C178" s="4">
        <v>0</v>
      </c>
      <c r="D178" s="4">
        <v>0</v>
      </c>
      <c r="E178" s="4">
        <v>0</v>
      </c>
      <c r="F178" s="4">
        <f>VLOOKUP(Z178,炎界远征配置!H:N,6,FALSE)</f>
        <v>5240</v>
      </c>
      <c r="G178" s="4">
        <f>VLOOKUP(Z178,炎界远征配置!H:N,4,FALSE)</f>
        <v>3275</v>
      </c>
      <c r="H178" s="4">
        <v>0</v>
      </c>
      <c r="I178" s="4">
        <f>VLOOKUP(Z178,炎界远征配置!H:N,5,FALSE)</f>
        <v>3275</v>
      </c>
      <c r="J178" s="4">
        <f>VLOOKUP(Z178,炎界远征配置!H:N,7,FALSE)</f>
        <v>1456</v>
      </c>
      <c r="K178" s="4">
        <v>245</v>
      </c>
      <c r="L178" s="4">
        <v>0</v>
      </c>
      <c r="M178" s="4">
        <v>0</v>
      </c>
      <c r="N178" s="4">
        <v>240</v>
      </c>
      <c r="O178" s="4">
        <v>0</v>
      </c>
      <c r="P178" s="4">
        <v>0</v>
      </c>
      <c r="Q178" s="4">
        <v>0</v>
      </c>
      <c r="R178" s="4">
        <v>0</v>
      </c>
      <c r="S178" s="4">
        <v>0</v>
      </c>
      <c r="T178" s="4">
        <v>0</v>
      </c>
      <c r="U178" s="4">
        <v>0</v>
      </c>
      <c r="V178" s="4">
        <v>0</v>
      </c>
      <c r="W178" s="4">
        <f>VLOOKUP(Z178,炎界远征配置!F:G,2,FALSE)</f>
        <v>5000174</v>
      </c>
      <c r="X178" s="4">
        <f>VLOOKUP(Z178,炎界远征配置!H:J,3,FALSE)</f>
        <v>35</v>
      </c>
      <c r="Y178" t="str">
        <f>VLOOKUP(Z178,炎界远征配置!H:I,2,FALSE)</f>
        <v>尤朵拉</v>
      </c>
      <c r="Z178">
        <f t="shared" si="7"/>
        <v>174</v>
      </c>
    </row>
    <row r="179" spans="1:26" ht="18" customHeight="1" x14ac:dyDescent="0.15">
      <c r="A179" s="4">
        <f t="shared" si="10"/>
        <v>5000175</v>
      </c>
      <c r="B179" s="4">
        <v>0</v>
      </c>
      <c r="C179" s="4">
        <v>0</v>
      </c>
      <c r="D179" s="4">
        <v>0</v>
      </c>
      <c r="E179" s="4">
        <v>0</v>
      </c>
      <c r="F179" s="4">
        <f>VLOOKUP(Z179,炎界远征配置!H:N,6,FALSE)</f>
        <v>5240</v>
      </c>
      <c r="G179" s="4">
        <f>VLOOKUP(Z179,炎界远征配置!H:N,4,FALSE)</f>
        <v>3275</v>
      </c>
      <c r="H179" s="4">
        <v>0</v>
      </c>
      <c r="I179" s="4">
        <f>VLOOKUP(Z179,炎界远征配置!H:N,5,FALSE)</f>
        <v>3275</v>
      </c>
      <c r="J179" s="4">
        <f>VLOOKUP(Z179,炎界远征配置!H:N,7,FALSE)</f>
        <v>1456</v>
      </c>
      <c r="K179" s="4">
        <v>246</v>
      </c>
      <c r="L179" s="4">
        <v>0</v>
      </c>
      <c r="M179" s="4">
        <v>0</v>
      </c>
      <c r="N179" s="4">
        <v>241</v>
      </c>
      <c r="O179" s="4">
        <v>0</v>
      </c>
      <c r="P179" s="4">
        <v>0</v>
      </c>
      <c r="Q179" s="4">
        <v>0</v>
      </c>
      <c r="R179" s="4">
        <v>0</v>
      </c>
      <c r="S179" s="4">
        <v>0</v>
      </c>
      <c r="T179" s="4">
        <v>0</v>
      </c>
      <c r="U179" s="4">
        <v>0</v>
      </c>
      <c r="V179" s="4">
        <v>0</v>
      </c>
      <c r="W179" s="4">
        <f>VLOOKUP(Z179,炎界远征配置!F:G,2,FALSE)</f>
        <v>5000175</v>
      </c>
      <c r="X179" s="4">
        <f>VLOOKUP(Z179,炎界远征配置!H:J,3,FALSE)</f>
        <v>35</v>
      </c>
      <c r="Y179" t="str">
        <f>VLOOKUP(Z179,炎界远征配置!H:I,2,FALSE)</f>
        <v>爱茉莉</v>
      </c>
      <c r="Z179">
        <f t="shared" si="7"/>
        <v>175</v>
      </c>
    </row>
    <row r="180" spans="1:26" ht="18" customHeight="1" x14ac:dyDescent="0.15">
      <c r="A180" s="4">
        <f t="shared" si="10"/>
        <v>5000176</v>
      </c>
      <c r="B180" s="4">
        <v>0</v>
      </c>
      <c r="C180" s="4">
        <v>0</v>
      </c>
      <c r="D180" s="4">
        <v>0</v>
      </c>
      <c r="E180" s="4">
        <v>0</v>
      </c>
      <c r="F180" s="4">
        <f>VLOOKUP(Z180,炎界远征配置!H:N,6,FALSE)</f>
        <v>5772</v>
      </c>
      <c r="G180" s="4">
        <f>VLOOKUP(Z180,炎界远征配置!H:N,4,FALSE)</f>
        <v>3608</v>
      </c>
      <c r="H180" s="4">
        <v>0</v>
      </c>
      <c r="I180" s="4">
        <f>VLOOKUP(Z180,炎界远征配置!H:N,5,FALSE)</f>
        <v>3608</v>
      </c>
      <c r="J180" s="4">
        <f>VLOOKUP(Z180,炎界远征配置!H:N,7,FALSE)</f>
        <v>1555</v>
      </c>
      <c r="K180" s="4">
        <v>247</v>
      </c>
      <c r="L180" s="4">
        <v>0</v>
      </c>
      <c r="M180" s="4">
        <v>0</v>
      </c>
      <c r="N180" s="4">
        <v>242</v>
      </c>
      <c r="O180" s="4">
        <v>0</v>
      </c>
      <c r="P180" s="4">
        <v>0</v>
      </c>
      <c r="Q180" s="4">
        <v>0</v>
      </c>
      <c r="R180" s="4">
        <v>0</v>
      </c>
      <c r="S180" s="4">
        <v>0</v>
      </c>
      <c r="T180" s="4">
        <v>0</v>
      </c>
      <c r="U180" s="4">
        <v>0</v>
      </c>
      <c r="V180" s="4">
        <v>0</v>
      </c>
      <c r="W180" s="4">
        <f>VLOOKUP(Z180,炎界远征配置!F:G,2,FALSE)</f>
        <v>5000176</v>
      </c>
      <c r="X180" s="4">
        <f>VLOOKUP(Z180,炎界远征配置!H:J,3,FALSE)</f>
        <v>36</v>
      </c>
      <c r="Y180" t="str">
        <f>VLOOKUP(Z180,炎界远征配置!H:I,2,FALSE)</f>
        <v>伊西多</v>
      </c>
      <c r="Z180">
        <f t="shared" si="7"/>
        <v>176</v>
      </c>
    </row>
    <row r="181" spans="1:26" ht="18" customHeight="1" x14ac:dyDescent="0.15">
      <c r="A181" s="4">
        <f t="shared" si="10"/>
        <v>5000177</v>
      </c>
      <c r="B181" s="4">
        <v>0</v>
      </c>
      <c r="C181" s="4">
        <v>0</v>
      </c>
      <c r="D181" s="4">
        <v>0</v>
      </c>
      <c r="E181" s="4">
        <v>0</v>
      </c>
      <c r="F181" s="4">
        <f>VLOOKUP(Z181,炎界远征配置!H:N,6,FALSE)</f>
        <v>5772</v>
      </c>
      <c r="G181" s="4">
        <f>VLOOKUP(Z181,炎界远征配置!H:N,4,FALSE)</f>
        <v>3608</v>
      </c>
      <c r="H181" s="4">
        <v>0</v>
      </c>
      <c r="I181" s="4">
        <f>VLOOKUP(Z181,炎界远征配置!H:N,5,FALSE)</f>
        <v>3608</v>
      </c>
      <c r="J181" s="4">
        <f>VLOOKUP(Z181,炎界远征配置!H:N,7,FALSE)</f>
        <v>1555</v>
      </c>
      <c r="K181" s="4">
        <v>248</v>
      </c>
      <c r="L181" s="4">
        <v>0</v>
      </c>
      <c r="M181" s="4">
        <v>0</v>
      </c>
      <c r="N181" s="4">
        <v>243</v>
      </c>
      <c r="O181" s="4">
        <v>0</v>
      </c>
      <c r="P181" s="4">
        <v>0</v>
      </c>
      <c r="Q181" s="4">
        <v>0</v>
      </c>
      <c r="R181" s="4">
        <v>0</v>
      </c>
      <c r="S181" s="4">
        <v>0</v>
      </c>
      <c r="T181" s="4">
        <v>0</v>
      </c>
      <c r="U181" s="4">
        <v>0</v>
      </c>
      <c r="V181" s="4">
        <v>0</v>
      </c>
      <c r="W181" s="4">
        <f>VLOOKUP(Z181,炎界远征配置!F:G,2,FALSE)</f>
        <v>5000177</v>
      </c>
      <c r="X181" s="4">
        <f>VLOOKUP(Z181,炎界远征配置!H:J,3,FALSE)</f>
        <v>36</v>
      </c>
      <c r="Y181" t="str">
        <f>VLOOKUP(Z181,炎界远征配置!H:I,2,FALSE)</f>
        <v>艾琳</v>
      </c>
      <c r="Z181">
        <f t="shared" si="7"/>
        <v>177</v>
      </c>
    </row>
    <row r="182" spans="1:26" ht="18" customHeight="1" x14ac:dyDescent="0.15">
      <c r="A182" s="4">
        <f t="shared" si="10"/>
        <v>5000178</v>
      </c>
      <c r="B182" s="4">
        <v>0</v>
      </c>
      <c r="C182" s="4">
        <v>0</v>
      </c>
      <c r="D182" s="4">
        <v>0</v>
      </c>
      <c r="E182" s="4">
        <v>0</v>
      </c>
      <c r="F182" s="4">
        <f>VLOOKUP(Z182,炎界远征配置!H:N,6,FALSE)</f>
        <v>5772</v>
      </c>
      <c r="G182" s="4">
        <f>VLOOKUP(Z182,炎界远征配置!H:N,4,FALSE)</f>
        <v>3608</v>
      </c>
      <c r="H182" s="4">
        <v>0</v>
      </c>
      <c r="I182" s="4">
        <f>VLOOKUP(Z182,炎界远征配置!H:N,5,FALSE)</f>
        <v>3608</v>
      </c>
      <c r="J182" s="4">
        <f>VLOOKUP(Z182,炎界远征配置!H:N,7,FALSE)</f>
        <v>1555</v>
      </c>
      <c r="K182" s="4">
        <v>249</v>
      </c>
      <c r="L182" s="4">
        <v>0</v>
      </c>
      <c r="M182" s="4">
        <v>0</v>
      </c>
      <c r="N182" s="4">
        <v>244</v>
      </c>
      <c r="O182" s="4">
        <v>0</v>
      </c>
      <c r="P182" s="4">
        <v>0</v>
      </c>
      <c r="Q182" s="4">
        <v>0</v>
      </c>
      <c r="R182" s="4">
        <v>0</v>
      </c>
      <c r="S182" s="4">
        <v>0</v>
      </c>
      <c r="T182" s="4">
        <v>0</v>
      </c>
      <c r="U182" s="4">
        <v>0</v>
      </c>
      <c r="V182" s="4">
        <v>0</v>
      </c>
      <c r="W182" s="4">
        <f>VLOOKUP(Z182,炎界远征配置!F:G,2,FALSE)</f>
        <v>5000178</v>
      </c>
      <c r="X182" s="4">
        <f>VLOOKUP(Z182,炎界远征配置!H:J,3,FALSE)</f>
        <v>36</v>
      </c>
      <c r="Y182" t="str">
        <f>VLOOKUP(Z182,炎界远征配置!H:I,2,FALSE)</f>
        <v>霍尔</v>
      </c>
      <c r="Z182">
        <f t="shared" si="7"/>
        <v>178</v>
      </c>
    </row>
    <row r="183" spans="1:26" ht="18" customHeight="1" x14ac:dyDescent="0.15">
      <c r="A183" s="4">
        <f t="shared" si="10"/>
        <v>5000179</v>
      </c>
      <c r="B183" s="4">
        <v>0</v>
      </c>
      <c r="C183" s="4">
        <v>0</v>
      </c>
      <c r="D183" s="4">
        <v>0</v>
      </c>
      <c r="E183" s="4">
        <v>0</v>
      </c>
      <c r="F183" s="4">
        <f>VLOOKUP(Z183,炎界远征配置!H:N,6,FALSE)</f>
        <v>5772</v>
      </c>
      <c r="G183" s="4">
        <f>VLOOKUP(Z183,炎界远征配置!H:N,4,FALSE)</f>
        <v>3608</v>
      </c>
      <c r="H183" s="4">
        <v>0</v>
      </c>
      <c r="I183" s="4">
        <f>VLOOKUP(Z183,炎界远征配置!H:N,5,FALSE)</f>
        <v>3608</v>
      </c>
      <c r="J183" s="4">
        <f>VLOOKUP(Z183,炎界远征配置!H:N,7,FALSE)</f>
        <v>1555</v>
      </c>
      <c r="K183" s="4">
        <v>250</v>
      </c>
      <c r="L183" s="4">
        <v>0</v>
      </c>
      <c r="M183" s="4">
        <v>0</v>
      </c>
      <c r="N183" s="4">
        <v>245</v>
      </c>
      <c r="O183" s="4">
        <v>0</v>
      </c>
      <c r="P183" s="4">
        <v>0</v>
      </c>
      <c r="Q183" s="4">
        <v>0</v>
      </c>
      <c r="R183" s="4">
        <v>0</v>
      </c>
      <c r="S183" s="4">
        <v>0</v>
      </c>
      <c r="T183" s="4">
        <v>0</v>
      </c>
      <c r="U183" s="4">
        <v>0</v>
      </c>
      <c r="V183" s="4">
        <v>0</v>
      </c>
      <c r="W183" s="4">
        <f>VLOOKUP(Z183,炎界远征配置!F:G,2,FALSE)</f>
        <v>5000179</v>
      </c>
      <c r="X183" s="4">
        <f>VLOOKUP(Z183,炎界远征配置!H:J,3,FALSE)</f>
        <v>36</v>
      </c>
      <c r="Y183" t="str">
        <f>VLOOKUP(Z183,炎界远征配置!H:I,2,FALSE)</f>
        <v>霍尔</v>
      </c>
      <c r="Z183">
        <f t="shared" si="7"/>
        <v>179</v>
      </c>
    </row>
    <row r="184" spans="1:26" ht="18" customHeight="1" x14ac:dyDescent="0.15">
      <c r="A184" s="4">
        <f t="shared" si="10"/>
        <v>5000180</v>
      </c>
      <c r="B184" s="4">
        <v>0</v>
      </c>
      <c r="C184" s="4">
        <v>0</v>
      </c>
      <c r="D184" s="4">
        <v>0</v>
      </c>
      <c r="E184" s="4">
        <v>0</v>
      </c>
      <c r="F184" s="4">
        <f>VLOOKUP(Z184,炎界远征配置!H:N,6,FALSE)</f>
        <v>5772</v>
      </c>
      <c r="G184" s="4">
        <f>VLOOKUP(Z184,炎界远征配置!H:N,4,FALSE)</f>
        <v>3608</v>
      </c>
      <c r="H184" s="4">
        <v>0</v>
      </c>
      <c r="I184" s="4">
        <f>VLOOKUP(Z184,炎界远征配置!H:N,5,FALSE)</f>
        <v>3608</v>
      </c>
      <c r="J184" s="4">
        <f>VLOOKUP(Z184,炎界远征配置!H:N,7,FALSE)</f>
        <v>1555</v>
      </c>
      <c r="K184" s="4">
        <v>251</v>
      </c>
      <c r="L184" s="4">
        <v>0</v>
      </c>
      <c r="M184" s="4">
        <v>0</v>
      </c>
      <c r="N184" s="4">
        <v>246</v>
      </c>
      <c r="O184" s="4">
        <v>0</v>
      </c>
      <c r="P184" s="4">
        <v>0</v>
      </c>
      <c r="Q184" s="4">
        <v>0</v>
      </c>
      <c r="R184" s="4">
        <v>0</v>
      </c>
      <c r="S184" s="4">
        <v>0</v>
      </c>
      <c r="T184" s="4">
        <v>0</v>
      </c>
      <c r="U184" s="4">
        <v>0</v>
      </c>
      <c r="V184" s="4">
        <v>0</v>
      </c>
      <c r="W184" s="4">
        <f>VLOOKUP(Z184,炎界远征配置!F:G,2,FALSE)</f>
        <v>5000180</v>
      </c>
      <c r="X184" s="4">
        <f>VLOOKUP(Z184,炎界远征配置!H:J,3,FALSE)</f>
        <v>36</v>
      </c>
      <c r="Y184" t="str">
        <f>VLOOKUP(Z184,炎界远征配置!H:I,2,FALSE)</f>
        <v>贝蒂</v>
      </c>
      <c r="Z184">
        <f t="shared" si="7"/>
        <v>180</v>
      </c>
    </row>
    <row r="185" spans="1:26" ht="18" customHeight="1" x14ac:dyDescent="0.15">
      <c r="A185" s="4">
        <f t="shared" si="10"/>
        <v>5000181</v>
      </c>
      <c r="B185" s="4">
        <v>0</v>
      </c>
      <c r="C185" s="4">
        <v>0</v>
      </c>
      <c r="D185" s="4">
        <v>0</v>
      </c>
      <c r="E185" s="4">
        <v>0</v>
      </c>
      <c r="F185" s="4">
        <f>VLOOKUP(Z185,炎界远征配置!H:N,6,FALSE)</f>
        <v>6334</v>
      </c>
      <c r="G185" s="4">
        <f>VLOOKUP(Z185,炎界远征配置!H:N,4,FALSE)</f>
        <v>3959</v>
      </c>
      <c r="H185" s="4">
        <v>0</v>
      </c>
      <c r="I185" s="4">
        <f>VLOOKUP(Z185,炎界远征配置!H:N,5,FALSE)</f>
        <v>3959</v>
      </c>
      <c r="J185" s="4">
        <f>VLOOKUP(Z185,炎界远征配置!H:N,7,FALSE)</f>
        <v>1655</v>
      </c>
      <c r="K185" s="4">
        <v>252</v>
      </c>
      <c r="L185" s="4">
        <v>0</v>
      </c>
      <c r="M185" s="4">
        <v>0</v>
      </c>
      <c r="N185" s="4">
        <v>247</v>
      </c>
      <c r="O185" s="4">
        <v>0</v>
      </c>
      <c r="P185" s="4">
        <v>0</v>
      </c>
      <c r="Q185" s="4">
        <v>0</v>
      </c>
      <c r="R185" s="4">
        <v>0</v>
      </c>
      <c r="S185" s="4">
        <v>0</v>
      </c>
      <c r="T185" s="4">
        <v>0</v>
      </c>
      <c r="U185" s="4">
        <v>0</v>
      </c>
      <c r="V185" s="4">
        <v>0</v>
      </c>
      <c r="W185" s="4">
        <f>VLOOKUP(Z185,炎界远征配置!F:G,2,FALSE)</f>
        <v>5000181</v>
      </c>
      <c r="X185" s="4">
        <f>VLOOKUP(Z185,炎界远征配置!H:J,3,FALSE)</f>
        <v>37</v>
      </c>
      <c r="Y185" t="str">
        <f>VLOOKUP(Z185,炎界远征配置!H:I,2,FALSE)</f>
        <v>伊西多</v>
      </c>
      <c r="Z185">
        <f t="shared" si="7"/>
        <v>181</v>
      </c>
    </row>
    <row r="186" spans="1:26" ht="18" customHeight="1" x14ac:dyDescent="0.15">
      <c r="A186" s="4">
        <f t="shared" si="10"/>
        <v>5000182</v>
      </c>
      <c r="B186" s="4">
        <v>0</v>
      </c>
      <c r="C186" s="4">
        <v>0</v>
      </c>
      <c r="D186" s="4">
        <v>0</v>
      </c>
      <c r="E186" s="4">
        <v>0</v>
      </c>
      <c r="F186" s="4">
        <f>VLOOKUP(Z186,炎界远征配置!H:N,6,FALSE)</f>
        <v>6334</v>
      </c>
      <c r="G186" s="4">
        <f>VLOOKUP(Z186,炎界远征配置!H:N,4,FALSE)</f>
        <v>3959</v>
      </c>
      <c r="H186" s="4">
        <v>0</v>
      </c>
      <c r="I186" s="4">
        <f>VLOOKUP(Z186,炎界远征配置!H:N,5,FALSE)</f>
        <v>3959</v>
      </c>
      <c r="J186" s="4">
        <f>VLOOKUP(Z186,炎界远征配置!H:N,7,FALSE)</f>
        <v>1655</v>
      </c>
      <c r="K186" s="4">
        <v>253</v>
      </c>
      <c r="L186" s="4">
        <v>0</v>
      </c>
      <c r="M186" s="4">
        <v>0</v>
      </c>
      <c r="N186" s="4">
        <v>248</v>
      </c>
      <c r="O186" s="4">
        <v>0</v>
      </c>
      <c r="P186" s="4">
        <v>0</v>
      </c>
      <c r="Q186" s="4">
        <v>0</v>
      </c>
      <c r="R186" s="4">
        <v>0</v>
      </c>
      <c r="S186" s="4">
        <v>0</v>
      </c>
      <c r="T186" s="4">
        <v>0</v>
      </c>
      <c r="U186" s="4">
        <v>0</v>
      </c>
      <c r="V186" s="4">
        <v>0</v>
      </c>
      <c r="W186" s="4">
        <f>VLOOKUP(Z186,炎界远征配置!F:G,2,FALSE)</f>
        <v>5000182</v>
      </c>
      <c r="X186" s="4">
        <f>VLOOKUP(Z186,炎界远征配置!H:J,3,FALSE)</f>
        <v>37</v>
      </c>
      <c r="Y186" t="str">
        <f>VLOOKUP(Z186,炎界远征配置!H:I,2,FALSE)</f>
        <v>碧翠丝</v>
      </c>
      <c r="Z186">
        <f t="shared" si="7"/>
        <v>182</v>
      </c>
    </row>
    <row r="187" spans="1:26" ht="18" customHeight="1" x14ac:dyDescent="0.15">
      <c r="A187" s="4">
        <f t="shared" si="10"/>
        <v>5000183</v>
      </c>
      <c r="B187" s="4">
        <v>0</v>
      </c>
      <c r="C187" s="4">
        <v>0</v>
      </c>
      <c r="D187" s="4">
        <v>0</v>
      </c>
      <c r="E187" s="4">
        <v>0</v>
      </c>
      <c r="F187" s="4">
        <f>VLOOKUP(Z187,炎界远征配置!H:N,6,FALSE)</f>
        <v>6334</v>
      </c>
      <c r="G187" s="4">
        <f>VLOOKUP(Z187,炎界远征配置!H:N,4,FALSE)</f>
        <v>3959</v>
      </c>
      <c r="H187" s="4">
        <v>0</v>
      </c>
      <c r="I187" s="4">
        <f>VLOOKUP(Z187,炎界远征配置!H:N,5,FALSE)</f>
        <v>3959</v>
      </c>
      <c r="J187" s="4">
        <f>VLOOKUP(Z187,炎界远征配置!H:N,7,FALSE)</f>
        <v>1655</v>
      </c>
      <c r="K187" s="4">
        <v>254</v>
      </c>
      <c r="L187" s="4">
        <v>0</v>
      </c>
      <c r="M187" s="4">
        <v>0</v>
      </c>
      <c r="N187" s="4">
        <v>249</v>
      </c>
      <c r="O187" s="4">
        <v>0</v>
      </c>
      <c r="P187" s="4">
        <v>0</v>
      </c>
      <c r="Q187" s="4">
        <v>0</v>
      </c>
      <c r="R187" s="4">
        <v>0</v>
      </c>
      <c r="S187" s="4">
        <v>0</v>
      </c>
      <c r="T187" s="4">
        <v>0</v>
      </c>
      <c r="U187" s="4">
        <v>0</v>
      </c>
      <c r="V187" s="4">
        <v>0</v>
      </c>
      <c r="W187" s="4">
        <f>VLOOKUP(Z187,炎界远征配置!F:G,2,FALSE)</f>
        <v>5000183</v>
      </c>
      <c r="X187" s="4">
        <f>VLOOKUP(Z187,炎界远征配置!H:J,3,FALSE)</f>
        <v>37</v>
      </c>
      <c r="Y187" t="str">
        <f>VLOOKUP(Z187,炎界远征配置!H:I,2,FALSE)</f>
        <v>霍尔</v>
      </c>
      <c r="Z187">
        <f t="shared" si="7"/>
        <v>183</v>
      </c>
    </row>
    <row r="188" spans="1:26" ht="18" customHeight="1" x14ac:dyDescent="0.15">
      <c r="A188" s="4">
        <f t="shared" si="10"/>
        <v>5000184</v>
      </c>
      <c r="B188" s="4">
        <v>0</v>
      </c>
      <c r="C188" s="4">
        <v>0</v>
      </c>
      <c r="D188" s="4">
        <v>0</v>
      </c>
      <c r="E188" s="4">
        <v>0</v>
      </c>
      <c r="F188" s="4">
        <f>VLOOKUP(Z188,炎界远征配置!H:N,6,FALSE)</f>
        <v>6334</v>
      </c>
      <c r="G188" s="4">
        <f>VLOOKUP(Z188,炎界远征配置!H:N,4,FALSE)</f>
        <v>3959</v>
      </c>
      <c r="H188" s="4">
        <v>0</v>
      </c>
      <c r="I188" s="4">
        <f>VLOOKUP(Z188,炎界远征配置!H:N,5,FALSE)</f>
        <v>3959</v>
      </c>
      <c r="J188" s="4">
        <f>VLOOKUP(Z188,炎界远征配置!H:N,7,FALSE)</f>
        <v>1655</v>
      </c>
      <c r="K188" s="4">
        <v>255</v>
      </c>
      <c r="L188" s="4">
        <v>0</v>
      </c>
      <c r="M188" s="4">
        <v>0</v>
      </c>
      <c r="N188" s="4">
        <v>250</v>
      </c>
      <c r="O188" s="4">
        <v>0</v>
      </c>
      <c r="P188" s="4">
        <v>0</v>
      </c>
      <c r="Q188" s="4">
        <v>0</v>
      </c>
      <c r="R188" s="4">
        <v>0</v>
      </c>
      <c r="S188" s="4">
        <v>0</v>
      </c>
      <c r="T188" s="4">
        <v>0</v>
      </c>
      <c r="U188" s="4">
        <v>0</v>
      </c>
      <c r="V188" s="4">
        <v>0</v>
      </c>
      <c r="W188" s="4">
        <f>VLOOKUP(Z188,炎界远征配置!F:G,2,FALSE)</f>
        <v>5000184</v>
      </c>
      <c r="X188" s="4">
        <f>VLOOKUP(Z188,炎界远征配置!H:J,3,FALSE)</f>
        <v>37</v>
      </c>
      <c r="Y188" t="str">
        <f>VLOOKUP(Z188,炎界远征配置!H:I,2,FALSE)</f>
        <v>爱茉莉</v>
      </c>
      <c r="Z188">
        <f t="shared" si="7"/>
        <v>184</v>
      </c>
    </row>
    <row r="189" spans="1:26" ht="18" customHeight="1" x14ac:dyDescent="0.15">
      <c r="A189" s="4">
        <f t="shared" si="10"/>
        <v>5000185</v>
      </c>
      <c r="B189" s="4">
        <v>0</v>
      </c>
      <c r="C189" s="4">
        <v>0</v>
      </c>
      <c r="D189" s="4">
        <v>0</v>
      </c>
      <c r="E189" s="4">
        <v>0</v>
      </c>
      <c r="F189" s="4">
        <f>VLOOKUP(Z189,炎界远征配置!H:N,6,FALSE)</f>
        <v>6334</v>
      </c>
      <c r="G189" s="4">
        <f>VLOOKUP(Z189,炎界远征配置!H:N,4,FALSE)</f>
        <v>3959</v>
      </c>
      <c r="H189" s="4">
        <v>0</v>
      </c>
      <c r="I189" s="4">
        <f>VLOOKUP(Z189,炎界远征配置!H:N,5,FALSE)</f>
        <v>3959</v>
      </c>
      <c r="J189" s="4">
        <f>VLOOKUP(Z189,炎界远征配置!H:N,7,FALSE)</f>
        <v>1655</v>
      </c>
      <c r="K189" s="4">
        <v>256</v>
      </c>
      <c r="L189" s="4">
        <v>0</v>
      </c>
      <c r="M189" s="4">
        <v>0</v>
      </c>
      <c r="N189" s="4">
        <v>251</v>
      </c>
      <c r="O189" s="4">
        <v>0</v>
      </c>
      <c r="P189" s="4">
        <v>0</v>
      </c>
      <c r="Q189" s="4">
        <v>0</v>
      </c>
      <c r="R189" s="4">
        <v>0</v>
      </c>
      <c r="S189" s="4">
        <v>0</v>
      </c>
      <c r="T189" s="4">
        <v>0</v>
      </c>
      <c r="U189" s="4">
        <v>0</v>
      </c>
      <c r="V189" s="4">
        <v>0</v>
      </c>
      <c r="W189" s="4">
        <f>VLOOKUP(Z189,炎界远征配置!F:G,2,FALSE)</f>
        <v>5000185</v>
      </c>
      <c r="X189" s="4">
        <f>VLOOKUP(Z189,炎界远征配置!H:J,3,FALSE)</f>
        <v>37</v>
      </c>
      <c r="Y189" t="str">
        <f>VLOOKUP(Z189,炎界远征配置!H:I,2,FALSE)</f>
        <v>贝蒂</v>
      </c>
      <c r="Z189">
        <f t="shared" si="7"/>
        <v>185</v>
      </c>
    </row>
    <row r="190" spans="1:26" ht="18" customHeight="1" x14ac:dyDescent="0.15">
      <c r="A190" s="4">
        <f t="shared" si="10"/>
        <v>5000186</v>
      </c>
      <c r="B190" s="4">
        <v>0</v>
      </c>
      <c r="C190" s="4">
        <v>0</v>
      </c>
      <c r="D190" s="4">
        <v>0</v>
      </c>
      <c r="E190" s="4">
        <v>0</v>
      </c>
      <c r="F190" s="4">
        <f>VLOOKUP(Z190,炎界远征配置!H:N,6,FALSE)</f>
        <v>6921</v>
      </c>
      <c r="G190" s="4">
        <f>VLOOKUP(Z190,炎界远征配置!H:N,4,FALSE)</f>
        <v>4326</v>
      </c>
      <c r="H190" s="4">
        <v>0</v>
      </c>
      <c r="I190" s="4">
        <f>VLOOKUP(Z190,炎界远征配置!H:N,5,FALSE)</f>
        <v>4326</v>
      </c>
      <c r="J190" s="4">
        <f>VLOOKUP(Z190,炎界远征配置!H:N,7,FALSE)</f>
        <v>1754</v>
      </c>
      <c r="K190" s="4">
        <v>257</v>
      </c>
      <c r="L190" s="4">
        <v>0</v>
      </c>
      <c r="M190" s="4">
        <v>0</v>
      </c>
      <c r="N190" s="4">
        <v>252</v>
      </c>
      <c r="O190" s="4">
        <v>0</v>
      </c>
      <c r="P190" s="4">
        <v>0</v>
      </c>
      <c r="Q190" s="4">
        <v>0</v>
      </c>
      <c r="R190" s="4">
        <v>0</v>
      </c>
      <c r="S190" s="4">
        <v>0</v>
      </c>
      <c r="T190" s="4">
        <v>0</v>
      </c>
      <c r="U190" s="4">
        <v>0</v>
      </c>
      <c r="V190" s="4">
        <v>0</v>
      </c>
      <c r="W190" s="4">
        <f>VLOOKUP(Z190,炎界远征配置!F:G,2,FALSE)</f>
        <v>5000186</v>
      </c>
      <c r="X190" s="4">
        <f>VLOOKUP(Z190,炎界远征配置!H:J,3,FALSE)</f>
        <v>38</v>
      </c>
      <c r="Y190" t="str">
        <f>VLOOKUP(Z190,炎界远征配置!H:I,2,FALSE)</f>
        <v>伊西多</v>
      </c>
      <c r="Z190">
        <f t="shared" si="7"/>
        <v>186</v>
      </c>
    </row>
    <row r="191" spans="1:26" ht="18" customHeight="1" x14ac:dyDescent="0.15">
      <c r="A191" s="4">
        <f t="shared" si="10"/>
        <v>5000187</v>
      </c>
      <c r="B191" s="4">
        <v>0</v>
      </c>
      <c r="C191" s="4">
        <v>0</v>
      </c>
      <c r="D191" s="4">
        <v>0</v>
      </c>
      <c r="E191" s="4">
        <v>0</v>
      </c>
      <c r="F191" s="4">
        <f>VLOOKUP(Z191,炎界远征配置!H:N,6,FALSE)</f>
        <v>6921</v>
      </c>
      <c r="G191" s="4">
        <f>VLOOKUP(Z191,炎界远征配置!H:N,4,FALSE)</f>
        <v>4326</v>
      </c>
      <c r="H191" s="4">
        <v>0</v>
      </c>
      <c r="I191" s="4">
        <f>VLOOKUP(Z191,炎界远征配置!H:N,5,FALSE)</f>
        <v>4326</v>
      </c>
      <c r="J191" s="4">
        <f>VLOOKUP(Z191,炎界远征配置!H:N,7,FALSE)</f>
        <v>1754</v>
      </c>
      <c r="K191" s="4">
        <v>258</v>
      </c>
      <c r="L191" s="4">
        <v>0</v>
      </c>
      <c r="M191" s="4">
        <v>0</v>
      </c>
      <c r="N191" s="4">
        <v>253</v>
      </c>
      <c r="O191" s="4">
        <v>0</v>
      </c>
      <c r="P191" s="4">
        <v>0</v>
      </c>
      <c r="Q191" s="4">
        <v>0</v>
      </c>
      <c r="R191" s="4">
        <v>0</v>
      </c>
      <c r="S191" s="4">
        <v>0</v>
      </c>
      <c r="T191" s="4">
        <v>0</v>
      </c>
      <c r="U191" s="4">
        <v>0</v>
      </c>
      <c r="V191" s="4">
        <v>0</v>
      </c>
      <c r="W191" s="4">
        <f>VLOOKUP(Z191,炎界远征配置!F:G,2,FALSE)</f>
        <v>5000187</v>
      </c>
      <c r="X191" s="4">
        <f>VLOOKUP(Z191,炎界远征配置!H:J,3,FALSE)</f>
        <v>38</v>
      </c>
      <c r="Y191" t="str">
        <f>VLOOKUP(Z191,炎界远征配置!H:I,2,FALSE)</f>
        <v>伊西多</v>
      </c>
      <c r="Z191">
        <f t="shared" si="7"/>
        <v>187</v>
      </c>
    </row>
    <row r="192" spans="1:26" ht="18" customHeight="1" x14ac:dyDescent="0.15">
      <c r="A192" s="4">
        <f t="shared" si="10"/>
        <v>5000188</v>
      </c>
      <c r="B192" s="4">
        <v>0</v>
      </c>
      <c r="C192" s="4">
        <v>0</v>
      </c>
      <c r="D192" s="4">
        <v>0</v>
      </c>
      <c r="E192" s="4">
        <v>0</v>
      </c>
      <c r="F192" s="4">
        <f>VLOOKUP(Z192,炎界远征配置!H:N,6,FALSE)</f>
        <v>6921</v>
      </c>
      <c r="G192" s="4">
        <f>VLOOKUP(Z192,炎界远征配置!H:N,4,FALSE)</f>
        <v>4326</v>
      </c>
      <c r="H192" s="4">
        <v>0</v>
      </c>
      <c r="I192" s="4">
        <f>VLOOKUP(Z192,炎界远征配置!H:N,5,FALSE)</f>
        <v>4326</v>
      </c>
      <c r="J192" s="4">
        <f>VLOOKUP(Z192,炎界远征配置!H:N,7,FALSE)</f>
        <v>1754</v>
      </c>
      <c r="K192" s="4">
        <v>259</v>
      </c>
      <c r="L192" s="4">
        <v>0</v>
      </c>
      <c r="M192" s="4">
        <v>0</v>
      </c>
      <c r="N192" s="4">
        <v>254</v>
      </c>
      <c r="O192" s="4">
        <v>0</v>
      </c>
      <c r="P192" s="4">
        <v>0</v>
      </c>
      <c r="Q192" s="4">
        <v>0</v>
      </c>
      <c r="R192" s="4">
        <v>0</v>
      </c>
      <c r="S192" s="4">
        <v>0</v>
      </c>
      <c r="T192" s="4">
        <v>0</v>
      </c>
      <c r="U192" s="4">
        <v>0</v>
      </c>
      <c r="V192" s="4">
        <v>0</v>
      </c>
      <c r="W192" s="4">
        <f>VLOOKUP(Z192,炎界远征配置!F:G,2,FALSE)</f>
        <v>5000188</v>
      </c>
      <c r="X192" s="4">
        <f>VLOOKUP(Z192,炎界远征配置!H:J,3,FALSE)</f>
        <v>38</v>
      </c>
      <c r="Y192" t="str">
        <f>VLOOKUP(Z192,炎界远征配置!H:I,2,FALSE)</f>
        <v>修</v>
      </c>
      <c r="Z192">
        <f t="shared" si="7"/>
        <v>188</v>
      </c>
    </row>
    <row r="193" spans="1:26" ht="18" customHeight="1" x14ac:dyDescent="0.15">
      <c r="A193" s="4">
        <f t="shared" si="10"/>
        <v>5000189</v>
      </c>
      <c r="B193" s="4">
        <v>0</v>
      </c>
      <c r="C193" s="4">
        <v>0</v>
      </c>
      <c r="D193" s="4">
        <v>0</v>
      </c>
      <c r="E193" s="4">
        <v>0</v>
      </c>
      <c r="F193" s="4">
        <f>VLOOKUP(Z193,炎界远征配置!H:N,6,FALSE)</f>
        <v>6921</v>
      </c>
      <c r="G193" s="4">
        <f>VLOOKUP(Z193,炎界远征配置!H:N,4,FALSE)</f>
        <v>4326</v>
      </c>
      <c r="H193" s="4">
        <v>0</v>
      </c>
      <c r="I193" s="4">
        <f>VLOOKUP(Z193,炎界远征配置!H:N,5,FALSE)</f>
        <v>4326</v>
      </c>
      <c r="J193" s="4">
        <f>VLOOKUP(Z193,炎界远征配置!H:N,7,FALSE)</f>
        <v>1754</v>
      </c>
      <c r="K193" s="4">
        <v>260</v>
      </c>
      <c r="L193" s="4">
        <v>0</v>
      </c>
      <c r="M193" s="4">
        <v>0</v>
      </c>
      <c r="N193" s="4">
        <v>255</v>
      </c>
      <c r="O193" s="4">
        <v>0</v>
      </c>
      <c r="P193" s="4">
        <v>0</v>
      </c>
      <c r="Q193" s="4">
        <v>0</v>
      </c>
      <c r="R193" s="4">
        <v>0</v>
      </c>
      <c r="S193" s="4">
        <v>0</v>
      </c>
      <c r="T193" s="4">
        <v>0</v>
      </c>
      <c r="U193" s="4">
        <v>0</v>
      </c>
      <c r="V193" s="4">
        <v>0</v>
      </c>
      <c r="W193" s="4">
        <f>VLOOKUP(Z193,炎界远征配置!F:G,2,FALSE)</f>
        <v>5000189</v>
      </c>
      <c r="X193" s="4">
        <f>VLOOKUP(Z193,炎界远征配置!H:J,3,FALSE)</f>
        <v>38</v>
      </c>
      <c r="Y193" t="str">
        <f>VLOOKUP(Z193,炎界远征配置!H:I,2,FALSE)</f>
        <v>洛克</v>
      </c>
      <c r="Z193">
        <f t="shared" si="7"/>
        <v>189</v>
      </c>
    </row>
    <row r="194" spans="1:26" ht="18" customHeight="1" x14ac:dyDescent="0.15">
      <c r="A194" s="4">
        <f t="shared" si="10"/>
        <v>5000190</v>
      </c>
      <c r="B194" s="4">
        <v>0</v>
      </c>
      <c r="C194" s="4">
        <v>0</v>
      </c>
      <c r="D194" s="4">
        <v>0</v>
      </c>
      <c r="E194" s="4">
        <v>0</v>
      </c>
      <c r="F194" s="4">
        <f>VLOOKUP(Z194,炎界远征配置!H:N,6,FALSE)</f>
        <v>6921</v>
      </c>
      <c r="G194" s="4">
        <f>VLOOKUP(Z194,炎界远征配置!H:N,4,FALSE)</f>
        <v>4326</v>
      </c>
      <c r="H194" s="4">
        <v>0</v>
      </c>
      <c r="I194" s="4">
        <f>VLOOKUP(Z194,炎界远征配置!H:N,5,FALSE)</f>
        <v>4326</v>
      </c>
      <c r="J194" s="4">
        <f>VLOOKUP(Z194,炎界远征配置!H:N,7,FALSE)</f>
        <v>1754</v>
      </c>
      <c r="K194" s="4">
        <v>261</v>
      </c>
      <c r="L194" s="4">
        <v>0</v>
      </c>
      <c r="M194" s="4">
        <v>0</v>
      </c>
      <c r="N194" s="4">
        <v>256</v>
      </c>
      <c r="O194" s="4">
        <v>0</v>
      </c>
      <c r="P194" s="4">
        <v>0</v>
      </c>
      <c r="Q194" s="4">
        <v>0</v>
      </c>
      <c r="R194" s="4">
        <v>0</v>
      </c>
      <c r="S194" s="4">
        <v>0</v>
      </c>
      <c r="T194" s="4">
        <v>0</v>
      </c>
      <c r="U194" s="4">
        <v>0</v>
      </c>
      <c r="V194" s="4">
        <v>0</v>
      </c>
      <c r="W194" s="4">
        <f>VLOOKUP(Z194,炎界远征配置!F:G,2,FALSE)</f>
        <v>5000190</v>
      </c>
      <c r="X194" s="4">
        <f>VLOOKUP(Z194,炎界远征配置!H:J,3,FALSE)</f>
        <v>38</v>
      </c>
      <c r="Y194" t="str">
        <f>VLOOKUP(Z194,炎界远征配置!H:I,2,FALSE)</f>
        <v>娜塔莎</v>
      </c>
      <c r="Z194">
        <f t="shared" si="7"/>
        <v>190</v>
      </c>
    </row>
    <row r="195" spans="1:26" ht="18" customHeight="1" x14ac:dyDescent="0.15">
      <c r="A195" s="4">
        <f t="shared" si="10"/>
        <v>5000191</v>
      </c>
      <c r="B195" s="4">
        <v>0</v>
      </c>
      <c r="C195" s="4">
        <v>0</v>
      </c>
      <c r="D195" s="4">
        <v>0</v>
      </c>
      <c r="E195" s="4">
        <v>0</v>
      </c>
      <c r="F195" s="4">
        <f>VLOOKUP(Z195,炎界远征配置!H:N,6,FALSE)</f>
        <v>7534</v>
      </c>
      <c r="G195" s="4">
        <f>VLOOKUP(Z195,炎界远征配置!H:N,4,FALSE)</f>
        <v>4709</v>
      </c>
      <c r="H195" s="4">
        <v>0</v>
      </c>
      <c r="I195" s="4">
        <f>VLOOKUP(Z195,炎界远征配置!H:N,5,FALSE)</f>
        <v>4709</v>
      </c>
      <c r="J195" s="4">
        <f>VLOOKUP(Z195,炎界远征配置!H:N,7,FALSE)</f>
        <v>1853</v>
      </c>
      <c r="K195" s="4">
        <v>262</v>
      </c>
      <c r="L195" s="4">
        <v>0</v>
      </c>
      <c r="M195" s="4">
        <v>0</v>
      </c>
      <c r="N195" s="4">
        <v>257</v>
      </c>
      <c r="O195" s="4">
        <v>0</v>
      </c>
      <c r="P195" s="4">
        <v>0</v>
      </c>
      <c r="Q195" s="4">
        <v>0</v>
      </c>
      <c r="R195" s="4">
        <v>0</v>
      </c>
      <c r="S195" s="4">
        <v>0</v>
      </c>
      <c r="T195" s="4">
        <v>0</v>
      </c>
      <c r="U195" s="4">
        <v>0</v>
      </c>
      <c r="V195" s="4">
        <v>0</v>
      </c>
      <c r="W195" s="4">
        <f>VLOOKUP(Z195,炎界远征配置!F:G,2,FALSE)</f>
        <v>5000191</v>
      </c>
      <c r="X195" s="4">
        <f>VLOOKUP(Z195,炎界远征配置!H:J,3,FALSE)</f>
        <v>39</v>
      </c>
      <c r="Y195" t="str">
        <f>VLOOKUP(Z195,炎界远征配置!H:I,2,FALSE)</f>
        <v>伊西多</v>
      </c>
      <c r="Z195">
        <f t="shared" si="7"/>
        <v>191</v>
      </c>
    </row>
    <row r="196" spans="1:26" ht="18" customHeight="1" x14ac:dyDescent="0.15">
      <c r="A196" s="4">
        <f t="shared" si="10"/>
        <v>5000192</v>
      </c>
      <c r="B196" s="4">
        <v>0</v>
      </c>
      <c r="C196" s="4">
        <v>0</v>
      </c>
      <c r="D196" s="4">
        <v>0</v>
      </c>
      <c r="E196" s="4">
        <v>0</v>
      </c>
      <c r="F196" s="4">
        <f>VLOOKUP(Z196,炎界远征配置!H:N,6,FALSE)</f>
        <v>7534</v>
      </c>
      <c r="G196" s="4">
        <f>VLOOKUP(Z196,炎界远征配置!H:N,4,FALSE)</f>
        <v>4709</v>
      </c>
      <c r="H196" s="4">
        <v>0</v>
      </c>
      <c r="I196" s="4">
        <f>VLOOKUP(Z196,炎界远征配置!H:N,5,FALSE)</f>
        <v>4709</v>
      </c>
      <c r="J196" s="4">
        <f>VLOOKUP(Z196,炎界远征配置!H:N,7,FALSE)</f>
        <v>1853</v>
      </c>
      <c r="K196" s="4">
        <v>263</v>
      </c>
      <c r="L196" s="4">
        <v>0</v>
      </c>
      <c r="M196" s="4">
        <v>0</v>
      </c>
      <c r="N196" s="4">
        <v>258</v>
      </c>
      <c r="O196" s="4">
        <v>0</v>
      </c>
      <c r="P196" s="4">
        <v>0</v>
      </c>
      <c r="Q196" s="4">
        <v>0</v>
      </c>
      <c r="R196" s="4">
        <v>0</v>
      </c>
      <c r="S196" s="4">
        <v>0</v>
      </c>
      <c r="T196" s="4">
        <v>0</v>
      </c>
      <c r="U196" s="4">
        <v>0</v>
      </c>
      <c r="V196" s="4">
        <v>0</v>
      </c>
      <c r="W196" s="4">
        <f>VLOOKUP(Z196,炎界远征配置!F:G,2,FALSE)</f>
        <v>5000192</v>
      </c>
      <c r="X196" s="4">
        <f>VLOOKUP(Z196,炎界远征配置!H:J,3,FALSE)</f>
        <v>39</v>
      </c>
      <c r="Y196" t="str">
        <f>VLOOKUP(Z196,炎界远征配置!H:I,2,FALSE)</f>
        <v>尤尼丝</v>
      </c>
      <c r="Z196">
        <f t="shared" si="7"/>
        <v>192</v>
      </c>
    </row>
    <row r="197" spans="1:26" ht="18" customHeight="1" x14ac:dyDescent="0.15">
      <c r="A197" s="4">
        <f t="shared" si="10"/>
        <v>5000193</v>
      </c>
      <c r="B197" s="4">
        <v>0</v>
      </c>
      <c r="C197" s="4">
        <v>0</v>
      </c>
      <c r="D197" s="4">
        <v>0</v>
      </c>
      <c r="E197" s="4">
        <v>0</v>
      </c>
      <c r="F197" s="4">
        <f>VLOOKUP(Z197,炎界远征配置!H:N,6,FALSE)</f>
        <v>7534</v>
      </c>
      <c r="G197" s="4">
        <f>VLOOKUP(Z197,炎界远征配置!H:N,4,FALSE)</f>
        <v>4709</v>
      </c>
      <c r="H197" s="4">
        <v>0</v>
      </c>
      <c r="I197" s="4">
        <f>VLOOKUP(Z197,炎界远征配置!H:N,5,FALSE)</f>
        <v>4709</v>
      </c>
      <c r="J197" s="4">
        <f>VLOOKUP(Z197,炎界远征配置!H:N,7,FALSE)</f>
        <v>1853</v>
      </c>
      <c r="K197" s="4">
        <v>264</v>
      </c>
      <c r="L197" s="4">
        <v>0</v>
      </c>
      <c r="M197" s="4">
        <v>0</v>
      </c>
      <c r="N197" s="4">
        <v>259</v>
      </c>
      <c r="O197" s="4">
        <v>0</v>
      </c>
      <c r="P197" s="4">
        <v>0</v>
      </c>
      <c r="Q197" s="4">
        <v>0</v>
      </c>
      <c r="R197" s="4">
        <v>0</v>
      </c>
      <c r="S197" s="4">
        <v>0</v>
      </c>
      <c r="T197" s="4">
        <v>0</v>
      </c>
      <c r="U197" s="4">
        <v>0</v>
      </c>
      <c r="V197" s="4">
        <v>0</v>
      </c>
      <c r="W197" s="4">
        <f>VLOOKUP(Z197,炎界远征配置!F:G,2,FALSE)</f>
        <v>5000193</v>
      </c>
      <c r="X197" s="4">
        <f>VLOOKUP(Z197,炎界远征配置!H:J,3,FALSE)</f>
        <v>39</v>
      </c>
      <c r="Y197" t="str">
        <f>VLOOKUP(Z197,炎界远征配置!H:I,2,FALSE)</f>
        <v>尤尼丝</v>
      </c>
      <c r="Z197">
        <f t="shared" si="7"/>
        <v>193</v>
      </c>
    </row>
    <row r="198" spans="1:26" ht="18" customHeight="1" x14ac:dyDescent="0.15">
      <c r="A198" s="4">
        <f t="shared" si="10"/>
        <v>5000194</v>
      </c>
      <c r="B198" s="4">
        <v>0</v>
      </c>
      <c r="C198" s="4">
        <v>0</v>
      </c>
      <c r="D198" s="4">
        <v>0</v>
      </c>
      <c r="E198" s="4">
        <v>0</v>
      </c>
      <c r="F198" s="4">
        <f>VLOOKUP(Z198,炎界远征配置!H:N,6,FALSE)</f>
        <v>7534</v>
      </c>
      <c r="G198" s="4">
        <f>VLOOKUP(Z198,炎界远征配置!H:N,4,FALSE)</f>
        <v>4709</v>
      </c>
      <c r="H198" s="4">
        <v>0</v>
      </c>
      <c r="I198" s="4">
        <f>VLOOKUP(Z198,炎界远征配置!H:N,5,FALSE)</f>
        <v>4709</v>
      </c>
      <c r="J198" s="4">
        <f>VLOOKUP(Z198,炎界远征配置!H:N,7,FALSE)</f>
        <v>1853</v>
      </c>
      <c r="K198" s="4">
        <v>265</v>
      </c>
      <c r="L198" s="4">
        <v>0</v>
      </c>
      <c r="M198" s="4">
        <v>0</v>
      </c>
      <c r="N198" s="4">
        <v>260</v>
      </c>
      <c r="O198" s="4">
        <v>0</v>
      </c>
      <c r="P198" s="4">
        <v>0</v>
      </c>
      <c r="Q198" s="4">
        <v>0</v>
      </c>
      <c r="R198" s="4">
        <v>0</v>
      </c>
      <c r="S198" s="4">
        <v>0</v>
      </c>
      <c r="T198" s="4">
        <v>0</v>
      </c>
      <c r="U198" s="4">
        <v>0</v>
      </c>
      <c r="V198" s="4">
        <v>0</v>
      </c>
      <c r="W198" s="4">
        <f>VLOOKUP(Z198,炎界远征配置!F:G,2,FALSE)</f>
        <v>5000194</v>
      </c>
      <c r="X198" s="4">
        <f>VLOOKUP(Z198,炎界远征配置!H:J,3,FALSE)</f>
        <v>39</v>
      </c>
      <c r="Y198" t="str">
        <f>VLOOKUP(Z198,炎界远征配置!H:I,2,FALSE)</f>
        <v>国王</v>
      </c>
      <c r="Z198">
        <f t="shared" si="7"/>
        <v>194</v>
      </c>
    </row>
    <row r="199" spans="1:26" ht="18" customHeight="1" x14ac:dyDescent="0.15">
      <c r="A199" s="4">
        <f t="shared" si="10"/>
        <v>5000195</v>
      </c>
      <c r="B199" s="4">
        <v>0</v>
      </c>
      <c r="C199" s="4">
        <v>0</v>
      </c>
      <c r="D199" s="4">
        <v>0</v>
      </c>
      <c r="E199" s="4">
        <v>0</v>
      </c>
      <c r="F199" s="4">
        <f>VLOOKUP(Z199,炎界远征配置!H:N,6,FALSE)</f>
        <v>7534</v>
      </c>
      <c r="G199" s="4">
        <f>VLOOKUP(Z199,炎界远征配置!H:N,4,FALSE)</f>
        <v>4709</v>
      </c>
      <c r="H199" s="4">
        <v>0</v>
      </c>
      <c r="I199" s="4">
        <f>VLOOKUP(Z199,炎界远征配置!H:N,5,FALSE)</f>
        <v>4709</v>
      </c>
      <c r="J199" s="4">
        <f>VLOOKUP(Z199,炎界远征配置!H:N,7,FALSE)</f>
        <v>1853</v>
      </c>
      <c r="K199" s="4">
        <v>266</v>
      </c>
      <c r="L199" s="4">
        <v>0</v>
      </c>
      <c r="M199" s="4">
        <v>0</v>
      </c>
      <c r="N199" s="4">
        <v>261</v>
      </c>
      <c r="O199" s="4">
        <v>0</v>
      </c>
      <c r="P199" s="4">
        <v>0</v>
      </c>
      <c r="Q199" s="4">
        <v>0</v>
      </c>
      <c r="R199" s="4">
        <v>0</v>
      </c>
      <c r="S199" s="4">
        <v>0</v>
      </c>
      <c r="T199" s="4">
        <v>0</v>
      </c>
      <c r="U199" s="4">
        <v>0</v>
      </c>
      <c r="V199" s="4">
        <v>0</v>
      </c>
      <c r="W199" s="4">
        <f>VLOOKUP(Z199,炎界远征配置!F:G,2,FALSE)</f>
        <v>5000195</v>
      </c>
      <c r="X199" s="4">
        <f>VLOOKUP(Z199,炎界远征配置!H:J,3,FALSE)</f>
        <v>39</v>
      </c>
      <c r="Y199" t="str">
        <f>VLOOKUP(Z199,炎界远征配置!H:I,2,FALSE)</f>
        <v>贝蒂</v>
      </c>
      <c r="Z199">
        <f t="shared" ref="Z199:Z263" si="11">Z198+1</f>
        <v>195</v>
      </c>
    </row>
    <row r="200" spans="1:26" ht="18" customHeight="1" x14ac:dyDescent="0.15">
      <c r="A200" s="4">
        <f t="shared" si="10"/>
        <v>5000196</v>
      </c>
      <c r="B200" s="4">
        <v>0</v>
      </c>
      <c r="C200" s="4">
        <v>0</v>
      </c>
      <c r="D200" s="4">
        <v>0</v>
      </c>
      <c r="E200" s="4">
        <v>0</v>
      </c>
      <c r="F200" s="4">
        <f>VLOOKUP(Z200,炎界远征配置!H:N,6,FALSE)</f>
        <v>8227</v>
      </c>
      <c r="G200" s="4">
        <f>VLOOKUP(Z200,炎界远征配置!H:N,4,FALSE)</f>
        <v>5142</v>
      </c>
      <c r="H200" s="4">
        <v>0</v>
      </c>
      <c r="I200" s="4">
        <f>VLOOKUP(Z200,炎界远征配置!H:N,5,FALSE)</f>
        <v>5142</v>
      </c>
      <c r="J200" s="4">
        <f>VLOOKUP(Z200,炎界远征配置!H:N,7,FALSE)</f>
        <v>1953</v>
      </c>
      <c r="K200" s="4">
        <v>267</v>
      </c>
      <c r="L200" s="4">
        <v>0</v>
      </c>
      <c r="M200" s="4">
        <v>0</v>
      </c>
      <c r="N200" s="4">
        <v>262</v>
      </c>
      <c r="O200" s="4">
        <v>0</v>
      </c>
      <c r="P200" s="4">
        <v>0</v>
      </c>
      <c r="Q200" s="4">
        <v>0</v>
      </c>
      <c r="R200" s="4">
        <v>0</v>
      </c>
      <c r="S200" s="4">
        <v>0</v>
      </c>
      <c r="T200" s="4">
        <v>0</v>
      </c>
      <c r="U200" s="4">
        <v>0</v>
      </c>
      <c r="V200" s="4">
        <v>0</v>
      </c>
      <c r="W200" s="4">
        <f>VLOOKUP(Z200,炎界远征配置!F:G,2,FALSE)</f>
        <v>5000196</v>
      </c>
      <c r="X200" s="4">
        <f>VLOOKUP(Z200,炎界远征配置!H:J,3,FALSE)</f>
        <v>40</v>
      </c>
      <c r="Y200" t="str">
        <f>VLOOKUP(Z200,炎界远征配置!H:I,2,FALSE)</f>
        <v>碧翠丝</v>
      </c>
      <c r="Z200">
        <f t="shared" si="11"/>
        <v>196</v>
      </c>
    </row>
    <row r="201" spans="1:26" ht="18" customHeight="1" x14ac:dyDescent="0.15">
      <c r="A201" s="4">
        <f t="shared" si="10"/>
        <v>5000197</v>
      </c>
      <c r="B201" s="4">
        <v>0</v>
      </c>
      <c r="C201" s="4">
        <v>0</v>
      </c>
      <c r="D201" s="4">
        <v>0</v>
      </c>
      <c r="E201" s="4">
        <v>0</v>
      </c>
      <c r="F201" s="4">
        <f>VLOOKUP(Z201,炎界远征配置!H:N,6,FALSE)</f>
        <v>8227</v>
      </c>
      <c r="G201" s="4">
        <f>VLOOKUP(Z201,炎界远征配置!H:N,4,FALSE)</f>
        <v>5142</v>
      </c>
      <c r="H201" s="4">
        <v>0</v>
      </c>
      <c r="I201" s="4">
        <f>VLOOKUP(Z201,炎界远征配置!H:N,5,FALSE)</f>
        <v>5142</v>
      </c>
      <c r="J201" s="4">
        <f>VLOOKUP(Z201,炎界远征配置!H:N,7,FALSE)</f>
        <v>1953</v>
      </c>
      <c r="K201" s="4">
        <v>268</v>
      </c>
      <c r="L201" s="4">
        <v>0</v>
      </c>
      <c r="M201" s="4">
        <v>0</v>
      </c>
      <c r="N201" s="4">
        <v>263</v>
      </c>
      <c r="O201" s="4">
        <v>0</v>
      </c>
      <c r="P201" s="4">
        <v>0</v>
      </c>
      <c r="Q201" s="4">
        <v>0</v>
      </c>
      <c r="R201" s="4">
        <v>0</v>
      </c>
      <c r="S201" s="4">
        <v>0</v>
      </c>
      <c r="T201" s="4">
        <v>0</v>
      </c>
      <c r="U201" s="4">
        <v>0</v>
      </c>
      <c r="V201" s="4">
        <v>0</v>
      </c>
      <c r="W201" s="4">
        <f>VLOOKUP(Z201,炎界远征配置!F:G,2,FALSE)</f>
        <v>5000197</v>
      </c>
      <c r="X201" s="4">
        <f>VLOOKUP(Z201,炎界远征配置!H:J,3,FALSE)</f>
        <v>40</v>
      </c>
      <c r="Y201" t="str">
        <f>VLOOKUP(Z201,炎界远征配置!H:I,2,FALSE)</f>
        <v>霍尔</v>
      </c>
      <c r="Z201">
        <f t="shared" si="11"/>
        <v>197</v>
      </c>
    </row>
    <row r="202" spans="1:26" ht="18" customHeight="1" x14ac:dyDescent="0.15">
      <c r="A202" s="4">
        <f t="shared" si="10"/>
        <v>5000198</v>
      </c>
      <c r="B202" s="4">
        <v>0</v>
      </c>
      <c r="C202" s="4">
        <v>0</v>
      </c>
      <c r="D202" s="4">
        <v>0</v>
      </c>
      <c r="E202" s="4">
        <v>0</v>
      </c>
      <c r="F202" s="4">
        <f>VLOOKUP(Z202,炎界远征配置!H:N,6,FALSE)</f>
        <v>8227</v>
      </c>
      <c r="G202" s="4">
        <f>VLOOKUP(Z202,炎界远征配置!H:N,4,FALSE)</f>
        <v>5142</v>
      </c>
      <c r="H202" s="4">
        <v>0</v>
      </c>
      <c r="I202" s="4">
        <f>VLOOKUP(Z202,炎界远征配置!H:N,5,FALSE)</f>
        <v>5142</v>
      </c>
      <c r="J202" s="4">
        <f>VLOOKUP(Z202,炎界远征配置!H:N,7,FALSE)</f>
        <v>1953</v>
      </c>
      <c r="K202" s="4">
        <v>269</v>
      </c>
      <c r="L202" s="4">
        <v>0</v>
      </c>
      <c r="M202" s="4">
        <v>0</v>
      </c>
      <c r="N202" s="4">
        <v>264</v>
      </c>
      <c r="O202" s="4">
        <v>0</v>
      </c>
      <c r="P202" s="4">
        <v>0</v>
      </c>
      <c r="Q202" s="4">
        <v>0</v>
      </c>
      <c r="R202" s="4">
        <v>0</v>
      </c>
      <c r="S202" s="4">
        <v>0</v>
      </c>
      <c r="T202" s="4">
        <v>0</v>
      </c>
      <c r="U202" s="4">
        <v>0</v>
      </c>
      <c r="V202" s="4">
        <v>0</v>
      </c>
      <c r="W202" s="4">
        <f>VLOOKUP(Z202,炎界远征配置!F:G,2,FALSE)</f>
        <v>5000198</v>
      </c>
      <c r="X202" s="4">
        <f>VLOOKUP(Z202,炎界远征配置!H:J,3,FALSE)</f>
        <v>40</v>
      </c>
      <c r="Y202" t="str">
        <f>VLOOKUP(Z202,炎界远征配置!H:I,2,FALSE)</f>
        <v>霍尔</v>
      </c>
      <c r="Z202">
        <f t="shared" si="11"/>
        <v>198</v>
      </c>
    </row>
    <row r="203" spans="1:26" ht="18" customHeight="1" x14ac:dyDescent="0.15">
      <c r="A203" s="4">
        <f t="shared" si="10"/>
        <v>5000199</v>
      </c>
      <c r="B203" s="4">
        <v>0</v>
      </c>
      <c r="C203" s="4">
        <v>0</v>
      </c>
      <c r="D203" s="4">
        <v>0</v>
      </c>
      <c r="E203" s="4">
        <v>0</v>
      </c>
      <c r="F203" s="4">
        <f>VLOOKUP(Z203,炎界远征配置!H:N,6,FALSE)</f>
        <v>8227</v>
      </c>
      <c r="G203" s="4">
        <f>VLOOKUP(Z203,炎界远征配置!H:N,4,FALSE)</f>
        <v>5142</v>
      </c>
      <c r="H203" s="4">
        <v>0</v>
      </c>
      <c r="I203" s="4">
        <f>VLOOKUP(Z203,炎界远征配置!H:N,5,FALSE)</f>
        <v>5142</v>
      </c>
      <c r="J203" s="4">
        <f>VLOOKUP(Z203,炎界远征配置!H:N,7,FALSE)</f>
        <v>1953</v>
      </c>
      <c r="K203" s="4">
        <v>270</v>
      </c>
      <c r="L203" s="4">
        <v>0</v>
      </c>
      <c r="M203" s="4">
        <v>0</v>
      </c>
      <c r="N203" s="4">
        <v>265</v>
      </c>
      <c r="O203" s="4">
        <v>0</v>
      </c>
      <c r="P203" s="4">
        <v>0</v>
      </c>
      <c r="Q203" s="4">
        <v>0</v>
      </c>
      <c r="R203" s="4">
        <v>0</v>
      </c>
      <c r="S203" s="4">
        <v>0</v>
      </c>
      <c r="T203" s="4">
        <v>0</v>
      </c>
      <c r="U203" s="4">
        <v>0</v>
      </c>
      <c r="V203" s="4">
        <v>0</v>
      </c>
      <c r="W203" s="4">
        <f>VLOOKUP(Z203,炎界远征配置!F:G,2,FALSE)</f>
        <v>5000199</v>
      </c>
      <c r="X203" s="4">
        <f>VLOOKUP(Z203,炎界远征配置!H:J,3,FALSE)</f>
        <v>40</v>
      </c>
      <c r="Y203" t="str">
        <f>VLOOKUP(Z203,炎界远征配置!H:I,2,FALSE)</f>
        <v>麦克白</v>
      </c>
      <c r="Z203">
        <f t="shared" si="11"/>
        <v>199</v>
      </c>
    </row>
    <row r="204" spans="1:26" ht="18" customHeight="1" x14ac:dyDescent="0.15">
      <c r="A204" s="4">
        <f t="shared" si="10"/>
        <v>5000200</v>
      </c>
      <c r="B204" s="4">
        <v>0</v>
      </c>
      <c r="C204" s="4">
        <v>0</v>
      </c>
      <c r="D204" s="4">
        <v>0</v>
      </c>
      <c r="E204" s="4">
        <v>0</v>
      </c>
      <c r="F204" s="4">
        <f>VLOOKUP(Z204,炎界远征配置!H:N,6,FALSE)</f>
        <v>8227</v>
      </c>
      <c r="G204" s="4">
        <f>VLOOKUP(Z204,炎界远征配置!H:N,4,FALSE)</f>
        <v>5142</v>
      </c>
      <c r="H204" s="4">
        <v>0</v>
      </c>
      <c r="I204" s="4">
        <f>VLOOKUP(Z204,炎界远征配置!H:N,5,FALSE)</f>
        <v>5142</v>
      </c>
      <c r="J204" s="4">
        <f>VLOOKUP(Z204,炎界远征配置!H:N,7,FALSE)</f>
        <v>1953</v>
      </c>
      <c r="K204" s="4">
        <v>271</v>
      </c>
      <c r="L204" s="4">
        <v>0</v>
      </c>
      <c r="M204" s="4">
        <v>0</v>
      </c>
      <c r="N204" s="4">
        <v>266</v>
      </c>
      <c r="O204" s="4">
        <v>0</v>
      </c>
      <c r="P204" s="4">
        <v>0</v>
      </c>
      <c r="Q204" s="4">
        <v>0</v>
      </c>
      <c r="R204" s="4">
        <v>0</v>
      </c>
      <c r="S204" s="4">
        <v>0</v>
      </c>
      <c r="T204" s="4">
        <v>0</v>
      </c>
      <c r="U204" s="4">
        <v>0</v>
      </c>
      <c r="V204" s="4">
        <v>0</v>
      </c>
      <c r="W204" s="4">
        <f>VLOOKUP(Z204,炎界远征配置!F:G,2,FALSE)</f>
        <v>5000200</v>
      </c>
      <c r="X204" s="4">
        <f>VLOOKUP(Z204,炎界远征配置!H:J,3,FALSE)</f>
        <v>40</v>
      </c>
      <c r="Y204" t="str">
        <f>VLOOKUP(Z204,炎界远征配置!H:I,2,FALSE)</f>
        <v>麦克白</v>
      </c>
      <c r="Z204">
        <f t="shared" si="11"/>
        <v>200</v>
      </c>
    </row>
    <row r="205" spans="1:26" ht="18" customHeight="1" x14ac:dyDescent="0.15">
      <c r="A205" s="4">
        <f t="shared" si="10"/>
        <v>5000201</v>
      </c>
      <c r="B205" s="4">
        <v>0</v>
      </c>
      <c r="C205" s="4">
        <v>0</v>
      </c>
      <c r="D205" s="4">
        <v>0</v>
      </c>
      <c r="E205" s="4">
        <v>0</v>
      </c>
      <c r="F205" s="4">
        <f>VLOOKUP(Z205,炎界远征配置!H:N,6,FALSE)</f>
        <v>9390</v>
      </c>
      <c r="G205" s="4">
        <f>VLOOKUP(Z205,炎界远征配置!H:N,4,FALSE)</f>
        <v>5869</v>
      </c>
      <c r="H205" s="4">
        <v>0</v>
      </c>
      <c r="I205" s="4">
        <f>VLOOKUP(Z205,炎界远征配置!H:N,5,FALSE)</f>
        <v>5869</v>
      </c>
      <c r="J205" s="4">
        <f>VLOOKUP(Z205,炎界远征配置!H:N,7,FALSE)</f>
        <v>2193</v>
      </c>
      <c r="K205" s="4">
        <v>272</v>
      </c>
      <c r="L205" s="4">
        <v>0</v>
      </c>
      <c r="M205" s="4">
        <v>0</v>
      </c>
      <c r="N205" s="4">
        <v>267</v>
      </c>
      <c r="O205" s="4">
        <v>0</v>
      </c>
      <c r="P205" s="4">
        <v>0</v>
      </c>
      <c r="Q205" s="4">
        <v>0</v>
      </c>
      <c r="R205" s="4">
        <v>0</v>
      </c>
      <c r="S205" s="4">
        <v>0</v>
      </c>
      <c r="T205" s="4">
        <v>0</v>
      </c>
      <c r="U205" s="4">
        <v>0</v>
      </c>
      <c r="V205" s="4">
        <v>0</v>
      </c>
      <c r="W205" s="4">
        <f>VLOOKUP(Z205,炎界远征配置!F:G,2,FALSE)</f>
        <v>5000201</v>
      </c>
      <c r="X205" s="4">
        <f>VLOOKUP(Z205,炎界远征配置!H:J,3,FALSE)</f>
        <v>41</v>
      </c>
      <c r="Y205" t="str">
        <f>VLOOKUP(Z205,炎界远征配置!H:I,2,FALSE)</f>
        <v>修</v>
      </c>
      <c r="Z205">
        <f t="shared" si="11"/>
        <v>201</v>
      </c>
    </row>
    <row r="206" spans="1:26" ht="18" customHeight="1" x14ac:dyDescent="0.15">
      <c r="A206" s="4">
        <f t="shared" si="10"/>
        <v>5000202</v>
      </c>
      <c r="B206" s="4">
        <v>0</v>
      </c>
      <c r="C206" s="4">
        <v>0</v>
      </c>
      <c r="D206" s="4">
        <v>0</v>
      </c>
      <c r="E206" s="4">
        <v>0</v>
      </c>
      <c r="F206" s="4">
        <f>VLOOKUP(Z206,炎界远征配置!H:N,6,FALSE)</f>
        <v>9390</v>
      </c>
      <c r="G206" s="4">
        <f>VLOOKUP(Z206,炎界远征配置!H:N,4,FALSE)</f>
        <v>5869</v>
      </c>
      <c r="H206" s="4">
        <v>0</v>
      </c>
      <c r="I206" s="4">
        <f>VLOOKUP(Z206,炎界远征配置!H:N,5,FALSE)</f>
        <v>5869</v>
      </c>
      <c r="J206" s="4">
        <f>VLOOKUP(Z206,炎界远征配置!H:N,7,FALSE)</f>
        <v>2193</v>
      </c>
      <c r="K206" s="4">
        <v>273</v>
      </c>
      <c r="L206" s="4">
        <v>0</v>
      </c>
      <c r="M206" s="4">
        <v>0</v>
      </c>
      <c r="N206" s="4">
        <v>268</v>
      </c>
      <c r="O206" s="4">
        <v>0</v>
      </c>
      <c r="P206" s="4">
        <v>0</v>
      </c>
      <c r="Q206" s="4">
        <v>0</v>
      </c>
      <c r="R206" s="4">
        <v>0</v>
      </c>
      <c r="S206" s="4">
        <v>0</v>
      </c>
      <c r="T206" s="4">
        <v>0</v>
      </c>
      <c r="U206" s="4">
        <v>0</v>
      </c>
      <c r="V206" s="4">
        <v>0</v>
      </c>
      <c r="W206" s="4">
        <f>VLOOKUP(Z206,炎界远征配置!F:G,2,FALSE)</f>
        <v>5000202</v>
      </c>
      <c r="X206" s="4">
        <f>VLOOKUP(Z206,炎界远征配置!H:J,3,FALSE)</f>
        <v>41</v>
      </c>
      <c r="Y206" t="str">
        <f>VLOOKUP(Z206,炎界远征配置!H:I,2,FALSE)</f>
        <v>艾德蒙</v>
      </c>
      <c r="Z206">
        <f t="shared" si="11"/>
        <v>202</v>
      </c>
    </row>
    <row r="207" spans="1:26" ht="18" customHeight="1" x14ac:dyDescent="0.15">
      <c r="A207" s="4">
        <f t="shared" si="10"/>
        <v>5000203</v>
      </c>
      <c r="B207" s="4">
        <v>0</v>
      </c>
      <c r="C207" s="4">
        <v>0</v>
      </c>
      <c r="D207" s="4">
        <v>0</v>
      </c>
      <c r="E207" s="4">
        <v>0</v>
      </c>
      <c r="F207" s="4">
        <f>VLOOKUP(Z207,炎界远征配置!H:N,6,FALSE)</f>
        <v>9390</v>
      </c>
      <c r="G207" s="4">
        <f>VLOOKUP(Z207,炎界远征配置!H:N,4,FALSE)</f>
        <v>5869</v>
      </c>
      <c r="H207" s="4">
        <v>0</v>
      </c>
      <c r="I207" s="4">
        <f>VLOOKUP(Z207,炎界远征配置!H:N,5,FALSE)</f>
        <v>5869</v>
      </c>
      <c r="J207" s="4">
        <f>VLOOKUP(Z207,炎界远征配置!H:N,7,FALSE)</f>
        <v>2193</v>
      </c>
      <c r="K207" s="4">
        <v>274</v>
      </c>
      <c r="L207" s="4">
        <v>0</v>
      </c>
      <c r="M207" s="4">
        <v>0</v>
      </c>
      <c r="N207" s="4">
        <v>269</v>
      </c>
      <c r="O207" s="4">
        <v>0</v>
      </c>
      <c r="P207" s="4">
        <v>0</v>
      </c>
      <c r="Q207" s="4">
        <v>0</v>
      </c>
      <c r="R207" s="4">
        <v>0</v>
      </c>
      <c r="S207" s="4">
        <v>0</v>
      </c>
      <c r="T207" s="4">
        <v>0</v>
      </c>
      <c r="U207" s="4">
        <v>0</v>
      </c>
      <c r="V207" s="4">
        <v>0</v>
      </c>
      <c r="W207" s="4">
        <f>VLOOKUP(Z207,炎界远征配置!F:G,2,FALSE)</f>
        <v>5000203</v>
      </c>
      <c r="X207" s="4">
        <f>VLOOKUP(Z207,炎界远征配置!H:J,3,FALSE)</f>
        <v>41</v>
      </c>
      <c r="Y207" t="str">
        <f>VLOOKUP(Z207,炎界远征配置!H:I,2,FALSE)</f>
        <v>娜塔莎</v>
      </c>
      <c r="Z207">
        <f t="shared" si="11"/>
        <v>203</v>
      </c>
    </row>
    <row r="208" spans="1:26" ht="18" customHeight="1" x14ac:dyDescent="0.15">
      <c r="A208" s="4">
        <f t="shared" si="10"/>
        <v>5000204</v>
      </c>
      <c r="B208" s="4">
        <v>0</v>
      </c>
      <c r="C208" s="4">
        <v>0</v>
      </c>
      <c r="D208" s="4">
        <v>0</v>
      </c>
      <c r="E208" s="4">
        <v>0</v>
      </c>
      <c r="F208" s="4">
        <f>VLOOKUP(Z208,炎界远征配置!H:N,6,FALSE)</f>
        <v>9390</v>
      </c>
      <c r="G208" s="4">
        <f>VLOOKUP(Z208,炎界远征配置!H:N,4,FALSE)</f>
        <v>5869</v>
      </c>
      <c r="H208" s="4">
        <v>0</v>
      </c>
      <c r="I208" s="4">
        <f>VLOOKUP(Z208,炎界远征配置!H:N,5,FALSE)</f>
        <v>5869</v>
      </c>
      <c r="J208" s="4">
        <f>VLOOKUP(Z208,炎界远征配置!H:N,7,FALSE)</f>
        <v>2193</v>
      </c>
      <c r="K208" s="4">
        <v>275</v>
      </c>
      <c r="L208" s="4">
        <v>0</v>
      </c>
      <c r="M208" s="4">
        <v>0</v>
      </c>
      <c r="N208" s="4">
        <v>270</v>
      </c>
      <c r="O208" s="4">
        <v>0</v>
      </c>
      <c r="P208" s="4">
        <v>0</v>
      </c>
      <c r="Q208" s="4">
        <v>0</v>
      </c>
      <c r="R208" s="4">
        <v>0</v>
      </c>
      <c r="S208" s="4">
        <v>0</v>
      </c>
      <c r="T208" s="4">
        <v>0</v>
      </c>
      <c r="U208" s="4">
        <v>0</v>
      </c>
      <c r="V208" s="4">
        <v>0</v>
      </c>
      <c r="W208" s="4">
        <f>VLOOKUP(Z208,炎界远征配置!F:G,2,FALSE)</f>
        <v>5000204</v>
      </c>
      <c r="X208" s="4">
        <f>VLOOKUP(Z208,炎界远征配置!H:J,3,FALSE)</f>
        <v>41</v>
      </c>
      <c r="Y208" t="str">
        <f>VLOOKUP(Z208,炎界远征配置!H:I,2,FALSE)</f>
        <v>麦克白</v>
      </c>
      <c r="Z208">
        <f t="shared" si="11"/>
        <v>204</v>
      </c>
    </row>
    <row r="209" spans="1:26" ht="18" customHeight="1" x14ac:dyDescent="0.15">
      <c r="A209" s="4">
        <f t="shared" si="10"/>
        <v>5000205</v>
      </c>
      <c r="B209" s="4">
        <v>0</v>
      </c>
      <c r="C209" s="4">
        <v>0</v>
      </c>
      <c r="D209" s="4">
        <v>0</v>
      </c>
      <c r="E209" s="4">
        <v>0</v>
      </c>
      <c r="F209" s="4">
        <f>VLOOKUP(Z209,炎界远征配置!H:N,6,FALSE)</f>
        <v>9390</v>
      </c>
      <c r="G209" s="4">
        <f>VLOOKUP(Z209,炎界远征配置!H:N,4,FALSE)</f>
        <v>5869</v>
      </c>
      <c r="H209" s="4">
        <v>0</v>
      </c>
      <c r="I209" s="4">
        <f>VLOOKUP(Z209,炎界远征配置!H:N,5,FALSE)</f>
        <v>5869</v>
      </c>
      <c r="J209" s="4">
        <f>VLOOKUP(Z209,炎界远征配置!H:N,7,FALSE)</f>
        <v>2193</v>
      </c>
      <c r="K209" s="4">
        <v>276</v>
      </c>
      <c r="L209" s="4">
        <v>0</v>
      </c>
      <c r="M209" s="4">
        <v>0</v>
      </c>
      <c r="N209" s="4">
        <v>271</v>
      </c>
      <c r="O209" s="4">
        <v>0</v>
      </c>
      <c r="P209" s="4">
        <v>0</v>
      </c>
      <c r="Q209" s="4">
        <v>0</v>
      </c>
      <c r="R209" s="4">
        <v>0</v>
      </c>
      <c r="S209" s="4">
        <v>0</v>
      </c>
      <c r="T209" s="4">
        <v>0</v>
      </c>
      <c r="U209" s="4">
        <v>0</v>
      </c>
      <c r="V209" s="4">
        <v>0</v>
      </c>
      <c r="W209" s="4">
        <f>VLOOKUP(Z209,炎界远征配置!F:G,2,FALSE)</f>
        <v>5000205</v>
      </c>
      <c r="X209" s="4">
        <f>VLOOKUP(Z209,炎界远征配置!H:J,3,FALSE)</f>
        <v>41</v>
      </c>
      <c r="Y209" t="str">
        <f>VLOOKUP(Z209,炎界远征配置!H:I,2,FALSE)</f>
        <v>爱茉莉</v>
      </c>
      <c r="Z209">
        <f t="shared" si="11"/>
        <v>205</v>
      </c>
    </row>
    <row r="210" spans="1:26" ht="18" customHeight="1" x14ac:dyDescent="0.15">
      <c r="A210" s="4">
        <f t="shared" si="10"/>
        <v>5000206</v>
      </c>
      <c r="B210" s="4">
        <v>0</v>
      </c>
      <c r="C210" s="4">
        <v>0</v>
      </c>
      <c r="D210" s="4">
        <v>0</v>
      </c>
      <c r="E210" s="4">
        <v>0</v>
      </c>
      <c r="F210" s="4">
        <f>VLOOKUP(Z210,炎界远征配置!H:N,6,FALSE)</f>
        <v>10619</v>
      </c>
      <c r="G210" s="4">
        <f>VLOOKUP(Z210,炎界远征配置!H:N,4,FALSE)</f>
        <v>6637</v>
      </c>
      <c r="H210" s="4">
        <v>0</v>
      </c>
      <c r="I210" s="4">
        <f>VLOOKUP(Z210,炎界远征配置!H:N,5,FALSE)</f>
        <v>6637</v>
      </c>
      <c r="J210" s="4">
        <f>VLOOKUP(Z210,炎界远征配置!H:N,7,FALSE)</f>
        <v>2433</v>
      </c>
      <c r="K210" s="4">
        <v>277</v>
      </c>
      <c r="L210" s="4">
        <v>0</v>
      </c>
      <c r="M210" s="4">
        <v>0</v>
      </c>
      <c r="N210" s="4">
        <v>272</v>
      </c>
      <c r="O210" s="4">
        <v>0</v>
      </c>
      <c r="P210" s="4">
        <v>0</v>
      </c>
      <c r="Q210" s="4">
        <v>0</v>
      </c>
      <c r="R210" s="4">
        <v>0</v>
      </c>
      <c r="S210" s="4">
        <v>0</v>
      </c>
      <c r="T210" s="4">
        <v>0</v>
      </c>
      <c r="U210" s="4">
        <v>0</v>
      </c>
      <c r="V210" s="4">
        <v>0</v>
      </c>
      <c r="W210" s="4">
        <f>VLOOKUP(Z210,炎界远征配置!F:G,2,FALSE)</f>
        <v>5000206</v>
      </c>
      <c r="X210" s="4">
        <f>VLOOKUP(Z210,炎界远征配置!H:J,3,FALSE)</f>
        <v>42</v>
      </c>
      <c r="Y210" t="str">
        <f>VLOOKUP(Z210,炎界远征配置!H:I,2,FALSE)</f>
        <v>莉莉丝</v>
      </c>
      <c r="Z210">
        <f t="shared" si="11"/>
        <v>206</v>
      </c>
    </row>
    <row r="211" spans="1:26" ht="18" customHeight="1" x14ac:dyDescent="0.15">
      <c r="A211" s="4">
        <f t="shared" si="10"/>
        <v>5000207</v>
      </c>
      <c r="B211" s="4">
        <v>0</v>
      </c>
      <c r="C211" s="4">
        <v>0</v>
      </c>
      <c r="D211" s="4">
        <v>0</v>
      </c>
      <c r="E211" s="4">
        <v>0</v>
      </c>
      <c r="F211" s="4">
        <f>VLOOKUP(Z211,炎界远征配置!H:N,6,FALSE)</f>
        <v>10619</v>
      </c>
      <c r="G211" s="4">
        <f>VLOOKUP(Z211,炎界远征配置!H:N,4,FALSE)</f>
        <v>6637</v>
      </c>
      <c r="H211" s="4">
        <v>0</v>
      </c>
      <c r="I211" s="4">
        <f>VLOOKUP(Z211,炎界远征配置!H:N,5,FALSE)</f>
        <v>6637</v>
      </c>
      <c r="J211" s="4">
        <f>VLOOKUP(Z211,炎界远征配置!H:N,7,FALSE)</f>
        <v>2433</v>
      </c>
      <c r="K211" s="4">
        <v>278</v>
      </c>
      <c r="L211" s="4">
        <v>0</v>
      </c>
      <c r="M211" s="4">
        <v>0</v>
      </c>
      <c r="N211" s="4">
        <v>273</v>
      </c>
      <c r="O211" s="4">
        <v>0</v>
      </c>
      <c r="P211" s="4">
        <v>0</v>
      </c>
      <c r="Q211" s="4">
        <v>0</v>
      </c>
      <c r="R211" s="4">
        <v>0</v>
      </c>
      <c r="S211" s="4">
        <v>0</v>
      </c>
      <c r="T211" s="4">
        <v>0</v>
      </c>
      <c r="U211" s="4">
        <v>0</v>
      </c>
      <c r="V211" s="4">
        <v>0</v>
      </c>
      <c r="W211" s="4">
        <f>VLOOKUP(Z211,炎界远征配置!F:G,2,FALSE)</f>
        <v>5000207</v>
      </c>
      <c r="X211" s="4">
        <f>VLOOKUP(Z211,炎界远征配置!H:J,3,FALSE)</f>
        <v>42</v>
      </c>
      <c r="Y211" t="str">
        <f>VLOOKUP(Z211,炎界远征配置!H:I,2,FALSE)</f>
        <v>珍妮芙</v>
      </c>
      <c r="Z211">
        <f t="shared" si="11"/>
        <v>207</v>
      </c>
    </row>
    <row r="212" spans="1:26" ht="18" customHeight="1" x14ac:dyDescent="0.15">
      <c r="A212" s="4">
        <f t="shared" si="10"/>
        <v>5000208</v>
      </c>
      <c r="B212" s="4">
        <v>0</v>
      </c>
      <c r="C212" s="4">
        <v>0</v>
      </c>
      <c r="D212" s="4">
        <v>0</v>
      </c>
      <c r="E212" s="4">
        <v>0</v>
      </c>
      <c r="F212" s="4">
        <f>VLOOKUP(Z212,炎界远征配置!H:N,6,FALSE)</f>
        <v>10619</v>
      </c>
      <c r="G212" s="4">
        <f>VLOOKUP(Z212,炎界远征配置!H:N,4,FALSE)</f>
        <v>6637</v>
      </c>
      <c r="H212" s="4">
        <v>0</v>
      </c>
      <c r="I212" s="4">
        <f>VLOOKUP(Z212,炎界远征配置!H:N,5,FALSE)</f>
        <v>6637</v>
      </c>
      <c r="J212" s="4">
        <f>VLOOKUP(Z212,炎界远征配置!H:N,7,FALSE)</f>
        <v>2433</v>
      </c>
      <c r="K212" s="4">
        <v>279</v>
      </c>
      <c r="L212" s="4">
        <v>0</v>
      </c>
      <c r="M212" s="4">
        <v>0</v>
      </c>
      <c r="N212" s="4">
        <v>274</v>
      </c>
      <c r="O212" s="4">
        <v>0</v>
      </c>
      <c r="P212" s="4">
        <v>0</v>
      </c>
      <c r="Q212" s="4">
        <v>0</v>
      </c>
      <c r="R212" s="4">
        <v>0</v>
      </c>
      <c r="S212" s="4">
        <v>0</v>
      </c>
      <c r="T212" s="4">
        <v>0</v>
      </c>
      <c r="U212" s="4">
        <v>0</v>
      </c>
      <c r="V212" s="4">
        <v>0</v>
      </c>
      <c r="W212" s="4">
        <f>VLOOKUP(Z212,炎界远征配置!F:G,2,FALSE)</f>
        <v>5000208</v>
      </c>
      <c r="X212" s="4">
        <f>VLOOKUP(Z212,炎界远征配置!H:J,3,FALSE)</f>
        <v>42</v>
      </c>
      <c r="Y212" t="str">
        <f>VLOOKUP(Z212,炎界远征配置!H:I,2,FALSE)</f>
        <v>尼尔斯</v>
      </c>
      <c r="Z212">
        <f t="shared" si="11"/>
        <v>208</v>
      </c>
    </row>
    <row r="213" spans="1:26" ht="18" customHeight="1" x14ac:dyDescent="0.15">
      <c r="A213" s="4">
        <f t="shared" si="10"/>
        <v>5000209</v>
      </c>
      <c r="B213" s="4">
        <v>0</v>
      </c>
      <c r="C213" s="4">
        <v>0</v>
      </c>
      <c r="D213" s="4">
        <v>0</v>
      </c>
      <c r="E213" s="4">
        <v>0</v>
      </c>
      <c r="F213" s="4">
        <f>VLOOKUP(Z213,炎界远征配置!H:N,6,FALSE)</f>
        <v>10619</v>
      </c>
      <c r="G213" s="4">
        <f>VLOOKUP(Z213,炎界远征配置!H:N,4,FALSE)</f>
        <v>6637</v>
      </c>
      <c r="H213" s="4">
        <v>0</v>
      </c>
      <c r="I213" s="4">
        <f>VLOOKUP(Z213,炎界远征配置!H:N,5,FALSE)</f>
        <v>6637</v>
      </c>
      <c r="J213" s="4">
        <f>VLOOKUP(Z213,炎界远征配置!H:N,7,FALSE)</f>
        <v>2433</v>
      </c>
      <c r="K213" s="4">
        <v>280</v>
      </c>
      <c r="L213" s="4">
        <v>0</v>
      </c>
      <c r="M213" s="4">
        <v>0</v>
      </c>
      <c r="N213" s="4">
        <v>275</v>
      </c>
      <c r="O213" s="4">
        <v>0</v>
      </c>
      <c r="P213" s="4">
        <v>0</v>
      </c>
      <c r="Q213" s="4">
        <v>0</v>
      </c>
      <c r="R213" s="4">
        <v>0</v>
      </c>
      <c r="S213" s="4">
        <v>0</v>
      </c>
      <c r="T213" s="4">
        <v>0</v>
      </c>
      <c r="U213" s="4">
        <v>0</v>
      </c>
      <c r="V213" s="4">
        <v>0</v>
      </c>
      <c r="W213" s="4">
        <f>VLOOKUP(Z213,炎界远征配置!F:G,2,FALSE)</f>
        <v>5000209</v>
      </c>
      <c r="X213" s="4">
        <f>VLOOKUP(Z213,炎界远征配置!H:J,3,FALSE)</f>
        <v>42</v>
      </c>
      <c r="Y213" t="str">
        <f>VLOOKUP(Z213,炎界远征配置!H:I,2,FALSE)</f>
        <v>国王</v>
      </c>
      <c r="Z213">
        <f t="shared" si="11"/>
        <v>209</v>
      </c>
    </row>
    <row r="214" spans="1:26" ht="18" customHeight="1" x14ac:dyDescent="0.15">
      <c r="A214" s="4">
        <f t="shared" si="10"/>
        <v>5000210</v>
      </c>
      <c r="B214" s="4">
        <v>0</v>
      </c>
      <c r="C214" s="4">
        <v>0</v>
      </c>
      <c r="D214" s="4">
        <v>0</v>
      </c>
      <c r="E214" s="4">
        <v>0</v>
      </c>
      <c r="F214" s="4">
        <f>VLOOKUP(Z214,炎界远征配置!H:N,6,FALSE)</f>
        <v>10619</v>
      </c>
      <c r="G214" s="4">
        <f>VLOOKUP(Z214,炎界远征配置!H:N,4,FALSE)</f>
        <v>6637</v>
      </c>
      <c r="H214" s="4">
        <v>0</v>
      </c>
      <c r="I214" s="4">
        <f>VLOOKUP(Z214,炎界远征配置!H:N,5,FALSE)</f>
        <v>6637</v>
      </c>
      <c r="J214" s="4">
        <f>VLOOKUP(Z214,炎界远征配置!H:N,7,FALSE)</f>
        <v>2433</v>
      </c>
      <c r="K214" s="4">
        <v>281</v>
      </c>
      <c r="L214" s="4">
        <v>0</v>
      </c>
      <c r="M214" s="4">
        <v>0</v>
      </c>
      <c r="N214" s="4">
        <v>276</v>
      </c>
      <c r="O214" s="4">
        <v>0</v>
      </c>
      <c r="P214" s="4">
        <v>0</v>
      </c>
      <c r="Q214" s="4">
        <v>0</v>
      </c>
      <c r="R214" s="4">
        <v>0</v>
      </c>
      <c r="S214" s="4">
        <v>0</v>
      </c>
      <c r="T214" s="4">
        <v>0</v>
      </c>
      <c r="U214" s="4">
        <v>0</v>
      </c>
      <c r="V214" s="4">
        <v>0</v>
      </c>
      <c r="W214" s="4">
        <f>VLOOKUP(Z214,炎界远征配置!F:G,2,FALSE)</f>
        <v>5000210</v>
      </c>
      <c r="X214" s="4">
        <f>VLOOKUP(Z214,炎界远征配置!H:J,3,FALSE)</f>
        <v>42</v>
      </c>
      <c r="Y214" t="str">
        <f>VLOOKUP(Z214,炎界远征配置!H:I,2,FALSE)</f>
        <v>爱茉莉</v>
      </c>
      <c r="Z214">
        <f t="shared" si="11"/>
        <v>210</v>
      </c>
    </row>
    <row r="215" spans="1:26" ht="18" customHeight="1" x14ac:dyDescent="0.15">
      <c r="A215" s="4">
        <f t="shared" si="10"/>
        <v>5000211</v>
      </c>
      <c r="B215" s="4">
        <v>0</v>
      </c>
      <c r="C215" s="4">
        <v>0</v>
      </c>
      <c r="D215" s="4">
        <v>0</v>
      </c>
      <c r="E215" s="4">
        <v>0</v>
      </c>
      <c r="F215" s="4">
        <f>VLOOKUP(Z215,炎界远征配置!H:N,6,FALSE)</f>
        <v>11912</v>
      </c>
      <c r="G215" s="4">
        <f>VLOOKUP(Z215,炎界远征配置!H:N,4,FALSE)</f>
        <v>7445</v>
      </c>
      <c r="H215" s="4">
        <v>0</v>
      </c>
      <c r="I215" s="4">
        <f>VLOOKUP(Z215,炎界远征配置!H:N,5,FALSE)</f>
        <v>7445</v>
      </c>
      <c r="J215" s="4">
        <f>VLOOKUP(Z215,炎界远征配置!H:N,7,FALSE)</f>
        <v>2673</v>
      </c>
      <c r="K215" s="4">
        <v>282</v>
      </c>
      <c r="L215" s="4">
        <v>0</v>
      </c>
      <c r="M215" s="4">
        <v>0</v>
      </c>
      <c r="N215" s="4">
        <v>277</v>
      </c>
      <c r="O215" s="4">
        <v>0</v>
      </c>
      <c r="P215" s="4">
        <v>0</v>
      </c>
      <c r="Q215" s="4">
        <v>0</v>
      </c>
      <c r="R215" s="4">
        <v>0</v>
      </c>
      <c r="S215" s="4">
        <v>0</v>
      </c>
      <c r="T215" s="4">
        <v>0</v>
      </c>
      <c r="U215" s="4">
        <v>0</v>
      </c>
      <c r="V215" s="4">
        <v>0</v>
      </c>
      <c r="W215" s="4">
        <f>VLOOKUP(Z215,炎界远征配置!F:G,2,FALSE)</f>
        <v>5000211</v>
      </c>
      <c r="X215" s="4">
        <f>VLOOKUP(Z215,炎界远征配置!H:J,3,FALSE)</f>
        <v>43</v>
      </c>
      <c r="Y215" t="str">
        <f>VLOOKUP(Z215,炎界远征配置!H:I,2,FALSE)</f>
        <v>莉莉丝</v>
      </c>
      <c r="Z215">
        <f t="shared" si="11"/>
        <v>211</v>
      </c>
    </row>
    <row r="216" spans="1:26" ht="18" customHeight="1" x14ac:dyDescent="0.15">
      <c r="A216" s="4">
        <f t="shared" si="10"/>
        <v>5000212</v>
      </c>
      <c r="B216" s="4">
        <v>0</v>
      </c>
      <c r="C216" s="4">
        <v>0</v>
      </c>
      <c r="D216" s="4">
        <v>0</v>
      </c>
      <c r="E216" s="4">
        <v>0</v>
      </c>
      <c r="F216" s="4">
        <f>VLOOKUP(Z216,炎界远征配置!H:N,6,FALSE)</f>
        <v>11912</v>
      </c>
      <c r="G216" s="4">
        <f>VLOOKUP(Z216,炎界远征配置!H:N,4,FALSE)</f>
        <v>7445</v>
      </c>
      <c r="H216" s="4">
        <v>0</v>
      </c>
      <c r="I216" s="4">
        <f>VLOOKUP(Z216,炎界远征配置!H:N,5,FALSE)</f>
        <v>7445</v>
      </c>
      <c r="J216" s="4">
        <f>VLOOKUP(Z216,炎界远征配置!H:N,7,FALSE)</f>
        <v>2673</v>
      </c>
      <c r="K216" s="4">
        <v>283</v>
      </c>
      <c r="L216" s="4">
        <v>0</v>
      </c>
      <c r="M216" s="4">
        <v>0</v>
      </c>
      <c r="N216" s="4">
        <v>278</v>
      </c>
      <c r="O216" s="4">
        <v>0</v>
      </c>
      <c r="P216" s="4">
        <v>0</v>
      </c>
      <c r="Q216" s="4">
        <v>0</v>
      </c>
      <c r="R216" s="4">
        <v>0</v>
      </c>
      <c r="S216" s="4">
        <v>0</v>
      </c>
      <c r="T216" s="4">
        <v>0</v>
      </c>
      <c r="U216" s="4">
        <v>0</v>
      </c>
      <c r="V216" s="4">
        <v>0</v>
      </c>
      <c r="W216" s="4">
        <f>VLOOKUP(Z216,炎界远征配置!F:G,2,FALSE)</f>
        <v>5000212</v>
      </c>
      <c r="X216" s="4">
        <f>VLOOKUP(Z216,炎界远征配置!H:J,3,FALSE)</f>
        <v>43</v>
      </c>
      <c r="Y216" t="str">
        <f>VLOOKUP(Z216,炎界远征配置!H:I,2,FALSE)</f>
        <v>霍尔</v>
      </c>
      <c r="Z216">
        <f t="shared" si="11"/>
        <v>212</v>
      </c>
    </row>
    <row r="217" spans="1:26" ht="18" customHeight="1" x14ac:dyDescent="0.15">
      <c r="A217" s="4">
        <f t="shared" si="10"/>
        <v>5000213</v>
      </c>
      <c r="B217" s="4">
        <v>0</v>
      </c>
      <c r="C217" s="4">
        <v>0</v>
      </c>
      <c r="D217" s="4">
        <v>0</v>
      </c>
      <c r="E217" s="4">
        <v>0</v>
      </c>
      <c r="F217" s="4">
        <f>VLOOKUP(Z217,炎界远征配置!H:N,6,FALSE)</f>
        <v>11912</v>
      </c>
      <c r="G217" s="4">
        <f>VLOOKUP(Z217,炎界远征配置!H:N,4,FALSE)</f>
        <v>7445</v>
      </c>
      <c r="H217" s="4">
        <v>0</v>
      </c>
      <c r="I217" s="4">
        <f>VLOOKUP(Z217,炎界远征配置!H:N,5,FALSE)</f>
        <v>7445</v>
      </c>
      <c r="J217" s="4">
        <f>VLOOKUP(Z217,炎界远征配置!H:N,7,FALSE)</f>
        <v>2673</v>
      </c>
      <c r="K217" s="4">
        <v>284</v>
      </c>
      <c r="L217" s="4">
        <v>0</v>
      </c>
      <c r="M217" s="4">
        <v>0</v>
      </c>
      <c r="N217" s="4">
        <v>279</v>
      </c>
      <c r="O217" s="4">
        <v>0</v>
      </c>
      <c r="P217" s="4">
        <v>0</v>
      </c>
      <c r="Q217" s="4">
        <v>0</v>
      </c>
      <c r="R217" s="4">
        <v>0</v>
      </c>
      <c r="S217" s="4">
        <v>0</v>
      </c>
      <c r="T217" s="4">
        <v>0</v>
      </c>
      <c r="U217" s="4">
        <v>0</v>
      </c>
      <c r="V217" s="4">
        <v>0</v>
      </c>
      <c r="W217" s="4">
        <f>VLOOKUP(Z217,炎界远征配置!F:G,2,FALSE)</f>
        <v>5000213</v>
      </c>
      <c r="X217" s="4">
        <f>VLOOKUP(Z217,炎界远征配置!H:J,3,FALSE)</f>
        <v>43</v>
      </c>
      <c r="Y217" t="str">
        <f>VLOOKUP(Z217,炎界远征配置!H:I,2,FALSE)</f>
        <v>伊芙</v>
      </c>
      <c r="Z217">
        <f t="shared" si="11"/>
        <v>213</v>
      </c>
    </row>
    <row r="218" spans="1:26" ht="18" customHeight="1" x14ac:dyDescent="0.15">
      <c r="A218" s="4">
        <f t="shared" si="10"/>
        <v>5000214</v>
      </c>
      <c r="B218" s="4">
        <v>0</v>
      </c>
      <c r="C218" s="4">
        <v>0</v>
      </c>
      <c r="D218" s="4">
        <v>0</v>
      </c>
      <c r="E218" s="4">
        <v>0</v>
      </c>
      <c r="F218" s="4">
        <f>VLOOKUP(Z218,炎界远征配置!H:N,6,FALSE)</f>
        <v>11912</v>
      </c>
      <c r="G218" s="4">
        <f>VLOOKUP(Z218,炎界远征配置!H:N,4,FALSE)</f>
        <v>7445</v>
      </c>
      <c r="H218" s="4">
        <v>0</v>
      </c>
      <c r="I218" s="4">
        <f>VLOOKUP(Z218,炎界远征配置!H:N,5,FALSE)</f>
        <v>7445</v>
      </c>
      <c r="J218" s="4">
        <f>VLOOKUP(Z218,炎界远征配置!H:N,7,FALSE)</f>
        <v>2673</v>
      </c>
      <c r="K218" s="4">
        <v>285</v>
      </c>
      <c r="L218" s="4">
        <v>0</v>
      </c>
      <c r="M218" s="4">
        <v>0</v>
      </c>
      <c r="N218" s="4">
        <v>280</v>
      </c>
      <c r="O218" s="4">
        <v>0</v>
      </c>
      <c r="P218" s="4">
        <v>0</v>
      </c>
      <c r="Q218" s="4">
        <v>0</v>
      </c>
      <c r="R218" s="4">
        <v>0</v>
      </c>
      <c r="S218" s="4">
        <v>0</v>
      </c>
      <c r="T218" s="4">
        <v>0</v>
      </c>
      <c r="U218" s="4">
        <v>0</v>
      </c>
      <c r="V218" s="4">
        <v>0</v>
      </c>
      <c r="W218" s="4">
        <f>VLOOKUP(Z218,炎界远征配置!F:G,2,FALSE)</f>
        <v>5000214</v>
      </c>
      <c r="X218" s="4">
        <f>VLOOKUP(Z218,炎界远征配置!H:J,3,FALSE)</f>
        <v>43</v>
      </c>
      <c r="Y218" t="str">
        <f>VLOOKUP(Z218,炎界远征配置!H:I,2,FALSE)</f>
        <v>麦克白</v>
      </c>
      <c r="Z218">
        <f t="shared" si="11"/>
        <v>214</v>
      </c>
    </row>
    <row r="219" spans="1:26" ht="18" customHeight="1" x14ac:dyDescent="0.15">
      <c r="A219" s="4">
        <f t="shared" si="10"/>
        <v>5000215</v>
      </c>
      <c r="B219" s="4">
        <v>0</v>
      </c>
      <c r="C219" s="4">
        <v>0</v>
      </c>
      <c r="D219" s="4">
        <v>0</v>
      </c>
      <c r="E219" s="4">
        <v>0</v>
      </c>
      <c r="F219" s="4">
        <f>VLOOKUP(Z219,炎界远征配置!H:N,6,FALSE)</f>
        <v>11912</v>
      </c>
      <c r="G219" s="4">
        <f>VLOOKUP(Z219,炎界远征配置!H:N,4,FALSE)</f>
        <v>7445</v>
      </c>
      <c r="H219" s="4">
        <v>0</v>
      </c>
      <c r="I219" s="4">
        <f>VLOOKUP(Z219,炎界远征配置!H:N,5,FALSE)</f>
        <v>7445</v>
      </c>
      <c r="J219" s="4">
        <f>VLOOKUP(Z219,炎界远征配置!H:N,7,FALSE)</f>
        <v>2673</v>
      </c>
      <c r="K219" s="4">
        <v>286</v>
      </c>
      <c r="L219" s="4">
        <v>0</v>
      </c>
      <c r="M219" s="4">
        <v>0</v>
      </c>
      <c r="N219" s="4">
        <v>281</v>
      </c>
      <c r="O219" s="4">
        <v>0</v>
      </c>
      <c r="P219" s="4">
        <v>0</v>
      </c>
      <c r="Q219" s="4">
        <v>0</v>
      </c>
      <c r="R219" s="4">
        <v>0</v>
      </c>
      <c r="S219" s="4">
        <v>0</v>
      </c>
      <c r="T219" s="4">
        <v>0</v>
      </c>
      <c r="U219" s="4">
        <v>0</v>
      </c>
      <c r="V219" s="4">
        <v>0</v>
      </c>
      <c r="W219" s="4">
        <f>VLOOKUP(Z219,炎界远征配置!F:G,2,FALSE)</f>
        <v>5000215</v>
      </c>
      <c r="X219" s="4">
        <f>VLOOKUP(Z219,炎界远征配置!H:J,3,FALSE)</f>
        <v>43</v>
      </c>
      <c r="Y219" t="str">
        <f>VLOOKUP(Z219,炎界远征配置!H:I,2,FALSE)</f>
        <v>贝蒂</v>
      </c>
      <c r="Z219">
        <f t="shared" si="11"/>
        <v>215</v>
      </c>
    </row>
    <row r="220" spans="1:26" ht="18" customHeight="1" x14ac:dyDescent="0.15">
      <c r="A220" s="4">
        <f t="shared" si="10"/>
        <v>5000216</v>
      </c>
      <c r="B220" s="4">
        <v>0</v>
      </c>
      <c r="C220" s="4">
        <v>0</v>
      </c>
      <c r="D220" s="4">
        <v>0</v>
      </c>
      <c r="E220" s="4">
        <v>0</v>
      </c>
      <c r="F220" s="4">
        <f>VLOOKUP(Z220,炎界远征配置!H:N,6,FALSE)</f>
        <v>13268</v>
      </c>
      <c r="G220" s="4">
        <f>VLOOKUP(Z220,炎界远征配置!H:N,4,FALSE)</f>
        <v>8293</v>
      </c>
      <c r="H220" s="4">
        <v>0</v>
      </c>
      <c r="I220" s="4">
        <f>VLOOKUP(Z220,炎界远征配置!H:N,5,FALSE)</f>
        <v>8293</v>
      </c>
      <c r="J220" s="4">
        <f>VLOOKUP(Z220,炎界远征配置!H:N,7,FALSE)</f>
        <v>2913</v>
      </c>
      <c r="K220" s="4">
        <v>287</v>
      </c>
      <c r="L220" s="4">
        <v>0</v>
      </c>
      <c r="M220" s="4">
        <v>0</v>
      </c>
      <c r="N220" s="4">
        <v>282</v>
      </c>
      <c r="O220" s="4">
        <v>0</v>
      </c>
      <c r="P220" s="4">
        <v>0</v>
      </c>
      <c r="Q220" s="4">
        <v>0</v>
      </c>
      <c r="R220" s="4">
        <v>0</v>
      </c>
      <c r="S220" s="4">
        <v>0</v>
      </c>
      <c r="T220" s="4">
        <v>0</v>
      </c>
      <c r="U220" s="4">
        <v>0</v>
      </c>
      <c r="V220" s="4">
        <v>0</v>
      </c>
      <c r="W220" s="4">
        <f>VLOOKUP(Z220,炎界远征配置!F:G,2,FALSE)</f>
        <v>5000216</v>
      </c>
      <c r="X220" s="4">
        <f>VLOOKUP(Z220,炎界远征配置!H:J,3,FALSE)</f>
        <v>44</v>
      </c>
      <c r="Y220" t="str">
        <f>VLOOKUP(Z220,炎界远征配置!H:I,2,FALSE)</f>
        <v>柯拉</v>
      </c>
      <c r="Z220">
        <f t="shared" si="11"/>
        <v>216</v>
      </c>
    </row>
    <row r="221" spans="1:26" ht="18" customHeight="1" x14ac:dyDescent="0.15">
      <c r="A221" s="4">
        <f t="shared" si="10"/>
        <v>5000217</v>
      </c>
      <c r="B221" s="4">
        <v>0</v>
      </c>
      <c r="C221" s="4">
        <v>0</v>
      </c>
      <c r="D221" s="4">
        <v>0</v>
      </c>
      <c r="E221" s="4">
        <v>0</v>
      </c>
      <c r="F221" s="4">
        <f>VLOOKUP(Z221,炎界远征配置!H:N,6,FALSE)</f>
        <v>13268</v>
      </c>
      <c r="G221" s="4">
        <f>VLOOKUP(Z221,炎界远征配置!H:N,4,FALSE)</f>
        <v>8293</v>
      </c>
      <c r="H221" s="4">
        <v>0</v>
      </c>
      <c r="I221" s="4">
        <f>VLOOKUP(Z221,炎界远征配置!H:N,5,FALSE)</f>
        <v>8293</v>
      </c>
      <c r="J221" s="4">
        <f>VLOOKUP(Z221,炎界远征配置!H:N,7,FALSE)</f>
        <v>2913</v>
      </c>
      <c r="K221" s="4">
        <v>288</v>
      </c>
      <c r="L221" s="4">
        <v>0</v>
      </c>
      <c r="M221" s="4">
        <v>0</v>
      </c>
      <c r="N221" s="4">
        <v>283</v>
      </c>
      <c r="O221" s="4">
        <v>0</v>
      </c>
      <c r="P221" s="4">
        <v>0</v>
      </c>
      <c r="Q221" s="4">
        <v>0</v>
      </c>
      <c r="R221" s="4">
        <v>0</v>
      </c>
      <c r="S221" s="4">
        <v>0</v>
      </c>
      <c r="T221" s="4">
        <v>0</v>
      </c>
      <c r="U221" s="4">
        <v>0</v>
      </c>
      <c r="V221" s="4">
        <v>0</v>
      </c>
      <c r="W221" s="4">
        <f>VLOOKUP(Z221,炎界远征配置!F:G,2,FALSE)</f>
        <v>5000217</v>
      </c>
      <c r="X221" s="4">
        <f>VLOOKUP(Z221,炎界远征配置!H:J,3,FALSE)</f>
        <v>44</v>
      </c>
      <c r="Y221" t="str">
        <f>VLOOKUP(Z221,炎界远征配置!H:I,2,FALSE)</f>
        <v>国王</v>
      </c>
      <c r="Z221">
        <f t="shared" si="11"/>
        <v>217</v>
      </c>
    </row>
    <row r="222" spans="1:26" ht="18" customHeight="1" x14ac:dyDescent="0.15">
      <c r="A222" s="4">
        <f t="shared" si="10"/>
        <v>5000218</v>
      </c>
      <c r="B222" s="4">
        <v>0</v>
      </c>
      <c r="C222" s="4">
        <v>0</v>
      </c>
      <c r="D222" s="4">
        <v>0</v>
      </c>
      <c r="E222" s="4">
        <v>0</v>
      </c>
      <c r="F222" s="4">
        <f>VLOOKUP(Z222,炎界远征配置!H:N,6,FALSE)</f>
        <v>13268</v>
      </c>
      <c r="G222" s="4">
        <f>VLOOKUP(Z222,炎界远征配置!H:N,4,FALSE)</f>
        <v>8293</v>
      </c>
      <c r="H222" s="4">
        <v>0</v>
      </c>
      <c r="I222" s="4">
        <f>VLOOKUP(Z222,炎界远征配置!H:N,5,FALSE)</f>
        <v>8293</v>
      </c>
      <c r="J222" s="4">
        <f>VLOOKUP(Z222,炎界远征配置!H:N,7,FALSE)</f>
        <v>2913</v>
      </c>
      <c r="K222" s="4">
        <v>289</v>
      </c>
      <c r="L222" s="4">
        <v>0</v>
      </c>
      <c r="M222" s="4">
        <v>0</v>
      </c>
      <c r="N222" s="4">
        <v>284</v>
      </c>
      <c r="O222" s="4">
        <v>0</v>
      </c>
      <c r="P222" s="4">
        <v>0</v>
      </c>
      <c r="Q222" s="4">
        <v>0</v>
      </c>
      <c r="R222" s="4">
        <v>0</v>
      </c>
      <c r="S222" s="4">
        <v>0</v>
      </c>
      <c r="T222" s="4">
        <v>0</v>
      </c>
      <c r="U222" s="4">
        <v>0</v>
      </c>
      <c r="V222" s="4">
        <v>0</v>
      </c>
      <c r="W222" s="4">
        <f>VLOOKUP(Z222,炎界远征配置!F:G,2,FALSE)</f>
        <v>5000218</v>
      </c>
      <c r="X222" s="4">
        <f>VLOOKUP(Z222,炎界远征配置!H:J,3,FALSE)</f>
        <v>44</v>
      </c>
      <c r="Y222" t="str">
        <f>VLOOKUP(Z222,炎界远征配置!H:I,2,FALSE)</f>
        <v>霍尔</v>
      </c>
      <c r="Z222">
        <f t="shared" si="11"/>
        <v>218</v>
      </c>
    </row>
    <row r="223" spans="1:26" ht="18" customHeight="1" x14ac:dyDescent="0.15">
      <c r="A223" s="4">
        <f t="shared" si="10"/>
        <v>5000219</v>
      </c>
      <c r="B223" s="4">
        <v>0</v>
      </c>
      <c r="C223" s="4">
        <v>0</v>
      </c>
      <c r="D223" s="4">
        <v>0</v>
      </c>
      <c r="E223" s="4">
        <v>0</v>
      </c>
      <c r="F223" s="4">
        <f>VLOOKUP(Z223,炎界远征配置!H:N,6,FALSE)</f>
        <v>13268</v>
      </c>
      <c r="G223" s="4">
        <f>VLOOKUP(Z223,炎界远征配置!H:N,4,FALSE)</f>
        <v>8293</v>
      </c>
      <c r="H223" s="4">
        <v>0</v>
      </c>
      <c r="I223" s="4">
        <f>VLOOKUP(Z223,炎界远征配置!H:N,5,FALSE)</f>
        <v>8293</v>
      </c>
      <c r="J223" s="4">
        <f>VLOOKUP(Z223,炎界远征配置!H:N,7,FALSE)</f>
        <v>2913</v>
      </c>
      <c r="K223" s="4">
        <v>290</v>
      </c>
      <c r="L223" s="4">
        <v>0</v>
      </c>
      <c r="M223" s="4">
        <v>0</v>
      </c>
      <c r="N223" s="4">
        <v>285</v>
      </c>
      <c r="O223" s="4">
        <v>0</v>
      </c>
      <c r="P223" s="4">
        <v>0</v>
      </c>
      <c r="Q223" s="4">
        <v>0</v>
      </c>
      <c r="R223" s="4">
        <v>0</v>
      </c>
      <c r="S223" s="4">
        <v>0</v>
      </c>
      <c r="T223" s="4">
        <v>0</v>
      </c>
      <c r="U223" s="4">
        <v>0</v>
      </c>
      <c r="V223" s="4">
        <v>0</v>
      </c>
      <c r="W223" s="4">
        <f>VLOOKUP(Z223,炎界远征配置!F:G,2,FALSE)</f>
        <v>5000219</v>
      </c>
      <c r="X223" s="4">
        <f>VLOOKUP(Z223,炎界远征配置!H:J,3,FALSE)</f>
        <v>44</v>
      </c>
      <c r="Y223" t="str">
        <f>VLOOKUP(Z223,炎界远征配置!H:I,2,FALSE)</f>
        <v>艾德蒙</v>
      </c>
      <c r="Z223">
        <f t="shared" si="11"/>
        <v>219</v>
      </c>
    </row>
    <row r="224" spans="1:26" ht="18" customHeight="1" x14ac:dyDescent="0.15">
      <c r="A224" s="4">
        <f t="shared" si="10"/>
        <v>5000220</v>
      </c>
      <c r="B224" s="4">
        <v>0</v>
      </c>
      <c r="C224" s="4">
        <v>0</v>
      </c>
      <c r="D224" s="4">
        <v>0</v>
      </c>
      <c r="E224" s="4">
        <v>0</v>
      </c>
      <c r="F224" s="4">
        <f>VLOOKUP(Z224,炎界远征配置!H:N,6,FALSE)</f>
        <v>13268</v>
      </c>
      <c r="G224" s="4">
        <f>VLOOKUP(Z224,炎界远征配置!H:N,4,FALSE)</f>
        <v>8293</v>
      </c>
      <c r="H224" s="4">
        <v>0</v>
      </c>
      <c r="I224" s="4">
        <f>VLOOKUP(Z224,炎界远征配置!H:N,5,FALSE)</f>
        <v>8293</v>
      </c>
      <c r="J224" s="4">
        <f>VLOOKUP(Z224,炎界远征配置!H:N,7,FALSE)</f>
        <v>2913</v>
      </c>
      <c r="K224" s="4">
        <v>291</v>
      </c>
      <c r="L224" s="4">
        <v>0</v>
      </c>
      <c r="M224" s="4">
        <v>0</v>
      </c>
      <c r="N224" s="4">
        <v>286</v>
      </c>
      <c r="O224" s="4">
        <v>0</v>
      </c>
      <c r="P224" s="4">
        <v>0</v>
      </c>
      <c r="Q224" s="4">
        <v>0</v>
      </c>
      <c r="R224" s="4">
        <v>0</v>
      </c>
      <c r="S224" s="4">
        <v>0</v>
      </c>
      <c r="T224" s="4">
        <v>0</v>
      </c>
      <c r="U224" s="4">
        <v>0</v>
      </c>
      <c r="V224" s="4">
        <v>0</v>
      </c>
      <c r="W224" s="4">
        <f>VLOOKUP(Z224,炎界远征配置!F:G,2,FALSE)</f>
        <v>5000220</v>
      </c>
      <c r="X224" s="4">
        <f>VLOOKUP(Z224,炎界远征配置!H:J,3,FALSE)</f>
        <v>44</v>
      </c>
      <c r="Y224" t="str">
        <f>VLOOKUP(Z224,炎界远征配置!H:I,2,FALSE)</f>
        <v>贝蒂</v>
      </c>
      <c r="Z224">
        <f t="shared" si="11"/>
        <v>220</v>
      </c>
    </row>
    <row r="225" spans="1:26" ht="18" customHeight="1" x14ac:dyDescent="0.15">
      <c r="A225" s="4">
        <f t="shared" si="10"/>
        <v>5000221</v>
      </c>
      <c r="B225" s="4">
        <v>0</v>
      </c>
      <c r="C225" s="4">
        <v>0</v>
      </c>
      <c r="D225" s="4">
        <v>0</v>
      </c>
      <c r="E225" s="4">
        <v>0</v>
      </c>
      <c r="F225" s="4">
        <f>VLOOKUP(Z225,炎界远征配置!H:N,6,FALSE)</f>
        <v>14448</v>
      </c>
      <c r="G225" s="4">
        <f>VLOOKUP(Z225,炎界远征配置!H:N,4,FALSE)</f>
        <v>9030</v>
      </c>
      <c r="H225" s="4">
        <v>0</v>
      </c>
      <c r="I225" s="4">
        <f>VLOOKUP(Z225,炎界远征配置!H:N,5,FALSE)</f>
        <v>9030</v>
      </c>
      <c r="J225" s="4">
        <f>VLOOKUP(Z225,炎界远征配置!H:N,7,FALSE)</f>
        <v>3154</v>
      </c>
      <c r="K225" s="4">
        <v>292</v>
      </c>
      <c r="L225" s="4">
        <v>0</v>
      </c>
      <c r="M225" s="4">
        <v>0</v>
      </c>
      <c r="N225" s="4">
        <v>287</v>
      </c>
      <c r="O225" s="4">
        <v>0</v>
      </c>
      <c r="P225" s="4">
        <v>0</v>
      </c>
      <c r="Q225" s="4">
        <v>0</v>
      </c>
      <c r="R225" s="4">
        <v>0</v>
      </c>
      <c r="S225" s="4">
        <v>0</v>
      </c>
      <c r="T225" s="4">
        <v>0</v>
      </c>
      <c r="U225" s="4">
        <v>0</v>
      </c>
      <c r="V225" s="4">
        <v>0</v>
      </c>
      <c r="W225" s="4">
        <f>VLOOKUP(Z225,炎界远征配置!F:G,2,FALSE)</f>
        <v>5000221</v>
      </c>
      <c r="X225" s="4">
        <f>VLOOKUP(Z225,炎界远征配置!H:J,3,FALSE)</f>
        <v>45</v>
      </c>
      <c r="Y225" t="str">
        <f>VLOOKUP(Z225,炎界远征配置!H:I,2,FALSE)</f>
        <v>珍妮芙</v>
      </c>
      <c r="Z225">
        <f t="shared" si="11"/>
        <v>221</v>
      </c>
    </row>
    <row r="226" spans="1:26" ht="18" customHeight="1" x14ac:dyDescent="0.15">
      <c r="A226" s="4">
        <f t="shared" si="10"/>
        <v>5000222</v>
      </c>
      <c r="B226" s="4">
        <v>0</v>
      </c>
      <c r="C226" s="4">
        <v>0</v>
      </c>
      <c r="D226" s="4">
        <v>0</v>
      </c>
      <c r="E226" s="4">
        <v>0</v>
      </c>
      <c r="F226" s="4">
        <f>VLOOKUP(Z226,炎界远征配置!H:N,6,FALSE)</f>
        <v>14448</v>
      </c>
      <c r="G226" s="4">
        <f>VLOOKUP(Z226,炎界远征配置!H:N,4,FALSE)</f>
        <v>9030</v>
      </c>
      <c r="H226" s="4">
        <v>0</v>
      </c>
      <c r="I226" s="4">
        <f>VLOOKUP(Z226,炎界远征配置!H:N,5,FALSE)</f>
        <v>9030</v>
      </c>
      <c r="J226" s="4">
        <f>VLOOKUP(Z226,炎界远征配置!H:N,7,FALSE)</f>
        <v>3154</v>
      </c>
      <c r="K226" s="4">
        <v>293</v>
      </c>
      <c r="L226" s="4">
        <v>0</v>
      </c>
      <c r="M226" s="4">
        <v>0</v>
      </c>
      <c r="N226" s="4">
        <v>288</v>
      </c>
      <c r="O226" s="4">
        <v>0</v>
      </c>
      <c r="P226" s="4">
        <v>0</v>
      </c>
      <c r="Q226" s="4">
        <v>0</v>
      </c>
      <c r="R226" s="4">
        <v>0</v>
      </c>
      <c r="S226" s="4">
        <v>0</v>
      </c>
      <c r="T226" s="4">
        <v>0</v>
      </c>
      <c r="U226" s="4">
        <v>0</v>
      </c>
      <c r="V226" s="4">
        <v>0</v>
      </c>
      <c r="W226" s="4">
        <f>VLOOKUP(Z226,炎界远征配置!F:G,2,FALSE)</f>
        <v>5000222</v>
      </c>
      <c r="X226" s="4">
        <f>VLOOKUP(Z226,炎界远征配置!H:J,3,FALSE)</f>
        <v>45</v>
      </c>
      <c r="Y226" t="str">
        <f>VLOOKUP(Z226,炎界远征配置!H:I,2,FALSE)</f>
        <v>霍尔</v>
      </c>
      <c r="Z226">
        <f t="shared" si="11"/>
        <v>222</v>
      </c>
    </row>
    <row r="227" spans="1:26" ht="18" customHeight="1" x14ac:dyDescent="0.15">
      <c r="A227" s="4">
        <f t="shared" si="10"/>
        <v>5000223</v>
      </c>
      <c r="B227" s="4">
        <v>0</v>
      </c>
      <c r="C227" s="4">
        <v>0</v>
      </c>
      <c r="D227" s="4">
        <v>0</v>
      </c>
      <c r="E227" s="4">
        <v>0</v>
      </c>
      <c r="F227" s="4">
        <f>VLOOKUP(Z227,炎界远征配置!H:N,6,FALSE)</f>
        <v>14448</v>
      </c>
      <c r="G227" s="4">
        <f>VLOOKUP(Z227,炎界远征配置!H:N,4,FALSE)</f>
        <v>9030</v>
      </c>
      <c r="H227" s="4">
        <v>0</v>
      </c>
      <c r="I227" s="4">
        <f>VLOOKUP(Z227,炎界远征配置!H:N,5,FALSE)</f>
        <v>9030</v>
      </c>
      <c r="J227" s="4">
        <f>VLOOKUP(Z227,炎界远征配置!H:N,7,FALSE)</f>
        <v>3154</v>
      </c>
      <c r="K227" s="4">
        <v>294</v>
      </c>
      <c r="L227" s="4">
        <v>0</v>
      </c>
      <c r="M227" s="4">
        <v>0</v>
      </c>
      <c r="N227" s="4">
        <v>289</v>
      </c>
      <c r="O227" s="4">
        <v>0</v>
      </c>
      <c r="P227" s="4">
        <v>0</v>
      </c>
      <c r="Q227" s="4">
        <v>0</v>
      </c>
      <c r="R227" s="4">
        <v>0</v>
      </c>
      <c r="S227" s="4">
        <v>0</v>
      </c>
      <c r="T227" s="4">
        <v>0</v>
      </c>
      <c r="U227" s="4">
        <v>0</v>
      </c>
      <c r="V227" s="4">
        <v>0</v>
      </c>
      <c r="W227" s="4">
        <f>VLOOKUP(Z227,炎界远征配置!F:G,2,FALSE)</f>
        <v>5000223</v>
      </c>
      <c r="X227" s="4">
        <f>VLOOKUP(Z227,炎界远征配置!H:J,3,FALSE)</f>
        <v>45</v>
      </c>
      <c r="Y227" t="str">
        <f>VLOOKUP(Z227,炎界远征配置!H:I,2,FALSE)</f>
        <v>艾德蒙</v>
      </c>
      <c r="Z227">
        <f t="shared" si="11"/>
        <v>223</v>
      </c>
    </row>
    <row r="228" spans="1:26" ht="18" customHeight="1" x14ac:dyDescent="0.15">
      <c r="A228" s="4">
        <f t="shared" si="10"/>
        <v>5000224</v>
      </c>
      <c r="B228" s="4">
        <v>0</v>
      </c>
      <c r="C228" s="4">
        <v>0</v>
      </c>
      <c r="D228" s="4">
        <v>0</v>
      </c>
      <c r="E228" s="4">
        <v>0</v>
      </c>
      <c r="F228" s="4">
        <f>VLOOKUP(Z228,炎界远征配置!H:N,6,FALSE)</f>
        <v>14448</v>
      </c>
      <c r="G228" s="4">
        <f>VLOOKUP(Z228,炎界远征配置!H:N,4,FALSE)</f>
        <v>9030</v>
      </c>
      <c r="H228" s="4">
        <v>0</v>
      </c>
      <c r="I228" s="4">
        <f>VLOOKUP(Z228,炎界远征配置!H:N,5,FALSE)</f>
        <v>9030</v>
      </c>
      <c r="J228" s="4">
        <f>VLOOKUP(Z228,炎界远征配置!H:N,7,FALSE)</f>
        <v>3154</v>
      </c>
      <c r="K228" s="4">
        <v>295</v>
      </c>
      <c r="L228" s="4">
        <v>0</v>
      </c>
      <c r="M228" s="4">
        <v>0</v>
      </c>
      <c r="N228" s="4">
        <v>290</v>
      </c>
      <c r="O228" s="4">
        <v>0</v>
      </c>
      <c r="P228" s="4">
        <v>0</v>
      </c>
      <c r="Q228" s="4">
        <v>0</v>
      </c>
      <c r="R228" s="4">
        <v>0</v>
      </c>
      <c r="S228" s="4">
        <v>0</v>
      </c>
      <c r="T228" s="4">
        <v>0</v>
      </c>
      <c r="U228" s="4">
        <v>0</v>
      </c>
      <c r="V228" s="4">
        <v>0</v>
      </c>
      <c r="W228" s="4">
        <f>VLOOKUP(Z228,炎界远征配置!F:G,2,FALSE)</f>
        <v>5000224</v>
      </c>
      <c r="X228" s="4">
        <f>VLOOKUP(Z228,炎界远征配置!H:J,3,FALSE)</f>
        <v>45</v>
      </c>
      <c r="Y228" t="str">
        <f>VLOOKUP(Z228,炎界远征配置!H:I,2,FALSE)</f>
        <v>麦克白</v>
      </c>
      <c r="Z228">
        <f t="shared" si="11"/>
        <v>224</v>
      </c>
    </row>
    <row r="229" spans="1:26" ht="18" customHeight="1" x14ac:dyDescent="0.15">
      <c r="A229" s="4">
        <f t="shared" si="10"/>
        <v>5000225</v>
      </c>
      <c r="B229" s="4">
        <v>0</v>
      </c>
      <c r="C229" s="4">
        <v>0</v>
      </c>
      <c r="D229" s="4">
        <v>0</v>
      </c>
      <c r="E229" s="4">
        <v>0</v>
      </c>
      <c r="F229" s="4">
        <f>VLOOKUP(Z229,炎界远征配置!H:N,6,FALSE)</f>
        <v>14448</v>
      </c>
      <c r="G229" s="4">
        <f>VLOOKUP(Z229,炎界远征配置!H:N,4,FALSE)</f>
        <v>9030</v>
      </c>
      <c r="H229" s="4">
        <v>0</v>
      </c>
      <c r="I229" s="4">
        <f>VLOOKUP(Z229,炎界远征配置!H:N,5,FALSE)</f>
        <v>9030</v>
      </c>
      <c r="J229" s="4">
        <f>VLOOKUP(Z229,炎界远征配置!H:N,7,FALSE)</f>
        <v>3154</v>
      </c>
      <c r="K229" s="4">
        <v>296</v>
      </c>
      <c r="L229" s="4">
        <v>0</v>
      </c>
      <c r="M229" s="4">
        <v>0</v>
      </c>
      <c r="N229" s="4">
        <v>291</v>
      </c>
      <c r="O229" s="4">
        <v>0</v>
      </c>
      <c r="P229" s="4">
        <v>0</v>
      </c>
      <c r="Q229" s="4">
        <v>0</v>
      </c>
      <c r="R229" s="4">
        <v>0</v>
      </c>
      <c r="S229" s="4">
        <v>0</v>
      </c>
      <c r="T229" s="4">
        <v>0</v>
      </c>
      <c r="U229" s="4">
        <v>0</v>
      </c>
      <c r="V229" s="4">
        <v>0</v>
      </c>
      <c r="W229" s="4">
        <f>VLOOKUP(Z229,炎界远征配置!F:G,2,FALSE)</f>
        <v>5000225</v>
      </c>
      <c r="X229" s="4">
        <f>VLOOKUP(Z229,炎界远征配置!H:J,3,FALSE)</f>
        <v>45</v>
      </c>
      <c r="Y229" t="str">
        <f>VLOOKUP(Z229,炎界远征配置!H:I,2,FALSE)</f>
        <v>娜塔莎</v>
      </c>
      <c r="Z229">
        <f t="shared" si="11"/>
        <v>225</v>
      </c>
    </row>
    <row r="230" spans="1:26" ht="18" customHeight="1" x14ac:dyDescent="0.15">
      <c r="A230" s="4">
        <f t="shared" si="10"/>
        <v>5000226</v>
      </c>
      <c r="B230" s="4">
        <v>0</v>
      </c>
      <c r="C230" s="4">
        <v>0</v>
      </c>
      <c r="D230" s="4">
        <v>0</v>
      </c>
      <c r="E230" s="4">
        <v>0</v>
      </c>
      <c r="F230" s="4">
        <f>VLOOKUP(Z230,炎界远征配置!H:N,6,FALSE)</f>
        <v>15657</v>
      </c>
      <c r="G230" s="4">
        <f>VLOOKUP(Z230,炎界远征配置!H:N,4,FALSE)</f>
        <v>9786</v>
      </c>
      <c r="H230" s="4">
        <v>0</v>
      </c>
      <c r="I230" s="4">
        <f>VLOOKUP(Z230,炎界远征配置!H:N,5,FALSE)</f>
        <v>9786</v>
      </c>
      <c r="J230" s="4">
        <f>VLOOKUP(Z230,炎界远征配置!H:N,7,FALSE)</f>
        <v>3394</v>
      </c>
      <c r="K230" s="4">
        <v>297</v>
      </c>
      <c r="L230" s="4">
        <v>0</v>
      </c>
      <c r="M230" s="4">
        <v>0</v>
      </c>
      <c r="N230" s="4">
        <v>292</v>
      </c>
      <c r="O230" s="4">
        <v>0</v>
      </c>
      <c r="P230" s="4">
        <v>0</v>
      </c>
      <c r="Q230" s="4">
        <v>0</v>
      </c>
      <c r="R230" s="4">
        <v>0</v>
      </c>
      <c r="S230" s="4">
        <v>0</v>
      </c>
      <c r="T230" s="4">
        <v>0</v>
      </c>
      <c r="U230" s="4">
        <v>0</v>
      </c>
      <c r="V230" s="4">
        <v>0</v>
      </c>
      <c r="W230" s="4">
        <f>VLOOKUP(Z230,炎界远征配置!F:G,2,FALSE)</f>
        <v>5000226</v>
      </c>
      <c r="X230" s="4">
        <f>VLOOKUP(Z230,炎界远征配置!H:J,3,FALSE)</f>
        <v>46</v>
      </c>
      <c r="Y230" t="str">
        <f>VLOOKUP(Z230,炎界远征配置!H:I,2,FALSE)</f>
        <v>尼尔斯</v>
      </c>
      <c r="Z230">
        <f t="shared" si="11"/>
        <v>226</v>
      </c>
    </row>
    <row r="231" spans="1:26" ht="18" customHeight="1" x14ac:dyDescent="0.15">
      <c r="A231" s="4">
        <f t="shared" si="10"/>
        <v>5000227</v>
      </c>
      <c r="B231" s="4">
        <v>0</v>
      </c>
      <c r="C231" s="4">
        <v>0</v>
      </c>
      <c r="D231" s="4">
        <v>0</v>
      </c>
      <c r="E231" s="4">
        <v>0</v>
      </c>
      <c r="F231" s="4">
        <f>VLOOKUP(Z231,炎界远征配置!H:N,6,FALSE)</f>
        <v>15657</v>
      </c>
      <c r="G231" s="4">
        <f>VLOOKUP(Z231,炎界远征配置!H:N,4,FALSE)</f>
        <v>9786</v>
      </c>
      <c r="H231" s="4">
        <v>0</v>
      </c>
      <c r="I231" s="4">
        <f>VLOOKUP(Z231,炎界远征配置!H:N,5,FALSE)</f>
        <v>9786</v>
      </c>
      <c r="J231" s="4">
        <f>VLOOKUP(Z231,炎界远征配置!H:N,7,FALSE)</f>
        <v>3394</v>
      </c>
      <c r="K231" s="4">
        <v>298</v>
      </c>
      <c r="L231" s="4">
        <v>0</v>
      </c>
      <c r="M231" s="4">
        <v>0</v>
      </c>
      <c r="N231" s="4">
        <v>293</v>
      </c>
      <c r="O231" s="4">
        <v>0</v>
      </c>
      <c r="P231" s="4">
        <v>0</v>
      </c>
      <c r="Q231" s="4">
        <v>0</v>
      </c>
      <c r="R231" s="4">
        <v>0</v>
      </c>
      <c r="S231" s="4">
        <v>0</v>
      </c>
      <c r="T231" s="4">
        <v>0</v>
      </c>
      <c r="U231" s="4">
        <v>0</v>
      </c>
      <c r="V231" s="4">
        <v>0</v>
      </c>
      <c r="W231" s="4">
        <f>VLOOKUP(Z231,炎界远征配置!F:G,2,FALSE)</f>
        <v>5000227</v>
      </c>
      <c r="X231" s="4">
        <f>VLOOKUP(Z231,炎界远征配置!H:J,3,FALSE)</f>
        <v>46</v>
      </c>
      <c r="Y231" t="str">
        <f>VLOOKUP(Z231,炎界远征配置!H:I,2,FALSE)</f>
        <v>珍妮芙</v>
      </c>
      <c r="Z231">
        <f t="shared" si="11"/>
        <v>227</v>
      </c>
    </row>
    <row r="232" spans="1:26" ht="18" customHeight="1" x14ac:dyDescent="0.15">
      <c r="A232" s="4">
        <f t="shared" si="10"/>
        <v>5000228</v>
      </c>
      <c r="B232" s="4">
        <v>0</v>
      </c>
      <c r="C232" s="4">
        <v>0</v>
      </c>
      <c r="D232" s="4">
        <v>0</v>
      </c>
      <c r="E232" s="4">
        <v>0</v>
      </c>
      <c r="F232" s="4">
        <f>VLOOKUP(Z232,炎界远征配置!H:N,6,FALSE)</f>
        <v>15657</v>
      </c>
      <c r="G232" s="4">
        <f>VLOOKUP(Z232,炎界远征配置!H:N,4,FALSE)</f>
        <v>9786</v>
      </c>
      <c r="H232" s="4">
        <v>0</v>
      </c>
      <c r="I232" s="4">
        <f>VLOOKUP(Z232,炎界远征配置!H:N,5,FALSE)</f>
        <v>9786</v>
      </c>
      <c r="J232" s="4">
        <f>VLOOKUP(Z232,炎界远征配置!H:N,7,FALSE)</f>
        <v>3394</v>
      </c>
      <c r="K232" s="4">
        <v>299</v>
      </c>
      <c r="L232" s="4">
        <v>0</v>
      </c>
      <c r="M232" s="4">
        <v>0</v>
      </c>
      <c r="N232" s="4">
        <v>294</v>
      </c>
      <c r="O232" s="4">
        <v>0</v>
      </c>
      <c r="P232" s="4">
        <v>0</v>
      </c>
      <c r="Q232" s="4">
        <v>0</v>
      </c>
      <c r="R232" s="4">
        <v>0</v>
      </c>
      <c r="S232" s="4">
        <v>0</v>
      </c>
      <c r="T232" s="4">
        <v>0</v>
      </c>
      <c r="U232" s="4">
        <v>0</v>
      </c>
      <c r="V232" s="4">
        <v>0</v>
      </c>
      <c r="W232" s="4">
        <f>VLOOKUP(Z232,炎界远征配置!F:G,2,FALSE)</f>
        <v>5000228</v>
      </c>
      <c r="X232" s="4">
        <f>VLOOKUP(Z232,炎界远征配置!H:J,3,FALSE)</f>
        <v>46</v>
      </c>
      <c r="Y232" t="str">
        <f>VLOOKUP(Z232,炎界远征配置!H:I,2,FALSE)</f>
        <v>修</v>
      </c>
      <c r="Z232">
        <f t="shared" si="11"/>
        <v>228</v>
      </c>
    </row>
    <row r="233" spans="1:26" ht="18" customHeight="1" x14ac:dyDescent="0.15">
      <c r="A233" s="4">
        <f t="shared" ref="A233:A262" si="12">W233</f>
        <v>5000229</v>
      </c>
      <c r="B233" s="4">
        <v>0</v>
      </c>
      <c r="C233" s="4">
        <v>0</v>
      </c>
      <c r="D233" s="4">
        <v>0</v>
      </c>
      <c r="E233" s="4">
        <v>0</v>
      </c>
      <c r="F233" s="4">
        <f>VLOOKUP(Z233,炎界远征配置!H:N,6,FALSE)</f>
        <v>15657</v>
      </c>
      <c r="G233" s="4">
        <f>VLOOKUP(Z233,炎界远征配置!H:N,4,FALSE)</f>
        <v>9786</v>
      </c>
      <c r="H233" s="4">
        <v>0</v>
      </c>
      <c r="I233" s="4">
        <f>VLOOKUP(Z233,炎界远征配置!H:N,5,FALSE)</f>
        <v>9786</v>
      </c>
      <c r="J233" s="4">
        <f>VLOOKUP(Z233,炎界远征配置!H:N,7,FALSE)</f>
        <v>3394</v>
      </c>
      <c r="K233" s="4">
        <v>300</v>
      </c>
      <c r="L233" s="4">
        <v>0</v>
      </c>
      <c r="M233" s="4">
        <v>0</v>
      </c>
      <c r="N233" s="4">
        <v>295</v>
      </c>
      <c r="O233" s="4">
        <v>0</v>
      </c>
      <c r="P233" s="4">
        <v>0</v>
      </c>
      <c r="Q233" s="4">
        <v>0</v>
      </c>
      <c r="R233" s="4">
        <v>0</v>
      </c>
      <c r="S233" s="4">
        <v>0</v>
      </c>
      <c r="T233" s="4">
        <v>0</v>
      </c>
      <c r="U233" s="4">
        <v>0</v>
      </c>
      <c r="V233" s="4">
        <v>0</v>
      </c>
      <c r="W233" s="4">
        <f>VLOOKUP(Z233,炎界远征配置!F:G,2,FALSE)</f>
        <v>5000229</v>
      </c>
      <c r="X233" s="4">
        <f>VLOOKUP(Z233,炎界远征配置!H:J,3,FALSE)</f>
        <v>46</v>
      </c>
      <c r="Y233" t="str">
        <f>VLOOKUP(Z233,炎界远征配置!H:I,2,FALSE)</f>
        <v>尤朵拉</v>
      </c>
      <c r="Z233">
        <f t="shared" si="11"/>
        <v>229</v>
      </c>
    </row>
    <row r="234" spans="1:26" ht="18" customHeight="1" x14ac:dyDescent="0.15">
      <c r="A234" s="4">
        <f t="shared" si="12"/>
        <v>5000230</v>
      </c>
      <c r="B234" s="4">
        <v>0</v>
      </c>
      <c r="C234" s="4">
        <v>0</v>
      </c>
      <c r="D234" s="4">
        <v>0</v>
      </c>
      <c r="E234" s="4">
        <v>0</v>
      </c>
      <c r="F234" s="4">
        <f>VLOOKUP(Z234,炎界远征配置!H:N,6,FALSE)</f>
        <v>15657</v>
      </c>
      <c r="G234" s="4">
        <f>VLOOKUP(Z234,炎界远征配置!H:N,4,FALSE)</f>
        <v>9786</v>
      </c>
      <c r="H234" s="4">
        <v>0</v>
      </c>
      <c r="I234" s="4">
        <f>VLOOKUP(Z234,炎界远征配置!H:N,5,FALSE)</f>
        <v>9786</v>
      </c>
      <c r="J234" s="4">
        <f>VLOOKUP(Z234,炎界远征配置!H:N,7,FALSE)</f>
        <v>3394</v>
      </c>
      <c r="K234" s="4">
        <v>301</v>
      </c>
      <c r="L234" s="4">
        <v>0</v>
      </c>
      <c r="M234" s="4">
        <v>0</v>
      </c>
      <c r="N234" s="4">
        <v>296</v>
      </c>
      <c r="O234" s="4">
        <v>0</v>
      </c>
      <c r="P234" s="4">
        <v>0</v>
      </c>
      <c r="Q234" s="4">
        <v>0</v>
      </c>
      <c r="R234" s="4">
        <v>0</v>
      </c>
      <c r="S234" s="4">
        <v>0</v>
      </c>
      <c r="T234" s="4">
        <v>0</v>
      </c>
      <c r="U234" s="4">
        <v>0</v>
      </c>
      <c r="V234" s="4">
        <v>0</v>
      </c>
      <c r="W234" s="4">
        <f>VLOOKUP(Z234,炎界远征配置!F:G,2,FALSE)</f>
        <v>5000230</v>
      </c>
      <c r="X234" s="4">
        <f>VLOOKUP(Z234,炎界远征配置!H:J,3,FALSE)</f>
        <v>46</v>
      </c>
      <c r="Y234" t="str">
        <f>VLOOKUP(Z234,炎界远征配置!H:I,2,FALSE)</f>
        <v>娜塔莎</v>
      </c>
      <c r="Z234">
        <f t="shared" si="11"/>
        <v>230</v>
      </c>
    </row>
    <row r="235" spans="1:26" ht="18" customHeight="1" x14ac:dyDescent="0.15">
      <c r="A235" s="4">
        <f t="shared" si="12"/>
        <v>5000231</v>
      </c>
      <c r="B235" s="4">
        <v>0</v>
      </c>
      <c r="C235" s="4">
        <v>0</v>
      </c>
      <c r="D235" s="4">
        <v>0</v>
      </c>
      <c r="E235" s="4">
        <v>0</v>
      </c>
      <c r="F235" s="4">
        <f>VLOOKUP(Z235,炎界远征配置!H:N,6,FALSE)</f>
        <v>16897</v>
      </c>
      <c r="G235" s="4">
        <f>VLOOKUP(Z235,炎界远征配置!H:N,4,FALSE)</f>
        <v>10561</v>
      </c>
      <c r="H235" s="4">
        <v>0</v>
      </c>
      <c r="I235" s="4">
        <f>VLOOKUP(Z235,炎界远征配置!H:N,5,FALSE)</f>
        <v>10561</v>
      </c>
      <c r="J235" s="4">
        <f>VLOOKUP(Z235,炎界远征配置!H:N,7,FALSE)</f>
        <v>3634</v>
      </c>
      <c r="K235" s="4">
        <v>302</v>
      </c>
      <c r="L235" s="4">
        <v>0</v>
      </c>
      <c r="M235" s="4">
        <v>0</v>
      </c>
      <c r="N235" s="4">
        <v>297</v>
      </c>
      <c r="O235" s="4">
        <v>0</v>
      </c>
      <c r="P235" s="4">
        <v>0</v>
      </c>
      <c r="Q235" s="4">
        <v>0</v>
      </c>
      <c r="R235" s="4">
        <v>0</v>
      </c>
      <c r="S235" s="4">
        <v>0</v>
      </c>
      <c r="T235" s="4">
        <v>0</v>
      </c>
      <c r="U235" s="4">
        <v>0</v>
      </c>
      <c r="V235" s="4">
        <v>0</v>
      </c>
      <c r="W235" s="4">
        <f>VLOOKUP(Z235,炎界远征配置!F:G,2,FALSE)</f>
        <v>5000231</v>
      </c>
      <c r="X235" s="4">
        <f>VLOOKUP(Z235,炎界远征配置!H:J,3,FALSE)</f>
        <v>47</v>
      </c>
      <c r="Y235" t="str">
        <f>VLOOKUP(Z235,炎界远征配置!H:I,2,FALSE)</f>
        <v>尼尔斯</v>
      </c>
      <c r="Z235">
        <f t="shared" si="11"/>
        <v>231</v>
      </c>
    </row>
    <row r="236" spans="1:26" ht="18" customHeight="1" x14ac:dyDescent="0.15">
      <c r="A236" s="4">
        <f t="shared" si="12"/>
        <v>5000232</v>
      </c>
      <c r="B236" s="4">
        <v>0</v>
      </c>
      <c r="C236" s="4">
        <v>0</v>
      </c>
      <c r="D236" s="4">
        <v>0</v>
      </c>
      <c r="E236" s="4">
        <v>0</v>
      </c>
      <c r="F236" s="4">
        <f>VLOOKUP(Z236,炎界远征配置!H:N,6,FALSE)</f>
        <v>16897</v>
      </c>
      <c r="G236" s="4">
        <f>VLOOKUP(Z236,炎界远征配置!H:N,4,FALSE)</f>
        <v>10561</v>
      </c>
      <c r="H236" s="4">
        <v>0</v>
      </c>
      <c r="I236" s="4">
        <f>VLOOKUP(Z236,炎界远征配置!H:N,5,FALSE)</f>
        <v>10561</v>
      </c>
      <c r="J236" s="4">
        <f>VLOOKUP(Z236,炎界远征配置!H:N,7,FALSE)</f>
        <v>3634</v>
      </c>
      <c r="K236" s="4">
        <v>303</v>
      </c>
      <c r="L236" s="4">
        <v>0</v>
      </c>
      <c r="M236" s="4">
        <v>0</v>
      </c>
      <c r="N236" s="4">
        <v>298</v>
      </c>
      <c r="O236" s="4">
        <v>0</v>
      </c>
      <c r="P236" s="4">
        <v>0</v>
      </c>
      <c r="Q236" s="4">
        <v>0</v>
      </c>
      <c r="R236" s="4">
        <v>0</v>
      </c>
      <c r="S236" s="4">
        <v>0</v>
      </c>
      <c r="T236" s="4">
        <v>0</v>
      </c>
      <c r="U236" s="4">
        <v>0</v>
      </c>
      <c r="V236" s="4">
        <v>0</v>
      </c>
      <c r="W236" s="4">
        <f>VLOOKUP(Z236,炎界远征配置!F:G,2,FALSE)</f>
        <v>5000232</v>
      </c>
      <c r="X236" s="4">
        <f>VLOOKUP(Z236,炎界远征配置!H:J,3,FALSE)</f>
        <v>47</v>
      </c>
      <c r="Y236" t="str">
        <f>VLOOKUP(Z236,炎界远征配置!H:I,2,FALSE)</f>
        <v>伊西多</v>
      </c>
      <c r="Z236">
        <f t="shared" si="11"/>
        <v>232</v>
      </c>
    </row>
    <row r="237" spans="1:26" ht="18" customHeight="1" x14ac:dyDescent="0.15">
      <c r="A237" s="4">
        <f t="shared" si="12"/>
        <v>5000233</v>
      </c>
      <c r="B237" s="4">
        <v>0</v>
      </c>
      <c r="C237" s="4">
        <v>0</v>
      </c>
      <c r="D237" s="4">
        <v>0</v>
      </c>
      <c r="E237" s="4">
        <v>0</v>
      </c>
      <c r="F237" s="4">
        <f>VLOOKUP(Z237,炎界远征配置!H:N,6,FALSE)</f>
        <v>16897</v>
      </c>
      <c r="G237" s="4">
        <f>VLOOKUP(Z237,炎界远征配置!H:N,4,FALSE)</f>
        <v>10561</v>
      </c>
      <c r="H237" s="4">
        <v>0</v>
      </c>
      <c r="I237" s="4">
        <f>VLOOKUP(Z237,炎界远征配置!H:N,5,FALSE)</f>
        <v>10561</v>
      </c>
      <c r="J237" s="4">
        <f>VLOOKUP(Z237,炎界远征配置!H:N,7,FALSE)</f>
        <v>3634</v>
      </c>
      <c r="K237" s="4">
        <v>304</v>
      </c>
      <c r="L237" s="4">
        <v>0</v>
      </c>
      <c r="M237" s="4">
        <v>0</v>
      </c>
      <c r="N237" s="4">
        <v>299</v>
      </c>
      <c r="O237" s="4">
        <v>0</v>
      </c>
      <c r="P237" s="4">
        <v>0</v>
      </c>
      <c r="Q237" s="4">
        <v>0</v>
      </c>
      <c r="R237" s="4">
        <v>0</v>
      </c>
      <c r="S237" s="4">
        <v>0</v>
      </c>
      <c r="T237" s="4">
        <v>0</v>
      </c>
      <c r="U237" s="4">
        <v>0</v>
      </c>
      <c r="V237" s="4">
        <v>0</v>
      </c>
      <c r="W237" s="4">
        <f>VLOOKUP(Z237,炎界远征配置!F:G,2,FALSE)</f>
        <v>5000233</v>
      </c>
      <c r="X237" s="4">
        <f>VLOOKUP(Z237,炎界远征配置!H:J,3,FALSE)</f>
        <v>47</v>
      </c>
      <c r="Y237" t="str">
        <f>VLOOKUP(Z237,炎界远征配置!H:I,2,FALSE)</f>
        <v>柯拉</v>
      </c>
      <c r="Z237">
        <f t="shared" si="11"/>
        <v>233</v>
      </c>
    </row>
    <row r="238" spans="1:26" ht="18" customHeight="1" x14ac:dyDescent="0.15">
      <c r="A238" s="4">
        <f t="shared" si="12"/>
        <v>5000234</v>
      </c>
      <c r="B238" s="4">
        <v>0</v>
      </c>
      <c r="C238" s="4">
        <v>0</v>
      </c>
      <c r="D238" s="4">
        <v>0</v>
      </c>
      <c r="E238" s="4">
        <v>0</v>
      </c>
      <c r="F238" s="4">
        <f>VLOOKUP(Z238,炎界远征配置!H:N,6,FALSE)</f>
        <v>16897</v>
      </c>
      <c r="G238" s="4">
        <f>VLOOKUP(Z238,炎界远征配置!H:N,4,FALSE)</f>
        <v>10561</v>
      </c>
      <c r="H238" s="4">
        <v>0</v>
      </c>
      <c r="I238" s="4">
        <f>VLOOKUP(Z238,炎界远征配置!H:N,5,FALSE)</f>
        <v>10561</v>
      </c>
      <c r="J238" s="4">
        <f>VLOOKUP(Z238,炎界远征配置!H:N,7,FALSE)</f>
        <v>3634</v>
      </c>
      <c r="K238" s="4">
        <v>305</v>
      </c>
      <c r="L238" s="4">
        <v>0</v>
      </c>
      <c r="M238" s="4">
        <v>0</v>
      </c>
      <c r="N238" s="4">
        <v>300</v>
      </c>
      <c r="O238" s="4">
        <v>0</v>
      </c>
      <c r="P238" s="4">
        <v>0</v>
      </c>
      <c r="Q238" s="4">
        <v>0</v>
      </c>
      <c r="R238" s="4">
        <v>0</v>
      </c>
      <c r="S238" s="4">
        <v>0</v>
      </c>
      <c r="T238" s="4">
        <v>0</v>
      </c>
      <c r="U238" s="4">
        <v>0</v>
      </c>
      <c r="V238" s="4">
        <v>0</v>
      </c>
      <c r="W238" s="4">
        <f>VLOOKUP(Z238,炎界远征配置!F:G,2,FALSE)</f>
        <v>5000234</v>
      </c>
      <c r="X238" s="4">
        <f>VLOOKUP(Z238,炎界远征配置!H:J,3,FALSE)</f>
        <v>47</v>
      </c>
      <c r="Y238" t="str">
        <f>VLOOKUP(Z238,炎界远征配置!H:I,2,FALSE)</f>
        <v>尤朵拉</v>
      </c>
      <c r="Z238">
        <f t="shared" si="11"/>
        <v>234</v>
      </c>
    </row>
    <row r="239" spans="1:26" ht="18" customHeight="1" x14ac:dyDescent="0.15">
      <c r="A239" s="4">
        <f t="shared" si="12"/>
        <v>5000235</v>
      </c>
      <c r="B239" s="4">
        <v>0</v>
      </c>
      <c r="C239" s="4">
        <v>0</v>
      </c>
      <c r="D239" s="4">
        <v>0</v>
      </c>
      <c r="E239" s="4">
        <v>0</v>
      </c>
      <c r="F239" s="4">
        <f>VLOOKUP(Z239,炎界远征配置!H:N,6,FALSE)</f>
        <v>16897</v>
      </c>
      <c r="G239" s="4">
        <f>VLOOKUP(Z239,炎界远征配置!H:N,4,FALSE)</f>
        <v>10561</v>
      </c>
      <c r="H239" s="4">
        <v>0</v>
      </c>
      <c r="I239" s="4">
        <f>VLOOKUP(Z239,炎界远征配置!H:N,5,FALSE)</f>
        <v>10561</v>
      </c>
      <c r="J239" s="4">
        <f>VLOOKUP(Z239,炎界远征配置!H:N,7,FALSE)</f>
        <v>3634</v>
      </c>
      <c r="K239" s="4">
        <v>306</v>
      </c>
      <c r="L239" s="4">
        <v>0</v>
      </c>
      <c r="M239" s="4">
        <v>0</v>
      </c>
      <c r="N239" s="4">
        <v>301</v>
      </c>
      <c r="O239" s="4">
        <v>0</v>
      </c>
      <c r="P239" s="4">
        <v>0</v>
      </c>
      <c r="Q239" s="4">
        <v>0</v>
      </c>
      <c r="R239" s="4">
        <v>0</v>
      </c>
      <c r="S239" s="4">
        <v>0</v>
      </c>
      <c r="T239" s="4">
        <v>0</v>
      </c>
      <c r="U239" s="4">
        <v>0</v>
      </c>
      <c r="V239" s="4">
        <v>0</v>
      </c>
      <c r="W239" s="4">
        <f>VLOOKUP(Z239,炎界远征配置!F:G,2,FALSE)</f>
        <v>5000235</v>
      </c>
      <c r="X239" s="4">
        <f>VLOOKUP(Z239,炎界远征配置!H:J,3,FALSE)</f>
        <v>47</v>
      </c>
      <c r="Y239" t="str">
        <f>VLOOKUP(Z239,炎界远征配置!H:I,2,FALSE)</f>
        <v>爱茉莉</v>
      </c>
      <c r="Z239">
        <f t="shared" si="11"/>
        <v>235</v>
      </c>
    </row>
    <row r="240" spans="1:26" ht="18" customHeight="1" x14ac:dyDescent="0.15">
      <c r="A240" s="4">
        <f t="shared" si="12"/>
        <v>5000236</v>
      </c>
      <c r="B240" s="4">
        <v>0</v>
      </c>
      <c r="C240" s="4">
        <v>0</v>
      </c>
      <c r="D240" s="4">
        <v>0</v>
      </c>
      <c r="E240" s="4">
        <v>0</v>
      </c>
      <c r="F240" s="4">
        <f>VLOOKUP(Z240,炎界远征配置!H:N,6,FALSE)</f>
        <v>18168</v>
      </c>
      <c r="G240" s="4">
        <f>VLOOKUP(Z240,炎界远征配置!H:N,4,FALSE)</f>
        <v>11355</v>
      </c>
      <c r="H240" s="4">
        <v>0</v>
      </c>
      <c r="I240" s="4">
        <f>VLOOKUP(Z240,炎界远征配置!H:N,5,FALSE)</f>
        <v>11355</v>
      </c>
      <c r="J240" s="4">
        <f>VLOOKUP(Z240,炎界远征配置!H:N,7,FALSE)</f>
        <v>3874</v>
      </c>
      <c r="K240" s="4">
        <v>307</v>
      </c>
      <c r="L240" s="4">
        <v>0</v>
      </c>
      <c r="M240" s="4">
        <v>0</v>
      </c>
      <c r="N240" s="4">
        <v>302</v>
      </c>
      <c r="O240" s="4">
        <v>0</v>
      </c>
      <c r="P240" s="4">
        <v>0</v>
      </c>
      <c r="Q240" s="4">
        <v>0</v>
      </c>
      <c r="R240" s="4">
        <v>0</v>
      </c>
      <c r="S240" s="4">
        <v>0</v>
      </c>
      <c r="T240" s="4">
        <v>0</v>
      </c>
      <c r="U240" s="4">
        <v>0</v>
      </c>
      <c r="V240" s="4">
        <v>0</v>
      </c>
      <c r="W240" s="4">
        <f>VLOOKUP(Z240,炎界远征配置!F:G,2,FALSE)</f>
        <v>5000236</v>
      </c>
      <c r="X240" s="4">
        <f>VLOOKUP(Z240,炎界远征配置!H:J,3,FALSE)</f>
        <v>48</v>
      </c>
      <c r="Y240" t="str">
        <f>VLOOKUP(Z240,炎界远征配置!H:I,2,FALSE)</f>
        <v>伊西多</v>
      </c>
      <c r="Z240">
        <f t="shared" si="11"/>
        <v>236</v>
      </c>
    </row>
    <row r="241" spans="1:26" ht="18" customHeight="1" x14ac:dyDescent="0.15">
      <c r="A241" s="4">
        <f t="shared" si="12"/>
        <v>5000237</v>
      </c>
      <c r="B241" s="4">
        <v>0</v>
      </c>
      <c r="C241" s="4">
        <v>0</v>
      </c>
      <c r="D241" s="4">
        <v>0</v>
      </c>
      <c r="E241" s="4">
        <v>0</v>
      </c>
      <c r="F241" s="4">
        <f>VLOOKUP(Z241,炎界远征配置!H:N,6,FALSE)</f>
        <v>18168</v>
      </c>
      <c r="G241" s="4">
        <f>VLOOKUP(Z241,炎界远征配置!H:N,4,FALSE)</f>
        <v>11355</v>
      </c>
      <c r="H241" s="4">
        <v>0</v>
      </c>
      <c r="I241" s="4">
        <f>VLOOKUP(Z241,炎界远征配置!H:N,5,FALSE)</f>
        <v>11355</v>
      </c>
      <c r="J241" s="4">
        <f>VLOOKUP(Z241,炎界远征配置!H:N,7,FALSE)</f>
        <v>3874</v>
      </c>
      <c r="K241" s="4">
        <v>308</v>
      </c>
      <c r="L241" s="4">
        <v>0</v>
      </c>
      <c r="M241" s="4">
        <v>0</v>
      </c>
      <c r="N241" s="4">
        <v>303</v>
      </c>
      <c r="O241" s="4">
        <v>0</v>
      </c>
      <c r="P241" s="4">
        <v>0</v>
      </c>
      <c r="Q241" s="4">
        <v>0</v>
      </c>
      <c r="R241" s="4">
        <v>0</v>
      </c>
      <c r="S241" s="4">
        <v>0</v>
      </c>
      <c r="T241" s="4">
        <v>0</v>
      </c>
      <c r="U241" s="4">
        <v>0</v>
      </c>
      <c r="V241" s="4">
        <v>0</v>
      </c>
      <c r="W241" s="4">
        <f>VLOOKUP(Z241,炎界远征配置!F:G,2,FALSE)</f>
        <v>5000237</v>
      </c>
      <c r="X241" s="4">
        <f>VLOOKUP(Z241,炎界远征配置!H:J,3,FALSE)</f>
        <v>48</v>
      </c>
      <c r="Y241" t="str">
        <f>VLOOKUP(Z241,炎界远征配置!H:I,2,FALSE)</f>
        <v>伊西多</v>
      </c>
      <c r="Z241">
        <f t="shared" si="11"/>
        <v>237</v>
      </c>
    </row>
    <row r="242" spans="1:26" ht="18" customHeight="1" x14ac:dyDescent="0.15">
      <c r="A242" s="4">
        <f t="shared" si="12"/>
        <v>5000238</v>
      </c>
      <c r="B242" s="4">
        <v>0</v>
      </c>
      <c r="C242" s="4">
        <v>0</v>
      </c>
      <c r="D242" s="4">
        <v>0</v>
      </c>
      <c r="E242" s="4">
        <v>0</v>
      </c>
      <c r="F242" s="4">
        <f>VLOOKUP(Z242,炎界远征配置!H:N,6,FALSE)</f>
        <v>18168</v>
      </c>
      <c r="G242" s="4">
        <f>VLOOKUP(Z242,炎界远征配置!H:N,4,FALSE)</f>
        <v>11355</v>
      </c>
      <c r="H242" s="4">
        <v>0</v>
      </c>
      <c r="I242" s="4">
        <f>VLOOKUP(Z242,炎界远征配置!H:N,5,FALSE)</f>
        <v>11355</v>
      </c>
      <c r="J242" s="4">
        <f>VLOOKUP(Z242,炎界远征配置!H:N,7,FALSE)</f>
        <v>3874</v>
      </c>
      <c r="K242" s="4">
        <v>309</v>
      </c>
      <c r="L242" s="4">
        <v>0</v>
      </c>
      <c r="M242" s="4">
        <v>0</v>
      </c>
      <c r="N242" s="4">
        <v>304</v>
      </c>
      <c r="O242" s="4">
        <v>0</v>
      </c>
      <c r="P242" s="4">
        <v>0</v>
      </c>
      <c r="Q242" s="4">
        <v>0</v>
      </c>
      <c r="R242" s="4">
        <v>0</v>
      </c>
      <c r="S242" s="4">
        <v>0</v>
      </c>
      <c r="T242" s="4">
        <v>0</v>
      </c>
      <c r="U242" s="4">
        <v>0</v>
      </c>
      <c r="V242" s="4">
        <v>0</v>
      </c>
      <c r="W242" s="4">
        <f>VLOOKUP(Z242,炎界远征配置!F:G,2,FALSE)</f>
        <v>5000238</v>
      </c>
      <c r="X242" s="4">
        <f>VLOOKUP(Z242,炎界远征配置!H:J,3,FALSE)</f>
        <v>48</v>
      </c>
      <c r="Y242" t="str">
        <f>VLOOKUP(Z242,炎界远征配置!H:I,2,FALSE)</f>
        <v>艾德蒙</v>
      </c>
      <c r="Z242">
        <f t="shared" si="11"/>
        <v>238</v>
      </c>
    </row>
    <row r="243" spans="1:26" ht="18" customHeight="1" x14ac:dyDescent="0.15">
      <c r="A243" s="4">
        <f t="shared" si="12"/>
        <v>5000239</v>
      </c>
      <c r="B243" s="4">
        <v>0</v>
      </c>
      <c r="C243" s="4">
        <v>0</v>
      </c>
      <c r="D243" s="4">
        <v>0</v>
      </c>
      <c r="E243" s="4">
        <v>0</v>
      </c>
      <c r="F243" s="4">
        <f>VLOOKUP(Z243,炎界远征配置!H:N,6,FALSE)</f>
        <v>18168</v>
      </c>
      <c r="G243" s="4">
        <f>VLOOKUP(Z243,炎界远征配置!H:N,4,FALSE)</f>
        <v>11355</v>
      </c>
      <c r="H243" s="4">
        <v>0</v>
      </c>
      <c r="I243" s="4">
        <f>VLOOKUP(Z243,炎界远征配置!H:N,5,FALSE)</f>
        <v>11355</v>
      </c>
      <c r="J243" s="4">
        <f>VLOOKUP(Z243,炎界远征配置!H:N,7,FALSE)</f>
        <v>3874</v>
      </c>
      <c r="K243" s="4">
        <v>310</v>
      </c>
      <c r="L243" s="4">
        <v>0</v>
      </c>
      <c r="M243" s="4">
        <v>0</v>
      </c>
      <c r="N243" s="4">
        <v>305</v>
      </c>
      <c r="O243" s="4">
        <v>0</v>
      </c>
      <c r="P243" s="4">
        <v>0</v>
      </c>
      <c r="Q243" s="4">
        <v>0</v>
      </c>
      <c r="R243" s="4">
        <v>0</v>
      </c>
      <c r="S243" s="4">
        <v>0</v>
      </c>
      <c r="T243" s="4">
        <v>0</v>
      </c>
      <c r="U243" s="4">
        <v>0</v>
      </c>
      <c r="V243" s="4">
        <v>0</v>
      </c>
      <c r="W243" s="4">
        <f>VLOOKUP(Z243,炎界远征配置!F:G,2,FALSE)</f>
        <v>5000239</v>
      </c>
      <c r="X243" s="4">
        <f>VLOOKUP(Z243,炎界远征配置!H:J,3,FALSE)</f>
        <v>48</v>
      </c>
      <c r="Y243" t="str">
        <f>VLOOKUP(Z243,炎界远征配置!H:I,2,FALSE)</f>
        <v>霍尔</v>
      </c>
      <c r="Z243">
        <f t="shared" si="11"/>
        <v>239</v>
      </c>
    </row>
    <row r="244" spans="1:26" ht="18" customHeight="1" x14ac:dyDescent="0.15">
      <c r="A244" s="4">
        <f t="shared" si="12"/>
        <v>5000240</v>
      </c>
      <c r="B244" s="4">
        <v>0</v>
      </c>
      <c r="C244" s="4">
        <v>0</v>
      </c>
      <c r="D244" s="4">
        <v>0</v>
      </c>
      <c r="E244" s="4">
        <v>0</v>
      </c>
      <c r="F244" s="4">
        <f>VLOOKUP(Z244,炎界远征配置!H:N,6,FALSE)</f>
        <v>18168</v>
      </c>
      <c r="G244" s="4">
        <f>VLOOKUP(Z244,炎界远征配置!H:N,4,FALSE)</f>
        <v>11355</v>
      </c>
      <c r="H244" s="4">
        <v>0</v>
      </c>
      <c r="I244" s="4">
        <f>VLOOKUP(Z244,炎界远征配置!H:N,5,FALSE)</f>
        <v>11355</v>
      </c>
      <c r="J244" s="4">
        <f>VLOOKUP(Z244,炎界远征配置!H:N,7,FALSE)</f>
        <v>3874</v>
      </c>
      <c r="K244" s="4">
        <v>311</v>
      </c>
      <c r="L244" s="4">
        <v>0</v>
      </c>
      <c r="M244" s="4">
        <v>0</v>
      </c>
      <c r="N244" s="4">
        <v>306</v>
      </c>
      <c r="O244" s="4">
        <v>0</v>
      </c>
      <c r="P244" s="4">
        <v>0</v>
      </c>
      <c r="Q244" s="4">
        <v>0</v>
      </c>
      <c r="R244" s="4">
        <v>0</v>
      </c>
      <c r="S244" s="4">
        <v>0</v>
      </c>
      <c r="T244" s="4">
        <v>0</v>
      </c>
      <c r="U244" s="4">
        <v>0</v>
      </c>
      <c r="V244" s="4">
        <v>0</v>
      </c>
      <c r="W244" s="4">
        <f>VLOOKUP(Z244,炎界远征配置!F:G,2,FALSE)</f>
        <v>5000240</v>
      </c>
      <c r="X244" s="4">
        <f>VLOOKUP(Z244,炎界远征配置!H:J,3,FALSE)</f>
        <v>48</v>
      </c>
      <c r="Y244" t="str">
        <f>VLOOKUP(Z244,炎界远征配置!H:I,2,FALSE)</f>
        <v>贝蒂</v>
      </c>
      <c r="Z244">
        <f t="shared" si="11"/>
        <v>240</v>
      </c>
    </row>
    <row r="245" spans="1:26" ht="18" customHeight="1" x14ac:dyDescent="0.15">
      <c r="A245" s="4">
        <f t="shared" si="12"/>
        <v>5000241</v>
      </c>
      <c r="B245" s="4">
        <v>0</v>
      </c>
      <c r="C245" s="4">
        <v>0</v>
      </c>
      <c r="D245" s="4">
        <v>0</v>
      </c>
      <c r="E245" s="4">
        <v>0</v>
      </c>
      <c r="F245" s="4">
        <f>VLOOKUP(Z245,炎界远征配置!H:N,6,FALSE)</f>
        <v>19470</v>
      </c>
      <c r="G245" s="4">
        <f>VLOOKUP(Z245,炎界远征配置!H:N,4,FALSE)</f>
        <v>12169</v>
      </c>
      <c r="H245" s="4">
        <v>0</v>
      </c>
      <c r="I245" s="4">
        <f>VLOOKUP(Z245,炎界远征配置!H:N,5,FALSE)</f>
        <v>12169</v>
      </c>
      <c r="J245" s="4">
        <f>VLOOKUP(Z245,炎界远征配置!H:N,7,FALSE)</f>
        <v>4114</v>
      </c>
      <c r="K245" s="4">
        <v>312</v>
      </c>
      <c r="L245" s="4">
        <v>0</v>
      </c>
      <c r="M245" s="4">
        <v>0</v>
      </c>
      <c r="N245" s="4">
        <v>307</v>
      </c>
      <c r="O245" s="4">
        <v>0</v>
      </c>
      <c r="P245" s="4">
        <v>0</v>
      </c>
      <c r="Q245" s="4">
        <v>0</v>
      </c>
      <c r="R245" s="4">
        <v>0</v>
      </c>
      <c r="S245" s="4">
        <v>0</v>
      </c>
      <c r="T245" s="4">
        <v>0</v>
      </c>
      <c r="U245" s="4">
        <v>0</v>
      </c>
      <c r="V245" s="4">
        <v>0</v>
      </c>
      <c r="W245" s="4">
        <f>VLOOKUP(Z245,炎界远征配置!F:G,2,FALSE)</f>
        <v>5000241</v>
      </c>
      <c r="X245" s="4">
        <f>VLOOKUP(Z245,炎界远征配置!H:J,3,FALSE)</f>
        <v>49</v>
      </c>
      <c r="Y245" t="str">
        <f>VLOOKUP(Z245,炎界远征配置!H:I,2,FALSE)</f>
        <v>柯拉</v>
      </c>
      <c r="Z245">
        <f t="shared" si="11"/>
        <v>241</v>
      </c>
    </row>
    <row r="246" spans="1:26" ht="18" customHeight="1" x14ac:dyDescent="0.15">
      <c r="A246" s="4">
        <f t="shared" si="12"/>
        <v>5000242</v>
      </c>
      <c r="B246" s="4">
        <v>0</v>
      </c>
      <c r="C246" s="4">
        <v>0</v>
      </c>
      <c r="D246" s="4">
        <v>0</v>
      </c>
      <c r="E246" s="4">
        <v>0</v>
      </c>
      <c r="F246" s="4">
        <f>VLOOKUP(Z246,炎界远征配置!H:N,6,FALSE)</f>
        <v>19470</v>
      </c>
      <c r="G246" s="4">
        <f>VLOOKUP(Z246,炎界远征配置!H:N,4,FALSE)</f>
        <v>12169</v>
      </c>
      <c r="H246" s="4">
        <v>0</v>
      </c>
      <c r="I246" s="4">
        <f>VLOOKUP(Z246,炎界远征配置!H:N,5,FALSE)</f>
        <v>12169</v>
      </c>
      <c r="J246" s="4">
        <f>VLOOKUP(Z246,炎界远征配置!H:N,7,FALSE)</f>
        <v>4114</v>
      </c>
      <c r="K246" s="4">
        <v>313</v>
      </c>
      <c r="L246" s="4">
        <v>0</v>
      </c>
      <c r="M246" s="4">
        <v>0</v>
      </c>
      <c r="N246" s="4">
        <v>308</v>
      </c>
      <c r="O246" s="4">
        <v>0</v>
      </c>
      <c r="P246" s="4">
        <v>0</v>
      </c>
      <c r="Q246" s="4">
        <v>0</v>
      </c>
      <c r="R246" s="4">
        <v>0</v>
      </c>
      <c r="S246" s="4">
        <v>0</v>
      </c>
      <c r="T246" s="4">
        <v>0</v>
      </c>
      <c r="U246" s="4">
        <v>0</v>
      </c>
      <c r="V246" s="4">
        <v>0</v>
      </c>
      <c r="W246" s="4">
        <f>VLOOKUP(Z246,炎界远征配置!F:G,2,FALSE)</f>
        <v>5000242</v>
      </c>
      <c r="X246" s="4">
        <f>VLOOKUP(Z246,炎界远征配置!H:J,3,FALSE)</f>
        <v>49</v>
      </c>
      <c r="Y246" t="str">
        <f>VLOOKUP(Z246,炎界远征配置!H:I,2,FALSE)</f>
        <v>尼尔斯</v>
      </c>
      <c r="Z246">
        <f t="shared" si="11"/>
        <v>242</v>
      </c>
    </row>
    <row r="247" spans="1:26" ht="18" customHeight="1" x14ac:dyDescent="0.15">
      <c r="A247" s="4">
        <f t="shared" si="12"/>
        <v>5000243</v>
      </c>
      <c r="B247" s="4">
        <v>0</v>
      </c>
      <c r="C247" s="4">
        <v>0</v>
      </c>
      <c r="D247" s="4">
        <v>0</v>
      </c>
      <c r="E247" s="4">
        <v>0</v>
      </c>
      <c r="F247" s="4">
        <f>VLOOKUP(Z247,炎界远征配置!H:N,6,FALSE)</f>
        <v>19470</v>
      </c>
      <c r="G247" s="4">
        <f>VLOOKUP(Z247,炎界远征配置!H:N,4,FALSE)</f>
        <v>12169</v>
      </c>
      <c r="H247" s="4">
        <v>0</v>
      </c>
      <c r="I247" s="4">
        <f>VLOOKUP(Z247,炎界远征配置!H:N,5,FALSE)</f>
        <v>12169</v>
      </c>
      <c r="J247" s="4">
        <f>VLOOKUP(Z247,炎界远征配置!H:N,7,FALSE)</f>
        <v>4114</v>
      </c>
      <c r="K247" s="4">
        <v>314</v>
      </c>
      <c r="L247" s="4">
        <v>0</v>
      </c>
      <c r="M247" s="4">
        <v>0</v>
      </c>
      <c r="N247" s="4">
        <v>309</v>
      </c>
      <c r="O247" s="4">
        <v>0</v>
      </c>
      <c r="P247" s="4">
        <v>0</v>
      </c>
      <c r="Q247" s="4">
        <v>0</v>
      </c>
      <c r="R247" s="4">
        <v>0</v>
      </c>
      <c r="S247" s="4">
        <v>0</v>
      </c>
      <c r="T247" s="4">
        <v>0</v>
      </c>
      <c r="U247" s="4">
        <v>0</v>
      </c>
      <c r="V247" s="4">
        <v>0</v>
      </c>
      <c r="W247" s="4">
        <f>VLOOKUP(Z247,炎界远征配置!F:G,2,FALSE)</f>
        <v>5000243</v>
      </c>
      <c r="X247" s="4">
        <f>VLOOKUP(Z247,炎界远征配置!H:J,3,FALSE)</f>
        <v>49</v>
      </c>
      <c r="Y247" t="str">
        <f>VLOOKUP(Z247,炎界远征配置!H:I,2,FALSE)</f>
        <v>柯拉</v>
      </c>
      <c r="Z247">
        <f t="shared" si="11"/>
        <v>243</v>
      </c>
    </row>
    <row r="248" spans="1:26" ht="18" customHeight="1" x14ac:dyDescent="0.15">
      <c r="A248" s="4">
        <f t="shared" si="12"/>
        <v>5000244</v>
      </c>
      <c r="B248" s="4">
        <v>0</v>
      </c>
      <c r="C248" s="4">
        <v>0</v>
      </c>
      <c r="D248" s="4">
        <v>0</v>
      </c>
      <c r="E248" s="4">
        <v>0</v>
      </c>
      <c r="F248" s="4">
        <f>VLOOKUP(Z248,炎界远征配置!H:N,6,FALSE)</f>
        <v>19470</v>
      </c>
      <c r="G248" s="4">
        <f>VLOOKUP(Z248,炎界远征配置!H:N,4,FALSE)</f>
        <v>12169</v>
      </c>
      <c r="H248" s="4">
        <v>0</v>
      </c>
      <c r="I248" s="4">
        <f>VLOOKUP(Z248,炎界远征配置!H:N,5,FALSE)</f>
        <v>12169</v>
      </c>
      <c r="J248" s="4">
        <f>VLOOKUP(Z248,炎界远征配置!H:N,7,FALSE)</f>
        <v>4114</v>
      </c>
      <c r="K248" s="4">
        <v>315</v>
      </c>
      <c r="L248" s="4">
        <v>0</v>
      </c>
      <c r="M248" s="4">
        <v>0</v>
      </c>
      <c r="N248" s="4">
        <v>310</v>
      </c>
      <c r="O248" s="4">
        <v>0</v>
      </c>
      <c r="P248" s="4">
        <v>0</v>
      </c>
      <c r="Q248" s="4">
        <v>0</v>
      </c>
      <c r="R248" s="4">
        <v>0</v>
      </c>
      <c r="S248" s="4">
        <v>0</v>
      </c>
      <c r="T248" s="4">
        <v>0</v>
      </c>
      <c r="U248" s="4">
        <v>0</v>
      </c>
      <c r="V248" s="4">
        <v>0</v>
      </c>
      <c r="W248" s="4">
        <f>VLOOKUP(Z248,炎界远征配置!F:G,2,FALSE)</f>
        <v>5000244</v>
      </c>
      <c r="X248" s="4">
        <f>VLOOKUP(Z248,炎界远征配置!H:J,3,FALSE)</f>
        <v>49</v>
      </c>
      <c r="Y248" t="str">
        <f>VLOOKUP(Z248,炎界远征配置!H:I,2,FALSE)</f>
        <v>尤尼丝</v>
      </c>
      <c r="Z248">
        <f t="shared" si="11"/>
        <v>244</v>
      </c>
    </row>
    <row r="249" spans="1:26" ht="18" customHeight="1" x14ac:dyDescent="0.15">
      <c r="A249" s="4">
        <f t="shared" si="12"/>
        <v>5000245</v>
      </c>
      <c r="B249" s="4">
        <v>0</v>
      </c>
      <c r="C249" s="4">
        <v>0</v>
      </c>
      <c r="D249" s="4">
        <v>0</v>
      </c>
      <c r="E249" s="4">
        <v>0</v>
      </c>
      <c r="F249" s="4">
        <f>VLOOKUP(Z249,炎界远征配置!H:N,6,FALSE)</f>
        <v>19470</v>
      </c>
      <c r="G249" s="4">
        <f>VLOOKUP(Z249,炎界远征配置!H:N,4,FALSE)</f>
        <v>12169</v>
      </c>
      <c r="H249" s="4">
        <v>0</v>
      </c>
      <c r="I249" s="4">
        <f>VLOOKUP(Z249,炎界远征配置!H:N,5,FALSE)</f>
        <v>12169</v>
      </c>
      <c r="J249" s="4">
        <f>VLOOKUP(Z249,炎界远征配置!H:N,7,FALSE)</f>
        <v>4114</v>
      </c>
      <c r="K249" s="4">
        <v>316</v>
      </c>
      <c r="L249" s="4">
        <v>0</v>
      </c>
      <c r="M249" s="4">
        <v>0</v>
      </c>
      <c r="N249" s="4">
        <v>311</v>
      </c>
      <c r="O249" s="4">
        <v>0</v>
      </c>
      <c r="P249" s="4">
        <v>0</v>
      </c>
      <c r="Q249" s="4">
        <v>0</v>
      </c>
      <c r="R249" s="4">
        <v>0</v>
      </c>
      <c r="S249" s="4">
        <v>0</v>
      </c>
      <c r="T249" s="4">
        <v>0</v>
      </c>
      <c r="U249" s="4">
        <v>0</v>
      </c>
      <c r="V249" s="4">
        <v>0</v>
      </c>
      <c r="W249" s="4">
        <f>VLOOKUP(Z249,炎界远征配置!F:G,2,FALSE)</f>
        <v>5000245</v>
      </c>
      <c r="X249" s="4">
        <f>VLOOKUP(Z249,炎界远征配置!H:J,3,FALSE)</f>
        <v>49</v>
      </c>
      <c r="Y249" t="str">
        <f>VLOOKUP(Z249,炎界远征配置!H:I,2,FALSE)</f>
        <v>娜塔莎</v>
      </c>
      <c r="Z249">
        <f t="shared" si="11"/>
        <v>245</v>
      </c>
    </row>
    <row r="250" spans="1:26" ht="18" customHeight="1" x14ac:dyDescent="0.15">
      <c r="A250" s="4">
        <f t="shared" si="12"/>
        <v>5000246</v>
      </c>
      <c r="B250" s="4">
        <v>0</v>
      </c>
      <c r="C250" s="4">
        <v>0</v>
      </c>
      <c r="D250" s="4">
        <v>0</v>
      </c>
      <c r="E250" s="4">
        <v>0</v>
      </c>
      <c r="F250" s="4">
        <f>VLOOKUP(Z250,炎界远征配置!H:N,6,FALSE)</f>
        <v>20496</v>
      </c>
      <c r="G250" s="4">
        <f>VLOOKUP(Z250,炎界远征配置!H:N,4,FALSE)</f>
        <v>12810</v>
      </c>
      <c r="H250" s="4">
        <v>0</v>
      </c>
      <c r="I250" s="4">
        <f>VLOOKUP(Z250,炎界远征配置!H:N,5,FALSE)</f>
        <v>12810</v>
      </c>
      <c r="J250" s="4">
        <f>VLOOKUP(Z250,炎界远征配置!H:N,7,FALSE)</f>
        <v>4355</v>
      </c>
      <c r="K250" s="4">
        <v>317</v>
      </c>
      <c r="L250" s="4">
        <v>0</v>
      </c>
      <c r="M250" s="4">
        <v>0</v>
      </c>
      <c r="N250" s="4">
        <v>312</v>
      </c>
      <c r="O250" s="4">
        <v>0</v>
      </c>
      <c r="P250" s="4">
        <v>0</v>
      </c>
      <c r="Q250" s="4">
        <v>0</v>
      </c>
      <c r="R250" s="4">
        <v>0</v>
      </c>
      <c r="S250" s="4">
        <v>0</v>
      </c>
      <c r="T250" s="4">
        <v>0</v>
      </c>
      <c r="U250" s="4">
        <v>0</v>
      </c>
      <c r="V250" s="4">
        <v>0</v>
      </c>
      <c r="W250" s="4">
        <f>VLOOKUP(Z250,炎界远征配置!F:G,2,FALSE)</f>
        <v>5000246</v>
      </c>
      <c r="X250" s="4">
        <f>VLOOKUP(Z250,炎界远征配置!H:J,3,FALSE)</f>
        <v>50</v>
      </c>
      <c r="Y250" t="str">
        <f>VLOOKUP(Z250,炎界远征配置!H:I,2,FALSE)</f>
        <v>柯拉</v>
      </c>
      <c r="Z250">
        <f t="shared" si="11"/>
        <v>246</v>
      </c>
    </row>
    <row r="251" spans="1:26" ht="18" customHeight="1" x14ac:dyDescent="0.15">
      <c r="A251" s="4">
        <f t="shared" si="12"/>
        <v>5000247</v>
      </c>
      <c r="B251" s="4">
        <v>0</v>
      </c>
      <c r="C251" s="4">
        <v>0</v>
      </c>
      <c r="D251" s="4">
        <v>0</v>
      </c>
      <c r="E251" s="4">
        <v>0</v>
      </c>
      <c r="F251" s="4">
        <f>VLOOKUP(Z251,炎界远征配置!H:N,6,FALSE)</f>
        <v>20496</v>
      </c>
      <c r="G251" s="4">
        <f>VLOOKUP(Z251,炎界远征配置!H:N,4,FALSE)</f>
        <v>12810</v>
      </c>
      <c r="H251" s="4">
        <v>0</v>
      </c>
      <c r="I251" s="4">
        <f>VLOOKUP(Z251,炎界远征配置!H:N,5,FALSE)</f>
        <v>12810</v>
      </c>
      <c r="J251" s="4">
        <f>VLOOKUP(Z251,炎界远征配置!H:N,7,FALSE)</f>
        <v>4355</v>
      </c>
      <c r="K251" s="4">
        <v>318</v>
      </c>
      <c r="L251" s="4">
        <v>0</v>
      </c>
      <c r="M251" s="4">
        <v>0</v>
      </c>
      <c r="N251" s="4">
        <v>313</v>
      </c>
      <c r="O251" s="4">
        <v>0</v>
      </c>
      <c r="P251" s="4">
        <v>0</v>
      </c>
      <c r="Q251" s="4">
        <v>0</v>
      </c>
      <c r="R251" s="4">
        <v>0</v>
      </c>
      <c r="S251" s="4">
        <v>0</v>
      </c>
      <c r="T251" s="4">
        <v>0</v>
      </c>
      <c r="U251" s="4">
        <v>0</v>
      </c>
      <c r="V251" s="4">
        <v>0</v>
      </c>
      <c r="W251" s="4">
        <f>VLOOKUP(Z251,炎界远征配置!F:G,2,FALSE)</f>
        <v>5000247</v>
      </c>
      <c r="X251" s="4">
        <f>VLOOKUP(Z251,炎界远征配置!H:J,3,FALSE)</f>
        <v>50</v>
      </c>
      <c r="Y251" t="str">
        <f>VLOOKUP(Z251,炎界远征配置!H:I,2,FALSE)</f>
        <v>莉莉丝</v>
      </c>
      <c r="Z251">
        <f t="shared" si="11"/>
        <v>247</v>
      </c>
    </row>
    <row r="252" spans="1:26" ht="18" customHeight="1" x14ac:dyDescent="0.15">
      <c r="A252" s="4">
        <f t="shared" si="12"/>
        <v>5000248</v>
      </c>
      <c r="B252" s="4">
        <v>0</v>
      </c>
      <c r="C252" s="4">
        <v>0</v>
      </c>
      <c r="D252" s="4">
        <v>0</v>
      </c>
      <c r="E252" s="4">
        <v>0</v>
      </c>
      <c r="F252" s="4">
        <f>VLOOKUP(Z252,炎界远征配置!H:N,6,FALSE)</f>
        <v>20496</v>
      </c>
      <c r="G252" s="4">
        <f>VLOOKUP(Z252,炎界远征配置!H:N,4,FALSE)</f>
        <v>12810</v>
      </c>
      <c r="H252" s="4">
        <v>0</v>
      </c>
      <c r="I252" s="4">
        <f>VLOOKUP(Z252,炎界远征配置!H:N,5,FALSE)</f>
        <v>12810</v>
      </c>
      <c r="J252" s="4">
        <f>VLOOKUP(Z252,炎界远征配置!H:N,7,FALSE)</f>
        <v>4355</v>
      </c>
      <c r="K252" s="4">
        <v>319</v>
      </c>
      <c r="L252" s="4">
        <v>0</v>
      </c>
      <c r="M252" s="4">
        <v>0</v>
      </c>
      <c r="N252" s="4">
        <v>314</v>
      </c>
      <c r="O252" s="4">
        <v>0</v>
      </c>
      <c r="P252" s="4">
        <v>0</v>
      </c>
      <c r="Q252" s="4">
        <v>0</v>
      </c>
      <c r="R252" s="4">
        <v>0</v>
      </c>
      <c r="S252" s="4">
        <v>0</v>
      </c>
      <c r="T252" s="4">
        <v>0</v>
      </c>
      <c r="U252" s="4">
        <v>0</v>
      </c>
      <c r="V252" s="4">
        <v>0</v>
      </c>
      <c r="W252" s="4">
        <f>VLOOKUP(Z252,炎界远征配置!F:G,2,FALSE)</f>
        <v>5000248</v>
      </c>
      <c r="X252" s="4">
        <f>VLOOKUP(Z252,炎界远征配置!H:J,3,FALSE)</f>
        <v>50</v>
      </c>
      <c r="Y252" t="str">
        <f>VLOOKUP(Z252,炎界远征配置!H:I,2,FALSE)</f>
        <v>莉莉丝</v>
      </c>
      <c r="Z252">
        <f t="shared" si="11"/>
        <v>248</v>
      </c>
    </row>
    <row r="253" spans="1:26" ht="18" customHeight="1" x14ac:dyDescent="0.15">
      <c r="A253" s="4">
        <f t="shared" si="12"/>
        <v>5000249</v>
      </c>
      <c r="B253" s="4">
        <v>0</v>
      </c>
      <c r="C253" s="4">
        <v>0</v>
      </c>
      <c r="D253" s="4">
        <v>0</v>
      </c>
      <c r="E253" s="4">
        <v>0</v>
      </c>
      <c r="F253" s="4">
        <f>VLOOKUP(Z253,炎界远征配置!H:N,6,FALSE)</f>
        <v>20496</v>
      </c>
      <c r="G253" s="4">
        <f>VLOOKUP(Z253,炎界远征配置!H:N,4,FALSE)</f>
        <v>12810</v>
      </c>
      <c r="H253" s="4">
        <v>0</v>
      </c>
      <c r="I253" s="4">
        <f>VLOOKUP(Z253,炎界远征配置!H:N,5,FALSE)</f>
        <v>12810</v>
      </c>
      <c r="J253" s="4">
        <f>VLOOKUP(Z253,炎界远征配置!H:N,7,FALSE)</f>
        <v>4355</v>
      </c>
      <c r="K253" s="4">
        <v>320</v>
      </c>
      <c r="L253" s="4">
        <v>0</v>
      </c>
      <c r="M253" s="4">
        <v>0</v>
      </c>
      <c r="N253" s="4">
        <v>315</v>
      </c>
      <c r="O253" s="4">
        <v>0</v>
      </c>
      <c r="P253" s="4">
        <v>0</v>
      </c>
      <c r="Q253" s="4">
        <v>0</v>
      </c>
      <c r="R253" s="4">
        <v>0</v>
      </c>
      <c r="S253" s="4">
        <v>0</v>
      </c>
      <c r="T253" s="4">
        <v>0</v>
      </c>
      <c r="U253" s="4">
        <v>0</v>
      </c>
      <c r="V253" s="4">
        <v>0</v>
      </c>
      <c r="W253" s="4">
        <f>VLOOKUP(Z253,炎界远征配置!F:G,2,FALSE)</f>
        <v>5000249</v>
      </c>
      <c r="X253" s="4">
        <f>VLOOKUP(Z253,炎界远征配置!H:J,3,FALSE)</f>
        <v>50</v>
      </c>
      <c r="Y253" t="str">
        <f>VLOOKUP(Z253,炎界远征配置!H:I,2,FALSE)</f>
        <v>国王</v>
      </c>
      <c r="Z253">
        <f t="shared" si="11"/>
        <v>249</v>
      </c>
    </row>
    <row r="254" spans="1:26" ht="18" customHeight="1" x14ac:dyDescent="0.15">
      <c r="A254" s="4">
        <f t="shared" si="12"/>
        <v>5000250</v>
      </c>
      <c r="B254" s="4">
        <v>0</v>
      </c>
      <c r="C254" s="4">
        <v>0</v>
      </c>
      <c r="D254" s="4">
        <v>0</v>
      </c>
      <c r="E254" s="4">
        <v>0</v>
      </c>
      <c r="F254" s="4">
        <f>VLOOKUP(Z254,炎界远征配置!H:N,6,FALSE)</f>
        <v>20496</v>
      </c>
      <c r="G254" s="4">
        <f>VLOOKUP(Z254,炎界远征配置!H:N,4,FALSE)</f>
        <v>12810</v>
      </c>
      <c r="H254" s="4">
        <v>0</v>
      </c>
      <c r="I254" s="4">
        <f>VLOOKUP(Z254,炎界远征配置!H:N,5,FALSE)</f>
        <v>12810</v>
      </c>
      <c r="J254" s="4">
        <f>VLOOKUP(Z254,炎界远征配置!H:N,7,FALSE)</f>
        <v>4355</v>
      </c>
      <c r="K254" s="4">
        <v>321</v>
      </c>
      <c r="L254" s="4">
        <v>0</v>
      </c>
      <c r="M254" s="4">
        <v>0</v>
      </c>
      <c r="N254" s="4">
        <v>316</v>
      </c>
      <c r="O254" s="4">
        <v>0</v>
      </c>
      <c r="P254" s="4">
        <v>0</v>
      </c>
      <c r="Q254" s="4">
        <v>0</v>
      </c>
      <c r="R254" s="4">
        <v>0</v>
      </c>
      <c r="S254" s="4">
        <v>0</v>
      </c>
      <c r="T254" s="4">
        <v>0</v>
      </c>
      <c r="U254" s="4">
        <v>0</v>
      </c>
      <c r="V254" s="4">
        <v>0</v>
      </c>
      <c r="W254" s="4">
        <f>VLOOKUP(Z254,炎界远征配置!F:G,2,FALSE)</f>
        <v>5000250</v>
      </c>
      <c r="X254" s="4">
        <f>VLOOKUP(Z254,炎界远征配置!H:J,3,FALSE)</f>
        <v>50</v>
      </c>
      <c r="Y254" t="str">
        <f>VLOOKUP(Z254,炎界远征配置!H:I,2,FALSE)</f>
        <v>爱茉莉</v>
      </c>
      <c r="Z254">
        <f t="shared" si="11"/>
        <v>250</v>
      </c>
    </row>
    <row r="255" spans="1:26" ht="18" customHeight="1" x14ac:dyDescent="0.15">
      <c r="A255" s="4">
        <f t="shared" si="12"/>
        <v>5000251</v>
      </c>
      <c r="B255" s="4">
        <v>0</v>
      </c>
      <c r="C255" s="4">
        <v>0</v>
      </c>
      <c r="D255" s="4">
        <v>0</v>
      </c>
      <c r="E255" s="4">
        <v>0</v>
      </c>
      <c r="F255" s="4">
        <f>VLOOKUP(Z255,炎界远征配置!H:N,6,FALSE)</f>
        <v>22547</v>
      </c>
      <c r="G255" s="4">
        <f>VLOOKUP(Z255,炎界远征配置!H:N,4,FALSE)</f>
        <v>14092</v>
      </c>
      <c r="H255" s="4">
        <v>0</v>
      </c>
      <c r="I255" s="4">
        <f>VLOOKUP(Z255,炎界远征配置!H:N,5,FALSE)</f>
        <v>14092</v>
      </c>
      <c r="J255" s="4">
        <f>VLOOKUP(Z255,炎界远征配置!H:N,7,FALSE)</f>
        <v>4880</v>
      </c>
      <c r="K255" s="4">
        <v>322</v>
      </c>
      <c r="L255" s="4">
        <v>0</v>
      </c>
      <c r="M255" s="4">
        <v>0</v>
      </c>
      <c r="N255" s="4">
        <v>317</v>
      </c>
      <c r="O255" s="4">
        <v>0</v>
      </c>
      <c r="P255" s="4">
        <v>0</v>
      </c>
      <c r="Q255" s="4">
        <v>0</v>
      </c>
      <c r="R255" s="4">
        <v>0</v>
      </c>
      <c r="S255" s="4">
        <v>0</v>
      </c>
      <c r="T255" s="4">
        <v>0</v>
      </c>
      <c r="U255" s="4">
        <v>0</v>
      </c>
      <c r="V255" s="4">
        <v>0</v>
      </c>
      <c r="W255" s="4">
        <f>VLOOKUP(Z255,炎界远征配置!F:G,2,FALSE)</f>
        <v>5000251</v>
      </c>
      <c r="X255" s="4">
        <f>VLOOKUP(Z255,炎界远征配置!H:J,3,FALSE)</f>
        <v>51</v>
      </c>
      <c r="Y255" t="str">
        <f>VLOOKUP(Z255,炎界远征配置!H:I,2,FALSE)</f>
        <v>尼尔斯</v>
      </c>
      <c r="Z255">
        <f t="shared" si="11"/>
        <v>251</v>
      </c>
    </row>
    <row r="256" spans="1:26" ht="18" customHeight="1" x14ac:dyDescent="0.15">
      <c r="A256" s="4">
        <f t="shared" si="12"/>
        <v>5000252</v>
      </c>
      <c r="B256" s="4">
        <v>0</v>
      </c>
      <c r="C256" s="4">
        <v>0</v>
      </c>
      <c r="D256" s="4">
        <v>0</v>
      </c>
      <c r="E256" s="4">
        <v>0</v>
      </c>
      <c r="F256" s="4">
        <f>VLOOKUP(Z256,炎界远征配置!H:N,6,FALSE)</f>
        <v>22547</v>
      </c>
      <c r="G256" s="4">
        <f>VLOOKUP(Z256,炎界远征配置!H:N,4,FALSE)</f>
        <v>14092</v>
      </c>
      <c r="H256" s="4">
        <v>0</v>
      </c>
      <c r="I256" s="4">
        <f>VLOOKUP(Z256,炎界远征配置!H:N,5,FALSE)</f>
        <v>14092</v>
      </c>
      <c r="J256" s="4">
        <f>VLOOKUP(Z256,炎界远征配置!H:N,7,FALSE)</f>
        <v>4880</v>
      </c>
      <c r="K256" s="4">
        <v>323</v>
      </c>
      <c r="L256" s="4">
        <v>0</v>
      </c>
      <c r="M256" s="4">
        <v>0</v>
      </c>
      <c r="N256" s="4">
        <v>318</v>
      </c>
      <c r="O256" s="4">
        <v>0</v>
      </c>
      <c r="P256" s="4">
        <v>0</v>
      </c>
      <c r="Q256" s="4">
        <v>0</v>
      </c>
      <c r="R256" s="4">
        <v>0</v>
      </c>
      <c r="S256" s="4">
        <v>0</v>
      </c>
      <c r="T256" s="4">
        <v>0</v>
      </c>
      <c r="U256" s="4">
        <v>0</v>
      </c>
      <c r="V256" s="4">
        <v>0</v>
      </c>
      <c r="W256" s="4">
        <f>VLOOKUP(Z256,炎界远征配置!F:G,2,FALSE)</f>
        <v>5000252</v>
      </c>
      <c r="X256" s="4">
        <f>VLOOKUP(Z256,炎界远征配置!H:J,3,FALSE)</f>
        <v>51</v>
      </c>
      <c r="Y256" t="str">
        <f>VLOOKUP(Z256,炎界远征配置!H:I,2,FALSE)</f>
        <v>国王</v>
      </c>
      <c r="Z256">
        <f t="shared" si="11"/>
        <v>252</v>
      </c>
    </row>
    <row r="257" spans="1:26" ht="18" customHeight="1" x14ac:dyDescent="0.15">
      <c r="A257" s="4">
        <f t="shared" si="12"/>
        <v>5000253</v>
      </c>
      <c r="B257" s="4">
        <v>0</v>
      </c>
      <c r="C257" s="4">
        <v>0</v>
      </c>
      <c r="D257" s="4">
        <v>0</v>
      </c>
      <c r="E257" s="4">
        <v>0</v>
      </c>
      <c r="F257" s="4">
        <f>VLOOKUP(Z257,炎界远征配置!H:N,6,FALSE)</f>
        <v>22547</v>
      </c>
      <c r="G257" s="4">
        <f>VLOOKUP(Z257,炎界远征配置!H:N,4,FALSE)</f>
        <v>14092</v>
      </c>
      <c r="H257" s="4">
        <v>0</v>
      </c>
      <c r="I257" s="4">
        <f>VLOOKUP(Z257,炎界远征配置!H:N,5,FALSE)</f>
        <v>14092</v>
      </c>
      <c r="J257" s="4">
        <f>VLOOKUP(Z257,炎界远征配置!H:N,7,FALSE)</f>
        <v>4880</v>
      </c>
      <c r="K257" s="4">
        <v>324</v>
      </c>
      <c r="L257" s="4">
        <v>0</v>
      </c>
      <c r="M257" s="4">
        <v>0</v>
      </c>
      <c r="N257" s="4">
        <v>319</v>
      </c>
      <c r="O257" s="4">
        <v>0</v>
      </c>
      <c r="P257" s="4">
        <v>0</v>
      </c>
      <c r="Q257" s="4">
        <v>0</v>
      </c>
      <c r="R257" s="4">
        <v>0</v>
      </c>
      <c r="S257" s="4">
        <v>0</v>
      </c>
      <c r="T257" s="4">
        <v>0</v>
      </c>
      <c r="U257" s="4">
        <v>0</v>
      </c>
      <c r="V257" s="4">
        <v>0</v>
      </c>
      <c r="W257" s="4">
        <f>VLOOKUP(Z257,炎界远征配置!F:G,2,FALSE)</f>
        <v>5000253</v>
      </c>
      <c r="X257" s="4">
        <f>VLOOKUP(Z257,炎界远征配置!H:J,3,FALSE)</f>
        <v>51</v>
      </c>
      <c r="Y257" t="str">
        <f>VLOOKUP(Z257,炎界远征配置!H:I,2,FALSE)</f>
        <v>伊芙</v>
      </c>
      <c r="Z257">
        <f t="shared" si="11"/>
        <v>253</v>
      </c>
    </row>
    <row r="258" spans="1:26" ht="18" customHeight="1" x14ac:dyDescent="0.15">
      <c r="A258" s="4">
        <f t="shared" si="12"/>
        <v>5000254</v>
      </c>
      <c r="B258" s="4">
        <v>0</v>
      </c>
      <c r="C258" s="4">
        <v>0</v>
      </c>
      <c r="D258" s="4">
        <v>0</v>
      </c>
      <c r="E258" s="4">
        <v>0</v>
      </c>
      <c r="F258" s="4">
        <f>VLOOKUP(Z258,炎界远征配置!H:N,6,FALSE)</f>
        <v>22547</v>
      </c>
      <c r="G258" s="4">
        <f>VLOOKUP(Z258,炎界远征配置!H:N,4,FALSE)</f>
        <v>14092</v>
      </c>
      <c r="H258" s="4">
        <v>0</v>
      </c>
      <c r="I258" s="4">
        <f>VLOOKUP(Z258,炎界远征配置!H:N,5,FALSE)</f>
        <v>14092</v>
      </c>
      <c r="J258" s="4">
        <f>VLOOKUP(Z258,炎界远征配置!H:N,7,FALSE)</f>
        <v>4880</v>
      </c>
      <c r="K258" s="4">
        <v>325</v>
      </c>
      <c r="L258" s="4">
        <v>0</v>
      </c>
      <c r="M258" s="4">
        <v>0</v>
      </c>
      <c r="N258" s="4">
        <v>320</v>
      </c>
      <c r="O258" s="4">
        <v>0</v>
      </c>
      <c r="P258" s="4">
        <v>0</v>
      </c>
      <c r="Q258" s="4">
        <v>0</v>
      </c>
      <c r="R258" s="4">
        <v>0</v>
      </c>
      <c r="S258" s="4">
        <v>0</v>
      </c>
      <c r="T258" s="4">
        <v>0</v>
      </c>
      <c r="U258" s="4">
        <v>0</v>
      </c>
      <c r="V258" s="4">
        <v>0</v>
      </c>
      <c r="W258" s="4">
        <f>VLOOKUP(Z258,炎界远征配置!F:G,2,FALSE)</f>
        <v>5000254</v>
      </c>
      <c r="X258" s="4">
        <f>VLOOKUP(Z258,炎界远征配置!H:J,3,FALSE)</f>
        <v>51</v>
      </c>
      <c r="Y258" t="str">
        <f>VLOOKUP(Z258,炎界远征配置!H:I,2,FALSE)</f>
        <v>吉拉</v>
      </c>
      <c r="Z258">
        <f t="shared" si="11"/>
        <v>254</v>
      </c>
    </row>
    <row r="259" spans="1:26" ht="18" customHeight="1" x14ac:dyDescent="0.15">
      <c r="A259" s="4">
        <f t="shared" si="12"/>
        <v>5000255</v>
      </c>
      <c r="B259" s="4">
        <v>0</v>
      </c>
      <c r="C259" s="4">
        <v>0</v>
      </c>
      <c r="D259" s="4">
        <v>0</v>
      </c>
      <c r="E259" s="4">
        <v>0</v>
      </c>
      <c r="F259" s="4">
        <f>VLOOKUP(Z259,炎界远征配置!H:N,6,FALSE)</f>
        <v>22547</v>
      </c>
      <c r="G259" s="4">
        <f>VLOOKUP(Z259,炎界远征配置!H:N,4,FALSE)</f>
        <v>14092</v>
      </c>
      <c r="H259" s="4">
        <v>0</v>
      </c>
      <c r="I259" s="4">
        <f>VLOOKUP(Z259,炎界远征配置!H:N,5,FALSE)</f>
        <v>14092</v>
      </c>
      <c r="J259" s="4">
        <f>VLOOKUP(Z259,炎界远征配置!H:N,7,FALSE)</f>
        <v>4880</v>
      </c>
      <c r="K259" s="4">
        <v>326</v>
      </c>
      <c r="L259" s="4">
        <v>0</v>
      </c>
      <c r="M259" s="4">
        <v>0</v>
      </c>
      <c r="N259" s="4">
        <v>321</v>
      </c>
      <c r="O259" s="4">
        <v>0</v>
      </c>
      <c r="P259" s="4">
        <v>0</v>
      </c>
      <c r="Q259" s="4">
        <v>0</v>
      </c>
      <c r="R259" s="4">
        <v>0</v>
      </c>
      <c r="S259" s="4">
        <v>0</v>
      </c>
      <c r="T259" s="4">
        <v>0</v>
      </c>
      <c r="U259" s="4">
        <v>0</v>
      </c>
      <c r="V259" s="4">
        <v>0</v>
      </c>
      <c r="W259" s="4">
        <f>VLOOKUP(Z259,炎界远征配置!F:G,2,FALSE)</f>
        <v>5000255</v>
      </c>
      <c r="X259" s="4">
        <f>VLOOKUP(Z259,炎界远征配置!H:J,3,FALSE)</f>
        <v>51</v>
      </c>
      <c r="Y259" t="str">
        <f>VLOOKUP(Z259,炎界远征配置!H:I,2,FALSE)</f>
        <v>娜塔莎</v>
      </c>
      <c r="Z259">
        <f t="shared" si="11"/>
        <v>255</v>
      </c>
    </row>
    <row r="260" spans="1:26" ht="18" customHeight="1" x14ac:dyDescent="0.15">
      <c r="A260" s="4">
        <f t="shared" si="12"/>
        <v>5000256</v>
      </c>
      <c r="B260" s="4">
        <v>0</v>
      </c>
      <c r="C260" s="4">
        <v>0</v>
      </c>
      <c r="D260" s="4">
        <v>0</v>
      </c>
      <c r="E260" s="4">
        <v>0</v>
      </c>
      <c r="F260" s="4">
        <f>VLOOKUP(Z260,炎界远征配置!H:N,6,FALSE)</f>
        <v>24598</v>
      </c>
      <c r="G260" s="4">
        <f>VLOOKUP(Z260,炎界远征配置!H:N,4,FALSE)</f>
        <v>15374</v>
      </c>
      <c r="H260" s="4">
        <v>0</v>
      </c>
      <c r="I260" s="4">
        <f>VLOOKUP(Z260,炎界远征配置!H:N,5,FALSE)</f>
        <v>15374</v>
      </c>
      <c r="J260" s="4">
        <f>VLOOKUP(Z260,炎界远征配置!H:N,7,FALSE)</f>
        <v>5406</v>
      </c>
      <c r="K260" s="4">
        <v>327</v>
      </c>
      <c r="L260" s="4">
        <v>0</v>
      </c>
      <c r="M260" s="4">
        <v>0</v>
      </c>
      <c r="N260" s="4">
        <v>322</v>
      </c>
      <c r="O260" s="4">
        <v>0</v>
      </c>
      <c r="P260" s="4">
        <v>0</v>
      </c>
      <c r="Q260" s="4">
        <v>0</v>
      </c>
      <c r="R260" s="4">
        <v>0</v>
      </c>
      <c r="S260" s="4">
        <v>0</v>
      </c>
      <c r="T260" s="4">
        <v>0</v>
      </c>
      <c r="U260" s="4">
        <v>0</v>
      </c>
      <c r="V260" s="4">
        <v>0</v>
      </c>
      <c r="W260" s="4">
        <f>VLOOKUP(Z260,炎界远征配置!F:G,2,FALSE)</f>
        <v>5000256</v>
      </c>
      <c r="X260" s="4">
        <f>VLOOKUP(Z260,炎界远征配置!H:J,3,FALSE)</f>
        <v>52</v>
      </c>
      <c r="Y260" t="str">
        <f>VLOOKUP(Z260,炎界远征配置!H:I,2,FALSE)</f>
        <v>修</v>
      </c>
      <c r="Z260">
        <f t="shared" si="11"/>
        <v>256</v>
      </c>
    </row>
    <row r="261" spans="1:26" ht="18" customHeight="1" x14ac:dyDescent="0.15">
      <c r="A261" s="4">
        <f t="shared" si="12"/>
        <v>5000257</v>
      </c>
      <c r="B261" s="4">
        <v>0</v>
      </c>
      <c r="C261" s="4">
        <v>0</v>
      </c>
      <c r="D261" s="4">
        <v>0</v>
      </c>
      <c r="E261" s="4">
        <v>0</v>
      </c>
      <c r="F261" s="4">
        <f>VLOOKUP(Z261,炎界远征配置!H:N,6,FALSE)</f>
        <v>24598</v>
      </c>
      <c r="G261" s="4">
        <f>VLOOKUP(Z261,炎界远征配置!H:N,4,FALSE)</f>
        <v>15374</v>
      </c>
      <c r="H261" s="4">
        <v>0</v>
      </c>
      <c r="I261" s="4">
        <f>VLOOKUP(Z261,炎界远征配置!H:N,5,FALSE)</f>
        <v>15374</v>
      </c>
      <c r="J261" s="4">
        <f>VLOOKUP(Z261,炎界远征配置!H:N,7,FALSE)</f>
        <v>5406</v>
      </c>
      <c r="K261" s="4">
        <v>328</v>
      </c>
      <c r="L261" s="4">
        <v>0</v>
      </c>
      <c r="M261" s="4">
        <v>0</v>
      </c>
      <c r="N261" s="4">
        <v>323</v>
      </c>
      <c r="O261" s="4">
        <v>0</v>
      </c>
      <c r="P261" s="4">
        <v>0</v>
      </c>
      <c r="Q261" s="4">
        <v>0</v>
      </c>
      <c r="R261" s="4">
        <v>0</v>
      </c>
      <c r="S261" s="4">
        <v>0</v>
      </c>
      <c r="T261" s="4">
        <v>0</v>
      </c>
      <c r="U261" s="4">
        <v>0</v>
      </c>
      <c r="V261" s="4">
        <v>0</v>
      </c>
      <c r="W261" s="4">
        <f>VLOOKUP(Z261,炎界远征配置!F:G,2,FALSE)</f>
        <v>5000257</v>
      </c>
      <c r="X261" s="4">
        <f>VLOOKUP(Z261,炎界远征配置!H:J,3,FALSE)</f>
        <v>52</v>
      </c>
      <c r="Y261" t="str">
        <f>VLOOKUP(Z261,炎界远征配置!H:I,2,FALSE)</f>
        <v>艾琳</v>
      </c>
      <c r="Z261">
        <f t="shared" si="11"/>
        <v>257</v>
      </c>
    </row>
    <row r="262" spans="1:26" ht="18" customHeight="1" x14ac:dyDescent="0.15">
      <c r="A262" s="4">
        <f t="shared" si="12"/>
        <v>5000258</v>
      </c>
      <c r="B262" s="4">
        <v>0</v>
      </c>
      <c r="C262" s="4">
        <v>0</v>
      </c>
      <c r="D262" s="4">
        <v>0</v>
      </c>
      <c r="E262" s="4">
        <v>0</v>
      </c>
      <c r="F262" s="4">
        <f>VLOOKUP(Z262,炎界远征配置!H:N,6,FALSE)</f>
        <v>24598</v>
      </c>
      <c r="G262" s="4">
        <f>VLOOKUP(Z262,炎界远征配置!H:N,4,FALSE)</f>
        <v>15374</v>
      </c>
      <c r="H262" s="4">
        <v>0</v>
      </c>
      <c r="I262" s="4">
        <f>VLOOKUP(Z262,炎界远征配置!H:N,5,FALSE)</f>
        <v>15374</v>
      </c>
      <c r="J262" s="4">
        <f>VLOOKUP(Z262,炎界远征配置!H:N,7,FALSE)</f>
        <v>5406</v>
      </c>
      <c r="K262" s="4">
        <v>329</v>
      </c>
      <c r="L262" s="4">
        <v>0</v>
      </c>
      <c r="M262" s="4">
        <v>0</v>
      </c>
      <c r="N262" s="4">
        <v>324</v>
      </c>
      <c r="O262" s="4">
        <v>0</v>
      </c>
      <c r="P262" s="4">
        <v>0</v>
      </c>
      <c r="Q262" s="4">
        <v>0</v>
      </c>
      <c r="R262" s="4">
        <v>0</v>
      </c>
      <c r="S262" s="4">
        <v>0</v>
      </c>
      <c r="T262" s="4">
        <v>0</v>
      </c>
      <c r="U262" s="4">
        <v>0</v>
      </c>
      <c r="V262" s="4">
        <v>0</v>
      </c>
      <c r="W262" s="4">
        <f>VLOOKUP(Z262,炎界远征配置!F:G,2,FALSE)</f>
        <v>5000258</v>
      </c>
      <c r="X262" s="4">
        <f>VLOOKUP(Z262,炎界远征配置!H:J,3,FALSE)</f>
        <v>52</v>
      </c>
      <c r="Y262" t="str">
        <f>VLOOKUP(Z262,炎界远征配置!H:I,2,FALSE)</f>
        <v>洛克</v>
      </c>
      <c r="Z262">
        <f t="shared" si="11"/>
        <v>258</v>
      </c>
    </row>
    <row r="263" spans="1:26" ht="18" customHeight="1" x14ac:dyDescent="0.15">
      <c r="A263" s="4">
        <f t="shared" ref="A263:A326" si="13">W263</f>
        <v>5000259</v>
      </c>
      <c r="B263" s="4">
        <v>1</v>
      </c>
      <c r="C263" s="4">
        <v>1</v>
      </c>
      <c r="D263" s="4">
        <v>1</v>
      </c>
      <c r="E263" s="4">
        <v>1</v>
      </c>
      <c r="F263" s="4">
        <f>VLOOKUP(Z263,炎界远征配置!H:N,6,FALSE)</f>
        <v>24598</v>
      </c>
      <c r="G263" s="4">
        <f>VLOOKUP(Z263,炎界远征配置!H:N,4,FALSE)</f>
        <v>15374</v>
      </c>
      <c r="H263" s="4">
        <v>1</v>
      </c>
      <c r="I263" s="4">
        <f>VLOOKUP(Z263,炎界远征配置!H:N,5,FALSE)</f>
        <v>15374</v>
      </c>
      <c r="J263" s="4">
        <f>VLOOKUP(Z263,炎界远征配置!H:N,7,FALSE)</f>
        <v>5406</v>
      </c>
      <c r="K263" s="4">
        <v>330</v>
      </c>
      <c r="L263" s="4">
        <v>1</v>
      </c>
      <c r="M263" s="4">
        <v>1</v>
      </c>
      <c r="N263" s="4">
        <v>325</v>
      </c>
      <c r="O263" s="4">
        <v>1</v>
      </c>
      <c r="P263" s="4">
        <v>1</v>
      </c>
      <c r="Q263" s="4">
        <v>1</v>
      </c>
      <c r="R263" s="4">
        <v>1</v>
      </c>
      <c r="S263" s="4">
        <v>1</v>
      </c>
      <c r="T263" s="4">
        <v>1</v>
      </c>
      <c r="U263" s="4">
        <v>1</v>
      </c>
      <c r="V263" s="4">
        <v>1</v>
      </c>
      <c r="W263" s="4">
        <f>VLOOKUP(Z263,炎界远征配置!F:G,2,FALSE)</f>
        <v>5000259</v>
      </c>
      <c r="X263" s="4">
        <f>VLOOKUP(Z263,炎界远征配置!H:J,3,FALSE)</f>
        <v>52</v>
      </c>
      <c r="Y263" t="str">
        <f>VLOOKUP(Z263,炎界远征配置!H:I,2,FALSE)</f>
        <v>麦克白</v>
      </c>
      <c r="Z263">
        <f t="shared" si="11"/>
        <v>259</v>
      </c>
    </row>
    <row r="264" spans="1:26" ht="18" customHeight="1" x14ac:dyDescent="0.15">
      <c r="A264" s="4">
        <f t="shared" si="13"/>
        <v>5000260</v>
      </c>
      <c r="B264" s="4">
        <v>2</v>
      </c>
      <c r="C264" s="4">
        <v>2</v>
      </c>
      <c r="D264" s="4">
        <v>2</v>
      </c>
      <c r="E264" s="4">
        <v>2</v>
      </c>
      <c r="F264" s="4">
        <f>VLOOKUP(Z264,炎界远征配置!H:N,6,FALSE)</f>
        <v>24598</v>
      </c>
      <c r="G264" s="4">
        <f>VLOOKUP(Z264,炎界远征配置!H:N,4,FALSE)</f>
        <v>15374</v>
      </c>
      <c r="H264" s="4">
        <v>2</v>
      </c>
      <c r="I264" s="4">
        <f>VLOOKUP(Z264,炎界远征配置!H:N,5,FALSE)</f>
        <v>15374</v>
      </c>
      <c r="J264" s="4">
        <f>VLOOKUP(Z264,炎界远征配置!H:N,7,FALSE)</f>
        <v>5406</v>
      </c>
      <c r="K264" s="4">
        <v>331</v>
      </c>
      <c r="L264" s="4">
        <v>2</v>
      </c>
      <c r="M264" s="4">
        <v>2</v>
      </c>
      <c r="N264" s="4">
        <v>326</v>
      </c>
      <c r="O264" s="4">
        <v>2</v>
      </c>
      <c r="P264" s="4">
        <v>2</v>
      </c>
      <c r="Q264" s="4">
        <v>2</v>
      </c>
      <c r="R264" s="4">
        <v>2</v>
      </c>
      <c r="S264" s="4">
        <v>2</v>
      </c>
      <c r="T264" s="4">
        <v>2</v>
      </c>
      <c r="U264" s="4">
        <v>2</v>
      </c>
      <c r="V264" s="4">
        <v>2</v>
      </c>
      <c r="W264" s="4">
        <f>VLOOKUP(Z264,炎界远征配置!F:G,2,FALSE)</f>
        <v>5000260</v>
      </c>
      <c r="X264" s="4">
        <f>VLOOKUP(Z264,炎界远征配置!H:J,3,FALSE)</f>
        <v>52</v>
      </c>
      <c r="Y264" t="str">
        <f>VLOOKUP(Z264,炎界远征配置!H:I,2,FALSE)</f>
        <v>爱茉莉</v>
      </c>
      <c r="Z264">
        <f t="shared" ref="Z264:Z327" si="14">Z263+1</f>
        <v>260</v>
      </c>
    </row>
    <row r="265" spans="1:26" ht="18" customHeight="1" x14ac:dyDescent="0.15">
      <c r="A265" s="4">
        <f t="shared" si="13"/>
        <v>5000261</v>
      </c>
      <c r="B265" s="4">
        <v>3</v>
      </c>
      <c r="C265" s="4">
        <v>3</v>
      </c>
      <c r="D265" s="4">
        <v>3</v>
      </c>
      <c r="E265" s="4">
        <v>3</v>
      </c>
      <c r="F265" s="4">
        <f>VLOOKUP(Z265,炎界远征配置!H:N,6,FALSE)</f>
        <v>26649</v>
      </c>
      <c r="G265" s="4">
        <f>VLOOKUP(Z265,炎界远征配置!H:N,4,FALSE)</f>
        <v>16656</v>
      </c>
      <c r="H265" s="4">
        <v>3</v>
      </c>
      <c r="I265" s="4">
        <f>VLOOKUP(Z265,炎界远征配置!H:N,5,FALSE)</f>
        <v>16656</v>
      </c>
      <c r="J265" s="4">
        <f>VLOOKUP(Z265,炎界远征配置!H:N,7,FALSE)</f>
        <v>5932</v>
      </c>
      <c r="K265" s="4">
        <v>332</v>
      </c>
      <c r="L265" s="4">
        <v>3</v>
      </c>
      <c r="M265" s="4">
        <v>3</v>
      </c>
      <c r="N265" s="4">
        <v>327</v>
      </c>
      <c r="O265" s="4">
        <v>3</v>
      </c>
      <c r="P265" s="4">
        <v>3</v>
      </c>
      <c r="Q265" s="4">
        <v>3</v>
      </c>
      <c r="R265" s="4">
        <v>3</v>
      </c>
      <c r="S265" s="4">
        <v>3</v>
      </c>
      <c r="T265" s="4">
        <v>3</v>
      </c>
      <c r="U265" s="4">
        <v>3</v>
      </c>
      <c r="V265" s="4">
        <v>3</v>
      </c>
      <c r="W265" s="4">
        <f>VLOOKUP(Z265,炎界远征配置!F:G,2,FALSE)</f>
        <v>5000261</v>
      </c>
      <c r="X265" s="4">
        <f>VLOOKUP(Z265,炎界远征配置!H:J,3,FALSE)</f>
        <v>53</v>
      </c>
      <c r="Y265" t="str">
        <f>VLOOKUP(Z265,炎界远征配置!H:I,2,FALSE)</f>
        <v>碧翠丝</v>
      </c>
      <c r="Z265">
        <f t="shared" si="14"/>
        <v>261</v>
      </c>
    </row>
    <row r="266" spans="1:26" ht="18" customHeight="1" x14ac:dyDescent="0.15">
      <c r="A266" s="4">
        <f t="shared" si="13"/>
        <v>5000262</v>
      </c>
      <c r="B266" s="4">
        <v>4</v>
      </c>
      <c r="C266" s="4">
        <v>4</v>
      </c>
      <c r="D266" s="4">
        <v>4</v>
      </c>
      <c r="E266" s="4">
        <v>4</v>
      </c>
      <c r="F266" s="4">
        <f>VLOOKUP(Z266,炎界远征配置!H:N,6,FALSE)</f>
        <v>26649</v>
      </c>
      <c r="G266" s="4">
        <f>VLOOKUP(Z266,炎界远征配置!H:N,4,FALSE)</f>
        <v>16656</v>
      </c>
      <c r="H266" s="4">
        <v>4</v>
      </c>
      <c r="I266" s="4">
        <f>VLOOKUP(Z266,炎界远征配置!H:N,5,FALSE)</f>
        <v>16656</v>
      </c>
      <c r="J266" s="4">
        <f>VLOOKUP(Z266,炎界远征配置!H:N,7,FALSE)</f>
        <v>5932</v>
      </c>
      <c r="K266" s="4">
        <v>333</v>
      </c>
      <c r="L266" s="4">
        <v>4</v>
      </c>
      <c r="M266" s="4">
        <v>4</v>
      </c>
      <c r="N266" s="4">
        <v>328</v>
      </c>
      <c r="O266" s="4">
        <v>4</v>
      </c>
      <c r="P266" s="4">
        <v>4</v>
      </c>
      <c r="Q266" s="4">
        <v>4</v>
      </c>
      <c r="R266" s="4">
        <v>4</v>
      </c>
      <c r="S266" s="4">
        <v>4</v>
      </c>
      <c r="T266" s="4">
        <v>4</v>
      </c>
      <c r="U266" s="4">
        <v>4</v>
      </c>
      <c r="V266" s="4">
        <v>4</v>
      </c>
      <c r="W266" s="4">
        <f>VLOOKUP(Z266,炎界远征配置!F:G,2,FALSE)</f>
        <v>5000262</v>
      </c>
      <c r="X266" s="4">
        <f>VLOOKUP(Z266,炎界远征配置!H:J,3,FALSE)</f>
        <v>53</v>
      </c>
      <c r="Y266" t="str">
        <f>VLOOKUP(Z266,炎界远征配置!H:I,2,FALSE)</f>
        <v>洛克</v>
      </c>
      <c r="Z266">
        <f t="shared" si="14"/>
        <v>262</v>
      </c>
    </row>
    <row r="267" spans="1:26" ht="18" customHeight="1" x14ac:dyDescent="0.15">
      <c r="A267" s="4">
        <f t="shared" si="13"/>
        <v>5000263</v>
      </c>
      <c r="B267" s="4">
        <v>5</v>
      </c>
      <c r="C267" s="4">
        <v>5</v>
      </c>
      <c r="D267" s="4">
        <v>5</v>
      </c>
      <c r="E267" s="4">
        <v>5</v>
      </c>
      <c r="F267" s="4">
        <f>VLOOKUP(Z267,炎界远征配置!H:N,6,FALSE)</f>
        <v>26649</v>
      </c>
      <c r="G267" s="4">
        <f>VLOOKUP(Z267,炎界远征配置!H:N,4,FALSE)</f>
        <v>16656</v>
      </c>
      <c r="H267" s="4">
        <v>5</v>
      </c>
      <c r="I267" s="4">
        <f>VLOOKUP(Z267,炎界远征配置!H:N,5,FALSE)</f>
        <v>16656</v>
      </c>
      <c r="J267" s="4">
        <f>VLOOKUP(Z267,炎界远征配置!H:N,7,FALSE)</f>
        <v>5932</v>
      </c>
      <c r="K267" s="4">
        <v>334</v>
      </c>
      <c r="L267" s="4">
        <v>5</v>
      </c>
      <c r="M267" s="4">
        <v>5</v>
      </c>
      <c r="N267" s="4">
        <v>329</v>
      </c>
      <c r="O267" s="4">
        <v>5</v>
      </c>
      <c r="P267" s="4">
        <v>5</v>
      </c>
      <c r="Q267" s="4">
        <v>5</v>
      </c>
      <c r="R267" s="4">
        <v>5</v>
      </c>
      <c r="S267" s="4">
        <v>5</v>
      </c>
      <c r="T267" s="4">
        <v>5</v>
      </c>
      <c r="U267" s="4">
        <v>5</v>
      </c>
      <c r="V267" s="4">
        <v>5</v>
      </c>
      <c r="W267" s="4">
        <f>VLOOKUP(Z267,炎界远征配置!F:G,2,FALSE)</f>
        <v>5000263</v>
      </c>
      <c r="X267" s="4">
        <f>VLOOKUP(Z267,炎界远征配置!H:J,3,FALSE)</f>
        <v>53</v>
      </c>
      <c r="Y267" t="str">
        <f>VLOOKUP(Z267,炎界远征配置!H:I,2,FALSE)</f>
        <v>啾啾</v>
      </c>
      <c r="Z267">
        <f t="shared" si="14"/>
        <v>263</v>
      </c>
    </row>
    <row r="268" spans="1:26" ht="18" customHeight="1" x14ac:dyDescent="0.15">
      <c r="A268" s="4">
        <f t="shared" si="13"/>
        <v>5000264</v>
      </c>
      <c r="B268" s="4">
        <v>6</v>
      </c>
      <c r="C268" s="4">
        <v>6</v>
      </c>
      <c r="D268" s="4">
        <v>6</v>
      </c>
      <c r="E268" s="4">
        <v>6</v>
      </c>
      <c r="F268" s="4">
        <f>VLOOKUP(Z268,炎界远征配置!H:N,6,FALSE)</f>
        <v>26649</v>
      </c>
      <c r="G268" s="4">
        <f>VLOOKUP(Z268,炎界远征配置!H:N,4,FALSE)</f>
        <v>16656</v>
      </c>
      <c r="H268" s="4">
        <v>6</v>
      </c>
      <c r="I268" s="4">
        <f>VLOOKUP(Z268,炎界远征配置!H:N,5,FALSE)</f>
        <v>16656</v>
      </c>
      <c r="J268" s="4">
        <f>VLOOKUP(Z268,炎界远征配置!H:N,7,FALSE)</f>
        <v>5932</v>
      </c>
      <c r="K268" s="4">
        <v>335</v>
      </c>
      <c r="L268" s="4">
        <v>6</v>
      </c>
      <c r="M268" s="4">
        <v>6</v>
      </c>
      <c r="N268" s="4">
        <v>330</v>
      </c>
      <c r="O268" s="4">
        <v>6</v>
      </c>
      <c r="P268" s="4">
        <v>6</v>
      </c>
      <c r="Q268" s="4">
        <v>6</v>
      </c>
      <c r="R268" s="4">
        <v>6</v>
      </c>
      <c r="S268" s="4">
        <v>6</v>
      </c>
      <c r="T268" s="4">
        <v>6</v>
      </c>
      <c r="U268" s="4">
        <v>6</v>
      </c>
      <c r="V268" s="4">
        <v>6</v>
      </c>
      <c r="W268" s="4">
        <f>VLOOKUP(Z268,炎界远征配置!F:G,2,FALSE)</f>
        <v>5000264</v>
      </c>
      <c r="X268" s="4">
        <f>VLOOKUP(Z268,炎界远征配置!H:J,3,FALSE)</f>
        <v>53</v>
      </c>
      <c r="Y268" t="str">
        <f>VLOOKUP(Z268,炎界远征配置!H:I,2,FALSE)</f>
        <v>吉拉</v>
      </c>
      <c r="Z268">
        <f t="shared" si="14"/>
        <v>264</v>
      </c>
    </row>
    <row r="269" spans="1:26" ht="18" customHeight="1" x14ac:dyDescent="0.15">
      <c r="A269" s="4">
        <f t="shared" si="13"/>
        <v>5000265</v>
      </c>
      <c r="B269" s="4">
        <v>7</v>
      </c>
      <c r="C269" s="4">
        <v>7</v>
      </c>
      <c r="D269" s="4">
        <v>7</v>
      </c>
      <c r="E269" s="4">
        <v>7</v>
      </c>
      <c r="F269" s="4">
        <f>VLOOKUP(Z269,炎界远征配置!H:N,6,FALSE)</f>
        <v>26649</v>
      </c>
      <c r="G269" s="4">
        <f>VLOOKUP(Z269,炎界远征配置!H:N,4,FALSE)</f>
        <v>16656</v>
      </c>
      <c r="H269" s="4">
        <v>7</v>
      </c>
      <c r="I269" s="4">
        <f>VLOOKUP(Z269,炎界远征配置!H:N,5,FALSE)</f>
        <v>16656</v>
      </c>
      <c r="J269" s="4">
        <f>VLOOKUP(Z269,炎界远征配置!H:N,7,FALSE)</f>
        <v>5932</v>
      </c>
      <c r="K269" s="4">
        <v>336</v>
      </c>
      <c r="L269" s="4">
        <v>7</v>
      </c>
      <c r="M269" s="4">
        <v>7</v>
      </c>
      <c r="N269" s="4">
        <v>331</v>
      </c>
      <c r="O269" s="4">
        <v>7</v>
      </c>
      <c r="P269" s="4">
        <v>7</v>
      </c>
      <c r="Q269" s="4">
        <v>7</v>
      </c>
      <c r="R269" s="4">
        <v>7</v>
      </c>
      <c r="S269" s="4">
        <v>7</v>
      </c>
      <c r="T269" s="4">
        <v>7</v>
      </c>
      <c r="U269" s="4">
        <v>7</v>
      </c>
      <c r="V269" s="4">
        <v>7</v>
      </c>
      <c r="W269" s="4">
        <f>VLOOKUP(Z269,炎界远征配置!F:G,2,FALSE)</f>
        <v>5000265</v>
      </c>
      <c r="X269" s="4">
        <f>VLOOKUP(Z269,炎界远征配置!H:J,3,FALSE)</f>
        <v>53</v>
      </c>
      <c r="Y269" t="str">
        <f>VLOOKUP(Z269,炎界远征配置!H:I,2,FALSE)</f>
        <v>麦克白</v>
      </c>
      <c r="Z269">
        <f t="shared" si="14"/>
        <v>265</v>
      </c>
    </row>
    <row r="270" spans="1:26" ht="18" customHeight="1" x14ac:dyDescent="0.15">
      <c r="A270" s="4">
        <f t="shared" si="13"/>
        <v>5000266</v>
      </c>
      <c r="B270" s="4">
        <v>8</v>
      </c>
      <c r="C270" s="4">
        <v>8</v>
      </c>
      <c r="D270" s="4">
        <v>8</v>
      </c>
      <c r="E270" s="4">
        <v>8</v>
      </c>
      <c r="F270" s="4">
        <f>VLOOKUP(Z270,炎界远征配置!H:N,6,FALSE)</f>
        <v>28700</v>
      </c>
      <c r="G270" s="4">
        <f>VLOOKUP(Z270,炎界远征配置!H:N,4,FALSE)</f>
        <v>17938</v>
      </c>
      <c r="H270" s="4">
        <v>8</v>
      </c>
      <c r="I270" s="4">
        <f>VLOOKUP(Z270,炎界远征配置!H:N,5,FALSE)</f>
        <v>17938</v>
      </c>
      <c r="J270" s="4">
        <f>VLOOKUP(Z270,炎界远征配置!H:N,7,FALSE)</f>
        <v>6457</v>
      </c>
      <c r="K270" s="4">
        <v>337</v>
      </c>
      <c r="L270" s="4">
        <v>8</v>
      </c>
      <c r="M270" s="4">
        <v>8</v>
      </c>
      <c r="N270" s="4">
        <v>332</v>
      </c>
      <c r="O270" s="4">
        <v>8</v>
      </c>
      <c r="P270" s="4">
        <v>8</v>
      </c>
      <c r="Q270" s="4">
        <v>8</v>
      </c>
      <c r="R270" s="4">
        <v>8</v>
      </c>
      <c r="S270" s="4">
        <v>8</v>
      </c>
      <c r="T270" s="4">
        <v>8</v>
      </c>
      <c r="U270" s="4">
        <v>8</v>
      </c>
      <c r="V270" s="4">
        <v>8</v>
      </c>
      <c r="W270" s="4">
        <f>VLOOKUP(Z270,炎界远征配置!F:G,2,FALSE)</f>
        <v>5000266</v>
      </c>
      <c r="X270" s="4">
        <f>VLOOKUP(Z270,炎界远征配置!H:J,3,FALSE)</f>
        <v>54</v>
      </c>
      <c r="Y270" t="str">
        <f>VLOOKUP(Z270,炎界远征配置!H:I,2,FALSE)</f>
        <v>伊西多</v>
      </c>
      <c r="Z270">
        <f t="shared" si="14"/>
        <v>266</v>
      </c>
    </row>
    <row r="271" spans="1:26" ht="18" customHeight="1" x14ac:dyDescent="0.15">
      <c r="A271" s="4">
        <f t="shared" si="13"/>
        <v>5000267</v>
      </c>
      <c r="B271" s="4">
        <v>9</v>
      </c>
      <c r="C271" s="4">
        <v>9</v>
      </c>
      <c r="D271" s="4">
        <v>9</v>
      </c>
      <c r="E271" s="4">
        <v>9</v>
      </c>
      <c r="F271" s="4">
        <f>VLOOKUP(Z271,炎界远征配置!H:N,6,FALSE)</f>
        <v>28700</v>
      </c>
      <c r="G271" s="4">
        <f>VLOOKUP(Z271,炎界远征配置!H:N,4,FALSE)</f>
        <v>17938</v>
      </c>
      <c r="H271" s="4">
        <v>9</v>
      </c>
      <c r="I271" s="4">
        <f>VLOOKUP(Z271,炎界远征配置!H:N,5,FALSE)</f>
        <v>17938</v>
      </c>
      <c r="J271" s="4">
        <f>VLOOKUP(Z271,炎界远征配置!H:N,7,FALSE)</f>
        <v>6457</v>
      </c>
      <c r="K271" s="4">
        <v>338</v>
      </c>
      <c r="L271" s="4">
        <v>9</v>
      </c>
      <c r="M271" s="4">
        <v>9</v>
      </c>
      <c r="N271" s="4">
        <v>333</v>
      </c>
      <c r="O271" s="4">
        <v>9</v>
      </c>
      <c r="P271" s="4">
        <v>9</v>
      </c>
      <c r="Q271" s="4">
        <v>9</v>
      </c>
      <c r="R271" s="4">
        <v>9</v>
      </c>
      <c r="S271" s="4">
        <v>9</v>
      </c>
      <c r="T271" s="4">
        <v>9</v>
      </c>
      <c r="U271" s="4">
        <v>9</v>
      </c>
      <c r="V271" s="4">
        <v>9</v>
      </c>
      <c r="W271" s="4">
        <f>VLOOKUP(Z271,炎界远征配置!F:G,2,FALSE)</f>
        <v>5000267</v>
      </c>
      <c r="X271" s="4">
        <f>VLOOKUP(Z271,炎界远征配置!H:J,3,FALSE)</f>
        <v>54</v>
      </c>
      <c r="Y271" t="str">
        <f>VLOOKUP(Z271,炎界远征配置!H:I,2,FALSE)</f>
        <v>尼尔斯</v>
      </c>
      <c r="Z271">
        <f t="shared" si="14"/>
        <v>267</v>
      </c>
    </row>
    <row r="272" spans="1:26" ht="18" customHeight="1" x14ac:dyDescent="0.15">
      <c r="A272" s="4">
        <f t="shared" si="13"/>
        <v>5000268</v>
      </c>
      <c r="B272" s="4">
        <v>10</v>
      </c>
      <c r="C272" s="4">
        <v>10</v>
      </c>
      <c r="D272" s="4">
        <v>10</v>
      </c>
      <c r="E272" s="4">
        <v>10</v>
      </c>
      <c r="F272" s="4">
        <f>VLOOKUP(Z272,炎界远征配置!H:N,6,FALSE)</f>
        <v>28700</v>
      </c>
      <c r="G272" s="4">
        <f>VLOOKUP(Z272,炎界远征配置!H:N,4,FALSE)</f>
        <v>17938</v>
      </c>
      <c r="H272" s="4">
        <v>10</v>
      </c>
      <c r="I272" s="4">
        <f>VLOOKUP(Z272,炎界远征配置!H:N,5,FALSE)</f>
        <v>17938</v>
      </c>
      <c r="J272" s="4">
        <f>VLOOKUP(Z272,炎界远征配置!H:N,7,FALSE)</f>
        <v>6457</v>
      </c>
      <c r="K272" s="4">
        <v>339</v>
      </c>
      <c r="L272" s="4">
        <v>10</v>
      </c>
      <c r="M272" s="4">
        <v>10</v>
      </c>
      <c r="N272" s="4">
        <v>334</v>
      </c>
      <c r="O272" s="4">
        <v>10</v>
      </c>
      <c r="P272" s="4">
        <v>10</v>
      </c>
      <c r="Q272" s="4">
        <v>10</v>
      </c>
      <c r="R272" s="4">
        <v>10</v>
      </c>
      <c r="S272" s="4">
        <v>10</v>
      </c>
      <c r="T272" s="4">
        <v>10</v>
      </c>
      <c r="U272" s="4">
        <v>10</v>
      </c>
      <c r="V272" s="4">
        <v>10</v>
      </c>
      <c r="W272" s="4">
        <f>VLOOKUP(Z272,炎界远征配置!F:G,2,FALSE)</f>
        <v>5000268</v>
      </c>
      <c r="X272" s="4">
        <f>VLOOKUP(Z272,炎界远征配置!H:J,3,FALSE)</f>
        <v>54</v>
      </c>
      <c r="Y272" t="str">
        <f>VLOOKUP(Z272,炎界远征配置!H:I,2,FALSE)</f>
        <v>伊西多</v>
      </c>
      <c r="Z272">
        <f t="shared" si="14"/>
        <v>268</v>
      </c>
    </row>
    <row r="273" spans="1:26" ht="18" customHeight="1" x14ac:dyDescent="0.15">
      <c r="A273" s="4">
        <f t="shared" si="13"/>
        <v>5000269</v>
      </c>
      <c r="B273" s="4">
        <v>11</v>
      </c>
      <c r="C273" s="4">
        <v>11</v>
      </c>
      <c r="D273" s="4">
        <v>11</v>
      </c>
      <c r="E273" s="4">
        <v>11</v>
      </c>
      <c r="F273" s="4">
        <f>VLOOKUP(Z273,炎界远征配置!H:N,6,FALSE)</f>
        <v>28700</v>
      </c>
      <c r="G273" s="4">
        <f>VLOOKUP(Z273,炎界远征配置!H:N,4,FALSE)</f>
        <v>17938</v>
      </c>
      <c r="H273" s="4">
        <v>11</v>
      </c>
      <c r="I273" s="4">
        <f>VLOOKUP(Z273,炎界远征配置!H:N,5,FALSE)</f>
        <v>17938</v>
      </c>
      <c r="J273" s="4">
        <f>VLOOKUP(Z273,炎界远征配置!H:N,7,FALSE)</f>
        <v>6457</v>
      </c>
      <c r="K273" s="4">
        <v>340</v>
      </c>
      <c r="L273" s="4">
        <v>11</v>
      </c>
      <c r="M273" s="4">
        <v>11</v>
      </c>
      <c r="N273" s="4">
        <v>335</v>
      </c>
      <c r="O273" s="4">
        <v>11</v>
      </c>
      <c r="P273" s="4">
        <v>11</v>
      </c>
      <c r="Q273" s="4">
        <v>11</v>
      </c>
      <c r="R273" s="4">
        <v>11</v>
      </c>
      <c r="S273" s="4">
        <v>11</v>
      </c>
      <c r="T273" s="4">
        <v>11</v>
      </c>
      <c r="U273" s="4">
        <v>11</v>
      </c>
      <c r="V273" s="4">
        <v>11</v>
      </c>
      <c r="W273" s="4">
        <f>VLOOKUP(Z273,炎界远征配置!F:G,2,FALSE)</f>
        <v>5000269</v>
      </c>
      <c r="X273" s="4">
        <f>VLOOKUP(Z273,炎界远征配置!H:J,3,FALSE)</f>
        <v>54</v>
      </c>
      <c r="Y273" t="str">
        <f>VLOOKUP(Z273,炎界远征配置!H:I,2,FALSE)</f>
        <v>艾德蒙</v>
      </c>
      <c r="Z273">
        <f t="shared" si="14"/>
        <v>269</v>
      </c>
    </row>
    <row r="274" spans="1:26" ht="18" customHeight="1" x14ac:dyDescent="0.15">
      <c r="A274" s="4">
        <f t="shared" si="13"/>
        <v>5000270</v>
      </c>
      <c r="B274" s="4">
        <v>12</v>
      </c>
      <c r="C274" s="4">
        <v>12</v>
      </c>
      <c r="D274" s="4">
        <v>12</v>
      </c>
      <c r="E274" s="4">
        <v>12</v>
      </c>
      <c r="F274" s="4">
        <f>VLOOKUP(Z274,炎界远征配置!H:N,6,FALSE)</f>
        <v>28700</v>
      </c>
      <c r="G274" s="4">
        <f>VLOOKUP(Z274,炎界远征配置!H:N,4,FALSE)</f>
        <v>17938</v>
      </c>
      <c r="H274" s="4">
        <v>12</v>
      </c>
      <c r="I274" s="4">
        <f>VLOOKUP(Z274,炎界远征配置!H:N,5,FALSE)</f>
        <v>17938</v>
      </c>
      <c r="J274" s="4">
        <f>VLOOKUP(Z274,炎界远征配置!H:N,7,FALSE)</f>
        <v>6457</v>
      </c>
      <c r="K274" s="4">
        <v>341</v>
      </c>
      <c r="L274" s="4">
        <v>12</v>
      </c>
      <c r="M274" s="4">
        <v>12</v>
      </c>
      <c r="N274" s="4">
        <v>336</v>
      </c>
      <c r="O274" s="4">
        <v>12</v>
      </c>
      <c r="P274" s="4">
        <v>12</v>
      </c>
      <c r="Q274" s="4">
        <v>12</v>
      </c>
      <c r="R274" s="4">
        <v>12</v>
      </c>
      <c r="S274" s="4">
        <v>12</v>
      </c>
      <c r="T274" s="4">
        <v>12</v>
      </c>
      <c r="U274" s="4">
        <v>12</v>
      </c>
      <c r="V274" s="4">
        <v>12</v>
      </c>
      <c r="W274" s="4">
        <f>VLOOKUP(Z274,炎界远征配置!F:G,2,FALSE)</f>
        <v>5000270</v>
      </c>
      <c r="X274" s="4">
        <f>VLOOKUP(Z274,炎界远征配置!H:J,3,FALSE)</f>
        <v>54</v>
      </c>
      <c r="Y274" t="str">
        <f>VLOOKUP(Z274,炎界远征配置!H:I,2,FALSE)</f>
        <v>伊芙</v>
      </c>
      <c r="Z274">
        <f t="shared" si="14"/>
        <v>270</v>
      </c>
    </row>
    <row r="275" spans="1:26" ht="18" customHeight="1" x14ac:dyDescent="0.15">
      <c r="A275" s="4">
        <f t="shared" si="13"/>
        <v>5000271</v>
      </c>
      <c r="B275" s="4">
        <v>13</v>
      </c>
      <c r="C275" s="4">
        <v>13</v>
      </c>
      <c r="D275" s="4">
        <v>13</v>
      </c>
      <c r="E275" s="4">
        <v>13</v>
      </c>
      <c r="F275" s="4">
        <f>VLOOKUP(Z275,炎界远征配置!H:N,6,FALSE)</f>
        <v>30752</v>
      </c>
      <c r="G275" s="4">
        <f>VLOOKUP(Z275,炎界远征配置!H:N,4,FALSE)</f>
        <v>19220</v>
      </c>
      <c r="H275" s="4">
        <v>13</v>
      </c>
      <c r="I275" s="4">
        <f>VLOOKUP(Z275,炎界远征配置!H:N,5,FALSE)</f>
        <v>19220</v>
      </c>
      <c r="J275" s="4">
        <f>VLOOKUP(Z275,炎界远征配置!H:N,7,FALSE)</f>
        <v>6983</v>
      </c>
      <c r="K275" s="4">
        <v>342</v>
      </c>
      <c r="L275" s="4">
        <v>13</v>
      </c>
      <c r="M275" s="4">
        <v>13</v>
      </c>
      <c r="N275" s="4">
        <v>337</v>
      </c>
      <c r="O275" s="4">
        <v>13</v>
      </c>
      <c r="P275" s="4">
        <v>13</v>
      </c>
      <c r="Q275" s="4">
        <v>13</v>
      </c>
      <c r="R275" s="4">
        <v>13</v>
      </c>
      <c r="S275" s="4">
        <v>13</v>
      </c>
      <c r="T275" s="4">
        <v>13</v>
      </c>
      <c r="U275" s="4">
        <v>13</v>
      </c>
      <c r="V275" s="4">
        <v>13</v>
      </c>
      <c r="W275" s="4">
        <f>VLOOKUP(Z275,炎界远征配置!F:G,2,FALSE)</f>
        <v>5000271</v>
      </c>
      <c r="X275" s="4">
        <f>VLOOKUP(Z275,炎界远征配置!H:J,3,FALSE)</f>
        <v>55</v>
      </c>
      <c r="Y275" t="str">
        <f>VLOOKUP(Z275,炎界远征配置!H:I,2,FALSE)</f>
        <v>柯拉</v>
      </c>
      <c r="Z275">
        <f t="shared" si="14"/>
        <v>271</v>
      </c>
    </row>
    <row r="276" spans="1:26" ht="18" customHeight="1" x14ac:dyDescent="0.15">
      <c r="A276" s="4">
        <f t="shared" si="13"/>
        <v>5000272</v>
      </c>
      <c r="B276" s="4">
        <v>14</v>
      </c>
      <c r="C276" s="4">
        <v>14</v>
      </c>
      <c r="D276" s="4">
        <v>14</v>
      </c>
      <c r="E276" s="4">
        <v>14</v>
      </c>
      <c r="F276" s="4">
        <f>VLOOKUP(Z276,炎界远征配置!H:N,6,FALSE)</f>
        <v>30752</v>
      </c>
      <c r="G276" s="4">
        <f>VLOOKUP(Z276,炎界远征配置!H:N,4,FALSE)</f>
        <v>19220</v>
      </c>
      <c r="H276" s="4">
        <v>14</v>
      </c>
      <c r="I276" s="4">
        <f>VLOOKUP(Z276,炎界远征配置!H:N,5,FALSE)</f>
        <v>19220</v>
      </c>
      <c r="J276" s="4">
        <f>VLOOKUP(Z276,炎界远征配置!H:N,7,FALSE)</f>
        <v>6983</v>
      </c>
      <c r="K276" s="4">
        <v>343</v>
      </c>
      <c r="L276" s="4">
        <v>14</v>
      </c>
      <c r="M276" s="4">
        <v>14</v>
      </c>
      <c r="N276" s="4">
        <v>338</v>
      </c>
      <c r="O276" s="4">
        <v>14</v>
      </c>
      <c r="P276" s="4">
        <v>14</v>
      </c>
      <c r="Q276" s="4">
        <v>14</v>
      </c>
      <c r="R276" s="4">
        <v>14</v>
      </c>
      <c r="S276" s="4">
        <v>14</v>
      </c>
      <c r="T276" s="4">
        <v>14</v>
      </c>
      <c r="U276" s="4">
        <v>14</v>
      </c>
      <c r="V276" s="4">
        <v>14</v>
      </c>
      <c r="W276" s="4">
        <f>VLOOKUP(Z276,炎界远征配置!F:G,2,FALSE)</f>
        <v>5000272</v>
      </c>
      <c r="X276" s="4">
        <f>VLOOKUP(Z276,炎界远征配置!H:J,3,FALSE)</f>
        <v>55</v>
      </c>
      <c r="Y276" t="str">
        <f>VLOOKUP(Z276,炎界远征配置!H:I,2,FALSE)</f>
        <v>艾琳</v>
      </c>
      <c r="Z276">
        <f t="shared" si="14"/>
        <v>272</v>
      </c>
    </row>
    <row r="277" spans="1:26" ht="18" customHeight="1" x14ac:dyDescent="0.15">
      <c r="A277" s="4">
        <f t="shared" si="13"/>
        <v>5000273</v>
      </c>
      <c r="B277" s="4">
        <v>15</v>
      </c>
      <c r="C277" s="4">
        <v>15</v>
      </c>
      <c r="D277" s="4">
        <v>15</v>
      </c>
      <c r="E277" s="4">
        <v>15</v>
      </c>
      <c r="F277" s="4">
        <f>VLOOKUP(Z277,炎界远征配置!H:N,6,FALSE)</f>
        <v>30752</v>
      </c>
      <c r="G277" s="4">
        <f>VLOOKUP(Z277,炎界远征配置!H:N,4,FALSE)</f>
        <v>19220</v>
      </c>
      <c r="H277" s="4">
        <v>15</v>
      </c>
      <c r="I277" s="4">
        <f>VLOOKUP(Z277,炎界远征配置!H:N,5,FALSE)</f>
        <v>19220</v>
      </c>
      <c r="J277" s="4">
        <f>VLOOKUP(Z277,炎界远征配置!H:N,7,FALSE)</f>
        <v>6983</v>
      </c>
      <c r="K277" s="4">
        <v>344</v>
      </c>
      <c r="L277" s="4">
        <v>15</v>
      </c>
      <c r="M277" s="4">
        <v>15</v>
      </c>
      <c r="N277" s="4">
        <v>339</v>
      </c>
      <c r="O277" s="4">
        <v>15</v>
      </c>
      <c r="P277" s="4">
        <v>15</v>
      </c>
      <c r="Q277" s="4">
        <v>15</v>
      </c>
      <c r="R277" s="4">
        <v>15</v>
      </c>
      <c r="S277" s="4">
        <v>15</v>
      </c>
      <c r="T277" s="4">
        <v>15</v>
      </c>
      <c r="U277" s="4">
        <v>15</v>
      </c>
      <c r="V277" s="4">
        <v>15</v>
      </c>
      <c r="W277" s="4">
        <f>VLOOKUP(Z277,炎界远征配置!F:G,2,FALSE)</f>
        <v>5000273</v>
      </c>
      <c r="X277" s="4">
        <f>VLOOKUP(Z277,炎界远征配置!H:J,3,FALSE)</f>
        <v>55</v>
      </c>
      <c r="Y277" t="str">
        <f>VLOOKUP(Z277,炎界远征配置!H:I,2,FALSE)</f>
        <v>洛克</v>
      </c>
      <c r="Z277">
        <f t="shared" si="14"/>
        <v>273</v>
      </c>
    </row>
    <row r="278" spans="1:26" ht="18" customHeight="1" x14ac:dyDescent="0.15">
      <c r="A278" s="4">
        <f t="shared" si="13"/>
        <v>5000274</v>
      </c>
      <c r="B278" s="4">
        <v>16</v>
      </c>
      <c r="C278" s="4">
        <v>16</v>
      </c>
      <c r="D278" s="4">
        <v>16</v>
      </c>
      <c r="E278" s="4">
        <v>16</v>
      </c>
      <c r="F278" s="4">
        <f>VLOOKUP(Z278,炎界远征配置!H:N,6,FALSE)</f>
        <v>30752</v>
      </c>
      <c r="G278" s="4">
        <f>VLOOKUP(Z278,炎界远征配置!H:N,4,FALSE)</f>
        <v>19220</v>
      </c>
      <c r="H278" s="4">
        <v>16</v>
      </c>
      <c r="I278" s="4">
        <f>VLOOKUP(Z278,炎界远征配置!H:N,5,FALSE)</f>
        <v>19220</v>
      </c>
      <c r="J278" s="4">
        <f>VLOOKUP(Z278,炎界远征配置!H:N,7,FALSE)</f>
        <v>6983</v>
      </c>
      <c r="K278" s="4">
        <v>345</v>
      </c>
      <c r="L278" s="4">
        <v>16</v>
      </c>
      <c r="M278" s="4">
        <v>16</v>
      </c>
      <c r="N278" s="4">
        <v>340</v>
      </c>
      <c r="O278" s="4">
        <v>16</v>
      </c>
      <c r="P278" s="4">
        <v>16</v>
      </c>
      <c r="Q278" s="4">
        <v>16</v>
      </c>
      <c r="R278" s="4">
        <v>16</v>
      </c>
      <c r="S278" s="4">
        <v>16</v>
      </c>
      <c r="T278" s="4">
        <v>16</v>
      </c>
      <c r="U278" s="4">
        <v>16</v>
      </c>
      <c r="V278" s="4">
        <v>16</v>
      </c>
      <c r="W278" s="4">
        <f>VLOOKUP(Z278,炎界远征配置!F:G,2,FALSE)</f>
        <v>5000274</v>
      </c>
      <c r="X278" s="4">
        <f>VLOOKUP(Z278,炎界远征配置!H:J,3,FALSE)</f>
        <v>55</v>
      </c>
      <c r="Y278" t="str">
        <f>VLOOKUP(Z278,炎界远征配置!H:I,2,FALSE)</f>
        <v>吉拉</v>
      </c>
      <c r="Z278">
        <f t="shared" si="14"/>
        <v>274</v>
      </c>
    </row>
    <row r="279" spans="1:26" ht="18" customHeight="1" x14ac:dyDescent="0.15">
      <c r="A279" s="4">
        <f t="shared" si="13"/>
        <v>5000275</v>
      </c>
      <c r="B279" s="4">
        <v>17</v>
      </c>
      <c r="C279" s="4">
        <v>17</v>
      </c>
      <c r="D279" s="4">
        <v>17</v>
      </c>
      <c r="E279" s="4">
        <v>17</v>
      </c>
      <c r="F279" s="4">
        <f>VLOOKUP(Z279,炎界远征配置!H:N,6,FALSE)</f>
        <v>30752</v>
      </c>
      <c r="G279" s="4">
        <f>VLOOKUP(Z279,炎界远征配置!H:N,4,FALSE)</f>
        <v>19220</v>
      </c>
      <c r="H279" s="4">
        <v>17</v>
      </c>
      <c r="I279" s="4">
        <f>VLOOKUP(Z279,炎界远征配置!H:N,5,FALSE)</f>
        <v>19220</v>
      </c>
      <c r="J279" s="4">
        <f>VLOOKUP(Z279,炎界远征配置!H:N,7,FALSE)</f>
        <v>6983</v>
      </c>
      <c r="K279" s="4">
        <v>346</v>
      </c>
      <c r="L279" s="4">
        <v>17</v>
      </c>
      <c r="M279" s="4">
        <v>17</v>
      </c>
      <c r="N279" s="4">
        <v>341</v>
      </c>
      <c r="O279" s="4">
        <v>17</v>
      </c>
      <c r="P279" s="4">
        <v>17</v>
      </c>
      <c r="Q279" s="4">
        <v>17</v>
      </c>
      <c r="R279" s="4">
        <v>17</v>
      </c>
      <c r="S279" s="4">
        <v>17</v>
      </c>
      <c r="T279" s="4">
        <v>17</v>
      </c>
      <c r="U279" s="4">
        <v>17</v>
      </c>
      <c r="V279" s="4">
        <v>17</v>
      </c>
      <c r="W279" s="4">
        <f>VLOOKUP(Z279,炎界远征配置!F:G,2,FALSE)</f>
        <v>5000275</v>
      </c>
      <c r="X279" s="4">
        <f>VLOOKUP(Z279,炎界远征配置!H:J,3,FALSE)</f>
        <v>55</v>
      </c>
      <c r="Y279" t="str">
        <f>VLOOKUP(Z279,炎界远征配置!H:I,2,FALSE)</f>
        <v>爱茉莉</v>
      </c>
      <c r="Z279">
        <f t="shared" si="14"/>
        <v>275</v>
      </c>
    </row>
    <row r="280" spans="1:26" ht="18" customHeight="1" x14ac:dyDescent="0.15">
      <c r="A280" s="4">
        <f t="shared" si="13"/>
        <v>5000276</v>
      </c>
      <c r="B280" s="4">
        <v>18</v>
      </c>
      <c r="C280" s="4">
        <v>18</v>
      </c>
      <c r="D280" s="4">
        <v>18</v>
      </c>
      <c r="E280" s="4">
        <v>18</v>
      </c>
      <c r="F280" s="4">
        <f>VLOOKUP(Z280,炎界远征配置!H:N,6,FALSE)</f>
        <v>32803</v>
      </c>
      <c r="G280" s="4">
        <f>VLOOKUP(Z280,炎界远征配置!H:N,4,FALSE)</f>
        <v>20502</v>
      </c>
      <c r="H280" s="4">
        <v>18</v>
      </c>
      <c r="I280" s="4">
        <f>VLOOKUP(Z280,炎界远征配置!H:N,5,FALSE)</f>
        <v>20502</v>
      </c>
      <c r="J280" s="4">
        <f>VLOOKUP(Z280,炎界远征配置!H:N,7,FALSE)</f>
        <v>7509</v>
      </c>
      <c r="K280" s="4">
        <v>347</v>
      </c>
      <c r="L280" s="4">
        <v>18</v>
      </c>
      <c r="M280" s="4">
        <v>18</v>
      </c>
      <c r="N280" s="4">
        <v>342</v>
      </c>
      <c r="O280" s="4">
        <v>18</v>
      </c>
      <c r="P280" s="4">
        <v>18</v>
      </c>
      <c r="Q280" s="4">
        <v>18</v>
      </c>
      <c r="R280" s="4">
        <v>18</v>
      </c>
      <c r="S280" s="4">
        <v>18</v>
      </c>
      <c r="T280" s="4">
        <v>18</v>
      </c>
      <c r="U280" s="4">
        <v>18</v>
      </c>
      <c r="V280" s="4">
        <v>18</v>
      </c>
      <c r="W280" s="4">
        <f>VLOOKUP(Z280,炎界远征配置!F:G,2,FALSE)</f>
        <v>5000276</v>
      </c>
      <c r="X280" s="4">
        <f>VLOOKUP(Z280,炎界远征配置!H:J,3,FALSE)</f>
        <v>56</v>
      </c>
      <c r="Y280" t="str">
        <f>VLOOKUP(Z280,炎界远征配置!H:I,2,FALSE)</f>
        <v>珍妮芙</v>
      </c>
      <c r="Z280">
        <f t="shared" si="14"/>
        <v>276</v>
      </c>
    </row>
    <row r="281" spans="1:26" ht="18" customHeight="1" x14ac:dyDescent="0.15">
      <c r="A281" s="4">
        <f t="shared" si="13"/>
        <v>5000277</v>
      </c>
      <c r="B281" s="4">
        <v>19</v>
      </c>
      <c r="C281" s="4">
        <v>19</v>
      </c>
      <c r="D281" s="4">
        <v>19</v>
      </c>
      <c r="E281" s="4">
        <v>19</v>
      </c>
      <c r="F281" s="4">
        <f>VLOOKUP(Z281,炎界远征配置!H:N,6,FALSE)</f>
        <v>32803</v>
      </c>
      <c r="G281" s="4">
        <f>VLOOKUP(Z281,炎界远征配置!H:N,4,FALSE)</f>
        <v>20502</v>
      </c>
      <c r="H281" s="4">
        <v>19</v>
      </c>
      <c r="I281" s="4">
        <f>VLOOKUP(Z281,炎界远征配置!H:N,5,FALSE)</f>
        <v>20502</v>
      </c>
      <c r="J281" s="4">
        <f>VLOOKUP(Z281,炎界远征配置!H:N,7,FALSE)</f>
        <v>7509</v>
      </c>
      <c r="K281" s="4">
        <v>348</v>
      </c>
      <c r="L281" s="4">
        <v>19</v>
      </c>
      <c r="M281" s="4">
        <v>19</v>
      </c>
      <c r="N281" s="4">
        <v>343</v>
      </c>
      <c r="O281" s="4">
        <v>19</v>
      </c>
      <c r="P281" s="4">
        <v>19</v>
      </c>
      <c r="Q281" s="4">
        <v>19</v>
      </c>
      <c r="R281" s="4">
        <v>19</v>
      </c>
      <c r="S281" s="4">
        <v>19</v>
      </c>
      <c r="T281" s="4">
        <v>19</v>
      </c>
      <c r="U281" s="4">
        <v>19</v>
      </c>
      <c r="V281" s="4">
        <v>19</v>
      </c>
      <c r="W281" s="4">
        <f>VLOOKUP(Z281,炎界远征配置!F:G,2,FALSE)</f>
        <v>5000277</v>
      </c>
      <c r="X281" s="4">
        <f>VLOOKUP(Z281,炎界远征配置!H:J,3,FALSE)</f>
        <v>56</v>
      </c>
      <c r="Y281" t="str">
        <f>VLOOKUP(Z281,炎界远征配置!H:I,2,FALSE)</f>
        <v>国王</v>
      </c>
      <c r="Z281">
        <f t="shared" si="14"/>
        <v>277</v>
      </c>
    </row>
    <row r="282" spans="1:26" ht="18" customHeight="1" x14ac:dyDescent="0.15">
      <c r="A282" s="4">
        <f t="shared" si="13"/>
        <v>5000278</v>
      </c>
      <c r="B282" s="4">
        <v>20</v>
      </c>
      <c r="C282" s="4">
        <v>20</v>
      </c>
      <c r="D282" s="4">
        <v>20</v>
      </c>
      <c r="E282" s="4">
        <v>20</v>
      </c>
      <c r="F282" s="4">
        <f>VLOOKUP(Z282,炎界远征配置!H:N,6,FALSE)</f>
        <v>32803</v>
      </c>
      <c r="G282" s="4">
        <f>VLOOKUP(Z282,炎界远征配置!H:N,4,FALSE)</f>
        <v>20502</v>
      </c>
      <c r="H282" s="4">
        <v>20</v>
      </c>
      <c r="I282" s="4">
        <f>VLOOKUP(Z282,炎界远征配置!H:N,5,FALSE)</f>
        <v>20502</v>
      </c>
      <c r="J282" s="4">
        <f>VLOOKUP(Z282,炎界远征配置!H:N,7,FALSE)</f>
        <v>7509</v>
      </c>
      <c r="K282" s="4">
        <v>349</v>
      </c>
      <c r="L282" s="4">
        <v>20</v>
      </c>
      <c r="M282" s="4">
        <v>20</v>
      </c>
      <c r="N282" s="4">
        <v>344</v>
      </c>
      <c r="O282" s="4">
        <v>20</v>
      </c>
      <c r="P282" s="4">
        <v>20</v>
      </c>
      <c r="Q282" s="4">
        <v>20</v>
      </c>
      <c r="R282" s="4">
        <v>20</v>
      </c>
      <c r="S282" s="4">
        <v>20</v>
      </c>
      <c r="T282" s="4">
        <v>20</v>
      </c>
      <c r="U282" s="4">
        <v>20</v>
      </c>
      <c r="V282" s="4">
        <v>20</v>
      </c>
      <c r="W282" s="4">
        <f>VLOOKUP(Z282,炎界远征配置!F:G,2,FALSE)</f>
        <v>5000278</v>
      </c>
      <c r="X282" s="4">
        <f>VLOOKUP(Z282,炎界远征配置!H:J,3,FALSE)</f>
        <v>56</v>
      </c>
      <c r="Y282" t="str">
        <f>VLOOKUP(Z282,炎界远征配置!H:I,2,FALSE)</f>
        <v>吉拉</v>
      </c>
      <c r="Z282">
        <f t="shared" si="14"/>
        <v>278</v>
      </c>
    </row>
    <row r="283" spans="1:26" ht="18" customHeight="1" x14ac:dyDescent="0.15">
      <c r="A283" s="4">
        <f t="shared" si="13"/>
        <v>5000279</v>
      </c>
      <c r="B283" s="4">
        <v>21</v>
      </c>
      <c r="C283" s="4">
        <v>21</v>
      </c>
      <c r="D283" s="4">
        <v>21</v>
      </c>
      <c r="E283" s="4">
        <v>21</v>
      </c>
      <c r="F283" s="4">
        <f>VLOOKUP(Z283,炎界远征配置!H:N,6,FALSE)</f>
        <v>32803</v>
      </c>
      <c r="G283" s="4">
        <f>VLOOKUP(Z283,炎界远征配置!H:N,4,FALSE)</f>
        <v>20502</v>
      </c>
      <c r="H283" s="4">
        <v>21</v>
      </c>
      <c r="I283" s="4">
        <f>VLOOKUP(Z283,炎界远征配置!H:N,5,FALSE)</f>
        <v>20502</v>
      </c>
      <c r="J283" s="4">
        <f>VLOOKUP(Z283,炎界远征配置!H:N,7,FALSE)</f>
        <v>7509</v>
      </c>
      <c r="K283" s="4">
        <v>350</v>
      </c>
      <c r="L283" s="4">
        <v>21</v>
      </c>
      <c r="M283" s="4">
        <v>21</v>
      </c>
      <c r="N283" s="4">
        <v>345</v>
      </c>
      <c r="O283" s="4">
        <v>21</v>
      </c>
      <c r="P283" s="4">
        <v>21</v>
      </c>
      <c r="Q283" s="4">
        <v>21</v>
      </c>
      <c r="R283" s="4">
        <v>21</v>
      </c>
      <c r="S283" s="4">
        <v>21</v>
      </c>
      <c r="T283" s="4">
        <v>21</v>
      </c>
      <c r="U283" s="4">
        <v>21</v>
      </c>
      <c r="V283" s="4">
        <v>21</v>
      </c>
      <c r="W283" s="4">
        <f>VLOOKUP(Z283,炎界远征配置!F:G,2,FALSE)</f>
        <v>5000279</v>
      </c>
      <c r="X283" s="4">
        <f>VLOOKUP(Z283,炎界远征配置!H:J,3,FALSE)</f>
        <v>56</v>
      </c>
      <c r="Y283" t="str">
        <f>VLOOKUP(Z283,炎界远征配置!H:I,2,FALSE)</f>
        <v>娜塔莎</v>
      </c>
      <c r="Z283">
        <f t="shared" si="14"/>
        <v>279</v>
      </c>
    </row>
    <row r="284" spans="1:26" ht="18" customHeight="1" x14ac:dyDescent="0.15">
      <c r="A284" s="4">
        <f t="shared" si="13"/>
        <v>5000280</v>
      </c>
      <c r="B284" s="4">
        <v>22</v>
      </c>
      <c r="C284" s="4">
        <v>22</v>
      </c>
      <c r="D284" s="4">
        <v>22</v>
      </c>
      <c r="E284" s="4">
        <v>22</v>
      </c>
      <c r="F284" s="4">
        <f>VLOOKUP(Z284,炎界远征配置!H:N,6,FALSE)</f>
        <v>32803</v>
      </c>
      <c r="G284" s="4">
        <f>VLOOKUP(Z284,炎界远征配置!H:N,4,FALSE)</f>
        <v>20502</v>
      </c>
      <c r="H284" s="4">
        <v>22</v>
      </c>
      <c r="I284" s="4">
        <f>VLOOKUP(Z284,炎界远征配置!H:N,5,FALSE)</f>
        <v>20502</v>
      </c>
      <c r="J284" s="4">
        <f>VLOOKUP(Z284,炎界远征配置!H:N,7,FALSE)</f>
        <v>7509</v>
      </c>
      <c r="K284" s="4">
        <v>351</v>
      </c>
      <c r="L284" s="4">
        <v>22</v>
      </c>
      <c r="M284" s="4">
        <v>22</v>
      </c>
      <c r="N284" s="4">
        <v>346</v>
      </c>
      <c r="O284" s="4">
        <v>22</v>
      </c>
      <c r="P284" s="4">
        <v>22</v>
      </c>
      <c r="Q284" s="4">
        <v>22</v>
      </c>
      <c r="R284" s="4">
        <v>22</v>
      </c>
      <c r="S284" s="4">
        <v>22</v>
      </c>
      <c r="T284" s="4">
        <v>22</v>
      </c>
      <c r="U284" s="4">
        <v>22</v>
      </c>
      <c r="V284" s="4">
        <v>22</v>
      </c>
      <c r="W284" s="4">
        <f>VLOOKUP(Z284,炎界远征配置!F:G,2,FALSE)</f>
        <v>5000280</v>
      </c>
      <c r="X284" s="4">
        <f>VLOOKUP(Z284,炎界远征配置!H:J,3,FALSE)</f>
        <v>56</v>
      </c>
      <c r="Y284" t="str">
        <f>VLOOKUP(Z284,炎界远征配置!H:I,2,FALSE)</f>
        <v>贝蒂</v>
      </c>
      <c r="Z284">
        <f t="shared" si="14"/>
        <v>280</v>
      </c>
    </row>
    <row r="285" spans="1:26" ht="18" customHeight="1" x14ac:dyDescent="0.15">
      <c r="A285" s="4">
        <f t="shared" si="13"/>
        <v>5000281</v>
      </c>
      <c r="B285" s="4">
        <v>23</v>
      </c>
      <c r="C285" s="4">
        <v>23</v>
      </c>
      <c r="D285" s="4">
        <v>23</v>
      </c>
      <c r="E285" s="4">
        <v>23</v>
      </c>
      <c r="F285" s="4">
        <f>VLOOKUP(Z285,炎界远征配置!H:N,6,FALSE)</f>
        <v>34854</v>
      </c>
      <c r="G285" s="4">
        <f>VLOOKUP(Z285,炎界远征配置!H:N,4,FALSE)</f>
        <v>21784</v>
      </c>
      <c r="H285" s="4">
        <v>23</v>
      </c>
      <c r="I285" s="4">
        <f>VLOOKUP(Z285,炎界远征配置!H:N,5,FALSE)</f>
        <v>21784</v>
      </c>
      <c r="J285" s="4">
        <f>VLOOKUP(Z285,炎界远征配置!H:N,7,FALSE)</f>
        <v>8034</v>
      </c>
      <c r="K285" s="4">
        <v>352</v>
      </c>
      <c r="L285" s="4">
        <v>23</v>
      </c>
      <c r="M285" s="4">
        <v>23</v>
      </c>
      <c r="N285" s="4">
        <v>347</v>
      </c>
      <c r="O285" s="4">
        <v>23</v>
      </c>
      <c r="P285" s="4">
        <v>23</v>
      </c>
      <c r="Q285" s="4">
        <v>23</v>
      </c>
      <c r="R285" s="4">
        <v>23</v>
      </c>
      <c r="S285" s="4">
        <v>23</v>
      </c>
      <c r="T285" s="4">
        <v>23</v>
      </c>
      <c r="U285" s="4">
        <v>23</v>
      </c>
      <c r="V285" s="4">
        <v>23</v>
      </c>
      <c r="W285" s="4">
        <f>VLOOKUP(Z285,炎界远征配置!F:G,2,FALSE)</f>
        <v>5000281</v>
      </c>
      <c r="X285" s="4">
        <f>VLOOKUP(Z285,炎界远征配置!H:J,3,FALSE)</f>
        <v>57</v>
      </c>
      <c r="Y285" t="str">
        <f>VLOOKUP(Z285,炎界远征配置!H:I,2,FALSE)</f>
        <v>尼尔斯</v>
      </c>
      <c r="Z285">
        <f t="shared" si="14"/>
        <v>281</v>
      </c>
    </row>
    <row r="286" spans="1:26" ht="18" customHeight="1" x14ac:dyDescent="0.15">
      <c r="A286" s="4">
        <f t="shared" si="13"/>
        <v>5000282</v>
      </c>
      <c r="B286" s="4">
        <v>24</v>
      </c>
      <c r="C286" s="4">
        <v>24</v>
      </c>
      <c r="D286" s="4">
        <v>24</v>
      </c>
      <c r="E286" s="4">
        <v>24</v>
      </c>
      <c r="F286" s="4">
        <f>VLOOKUP(Z286,炎界远征配置!H:N,6,FALSE)</f>
        <v>34854</v>
      </c>
      <c r="G286" s="4">
        <f>VLOOKUP(Z286,炎界远征配置!H:N,4,FALSE)</f>
        <v>21784</v>
      </c>
      <c r="H286" s="4">
        <v>24</v>
      </c>
      <c r="I286" s="4">
        <f>VLOOKUP(Z286,炎界远征配置!H:N,5,FALSE)</f>
        <v>21784</v>
      </c>
      <c r="J286" s="4">
        <f>VLOOKUP(Z286,炎界远征配置!H:N,7,FALSE)</f>
        <v>8034</v>
      </c>
      <c r="K286" s="4">
        <v>353</v>
      </c>
      <c r="L286" s="4">
        <v>24</v>
      </c>
      <c r="M286" s="4">
        <v>24</v>
      </c>
      <c r="N286" s="4">
        <v>348</v>
      </c>
      <c r="O286" s="4">
        <v>24</v>
      </c>
      <c r="P286" s="4">
        <v>24</v>
      </c>
      <c r="Q286" s="4">
        <v>24</v>
      </c>
      <c r="R286" s="4">
        <v>24</v>
      </c>
      <c r="S286" s="4">
        <v>24</v>
      </c>
      <c r="T286" s="4">
        <v>24</v>
      </c>
      <c r="U286" s="4">
        <v>24</v>
      </c>
      <c r="V286" s="4">
        <v>24</v>
      </c>
      <c r="W286" s="4">
        <f>VLOOKUP(Z286,炎界远征配置!F:G,2,FALSE)</f>
        <v>5000282</v>
      </c>
      <c r="X286" s="4">
        <f>VLOOKUP(Z286,炎界远征配置!H:J,3,FALSE)</f>
        <v>57</v>
      </c>
      <c r="Y286" t="str">
        <f>VLOOKUP(Z286,炎界远征配置!H:I,2,FALSE)</f>
        <v>艾琳</v>
      </c>
      <c r="Z286">
        <f t="shared" si="14"/>
        <v>282</v>
      </c>
    </row>
    <row r="287" spans="1:26" ht="18" customHeight="1" x14ac:dyDescent="0.15">
      <c r="A287" s="4">
        <f t="shared" si="13"/>
        <v>5000283</v>
      </c>
      <c r="B287" s="4">
        <v>25</v>
      </c>
      <c r="C287" s="4">
        <v>25</v>
      </c>
      <c r="D287" s="4">
        <v>25</v>
      </c>
      <c r="E287" s="4">
        <v>25</v>
      </c>
      <c r="F287" s="4">
        <f>VLOOKUP(Z287,炎界远征配置!H:N,6,FALSE)</f>
        <v>34854</v>
      </c>
      <c r="G287" s="4">
        <f>VLOOKUP(Z287,炎界远征配置!H:N,4,FALSE)</f>
        <v>21784</v>
      </c>
      <c r="H287" s="4">
        <v>25</v>
      </c>
      <c r="I287" s="4">
        <f>VLOOKUP(Z287,炎界远征配置!H:N,5,FALSE)</f>
        <v>21784</v>
      </c>
      <c r="J287" s="4">
        <f>VLOOKUP(Z287,炎界远征配置!H:N,7,FALSE)</f>
        <v>8034</v>
      </c>
      <c r="K287" s="4">
        <v>354</v>
      </c>
      <c r="L287" s="4">
        <v>25</v>
      </c>
      <c r="M287" s="4">
        <v>25</v>
      </c>
      <c r="N287" s="4">
        <v>349</v>
      </c>
      <c r="O287" s="4">
        <v>25</v>
      </c>
      <c r="P287" s="4">
        <v>25</v>
      </c>
      <c r="Q287" s="4">
        <v>25</v>
      </c>
      <c r="R287" s="4">
        <v>25</v>
      </c>
      <c r="S287" s="4">
        <v>25</v>
      </c>
      <c r="T287" s="4">
        <v>25</v>
      </c>
      <c r="U287" s="4">
        <v>25</v>
      </c>
      <c r="V287" s="4">
        <v>25</v>
      </c>
      <c r="W287" s="4">
        <f>VLOOKUP(Z287,炎界远征配置!F:G,2,FALSE)</f>
        <v>5000283</v>
      </c>
      <c r="X287" s="4">
        <f>VLOOKUP(Z287,炎界远征配置!H:J,3,FALSE)</f>
        <v>57</v>
      </c>
      <c r="Y287" t="str">
        <f>VLOOKUP(Z287,炎界远征配置!H:I,2,FALSE)</f>
        <v>啾啾</v>
      </c>
      <c r="Z287">
        <f t="shared" si="14"/>
        <v>283</v>
      </c>
    </row>
    <row r="288" spans="1:26" ht="18" customHeight="1" x14ac:dyDescent="0.15">
      <c r="A288" s="4">
        <f t="shared" si="13"/>
        <v>5000284</v>
      </c>
      <c r="B288" s="4">
        <v>26</v>
      </c>
      <c r="C288" s="4">
        <v>26</v>
      </c>
      <c r="D288" s="4">
        <v>26</v>
      </c>
      <c r="E288" s="4">
        <v>26</v>
      </c>
      <c r="F288" s="4">
        <f>VLOOKUP(Z288,炎界远征配置!H:N,6,FALSE)</f>
        <v>34854</v>
      </c>
      <c r="G288" s="4">
        <f>VLOOKUP(Z288,炎界远征配置!H:N,4,FALSE)</f>
        <v>21784</v>
      </c>
      <c r="H288" s="4">
        <v>26</v>
      </c>
      <c r="I288" s="4">
        <f>VLOOKUP(Z288,炎界远征配置!H:N,5,FALSE)</f>
        <v>21784</v>
      </c>
      <c r="J288" s="4">
        <f>VLOOKUP(Z288,炎界远征配置!H:N,7,FALSE)</f>
        <v>8034</v>
      </c>
      <c r="K288" s="4">
        <v>355</v>
      </c>
      <c r="L288" s="4">
        <v>26</v>
      </c>
      <c r="M288" s="4">
        <v>26</v>
      </c>
      <c r="N288" s="4">
        <v>350</v>
      </c>
      <c r="O288" s="4">
        <v>26</v>
      </c>
      <c r="P288" s="4">
        <v>26</v>
      </c>
      <c r="Q288" s="4">
        <v>26</v>
      </c>
      <c r="R288" s="4">
        <v>26</v>
      </c>
      <c r="S288" s="4">
        <v>26</v>
      </c>
      <c r="T288" s="4">
        <v>26</v>
      </c>
      <c r="U288" s="4">
        <v>26</v>
      </c>
      <c r="V288" s="4">
        <v>26</v>
      </c>
      <c r="W288" s="4">
        <f>VLOOKUP(Z288,炎界远征配置!F:G,2,FALSE)</f>
        <v>5000284</v>
      </c>
      <c r="X288" s="4">
        <f>VLOOKUP(Z288,炎界远征配置!H:J,3,FALSE)</f>
        <v>57</v>
      </c>
      <c r="Y288" t="str">
        <f>VLOOKUP(Z288,炎界远征配置!H:I,2,FALSE)</f>
        <v>贝蒂</v>
      </c>
      <c r="Z288">
        <f t="shared" si="14"/>
        <v>284</v>
      </c>
    </row>
    <row r="289" spans="1:26" ht="18" customHeight="1" x14ac:dyDescent="0.15">
      <c r="A289" s="4">
        <f t="shared" si="13"/>
        <v>5000285</v>
      </c>
      <c r="B289" s="4">
        <v>27</v>
      </c>
      <c r="C289" s="4">
        <v>27</v>
      </c>
      <c r="D289" s="4">
        <v>27</v>
      </c>
      <c r="E289" s="4">
        <v>27</v>
      </c>
      <c r="F289" s="4">
        <f>VLOOKUP(Z289,炎界远征配置!H:N,6,FALSE)</f>
        <v>34854</v>
      </c>
      <c r="G289" s="4">
        <f>VLOOKUP(Z289,炎界远征配置!H:N,4,FALSE)</f>
        <v>21784</v>
      </c>
      <c r="H289" s="4">
        <v>27</v>
      </c>
      <c r="I289" s="4">
        <f>VLOOKUP(Z289,炎界远征配置!H:N,5,FALSE)</f>
        <v>21784</v>
      </c>
      <c r="J289" s="4">
        <f>VLOOKUP(Z289,炎界远征配置!H:N,7,FALSE)</f>
        <v>8034</v>
      </c>
      <c r="K289" s="4">
        <v>356</v>
      </c>
      <c r="L289" s="4">
        <v>27</v>
      </c>
      <c r="M289" s="4">
        <v>27</v>
      </c>
      <c r="N289" s="4">
        <v>351</v>
      </c>
      <c r="O289" s="4">
        <v>27</v>
      </c>
      <c r="P289" s="4">
        <v>27</v>
      </c>
      <c r="Q289" s="4">
        <v>27</v>
      </c>
      <c r="R289" s="4">
        <v>27</v>
      </c>
      <c r="S289" s="4">
        <v>27</v>
      </c>
      <c r="T289" s="4">
        <v>27</v>
      </c>
      <c r="U289" s="4">
        <v>27</v>
      </c>
      <c r="V289" s="4">
        <v>27</v>
      </c>
      <c r="W289" s="4">
        <f>VLOOKUP(Z289,炎界远征配置!F:G,2,FALSE)</f>
        <v>5000285</v>
      </c>
      <c r="X289" s="4">
        <f>VLOOKUP(Z289,炎界远征配置!H:J,3,FALSE)</f>
        <v>57</v>
      </c>
      <c r="Y289" t="str">
        <f>VLOOKUP(Z289,炎界远征配置!H:I,2,FALSE)</f>
        <v>啾啾</v>
      </c>
      <c r="Z289">
        <f t="shared" si="14"/>
        <v>285</v>
      </c>
    </row>
    <row r="290" spans="1:26" ht="18" customHeight="1" x14ac:dyDescent="0.15">
      <c r="A290" s="4">
        <f t="shared" si="13"/>
        <v>5000286</v>
      </c>
      <c r="B290" s="4">
        <v>28</v>
      </c>
      <c r="C290" s="4">
        <v>28</v>
      </c>
      <c r="D290" s="4">
        <v>28</v>
      </c>
      <c r="E290" s="4">
        <v>28</v>
      </c>
      <c r="F290" s="4">
        <f>VLOOKUP(Z290,炎界远征配置!H:N,6,FALSE)</f>
        <v>36905</v>
      </c>
      <c r="G290" s="4">
        <f>VLOOKUP(Z290,炎界远征配置!H:N,4,FALSE)</f>
        <v>23066</v>
      </c>
      <c r="H290" s="4">
        <v>28</v>
      </c>
      <c r="I290" s="4">
        <f>VLOOKUP(Z290,炎界远征配置!H:N,5,FALSE)</f>
        <v>23066</v>
      </c>
      <c r="J290" s="4">
        <f>VLOOKUP(Z290,炎界远征配置!H:N,7,FALSE)</f>
        <v>8560</v>
      </c>
      <c r="K290" s="4">
        <v>357</v>
      </c>
      <c r="L290" s="4">
        <v>28</v>
      </c>
      <c r="M290" s="4">
        <v>28</v>
      </c>
      <c r="N290" s="4">
        <v>352</v>
      </c>
      <c r="O290" s="4">
        <v>28</v>
      </c>
      <c r="P290" s="4">
        <v>28</v>
      </c>
      <c r="Q290" s="4">
        <v>28</v>
      </c>
      <c r="R290" s="4">
        <v>28</v>
      </c>
      <c r="S290" s="4">
        <v>28</v>
      </c>
      <c r="T290" s="4">
        <v>28</v>
      </c>
      <c r="U290" s="4">
        <v>28</v>
      </c>
      <c r="V290" s="4">
        <v>28</v>
      </c>
      <c r="W290" s="4">
        <f>VLOOKUP(Z290,炎界远征配置!F:G,2,FALSE)</f>
        <v>5000286</v>
      </c>
      <c r="X290" s="4">
        <f>VLOOKUP(Z290,炎界远征配置!H:J,3,FALSE)</f>
        <v>58</v>
      </c>
      <c r="Y290" t="str">
        <f>VLOOKUP(Z290,炎界远征配置!H:I,2,FALSE)</f>
        <v>伊西多</v>
      </c>
      <c r="Z290">
        <f t="shared" si="14"/>
        <v>286</v>
      </c>
    </row>
    <row r="291" spans="1:26" ht="18" customHeight="1" x14ac:dyDescent="0.15">
      <c r="A291" s="4">
        <f t="shared" si="13"/>
        <v>5000287</v>
      </c>
      <c r="B291" s="4">
        <v>29</v>
      </c>
      <c r="C291" s="4">
        <v>29</v>
      </c>
      <c r="D291" s="4">
        <v>29</v>
      </c>
      <c r="E291" s="4">
        <v>29</v>
      </c>
      <c r="F291" s="4">
        <f>VLOOKUP(Z291,炎界远征配置!H:N,6,FALSE)</f>
        <v>36905</v>
      </c>
      <c r="G291" s="4">
        <f>VLOOKUP(Z291,炎界远征配置!H:N,4,FALSE)</f>
        <v>23066</v>
      </c>
      <c r="H291" s="4">
        <v>29</v>
      </c>
      <c r="I291" s="4">
        <f>VLOOKUP(Z291,炎界远征配置!H:N,5,FALSE)</f>
        <v>23066</v>
      </c>
      <c r="J291" s="4">
        <f>VLOOKUP(Z291,炎界远征配置!H:N,7,FALSE)</f>
        <v>8560</v>
      </c>
      <c r="K291" s="4">
        <v>358</v>
      </c>
      <c r="L291" s="4">
        <v>29</v>
      </c>
      <c r="M291" s="4">
        <v>29</v>
      </c>
      <c r="N291" s="4">
        <v>353</v>
      </c>
      <c r="O291" s="4">
        <v>29</v>
      </c>
      <c r="P291" s="4">
        <v>29</v>
      </c>
      <c r="Q291" s="4">
        <v>29</v>
      </c>
      <c r="R291" s="4">
        <v>29</v>
      </c>
      <c r="S291" s="4">
        <v>29</v>
      </c>
      <c r="T291" s="4">
        <v>29</v>
      </c>
      <c r="U291" s="4">
        <v>29</v>
      </c>
      <c r="V291" s="4">
        <v>29</v>
      </c>
      <c r="W291" s="4">
        <f>VLOOKUP(Z291,炎界远征配置!F:G,2,FALSE)</f>
        <v>5000287</v>
      </c>
      <c r="X291" s="4">
        <f>VLOOKUP(Z291,炎界远征配置!H:J,3,FALSE)</f>
        <v>58</v>
      </c>
      <c r="Y291" t="str">
        <f>VLOOKUP(Z291,炎界远征配置!H:I,2,FALSE)</f>
        <v>艾德蒙</v>
      </c>
      <c r="Z291">
        <f t="shared" si="14"/>
        <v>287</v>
      </c>
    </row>
    <row r="292" spans="1:26" ht="18" customHeight="1" x14ac:dyDescent="0.15">
      <c r="A292" s="4">
        <f t="shared" si="13"/>
        <v>5000288</v>
      </c>
      <c r="B292" s="4">
        <v>30</v>
      </c>
      <c r="C292" s="4">
        <v>30</v>
      </c>
      <c r="D292" s="4">
        <v>30</v>
      </c>
      <c r="E292" s="4">
        <v>30</v>
      </c>
      <c r="F292" s="4">
        <f>VLOOKUP(Z292,炎界远征配置!H:N,6,FALSE)</f>
        <v>36905</v>
      </c>
      <c r="G292" s="4">
        <f>VLOOKUP(Z292,炎界远征配置!H:N,4,FALSE)</f>
        <v>23066</v>
      </c>
      <c r="H292" s="4">
        <v>30</v>
      </c>
      <c r="I292" s="4">
        <f>VLOOKUP(Z292,炎界远征配置!H:N,5,FALSE)</f>
        <v>23066</v>
      </c>
      <c r="J292" s="4">
        <f>VLOOKUP(Z292,炎界远征配置!H:N,7,FALSE)</f>
        <v>8560</v>
      </c>
      <c r="K292" s="4">
        <v>359</v>
      </c>
      <c r="L292" s="4">
        <v>30</v>
      </c>
      <c r="M292" s="4">
        <v>30</v>
      </c>
      <c r="N292" s="4">
        <v>354</v>
      </c>
      <c r="O292" s="4">
        <v>30</v>
      </c>
      <c r="P292" s="4">
        <v>30</v>
      </c>
      <c r="Q292" s="4">
        <v>30</v>
      </c>
      <c r="R292" s="4">
        <v>30</v>
      </c>
      <c r="S292" s="4">
        <v>30</v>
      </c>
      <c r="T292" s="4">
        <v>30</v>
      </c>
      <c r="U292" s="4">
        <v>30</v>
      </c>
      <c r="V292" s="4">
        <v>30</v>
      </c>
      <c r="W292" s="4">
        <f>VLOOKUP(Z292,炎界远征配置!F:G,2,FALSE)</f>
        <v>5000288</v>
      </c>
      <c r="X292" s="4">
        <f>VLOOKUP(Z292,炎界远征配置!H:J,3,FALSE)</f>
        <v>58</v>
      </c>
      <c r="Y292" t="str">
        <f>VLOOKUP(Z292,炎界远征配置!H:I,2,FALSE)</f>
        <v>霍尔</v>
      </c>
      <c r="Z292">
        <f t="shared" si="14"/>
        <v>288</v>
      </c>
    </row>
    <row r="293" spans="1:26" ht="18" customHeight="1" x14ac:dyDescent="0.15">
      <c r="A293" s="4">
        <f t="shared" si="13"/>
        <v>5000289</v>
      </c>
      <c r="B293" s="4">
        <v>31</v>
      </c>
      <c r="C293" s="4">
        <v>31</v>
      </c>
      <c r="D293" s="4">
        <v>31</v>
      </c>
      <c r="E293" s="4">
        <v>31</v>
      </c>
      <c r="F293" s="4">
        <f>VLOOKUP(Z293,炎界远征配置!H:N,6,FALSE)</f>
        <v>36905</v>
      </c>
      <c r="G293" s="4">
        <f>VLOOKUP(Z293,炎界远征配置!H:N,4,FALSE)</f>
        <v>23066</v>
      </c>
      <c r="H293" s="4">
        <v>31</v>
      </c>
      <c r="I293" s="4">
        <f>VLOOKUP(Z293,炎界远征配置!H:N,5,FALSE)</f>
        <v>23066</v>
      </c>
      <c r="J293" s="4">
        <f>VLOOKUP(Z293,炎界远征配置!H:N,7,FALSE)</f>
        <v>8560</v>
      </c>
      <c r="K293" s="4">
        <v>360</v>
      </c>
      <c r="L293" s="4">
        <v>31</v>
      </c>
      <c r="M293" s="4">
        <v>31</v>
      </c>
      <c r="N293" s="4">
        <v>355</v>
      </c>
      <c r="O293" s="4">
        <v>31</v>
      </c>
      <c r="P293" s="4">
        <v>31</v>
      </c>
      <c r="Q293" s="4">
        <v>31</v>
      </c>
      <c r="R293" s="4">
        <v>31</v>
      </c>
      <c r="S293" s="4">
        <v>31</v>
      </c>
      <c r="T293" s="4">
        <v>31</v>
      </c>
      <c r="U293" s="4">
        <v>31</v>
      </c>
      <c r="V293" s="4">
        <v>31</v>
      </c>
      <c r="W293" s="4">
        <f>VLOOKUP(Z293,炎界远征配置!F:G,2,FALSE)</f>
        <v>5000289</v>
      </c>
      <c r="X293" s="4">
        <f>VLOOKUP(Z293,炎界远征配置!H:J,3,FALSE)</f>
        <v>58</v>
      </c>
      <c r="Y293" t="str">
        <f>VLOOKUP(Z293,炎界远征配置!H:I,2,FALSE)</f>
        <v>吉拉</v>
      </c>
      <c r="Z293">
        <f t="shared" si="14"/>
        <v>289</v>
      </c>
    </row>
    <row r="294" spans="1:26" ht="18" customHeight="1" x14ac:dyDescent="0.15">
      <c r="A294" s="4">
        <f t="shared" si="13"/>
        <v>5000290</v>
      </c>
      <c r="B294" s="4">
        <v>32</v>
      </c>
      <c r="C294" s="4">
        <v>32</v>
      </c>
      <c r="D294" s="4">
        <v>32</v>
      </c>
      <c r="E294" s="4">
        <v>32</v>
      </c>
      <c r="F294" s="4">
        <f>VLOOKUP(Z294,炎界远征配置!H:N,6,FALSE)</f>
        <v>36905</v>
      </c>
      <c r="G294" s="4">
        <f>VLOOKUP(Z294,炎界远征配置!H:N,4,FALSE)</f>
        <v>23066</v>
      </c>
      <c r="H294" s="4">
        <v>32</v>
      </c>
      <c r="I294" s="4">
        <f>VLOOKUP(Z294,炎界远征配置!H:N,5,FALSE)</f>
        <v>23066</v>
      </c>
      <c r="J294" s="4">
        <f>VLOOKUP(Z294,炎界远征配置!H:N,7,FALSE)</f>
        <v>8560</v>
      </c>
      <c r="K294" s="4">
        <v>361</v>
      </c>
      <c r="L294" s="4">
        <v>32</v>
      </c>
      <c r="M294" s="4">
        <v>32</v>
      </c>
      <c r="N294" s="4">
        <v>356</v>
      </c>
      <c r="O294" s="4">
        <v>32</v>
      </c>
      <c r="P294" s="4">
        <v>32</v>
      </c>
      <c r="Q294" s="4">
        <v>32</v>
      </c>
      <c r="R294" s="4">
        <v>32</v>
      </c>
      <c r="S294" s="4">
        <v>32</v>
      </c>
      <c r="T294" s="4">
        <v>32</v>
      </c>
      <c r="U294" s="4">
        <v>32</v>
      </c>
      <c r="V294" s="4">
        <v>32</v>
      </c>
      <c r="W294" s="4">
        <f>VLOOKUP(Z294,炎界远征配置!F:G,2,FALSE)</f>
        <v>5000290</v>
      </c>
      <c r="X294" s="4">
        <f>VLOOKUP(Z294,炎界远征配置!H:J,3,FALSE)</f>
        <v>58</v>
      </c>
      <c r="Y294" t="str">
        <f>VLOOKUP(Z294,炎界远征配置!H:I,2,FALSE)</f>
        <v>啾啾</v>
      </c>
      <c r="Z294">
        <f t="shared" si="14"/>
        <v>290</v>
      </c>
    </row>
    <row r="295" spans="1:26" ht="18" customHeight="1" x14ac:dyDescent="0.15">
      <c r="A295" s="4">
        <f t="shared" si="13"/>
        <v>5000291</v>
      </c>
      <c r="B295" s="4">
        <v>33</v>
      </c>
      <c r="C295" s="4">
        <v>33</v>
      </c>
      <c r="D295" s="4">
        <v>33</v>
      </c>
      <c r="E295" s="4">
        <v>33</v>
      </c>
      <c r="F295" s="4">
        <f>VLOOKUP(Z295,炎界远征配置!H:N,6,FALSE)</f>
        <v>38956</v>
      </c>
      <c r="G295" s="4">
        <f>VLOOKUP(Z295,炎界远征配置!H:N,4,FALSE)</f>
        <v>24348</v>
      </c>
      <c r="H295" s="4">
        <v>33</v>
      </c>
      <c r="I295" s="4">
        <f>VLOOKUP(Z295,炎界远征配置!H:N,5,FALSE)</f>
        <v>24348</v>
      </c>
      <c r="J295" s="4">
        <f>VLOOKUP(Z295,炎界远征配置!H:N,7,FALSE)</f>
        <v>9086</v>
      </c>
      <c r="K295" s="4">
        <v>362</v>
      </c>
      <c r="L295" s="4">
        <v>33</v>
      </c>
      <c r="M295" s="4">
        <v>33</v>
      </c>
      <c r="N295" s="4">
        <v>357</v>
      </c>
      <c r="O295" s="4">
        <v>33</v>
      </c>
      <c r="P295" s="4">
        <v>33</v>
      </c>
      <c r="Q295" s="4">
        <v>33</v>
      </c>
      <c r="R295" s="4">
        <v>33</v>
      </c>
      <c r="S295" s="4">
        <v>33</v>
      </c>
      <c r="T295" s="4">
        <v>33</v>
      </c>
      <c r="U295" s="4">
        <v>33</v>
      </c>
      <c r="V295" s="4">
        <v>33</v>
      </c>
      <c r="W295" s="4">
        <f>VLOOKUP(Z295,炎界远征配置!F:G,2,FALSE)</f>
        <v>5000291</v>
      </c>
      <c r="X295" s="4">
        <f>VLOOKUP(Z295,炎界远征配置!H:J,3,FALSE)</f>
        <v>59</v>
      </c>
      <c r="Y295" t="str">
        <f>VLOOKUP(Z295,炎界远征配置!H:I,2,FALSE)</f>
        <v>碧翠丝</v>
      </c>
      <c r="Z295">
        <f t="shared" si="14"/>
        <v>291</v>
      </c>
    </row>
    <row r="296" spans="1:26" ht="18" customHeight="1" x14ac:dyDescent="0.15">
      <c r="A296" s="4">
        <f t="shared" si="13"/>
        <v>5000292</v>
      </c>
      <c r="B296" s="4">
        <v>34</v>
      </c>
      <c r="C296" s="4">
        <v>34</v>
      </c>
      <c r="D296" s="4">
        <v>34</v>
      </c>
      <c r="E296" s="4">
        <v>34</v>
      </c>
      <c r="F296" s="4">
        <f>VLOOKUP(Z296,炎界远征配置!H:N,6,FALSE)</f>
        <v>38956</v>
      </c>
      <c r="G296" s="4">
        <f>VLOOKUP(Z296,炎界远征配置!H:N,4,FALSE)</f>
        <v>24348</v>
      </c>
      <c r="H296" s="4">
        <v>34</v>
      </c>
      <c r="I296" s="4">
        <f>VLOOKUP(Z296,炎界远征配置!H:N,5,FALSE)</f>
        <v>24348</v>
      </c>
      <c r="J296" s="4">
        <f>VLOOKUP(Z296,炎界远征配置!H:N,7,FALSE)</f>
        <v>9086</v>
      </c>
      <c r="K296" s="4">
        <v>363</v>
      </c>
      <c r="L296" s="4">
        <v>34</v>
      </c>
      <c r="M296" s="4">
        <v>34</v>
      </c>
      <c r="N296" s="4">
        <v>358</v>
      </c>
      <c r="O296" s="4">
        <v>34</v>
      </c>
      <c r="P296" s="4">
        <v>34</v>
      </c>
      <c r="Q296" s="4">
        <v>34</v>
      </c>
      <c r="R296" s="4">
        <v>34</v>
      </c>
      <c r="S296" s="4">
        <v>34</v>
      </c>
      <c r="T296" s="4">
        <v>34</v>
      </c>
      <c r="U296" s="4">
        <v>34</v>
      </c>
      <c r="V296" s="4">
        <v>34</v>
      </c>
      <c r="W296" s="4">
        <f>VLOOKUP(Z296,炎界远征配置!F:G,2,FALSE)</f>
        <v>5000292</v>
      </c>
      <c r="X296" s="4">
        <f>VLOOKUP(Z296,炎界远征配置!H:J,3,FALSE)</f>
        <v>59</v>
      </c>
      <c r="Y296" t="str">
        <f>VLOOKUP(Z296,炎界远征配置!H:I,2,FALSE)</f>
        <v>霍尔</v>
      </c>
      <c r="Z296">
        <f t="shared" si="14"/>
        <v>292</v>
      </c>
    </row>
    <row r="297" spans="1:26" ht="18" customHeight="1" x14ac:dyDescent="0.15">
      <c r="A297" s="4">
        <f t="shared" si="13"/>
        <v>5000293</v>
      </c>
      <c r="B297" s="4">
        <v>35</v>
      </c>
      <c r="C297" s="4">
        <v>35</v>
      </c>
      <c r="D297" s="4">
        <v>35</v>
      </c>
      <c r="E297" s="4">
        <v>35</v>
      </c>
      <c r="F297" s="4">
        <f>VLOOKUP(Z297,炎界远征配置!H:N,6,FALSE)</f>
        <v>38956</v>
      </c>
      <c r="G297" s="4">
        <f>VLOOKUP(Z297,炎界远征配置!H:N,4,FALSE)</f>
        <v>24348</v>
      </c>
      <c r="H297" s="4">
        <v>35</v>
      </c>
      <c r="I297" s="4">
        <f>VLOOKUP(Z297,炎界远征配置!H:N,5,FALSE)</f>
        <v>24348</v>
      </c>
      <c r="J297" s="4">
        <f>VLOOKUP(Z297,炎界远征配置!H:N,7,FALSE)</f>
        <v>9086</v>
      </c>
      <c r="K297" s="4">
        <v>364</v>
      </c>
      <c r="L297" s="4">
        <v>35</v>
      </c>
      <c r="M297" s="4">
        <v>35</v>
      </c>
      <c r="N297" s="4">
        <v>359</v>
      </c>
      <c r="O297" s="4">
        <v>35</v>
      </c>
      <c r="P297" s="4">
        <v>35</v>
      </c>
      <c r="Q297" s="4">
        <v>35</v>
      </c>
      <c r="R297" s="4">
        <v>35</v>
      </c>
      <c r="S297" s="4">
        <v>35</v>
      </c>
      <c r="T297" s="4">
        <v>35</v>
      </c>
      <c r="U297" s="4">
        <v>35</v>
      </c>
      <c r="V297" s="4">
        <v>35</v>
      </c>
      <c r="W297" s="4">
        <f>VLOOKUP(Z297,炎界远征配置!F:G,2,FALSE)</f>
        <v>5000293</v>
      </c>
      <c r="X297" s="4">
        <f>VLOOKUP(Z297,炎界远征配置!H:J,3,FALSE)</f>
        <v>59</v>
      </c>
      <c r="Y297" t="str">
        <f>VLOOKUP(Z297,炎界远征配置!H:I,2,FALSE)</f>
        <v>吉拉</v>
      </c>
      <c r="Z297">
        <f t="shared" si="14"/>
        <v>293</v>
      </c>
    </row>
    <row r="298" spans="1:26" ht="18" customHeight="1" x14ac:dyDescent="0.15">
      <c r="A298" s="4">
        <f t="shared" si="13"/>
        <v>5000294</v>
      </c>
      <c r="B298" s="4">
        <v>36</v>
      </c>
      <c r="C298" s="4">
        <v>36</v>
      </c>
      <c r="D298" s="4">
        <v>36</v>
      </c>
      <c r="E298" s="4">
        <v>36</v>
      </c>
      <c r="F298" s="4">
        <f>VLOOKUP(Z298,炎界远征配置!H:N,6,FALSE)</f>
        <v>38956</v>
      </c>
      <c r="G298" s="4">
        <f>VLOOKUP(Z298,炎界远征配置!H:N,4,FALSE)</f>
        <v>24348</v>
      </c>
      <c r="H298" s="4">
        <v>36</v>
      </c>
      <c r="I298" s="4">
        <f>VLOOKUP(Z298,炎界远征配置!H:N,5,FALSE)</f>
        <v>24348</v>
      </c>
      <c r="J298" s="4">
        <f>VLOOKUP(Z298,炎界远征配置!H:N,7,FALSE)</f>
        <v>9086</v>
      </c>
      <c r="K298" s="4">
        <v>365</v>
      </c>
      <c r="L298" s="4">
        <v>36</v>
      </c>
      <c r="M298" s="4">
        <v>36</v>
      </c>
      <c r="N298" s="4">
        <v>360</v>
      </c>
      <c r="O298" s="4">
        <v>36</v>
      </c>
      <c r="P298" s="4">
        <v>36</v>
      </c>
      <c r="Q298" s="4">
        <v>36</v>
      </c>
      <c r="R298" s="4">
        <v>36</v>
      </c>
      <c r="S298" s="4">
        <v>36</v>
      </c>
      <c r="T298" s="4">
        <v>36</v>
      </c>
      <c r="U298" s="4">
        <v>36</v>
      </c>
      <c r="V298" s="4">
        <v>36</v>
      </c>
      <c r="W298" s="4">
        <f>VLOOKUP(Z298,炎界远征配置!F:G,2,FALSE)</f>
        <v>5000294</v>
      </c>
      <c r="X298" s="4">
        <f>VLOOKUP(Z298,炎界远征配置!H:J,3,FALSE)</f>
        <v>59</v>
      </c>
      <c r="Y298" t="str">
        <f>VLOOKUP(Z298,炎界远征配置!H:I,2,FALSE)</f>
        <v>爱茉莉</v>
      </c>
      <c r="Z298">
        <f t="shared" si="14"/>
        <v>294</v>
      </c>
    </row>
    <row r="299" spans="1:26" ht="18" customHeight="1" x14ac:dyDescent="0.15">
      <c r="A299" s="4">
        <f t="shared" si="13"/>
        <v>5000295</v>
      </c>
      <c r="B299" s="4">
        <v>37</v>
      </c>
      <c r="C299" s="4">
        <v>37</v>
      </c>
      <c r="D299" s="4">
        <v>37</v>
      </c>
      <c r="E299" s="4">
        <v>37</v>
      </c>
      <c r="F299" s="4">
        <f>VLOOKUP(Z299,炎界远征配置!H:N,6,FALSE)</f>
        <v>38956</v>
      </c>
      <c r="G299" s="4">
        <f>VLOOKUP(Z299,炎界远征配置!H:N,4,FALSE)</f>
        <v>24348</v>
      </c>
      <c r="H299" s="4">
        <v>37</v>
      </c>
      <c r="I299" s="4">
        <f>VLOOKUP(Z299,炎界远征配置!H:N,5,FALSE)</f>
        <v>24348</v>
      </c>
      <c r="J299" s="4">
        <f>VLOOKUP(Z299,炎界远征配置!H:N,7,FALSE)</f>
        <v>9086</v>
      </c>
      <c r="K299" s="4">
        <v>366</v>
      </c>
      <c r="L299" s="4">
        <v>37</v>
      </c>
      <c r="M299" s="4">
        <v>37</v>
      </c>
      <c r="N299" s="4">
        <v>361</v>
      </c>
      <c r="O299" s="4">
        <v>37</v>
      </c>
      <c r="P299" s="4">
        <v>37</v>
      </c>
      <c r="Q299" s="4">
        <v>37</v>
      </c>
      <c r="R299" s="4">
        <v>37</v>
      </c>
      <c r="S299" s="4">
        <v>37</v>
      </c>
      <c r="T299" s="4">
        <v>37</v>
      </c>
      <c r="U299" s="4">
        <v>37</v>
      </c>
      <c r="V299" s="4">
        <v>37</v>
      </c>
      <c r="W299" s="4">
        <f>VLOOKUP(Z299,炎界远征配置!F:G,2,FALSE)</f>
        <v>5000295</v>
      </c>
      <c r="X299" s="4">
        <f>VLOOKUP(Z299,炎界远征配置!H:J,3,FALSE)</f>
        <v>59</v>
      </c>
      <c r="Y299" t="str">
        <f>VLOOKUP(Z299,炎界远征配置!H:I,2,FALSE)</f>
        <v>娜塔莎</v>
      </c>
      <c r="Z299">
        <f t="shared" si="14"/>
        <v>295</v>
      </c>
    </row>
    <row r="300" spans="1:26" ht="18" customHeight="1" x14ac:dyDescent="0.15">
      <c r="A300" s="4">
        <f t="shared" si="13"/>
        <v>5000296</v>
      </c>
      <c r="B300" s="4">
        <v>38</v>
      </c>
      <c r="C300" s="4">
        <v>38</v>
      </c>
      <c r="D300" s="4">
        <v>38</v>
      </c>
      <c r="E300" s="4">
        <v>38</v>
      </c>
      <c r="F300" s="4">
        <f>VLOOKUP(Z300,炎界远征配置!H:N,6,FALSE)</f>
        <v>41009</v>
      </c>
      <c r="G300" s="4">
        <f>VLOOKUP(Z300,炎界远征配置!H:N,4,FALSE)</f>
        <v>25631</v>
      </c>
      <c r="H300" s="4">
        <v>38</v>
      </c>
      <c r="I300" s="4">
        <f>VLOOKUP(Z300,炎界远征配置!H:N,5,FALSE)</f>
        <v>25631</v>
      </c>
      <c r="J300" s="4">
        <f>VLOOKUP(Z300,炎界远征配置!H:N,7,FALSE)</f>
        <v>9612</v>
      </c>
      <c r="K300" s="4">
        <v>367</v>
      </c>
      <c r="L300" s="4">
        <v>38</v>
      </c>
      <c r="M300" s="4">
        <v>38</v>
      </c>
      <c r="N300" s="4">
        <v>362</v>
      </c>
      <c r="O300" s="4">
        <v>38</v>
      </c>
      <c r="P300" s="4">
        <v>38</v>
      </c>
      <c r="Q300" s="4">
        <v>38</v>
      </c>
      <c r="R300" s="4">
        <v>38</v>
      </c>
      <c r="S300" s="4">
        <v>38</v>
      </c>
      <c r="T300" s="4">
        <v>38</v>
      </c>
      <c r="U300" s="4">
        <v>38</v>
      </c>
      <c r="V300" s="4">
        <v>38</v>
      </c>
      <c r="W300" s="4">
        <f>VLOOKUP(Z300,炎界远征配置!F:G,2,FALSE)</f>
        <v>5000296</v>
      </c>
      <c r="X300" s="4">
        <f>VLOOKUP(Z300,炎界远征配置!H:J,3,FALSE)</f>
        <v>60</v>
      </c>
      <c r="Y300" t="str">
        <f>VLOOKUP(Z300,炎界远征配置!H:I,2,FALSE)</f>
        <v>修</v>
      </c>
      <c r="Z300">
        <f t="shared" si="14"/>
        <v>296</v>
      </c>
    </row>
    <row r="301" spans="1:26" ht="18" customHeight="1" x14ac:dyDescent="0.15">
      <c r="A301" s="4">
        <f t="shared" si="13"/>
        <v>5000297</v>
      </c>
      <c r="B301" s="4">
        <v>39</v>
      </c>
      <c r="C301" s="4">
        <v>39</v>
      </c>
      <c r="D301" s="4">
        <v>39</v>
      </c>
      <c r="E301" s="4">
        <v>39</v>
      </c>
      <c r="F301" s="4">
        <f>VLOOKUP(Z301,炎界远征配置!H:N,6,FALSE)</f>
        <v>41009</v>
      </c>
      <c r="G301" s="4">
        <f>VLOOKUP(Z301,炎界远征配置!H:N,4,FALSE)</f>
        <v>25631</v>
      </c>
      <c r="H301" s="4">
        <v>39</v>
      </c>
      <c r="I301" s="4">
        <f>VLOOKUP(Z301,炎界远征配置!H:N,5,FALSE)</f>
        <v>25631</v>
      </c>
      <c r="J301" s="4">
        <f>VLOOKUP(Z301,炎界远征配置!H:N,7,FALSE)</f>
        <v>9612</v>
      </c>
      <c r="K301" s="4">
        <v>368</v>
      </c>
      <c r="L301" s="4">
        <v>39</v>
      </c>
      <c r="M301" s="4">
        <v>39</v>
      </c>
      <c r="N301" s="4">
        <v>363</v>
      </c>
      <c r="O301" s="4">
        <v>39</v>
      </c>
      <c r="P301" s="4">
        <v>39</v>
      </c>
      <c r="Q301" s="4">
        <v>39</v>
      </c>
      <c r="R301" s="4">
        <v>39</v>
      </c>
      <c r="S301" s="4">
        <v>39</v>
      </c>
      <c r="T301" s="4">
        <v>39</v>
      </c>
      <c r="U301" s="4">
        <v>39</v>
      </c>
      <c r="V301" s="4">
        <v>39</v>
      </c>
      <c r="W301" s="4">
        <f>VLOOKUP(Z301,炎界远征配置!F:G,2,FALSE)</f>
        <v>5000297</v>
      </c>
      <c r="X301" s="4">
        <f>VLOOKUP(Z301,炎界远征配置!H:J,3,FALSE)</f>
        <v>60</v>
      </c>
      <c r="Y301" t="str">
        <f>VLOOKUP(Z301,炎界远征配置!H:I,2,FALSE)</f>
        <v>国王</v>
      </c>
      <c r="Z301">
        <f t="shared" si="14"/>
        <v>297</v>
      </c>
    </row>
    <row r="302" spans="1:26" ht="18" customHeight="1" x14ac:dyDescent="0.15">
      <c r="A302" s="4">
        <f t="shared" si="13"/>
        <v>5000298</v>
      </c>
      <c r="B302" s="4">
        <v>40</v>
      </c>
      <c r="C302" s="4">
        <v>40</v>
      </c>
      <c r="D302" s="4">
        <v>40</v>
      </c>
      <c r="E302" s="4">
        <v>40</v>
      </c>
      <c r="F302" s="4">
        <f>VLOOKUP(Z302,炎界远征配置!H:N,6,FALSE)</f>
        <v>41009</v>
      </c>
      <c r="G302" s="4">
        <f>VLOOKUP(Z302,炎界远征配置!H:N,4,FALSE)</f>
        <v>25631</v>
      </c>
      <c r="H302" s="4">
        <v>40</v>
      </c>
      <c r="I302" s="4">
        <f>VLOOKUP(Z302,炎界远征配置!H:N,5,FALSE)</f>
        <v>25631</v>
      </c>
      <c r="J302" s="4">
        <f>VLOOKUP(Z302,炎界远征配置!H:N,7,FALSE)</f>
        <v>9612</v>
      </c>
      <c r="K302" s="4">
        <v>369</v>
      </c>
      <c r="L302" s="4">
        <v>40</v>
      </c>
      <c r="M302" s="4">
        <v>40</v>
      </c>
      <c r="N302" s="4">
        <v>364</v>
      </c>
      <c r="O302" s="4">
        <v>40</v>
      </c>
      <c r="P302" s="4">
        <v>40</v>
      </c>
      <c r="Q302" s="4">
        <v>40</v>
      </c>
      <c r="R302" s="4">
        <v>40</v>
      </c>
      <c r="S302" s="4">
        <v>40</v>
      </c>
      <c r="T302" s="4">
        <v>40</v>
      </c>
      <c r="U302" s="4">
        <v>40</v>
      </c>
      <c r="V302" s="4">
        <v>40</v>
      </c>
      <c r="W302" s="4">
        <f>VLOOKUP(Z302,炎界远征配置!F:G,2,FALSE)</f>
        <v>5000298</v>
      </c>
      <c r="X302" s="4">
        <f>VLOOKUP(Z302,炎界远征配置!H:J,3,FALSE)</f>
        <v>60</v>
      </c>
      <c r="Y302" t="str">
        <f>VLOOKUP(Z302,炎界远征配置!H:I,2,FALSE)</f>
        <v>啾啾</v>
      </c>
      <c r="Z302">
        <f t="shared" si="14"/>
        <v>298</v>
      </c>
    </row>
    <row r="303" spans="1:26" ht="18" customHeight="1" x14ac:dyDescent="0.15">
      <c r="A303" s="4">
        <f t="shared" si="13"/>
        <v>5000299</v>
      </c>
      <c r="B303" s="4">
        <v>41</v>
      </c>
      <c r="C303" s="4">
        <v>41</v>
      </c>
      <c r="D303" s="4">
        <v>41</v>
      </c>
      <c r="E303" s="4">
        <v>41</v>
      </c>
      <c r="F303" s="4">
        <f>VLOOKUP(Z303,炎界远征配置!H:N,6,FALSE)</f>
        <v>41009</v>
      </c>
      <c r="G303" s="4">
        <f>VLOOKUP(Z303,炎界远征配置!H:N,4,FALSE)</f>
        <v>25631</v>
      </c>
      <c r="H303" s="4">
        <v>41</v>
      </c>
      <c r="I303" s="4">
        <f>VLOOKUP(Z303,炎界远征配置!H:N,5,FALSE)</f>
        <v>25631</v>
      </c>
      <c r="J303" s="4">
        <f>VLOOKUP(Z303,炎界远征配置!H:N,7,FALSE)</f>
        <v>9612</v>
      </c>
      <c r="K303" s="4">
        <v>370</v>
      </c>
      <c r="L303" s="4">
        <v>41</v>
      </c>
      <c r="M303" s="4">
        <v>41</v>
      </c>
      <c r="N303" s="4">
        <v>365</v>
      </c>
      <c r="O303" s="4">
        <v>41</v>
      </c>
      <c r="P303" s="4">
        <v>41</v>
      </c>
      <c r="Q303" s="4">
        <v>41</v>
      </c>
      <c r="R303" s="4">
        <v>41</v>
      </c>
      <c r="S303" s="4">
        <v>41</v>
      </c>
      <c r="T303" s="4">
        <v>41</v>
      </c>
      <c r="U303" s="4">
        <v>41</v>
      </c>
      <c r="V303" s="4">
        <v>41</v>
      </c>
      <c r="W303" s="4">
        <f>VLOOKUP(Z303,炎界远征配置!F:G,2,FALSE)</f>
        <v>5000299</v>
      </c>
      <c r="X303" s="4">
        <f>VLOOKUP(Z303,炎界远征配置!H:J,3,FALSE)</f>
        <v>60</v>
      </c>
      <c r="Y303" t="str">
        <f>VLOOKUP(Z303,炎界远征配置!H:I,2,FALSE)</f>
        <v>伊芙</v>
      </c>
      <c r="Z303">
        <f t="shared" si="14"/>
        <v>299</v>
      </c>
    </row>
    <row r="304" spans="1:26" ht="18" customHeight="1" x14ac:dyDescent="0.15">
      <c r="A304" s="4">
        <f t="shared" si="13"/>
        <v>5000300</v>
      </c>
      <c r="B304" s="4">
        <v>42</v>
      </c>
      <c r="C304" s="4">
        <v>42</v>
      </c>
      <c r="D304" s="4">
        <v>42</v>
      </c>
      <c r="E304" s="4">
        <v>42</v>
      </c>
      <c r="F304" s="4">
        <f>VLOOKUP(Z304,炎界远征配置!H:N,6,FALSE)</f>
        <v>41009</v>
      </c>
      <c r="G304" s="4">
        <f>VLOOKUP(Z304,炎界远征配置!H:N,4,FALSE)</f>
        <v>25631</v>
      </c>
      <c r="H304" s="4">
        <v>42</v>
      </c>
      <c r="I304" s="4">
        <f>VLOOKUP(Z304,炎界远征配置!H:N,5,FALSE)</f>
        <v>25631</v>
      </c>
      <c r="J304" s="4">
        <f>VLOOKUP(Z304,炎界远征配置!H:N,7,FALSE)</f>
        <v>9612</v>
      </c>
      <c r="K304" s="4">
        <v>371</v>
      </c>
      <c r="L304" s="4">
        <v>42</v>
      </c>
      <c r="M304" s="4">
        <v>42</v>
      </c>
      <c r="N304" s="4">
        <v>366</v>
      </c>
      <c r="O304" s="4">
        <v>42</v>
      </c>
      <c r="P304" s="4">
        <v>42</v>
      </c>
      <c r="Q304" s="4">
        <v>42</v>
      </c>
      <c r="R304" s="4">
        <v>42</v>
      </c>
      <c r="S304" s="4">
        <v>42</v>
      </c>
      <c r="T304" s="4">
        <v>42</v>
      </c>
      <c r="U304" s="4">
        <v>42</v>
      </c>
      <c r="V304" s="4">
        <v>42</v>
      </c>
      <c r="W304" s="4">
        <f>VLOOKUP(Z304,炎界远征配置!F:G,2,FALSE)</f>
        <v>5000300</v>
      </c>
      <c r="X304" s="4">
        <f>VLOOKUP(Z304,炎界远征配置!H:J,3,FALSE)</f>
        <v>60</v>
      </c>
      <c r="Y304" t="str">
        <f>VLOOKUP(Z304,炎界远征配置!H:I,2,FALSE)</f>
        <v>麦克白</v>
      </c>
      <c r="Z304">
        <f t="shared" si="14"/>
        <v>300</v>
      </c>
    </row>
    <row r="305" spans="1:26" ht="18" customHeight="1" x14ac:dyDescent="0.15">
      <c r="A305" s="4">
        <f t="shared" si="13"/>
        <v>5000301</v>
      </c>
      <c r="B305" s="4">
        <v>43</v>
      </c>
      <c r="C305" s="4">
        <v>43</v>
      </c>
      <c r="D305" s="4">
        <v>43</v>
      </c>
      <c r="E305" s="4">
        <v>43</v>
      </c>
      <c r="F305" s="4">
        <f>VLOOKUP(Z305,炎界远征配置!H:N,6,FALSE)</f>
        <v>45113</v>
      </c>
      <c r="G305" s="4">
        <f>VLOOKUP(Z305,炎界远征配置!H:N,4,FALSE)</f>
        <v>28196</v>
      </c>
      <c r="H305" s="4">
        <v>43</v>
      </c>
      <c r="I305" s="4">
        <f>VLOOKUP(Z305,炎界远征配置!H:N,5,FALSE)</f>
        <v>28196</v>
      </c>
      <c r="J305" s="4">
        <f>VLOOKUP(Z305,炎界远征配置!H:N,7,FALSE)</f>
        <v>10753</v>
      </c>
      <c r="K305" s="4">
        <v>372</v>
      </c>
      <c r="L305" s="4">
        <v>43</v>
      </c>
      <c r="M305" s="4">
        <v>43</v>
      </c>
      <c r="N305" s="4">
        <v>367</v>
      </c>
      <c r="O305" s="4">
        <v>43</v>
      </c>
      <c r="P305" s="4">
        <v>43</v>
      </c>
      <c r="Q305" s="4">
        <v>43</v>
      </c>
      <c r="R305" s="4">
        <v>43</v>
      </c>
      <c r="S305" s="4">
        <v>43</v>
      </c>
      <c r="T305" s="4">
        <v>43</v>
      </c>
      <c r="U305" s="4">
        <v>43</v>
      </c>
      <c r="V305" s="4">
        <v>43</v>
      </c>
      <c r="W305" s="4">
        <f>VLOOKUP(Z305,炎界远征配置!F:G,2,FALSE)</f>
        <v>5000301</v>
      </c>
      <c r="X305" s="4">
        <f>VLOOKUP(Z305,炎界远征配置!H:J,3,FALSE)</f>
        <v>61</v>
      </c>
      <c r="Y305" t="str">
        <f>VLOOKUP(Z305,炎界远征配置!H:I,2,FALSE)</f>
        <v>尼尔斯</v>
      </c>
      <c r="Z305">
        <f t="shared" si="14"/>
        <v>301</v>
      </c>
    </row>
    <row r="306" spans="1:26" ht="18" customHeight="1" x14ac:dyDescent="0.15">
      <c r="A306" s="4">
        <f t="shared" si="13"/>
        <v>5000302</v>
      </c>
      <c r="B306" s="4">
        <v>44</v>
      </c>
      <c r="C306" s="4">
        <v>44</v>
      </c>
      <c r="D306" s="4">
        <v>44</v>
      </c>
      <c r="E306" s="4">
        <v>44</v>
      </c>
      <c r="F306" s="4">
        <f>VLOOKUP(Z306,炎界远征配置!H:N,6,FALSE)</f>
        <v>45113</v>
      </c>
      <c r="G306" s="4">
        <f>VLOOKUP(Z306,炎界远征配置!H:N,4,FALSE)</f>
        <v>28196</v>
      </c>
      <c r="H306" s="4">
        <v>44</v>
      </c>
      <c r="I306" s="4">
        <f>VLOOKUP(Z306,炎界远征配置!H:N,5,FALSE)</f>
        <v>28196</v>
      </c>
      <c r="J306" s="4">
        <f>VLOOKUP(Z306,炎界远征配置!H:N,7,FALSE)</f>
        <v>10753</v>
      </c>
      <c r="K306" s="4">
        <v>373</v>
      </c>
      <c r="L306" s="4">
        <v>44</v>
      </c>
      <c r="M306" s="4">
        <v>44</v>
      </c>
      <c r="N306" s="4">
        <v>368</v>
      </c>
      <c r="O306" s="4">
        <v>44</v>
      </c>
      <c r="P306" s="4">
        <v>44</v>
      </c>
      <c r="Q306" s="4">
        <v>44</v>
      </c>
      <c r="R306" s="4">
        <v>44</v>
      </c>
      <c r="S306" s="4">
        <v>44</v>
      </c>
      <c r="T306" s="4">
        <v>44</v>
      </c>
      <c r="U306" s="4">
        <v>44</v>
      </c>
      <c r="V306" s="4">
        <v>44</v>
      </c>
      <c r="W306" s="4">
        <f>VLOOKUP(Z306,炎界远征配置!F:G,2,FALSE)</f>
        <v>5000302</v>
      </c>
      <c r="X306" s="4">
        <f>VLOOKUP(Z306,炎界远征配置!H:J,3,FALSE)</f>
        <v>61</v>
      </c>
      <c r="Y306" t="str">
        <f>VLOOKUP(Z306,炎界远征配置!H:I,2,FALSE)</f>
        <v>柯拉</v>
      </c>
      <c r="Z306">
        <f t="shared" si="14"/>
        <v>302</v>
      </c>
    </row>
    <row r="307" spans="1:26" ht="18" customHeight="1" x14ac:dyDescent="0.15">
      <c r="A307" s="4">
        <f t="shared" si="13"/>
        <v>5000303</v>
      </c>
      <c r="B307" s="4">
        <v>45</v>
      </c>
      <c r="C307" s="4">
        <v>45</v>
      </c>
      <c r="D307" s="4">
        <v>45</v>
      </c>
      <c r="E307" s="4">
        <v>45</v>
      </c>
      <c r="F307" s="4">
        <f>VLOOKUP(Z307,炎界远征配置!H:N,6,FALSE)</f>
        <v>45113</v>
      </c>
      <c r="G307" s="4">
        <f>VLOOKUP(Z307,炎界远征配置!H:N,4,FALSE)</f>
        <v>28196</v>
      </c>
      <c r="H307" s="4">
        <v>45</v>
      </c>
      <c r="I307" s="4">
        <f>VLOOKUP(Z307,炎界远征配置!H:N,5,FALSE)</f>
        <v>28196</v>
      </c>
      <c r="J307" s="4">
        <f>VLOOKUP(Z307,炎界远征配置!H:N,7,FALSE)</f>
        <v>10753</v>
      </c>
      <c r="K307" s="4">
        <v>374</v>
      </c>
      <c r="L307" s="4">
        <v>45</v>
      </c>
      <c r="M307" s="4">
        <v>45</v>
      </c>
      <c r="N307" s="4">
        <v>369</v>
      </c>
      <c r="O307" s="4">
        <v>45</v>
      </c>
      <c r="P307" s="4">
        <v>45</v>
      </c>
      <c r="Q307" s="4">
        <v>45</v>
      </c>
      <c r="R307" s="4">
        <v>45</v>
      </c>
      <c r="S307" s="4">
        <v>45</v>
      </c>
      <c r="T307" s="4">
        <v>45</v>
      </c>
      <c r="U307" s="4">
        <v>45</v>
      </c>
      <c r="V307" s="4">
        <v>45</v>
      </c>
      <c r="W307" s="4">
        <f>VLOOKUP(Z307,炎界远征配置!F:G,2,FALSE)</f>
        <v>5000303</v>
      </c>
      <c r="X307" s="4">
        <f>VLOOKUP(Z307,炎界远征配置!H:J,3,FALSE)</f>
        <v>61</v>
      </c>
      <c r="Y307" t="str">
        <f>VLOOKUP(Z307,炎界远征配置!H:I,2,FALSE)</f>
        <v>柯拉</v>
      </c>
      <c r="Z307">
        <f t="shared" si="14"/>
        <v>303</v>
      </c>
    </row>
    <row r="308" spans="1:26" ht="18" customHeight="1" x14ac:dyDescent="0.15">
      <c r="A308" s="4">
        <f t="shared" si="13"/>
        <v>5000304</v>
      </c>
      <c r="B308" s="4">
        <v>46</v>
      </c>
      <c r="C308" s="4">
        <v>46</v>
      </c>
      <c r="D308" s="4">
        <v>46</v>
      </c>
      <c r="E308" s="4">
        <v>46</v>
      </c>
      <c r="F308" s="4">
        <f>VLOOKUP(Z308,炎界远征配置!H:N,6,FALSE)</f>
        <v>45113</v>
      </c>
      <c r="G308" s="4">
        <f>VLOOKUP(Z308,炎界远征配置!H:N,4,FALSE)</f>
        <v>28196</v>
      </c>
      <c r="H308" s="4">
        <v>46</v>
      </c>
      <c r="I308" s="4">
        <f>VLOOKUP(Z308,炎界远征配置!H:N,5,FALSE)</f>
        <v>28196</v>
      </c>
      <c r="J308" s="4">
        <f>VLOOKUP(Z308,炎界远征配置!H:N,7,FALSE)</f>
        <v>10753</v>
      </c>
      <c r="K308" s="4">
        <v>375</v>
      </c>
      <c r="L308" s="4">
        <v>46</v>
      </c>
      <c r="M308" s="4">
        <v>46</v>
      </c>
      <c r="N308" s="4">
        <v>370</v>
      </c>
      <c r="O308" s="4">
        <v>46</v>
      </c>
      <c r="P308" s="4">
        <v>46</v>
      </c>
      <c r="Q308" s="4">
        <v>46</v>
      </c>
      <c r="R308" s="4">
        <v>46</v>
      </c>
      <c r="S308" s="4">
        <v>46</v>
      </c>
      <c r="T308" s="4">
        <v>46</v>
      </c>
      <c r="U308" s="4">
        <v>46</v>
      </c>
      <c r="V308" s="4">
        <v>46</v>
      </c>
      <c r="W308" s="4">
        <f>VLOOKUP(Z308,炎界远征配置!F:G,2,FALSE)</f>
        <v>5000304</v>
      </c>
      <c r="X308" s="4">
        <f>VLOOKUP(Z308,炎界远征配置!H:J,3,FALSE)</f>
        <v>61</v>
      </c>
      <c r="Y308" t="str">
        <f>VLOOKUP(Z308,炎界远征配置!H:I,2,FALSE)</f>
        <v>国王</v>
      </c>
      <c r="Z308">
        <f t="shared" si="14"/>
        <v>304</v>
      </c>
    </row>
    <row r="309" spans="1:26" ht="18" customHeight="1" x14ac:dyDescent="0.15">
      <c r="A309" s="4">
        <f t="shared" si="13"/>
        <v>5000305</v>
      </c>
      <c r="B309" s="4">
        <v>47</v>
      </c>
      <c r="C309" s="4">
        <v>47</v>
      </c>
      <c r="D309" s="4">
        <v>47</v>
      </c>
      <c r="E309" s="4">
        <v>47</v>
      </c>
      <c r="F309" s="4">
        <f>VLOOKUP(Z309,炎界远征配置!H:N,6,FALSE)</f>
        <v>45113</v>
      </c>
      <c r="G309" s="4">
        <f>VLOOKUP(Z309,炎界远征配置!H:N,4,FALSE)</f>
        <v>28196</v>
      </c>
      <c r="H309" s="4">
        <v>47</v>
      </c>
      <c r="I309" s="4">
        <f>VLOOKUP(Z309,炎界远征配置!H:N,5,FALSE)</f>
        <v>28196</v>
      </c>
      <c r="J309" s="4">
        <f>VLOOKUP(Z309,炎界远征配置!H:N,7,FALSE)</f>
        <v>10753</v>
      </c>
      <c r="K309" s="4">
        <v>376</v>
      </c>
      <c r="L309" s="4">
        <v>47</v>
      </c>
      <c r="M309" s="4">
        <v>47</v>
      </c>
      <c r="N309" s="4">
        <v>371</v>
      </c>
      <c r="O309" s="4">
        <v>47</v>
      </c>
      <c r="P309" s="4">
        <v>47</v>
      </c>
      <c r="Q309" s="4">
        <v>47</v>
      </c>
      <c r="R309" s="4">
        <v>47</v>
      </c>
      <c r="S309" s="4">
        <v>47</v>
      </c>
      <c r="T309" s="4">
        <v>47</v>
      </c>
      <c r="U309" s="4">
        <v>47</v>
      </c>
      <c r="V309" s="4">
        <v>47</v>
      </c>
      <c r="W309" s="4">
        <f>VLOOKUP(Z309,炎界远征配置!F:G,2,FALSE)</f>
        <v>5000305</v>
      </c>
      <c r="X309" s="4">
        <f>VLOOKUP(Z309,炎界远征配置!H:J,3,FALSE)</f>
        <v>61</v>
      </c>
      <c r="Y309" t="str">
        <f>VLOOKUP(Z309,炎界远征配置!H:I,2,FALSE)</f>
        <v>麦克白</v>
      </c>
      <c r="Z309">
        <f t="shared" si="14"/>
        <v>305</v>
      </c>
    </row>
    <row r="310" spans="1:26" ht="18" customHeight="1" x14ac:dyDescent="0.15">
      <c r="A310" s="4">
        <f t="shared" si="13"/>
        <v>5000306</v>
      </c>
      <c r="B310" s="4">
        <v>48</v>
      </c>
      <c r="C310" s="4">
        <v>48</v>
      </c>
      <c r="D310" s="4">
        <v>48</v>
      </c>
      <c r="E310" s="4">
        <v>48</v>
      </c>
      <c r="F310" s="4">
        <f>VLOOKUP(Z310,炎界远征配置!H:N,6,FALSE)</f>
        <v>49217</v>
      </c>
      <c r="G310" s="4">
        <f>VLOOKUP(Z310,炎界远征配置!H:N,4,FALSE)</f>
        <v>30761</v>
      </c>
      <c r="H310" s="4">
        <v>48</v>
      </c>
      <c r="I310" s="4">
        <f>VLOOKUP(Z310,炎界远征配置!H:N,5,FALSE)</f>
        <v>30761</v>
      </c>
      <c r="J310" s="4">
        <f>VLOOKUP(Z310,炎界远征配置!H:N,7,FALSE)</f>
        <v>11895</v>
      </c>
      <c r="K310" s="4">
        <v>377</v>
      </c>
      <c r="L310" s="4">
        <v>48</v>
      </c>
      <c r="M310" s="4">
        <v>48</v>
      </c>
      <c r="N310" s="4">
        <v>372</v>
      </c>
      <c r="O310" s="4">
        <v>48</v>
      </c>
      <c r="P310" s="4">
        <v>48</v>
      </c>
      <c r="Q310" s="4">
        <v>48</v>
      </c>
      <c r="R310" s="4">
        <v>48</v>
      </c>
      <c r="S310" s="4">
        <v>48</v>
      </c>
      <c r="T310" s="4">
        <v>48</v>
      </c>
      <c r="U310" s="4">
        <v>48</v>
      </c>
      <c r="V310" s="4">
        <v>48</v>
      </c>
      <c r="W310" s="4">
        <f>VLOOKUP(Z310,炎界远征配置!F:G,2,FALSE)</f>
        <v>5000306</v>
      </c>
      <c r="X310" s="4">
        <f>VLOOKUP(Z310,炎界远征配置!H:J,3,FALSE)</f>
        <v>62</v>
      </c>
      <c r="Y310" t="str">
        <f>VLOOKUP(Z310,炎界远征配置!H:I,2,FALSE)</f>
        <v>修</v>
      </c>
      <c r="Z310">
        <f t="shared" si="14"/>
        <v>306</v>
      </c>
    </row>
    <row r="311" spans="1:26" ht="18" customHeight="1" x14ac:dyDescent="0.15">
      <c r="A311" s="4">
        <f t="shared" si="13"/>
        <v>5000307</v>
      </c>
      <c r="B311" s="4">
        <v>49</v>
      </c>
      <c r="C311" s="4">
        <v>49</v>
      </c>
      <c r="D311" s="4">
        <v>49</v>
      </c>
      <c r="E311" s="4">
        <v>49</v>
      </c>
      <c r="F311" s="4">
        <f>VLOOKUP(Z311,炎界远征配置!H:N,6,FALSE)</f>
        <v>49217</v>
      </c>
      <c r="G311" s="4">
        <f>VLOOKUP(Z311,炎界远征配置!H:N,4,FALSE)</f>
        <v>30761</v>
      </c>
      <c r="H311" s="4">
        <v>49</v>
      </c>
      <c r="I311" s="4">
        <f>VLOOKUP(Z311,炎界远征配置!H:N,5,FALSE)</f>
        <v>30761</v>
      </c>
      <c r="J311" s="4">
        <f>VLOOKUP(Z311,炎界远征配置!H:N,7,FALSE)</f>
        <v>11895</v>
      </c>
      <c r="K311" s="4">
        <v>378</v>
      </c>
      <c r="L311" s="4">
        <v>49</v>
      </c>
      <c r="M311" s="4">
        <v>49</v>
      </c>
      <c r="N311" s="4">
        <v>373</v>
      </c>
      <c r="O311" s="4">
        <v>49</v>
      </c>
      <c r="P311" s="4">
        <v>49</v>
      </c>
      <c r="Q311" s="4">
        <v>49</v>
      </c>
      <c r="R311" s="4">
        <v>49</v>
      </c>
      <c r="S311" s="4">
        <v>49</v>
      </c>
      <c r="T311" s="4">
        <v>49</v>
      </c>
      <c r="U311" s="4">
        <v>49</v>
      </c>
      <c r="V311" s="4">
        <v>49</v>
      </c>
      <c r="W311" s="4">
        <f>VLOOKUP(Z311,炎界远征配置!F:G,2,FALSE)</f>
        <v>5000307</v>
      </c>
      <c r="X311" s="4">
        <f>VLOOKUP(Z311,炎界远征配置!H:J,3,FALSE)</f>
        <v>62</v>
      </c>
      <c r="Y311" t="str">
        <f>VLOOKUP(Z311,炎界远征配置!H:I,2,FALSE)</f>
        <v>霍尔</v>
      </c>
      <c r="Z311">
        <f t="shared" si="14"/>
        <v>307</v>
      </c>
    </row>
    <row r="312" spans="1:26" ht="18" customHeight="1" x14ac:dyDescent="0.15">
      <c r="A312" s="4">
        <f t="shared" si="13"/>
        <v>5000308</v>
      </c>
      <c r="B312" s="4">
        <v>50</v>
      </c>
      <c r="C312" s="4">
        <v>50</v>
      </c>
      <c r="D312" s="4">
        <v>50</v>
      </c>
      <c r="E312" s="4">
        <v>50</v>
      </c>
      <c r="F312" s="4">
        <f>VLOOKUP(Z312,炎界远征配置!H:N,6,FALSE)</f>
        <v>49217</v>
      </c>
      <c r="G312" s="4">
        <f>VLOOKUP(Z312,炎界远征配置!H:N,4,FALSE)</f>
        <v>30761</v>
      </c>
      <c r="H312" s="4">
        <v>50</v>
      </c>
      <c r="I312" s="4">
        <f>VLOOKUP(Z312,炎界远征配置!H:N,5,FALSE)</f>
        <v>30761</v>
      </c>
      <c r="J312" s="4">
        <f>VLOOKUP(Z312,炎界远征配置!H:N,7,FALSE)</f>
        <v>11895</v>
      </c>
      <c r="K312" s="4">
        <v>379</v>
      </c>
      <c r="L312" s="4">
        <v>50</v>
      </c>
      <c r="M312" s="4">
        <v>50</v>
      </c>
      <c r="N312" s="4">
        <v>374</v>
      </c>
      <c r="O312" s="4">
        <v>50</v>
      </c>
      <c r="P312" s="4">
        <v>50</v>
      </c>
      <c r="Q312" s="4">
        <v>50</v>
      </c>
      <c r="R312" s="4">
        <v>50</v>
      </c>
      <c r="S312" s="4">
        <v>50</v>
      </c>
      <c r="T312" s="4">
        <v>50</v>
      </c>
      <c r="U312" s="4">
        <v>50</v>
      </c>
      <c r="V312" s="4">
        <v>50</v>
      </c>
      <c r="W312" s="4">
        <f>VLOOKUP(Z312,炎界远征配置!F:G,2,FALSE)</f>
        <v>5000308</v>
      </c>
      <c r="X312" s="4">
        <f>VLOOKUP(Z312,炎界远征配置!H:J,3,FALSE)</f>
        <v>62</v>
      </c>
      <c r="Y312" t="str">
        <f>VLOOKUP(Z312,炎界远征配置!H:I,2,FALSE)</f>
        <v>艾琳</v>
      </c>
      <c r="Z312">
        <f t="shared" si="14"/>
        <v>308</v>
      </c>
    </row>
    <row r="313" spans="1:26" ht="18" customHeight="1" x14ac:dyDescent="0.15">
      <c r="A313" s="4">
        <f t="shared" si="13"/>
        <v>5000309</v>
      </c>
      <c r="B313" s="4">
        <v>51</v>
      </c>
      <c r="C313" s="4">
        <v>51</v>
      </c>
      <c r="D313" s="4">
        <v>51</v>
      </c>
      <c r="E313" s="4">
        <v>51</v>
      </c>
      <c r="F313" s="4">
        <f>VLOOKUP(Z313,炎界远征配置!H:N,6,FALSE)</f>
        <v>49217</v>
      </c>
      <c r="G313" s="4">
        <f>VLOOKUP(Z313,炎界远征配置!H:N,4,FALSE)</f>
        <v>30761</v>
      </c>
      <c r="H313" s="4">
        <v>51</v>
      </c>
      <c r="I313" s="4">
        <f>VLOOKUP(Z313,炎界远征配置!H:N,5,FALSE)</f>
        <v>30761</v>
      </c>
      <c r="J313" s="4">
        <f>VLOOKUP(Z313,炎界远征配置!H:N,7,FALSE)</f>
        <v>11895</v>
      </c>
      <c r="K313" s="4">
        <v>380</v>
      </c>
      <c r="L313" s="4">
        <v>51</v>
      </c>
      <c r="M313" s="4">
        <v>51</v>
      </c>
      <c r="N313" s="4">
        <v>375</v>
      </c>
      <c r="O313" s="4">
        <v>51</v>
      </c>
      <c r="P313" s="4">
        <v>51</v>
      </c>
      <c r="Q313" s="4">
        <v>51</v>
      </c>
      <c r="R313" s="4">
        <v>51</v>
      </c>
      <c r="S313" s="4">
        <v>51</v>
      </c>
      <c r="T313" s="4">
        <v>51</v>
      </c>
      <c r="U313" s="4">
        <v>51</v>
      </c>
      <c r="V313" s="4">
        <v>51</v>
      </c>
      <c r="W313" s="4">
        <f>VLOOKUP(Z313,炎界远征配置!F:G,2,FALSE)</f>
        <v>5000309</v>
      </c>
      <c r="X313" s="4">
        <f>VLOOKUP(Z313,炎界远征配置!H:J,3,FALSE)</f>
        <v>62</v>
      </c>
      <c r="Y313" t="str">
        <f>VLOOKUP(Z313,炎界远征配置!H:I,2,FALSE)</f>
        <v>娜塔莎</v>
      </c>
      <c r="Z313">
        <f t="shared" si="14"/>
        <v>309</v>
      </c>
    </row>
    <row r="314" spans="1:26" ht="18" customHeight="1" x14ac:dyDescent="0.15">
      <c r="A314" s="4">
        <f t="shared" si="13"/>
        <v>5000310</v>
      </c>
      <c r="B314" s="4">
        <v>52</v>
      </c>
      <c r="C314" s="4">
        <v>52</v>
      </c>
      <c r="D314" s="4">
        <v>52</v>
      </c>
      <c r="E314" s="4">
        <v>52</v>
      </c>
      <c r="F314" s="4">
        <f>VLOOKUP(Z314,炎界远征配置!H:N,6,FALSE)</f>
        <v>49217</v>
      </c>
      <c r="G314" s="4">
        <f>VLOOKUP(Z314,炎界远征配置!H:N,4,FALSE)</f>
        <v>30761</v>
      </c>
      <c r="H314" s="4">
        <v>52</v>
      </c>
      <c r="I314" s="4">
        <f>VLOOKUP(Z314,炎界远征配置!H:N,5,FALSE)</f>
        <v>30761</v>
      </c>
      <c r="J314" s="4">
        <f>VLOOKUP(Z314,炎界远征配置!H:N,7,FALSE)</f>
        <v>11895</v>
      </c>
      <c r="K314" s="4">
        <v>381</v>
      </c>
      <c r="L314" s="4">
        <v>52</v>
      </c>
      <c r="M314" s="4">
        <v>52</v>
      </c>
      <c r="N314" s="4">
        <v>376</v>
      </c>
      <c r="O314" s="4">
        <v>52</v>
      </c>
      <c r="P314" s="4">
        <v>52</v>
      </c>
      <c r="Q314" s="4">
        <v>52</v>
      </c>
      <c r="R314" s="4">
        <v>52</v>
      </c>
      <c r="S314" s="4">
        <v>52</v>
      </c>
      <c r="T314" s="4">
        <v>52</v>
      </c>
      <c r="U314" s="4">
        <v>52</v>
      </c>
      <c r="V314" s="4">
        <v>52</v>
      </c>
      <c r="W314" s="4">
        <f>VLOOKUP(Z314,炎界远征配置!F:G,2,FALSE)</f>
        <v>5000310</v>
      </c>
      <c r="X314" s="4">
        <f>VLOOKUP(Z314,炎界远征配置!H:J,3,FALSE)</f>
        <v>62</v>
      </c>
      <c r="Y314" t="str">
        <f>VLOOKUP(Z314,炎界远征配置!H:I,2,FALSE)</f>
        <v>伊芙</v>
      </c>
      <c r="Z314">
        <f t="shared" si="14"/>
        <v>310</v>
      </c>
    </row>
    <row r="315" spans="1:26" ht="18" customHeight="1" x14ac:dyDescent="0.15">
      <c r="A315" s="4">
        <f t="shared" si="13"/>
        <v>5000311</v>
      </c>
      <c r="B315" s="4">
        <v>53</v>
      </c>
      <c r="C315" s="4">
        <v>53</v>
      </c>
      <c r="D315" s="4">
        <v>53</v>
      </c>
      <c r="E315" s="4">
        <v>53</v>
      </c>
      <c r="F315" s="4">
        <f>VLOOKUP(Z315,炎界远征配置!H:N,6,FALSE)</f>
        <v>53321</v>
      </c>
      <c r="G315" s="4">
        <f>VLOOKUP(Z315,炎界远征配置!H:N,4,FALSE)</f>
        <v>33326</v>
      </c>
      <c r="H315" s="4">
        <v>53</v>
      </c>
      <c r="I315" s="4">
        <f>VLOOKUP(Z315,炎界远征配置!H:N,5,FALSE)</f>
        <v>33326</v>
      </c>
      <c r="J315" s="4">
        <f>VLOOKUP(Z315,炎界远征配置!H:N,7,FALSE)</f>
        <v>13036</v>
      </c>
      <c r="K315" s="4">
        <v>382</v>
      </c>
      <c r="L315" s="4">
        <v>53</v>
      </c>
      <c r="M315" s="4">
        <v>53</v>
      </c>
      <c r="N315" s="4">
        <v>377</v>
      </c>
      <c r="O315" s="4">
        <v>53</v>
      </c>
      <c r="P315" s="4">
        <v>53</v>
      </c>
      <c r="Q315" s="4">
        <v>53</v>
      </c>
      <c r="R315" s="4">
        <v>53</v>
      </c>
      <c r="S315" s="4">
        <v>53</v>
      </c>
      <c r="T315" s="4">
        <v>53</v>
      </c>
      <c r="U315" s="4">
        <v>53</v>
      </c>
      <c r="V315" s="4">
        <v>53</v>
      </c>
      <c r="W315" s="4">
        <f>VLOOKUP(Z315,炎界远征配置!F:G,2,FALSE)</f>
        <v>5000311</v>
      </c>
      <c r="X315" s="4">
        <f>VLOOKUP(Z315,炎界远征配置!H:J,3,FALSE)</f>
        <v>63</v>
      </c>
      <c r="Y315" t="str">
        <f>VLOOKUP(Z315,炎界远征配置!H:I,2,FALSE)</f>
        <v>伊西多</v>
      </c>
      <c r="Z315">
        <f t="shared" si="14"/>
        <v>311</v>
      </c>
    </row>
    <row r="316" spans="1:26" ht="18" customHeight="1" x14ac:dyDescent="0.15">
      <c r="A316" s="4">
        <f t="shared" si="13"/>
        <v>5000312</v>
      </c>
      <c r="B316" s="4">
        <v>54</v>
      </c>
      <c r="C316" s="4">
        <v>54</v>
      </c>
      <c r="D316" s="4">
        <v>54</v>
      </c>
      <c r="E316" s="4">
        <v>54</v>
      </c>
      <c r="F316" s="4">
        <f>VLOOKUP(Z316,炎界远征配置!H:N,6,FALSE)</f>
        <v>53321</v>
      </c>
      <c r="G316" s="4">
        <f>VLOOKUP(Z316,炎界远征配置!H:N,4,FALSE)</f>
        <v>33326</v>
      </c>
      <c r="H316" s="4">
        <v>54</v>
      </c>
      <c r="I316" s="4">
        <f>VLOOKUP(Z316,炎界远征配置!H:N,5,FALSE)</f>
        <v>33326</v>
      </c>
      <c r="J316" s="4">
        <f>VLOOKUP(Z316,炎界远征配置!H:N,7,FALSE)</f>
        <v>13036</v>
      </c>
      <c r="K316" s="4">
        <v>383</v>
      </c>
      <c r="L316" s="4">
        <v>54</v>
      </c>
      <c r="M316" s="4">
        <v>54</v>
      </c>
      <c r="N316" s="4">
        <v>378</v>
      </c>
      <c r="O316" s="4">
        <v>54</v>
      </c>
      <c r="P316" s="4">
        <v>54</v>
      </c>
      <c r="Q316" s="4">
        <v>54</v>
      </c>
      <c r="R316" s="4">
        <v>54</v>
      </c>
      <c r="S316" s="4">
        <v>54</v>
      </c>
      <c r="T316" s="4">
        <v>54</v>
      </c>
      <c r="U316" s="4">
        <v>54</v>
      </c>
      <c r="V316" s="4">
        <v>54</v>
      </c>
      <c r="W316" s="4">
        <f>VLOOKUP(Z316,炎界远征配置!F:G,2,FALSE)</f>
        <v>5000312</v>
      </c>
      <c r="X316" s="4">
        <f>VLOOKUP(Z316,炎界远征配置!H:J,3,FALSE)</f>
        <v>63</v>
      </c>
      <c r="Y316" t="str">
        <f>VLOOKUP(Z316,炎界远征配置!H:I,2,FALSE)</f>
        <v>尤朵拉</v>
      </c>
      <c r="Z316">
        <f t="shared" si="14"/>
        <v>312</v>
      </c>
    </row>
    <row r="317" spans="1:26" ht="18" customHeight="1" x14ac:dyDescent="0.15">
      <c r="A317" s="4">
        <f t="shared" si="13"/>
        <v>5000313</v>
      </c>
      <c r="B317" s="4">
        <v>55</v>
      </c>
      <c r="C317" s="4">
        <v>55</v>
      </c>
      <c r="D317" s="4">
        <v>55</v>
      </c>
      <c r="E317" s="4">
        <v>55</v>
      </c>
      <c r="F317" s="4">
        <f>VLOOKUP(Z317,炎界远征配置!H:N,6,FALSE)</f>
        <v>53321</v>
      </c>
      <c r="G317" s="4">
        <f>VLOOKUP(Z317,炎界远征配置!H:N,4,FALSE)</f>
        <v>33326</v>
      </c>
      <c r="H317" s="4">
        <v>55</v>
      </c>
      <c r="I317" s="4">
        <f>VLOOKUP(Z317,炎界远征配置!H:N,5,FALSE)</f>
        <v>33326</v>
      </c>
      <c r="J317" s="4">
        <f>VLOOKUP(Z317,炎界远征配置!H:N,7,FALSE)</f>
        <v>13036</v>
      </c>
      <c r="K317" s="4">
        <v>384</v>
      </c>
      <c r="L317" s="4">
        <v>55</v>
      </c>
      <c r="M317" s="4">
        <v>55</v>
      </c>
      <c r="N317" s="4">
        <v>379</v>
      </c>
      <c r="O317" s="4">
        <v>55</v>
      </c>
      <c r="P317" s="4">
        <v>55</v>
      </c>
      <c r="Q317" s="4">
        <v>55</v>
      </c>
      <c r="R317" s="4">
        <v>55</v>
      </c>
      <c r="S317" s="4">
        <v>55</v>
      </c>
      <c r="T317" s="4">
        <v>55</v>
      </c>
      <c r="U317" s="4">
        <v>55</v>
      </c>
      <c r="V317" s="4">
        <v>55</v>
      </c>
      <c r="W317" s="4">
        <f>VLOOKUP(Z317,炎界远征配置!F:G,2,FALSE)</f>
        <v>5000313</v>
      </c>
      <c r="X317" s="4">
        <f>VLOOKUP(Z317,炎界远征配置!H:J,3,FALSE)</f>
        <v>63</v>
      </c>
      <c r="Y317" t="str">
        <f>VLOOKUP(Z317,炎界远征配置!H:I,2,FALSE)</f>
        <v>艾琳</v>
      </c>
      <c r="Z317">
        <f t="shared" si="14"/>
        <v>313</v>
      </c>
    </row>
    <row r="318" spans="1:26" ht="18" customHeight="1" x14ac:dyDescent="0.15">
      <c r="A318" s="4">
        <f t="shared" si="13"/>
        <v>5000314</v>
      </c>
      <c r="B318" s="4">
        <v>56</v>
      </c>
      <c r="C318" s="4">
        <v>56</v>
      </c>
      <c r="D318" s="4">
        <v>56</v>
      </c>
      <c r="E318" s="4">
        <v>56</v>
      </c>
      <c r="F318" s="4">
        <f>VLOOKUP(Z318,炎界远征配置!H:N,6,FALSE)</f>
        <v>53321</v>
      </c>
      <c r="G318" s="4">
        <f>VLOOKUP(Z318,炎界远征配置!H:N,4,FALSE)</f>
        <v>33326</v>
      </c>
      <c r="H318" s="4">
        <v>56</v>
      </c>
      <c r="I318" s="4">
        <f>VLOOKUP(Z318,炎界远征配置!H:N,5,FALSE)</f>
        <v>33326</v>
      </c>
      <c r="J318" s="4">
        <f>VLOOKUP(Z318,炎界远征配置!H:N,7,FALSE)</f>
        <v>13036</v>
      </c>
      <c r="K318" s="4">
        <v>385</v>
      </c>
      <c r="L318" s="4">
        <v>56</v>
      </c>
      <c r="M318" s="4">
        <v>56</v>
      </c>
      <c r="N318" s="4">
        <v>380</v>
      </c>
      <c r="O318" s="4">
        <v>56</v>
      </c>
      <c r="P318" s="4">
        <v>56</v>
      </c>
      <c r="Q318" s="4">
        <v>56</v>
      </c>
      <c r="R318" s="4">
        <v>56</v>
      </c>
      <c r="S318" s="4">
        <v>56</v>
      </c>
      <c r="T318" s="4">
        <v>56</v>
      </c>
      <c r="U318" s="4">
        <v>56</v>
      </c>
      <c r="V318" s="4">
        <v>56</v>
      </c>
      <c r="W318" s="4">
        <f>VLOOKUP(Z318,炎界远征配置!F:G,2,FALSE)</f>
        <v>5000314</v>
      </c>
      <c r="X318" s="4">
        <f>VLOOKUP(Z318,炎界远征配置!H:J,3,FALSE)</f>
        <v>63</v>
      </c>
      <c r="Y318" t="str">
        <f>VLOOKUP(Z318,炎界远征配置!H:I,2,FALSE)</f>
        <v>国王</v>
      </c>
      <c r="Z318">
        <f t="shared" si="14"/>
        <v>314</v>
      </c>
    </row>
    <row r="319" spans="1:26" ht="18" customHeight="1" x14ac:dyDescent="0.15">
      <c r="A319" s="4">
        <f t="shared" si="13"/>
        <v>5000315</v>
      </c>
      <c r="B319" s="4">
        <v>57</v>
      </c>
      <c r="C319" s="4">
        <v>57</v>
      </c>
      <c r="D319" s="4">
        <v>57</v>
      </c>
      <c r="E319" s="4">
        <v>57</v>
      </c>
      <c r="F319" s="4">
        <f>VLOOKUP(Z319,炎界远征配置!H:N,6,FALSE)</f>
        <v>53321</v>
      </c>
      <c r="G319" s="4">
        <f>VLOOKUP(Z319,炎界远征配置!H:N,4,FALSE)</f>
        <v>33326</v>
      </c>
      <c r="H319" s="4">
        <v>57</v>
      </c>
      <c r="I319" s="4">
        <f>VLOOKUP(Z319,炎界远征配置!H:N,5,FALSE)</f>
        <v>33326</v>
      </c>
      <c r="J319" s="4">
        <f>VLOOKUP(Z319,炎界远征配置!H:N,7,FALSE)</f>
        <v>13036</v>
      </c>
      <c r="K319" s="4">
        <v>386</v>
      </c>
      <c r="L319" s="4">
        <v>57</v>
      </c>
      <c r="M319" s="4">
        <v>57</v>
      </c>
      <c r="N319" s="4">
        <v>381</v>
      </c>
      <c r="O319" s="4">
        <v>57</v>
      </c>
      <c r="P319" s="4">
        <v>57</v>
      </c>
      <c r="Q319" s="4">
        <v>57</v>
      </c>
      <c r="R319" s="4">
        <v>57</v>
      </c>
      <c r="S319" s="4">
        <v>57</v>
      </c>
      <c r="T319" s="4">
        <v>57</v>
      </c>
      <c r="U319" s="4">
        <v>57</v>
      </c>
      <c r="V319" s="4">
        <v>57</v>
      </c>
      <c r="W319" s="4">
        <f>VLOOKUP(Z319,炎界远征配置!F:G,2,FALSE)</f>
        <v>5000315</v>
      </c>
      <c r="X319" s="4">
        <f>VLOOKUP(Z319,炎界远征配置!H:J,3,FALSE)</f>
        <v>63</v>
      </c>
      <c r="Y319" t="str">
        <f>VLOOKUP(Z319,炎界远征配置!H:I,2,FALSE)</f>
        <v>爱茉莉</v>
      </c>
      <c r="Z319">
        <f t="shared" si="14"/>
        <v>315</v>
      </c>
    </row>
    <row r="320" spans="1:26" ht="18" customHeight="1" x14ac:dyDescent="0.15">
      <c r="A320" s="4">
        <f t="shared" si="13"/>
        <v>5000316</v>
      </c>
      <c r="B320" s="4">
        <v>58</v>
      </c>
      <c r="C320" s="4">
        <v>58</v>
      </c>
      <c r="D320" s="4">
        <v>58</v>
      </c>
      <c r="E320" s="4">
        <v>58</v>
      </c>
      <c r="F320" s="4">
        <f>VLOOKUP(Z320,炎界远征配置!H:N,6,FALSE)</f>
        <v>57427</v>
      </c>
      <c r="G320" s="4">
        <f>VLOOKUP(Z320,炎界远征配置!H:N,4,FALSE)</f>
        <v>35892</v>
      </c>
      <c r="H320" s="4">
        <v>58</v>
      </c>
      <c r="I320" s="4">
        <f>VLOOKUP(Z320,炎界远征配置!H:N,5,FALSE)</f>
        <v>35892</v>
      </c>
      <c r="J320" s="4">
        <f>VLOOKUP(Z320,炎界远征配置!H:N,7,FALSE)</f>
        <v>14178</v>
      </c>
      <c r="K320" s="4">
        <v>387</v>
      </c>
      <c r="L320" s="4">
        <v>58</v>
      </c>
      <c r="M320" s="4">
        <v>58</v>
      </c>
      <c r="N320" s="4">
        <v>382</v>
      </c>
      <c r="O320" s="4">
        <v>58</v>
      </c>
      <c r="P320" s="4">
        <v>58</v>
      </c>
      <c r="Q320" s="4">
        <v>58</v>
      </c>
      <c r="R320" s="4">
        <v>58</v>
      </c>
      <c r="S320" s="4">
        <v>58</v>
      </c>
      <c r="T320" s="4">
        <v>58</v>
      </c>
      <c r="U320" s="4">
        <v>58</v>
      </c>
      <c r="V320" s="4">
        <v>58</v>
      </c>
      <c r="W320" s="4">
        <f>VLOOKUP(Z320,炎界远征配置!F:G,2,FALSE)</f>
        <v>5000316</v>
      </c>
      <c r="X320" s="4">
        <f>VLOOKUP(Z320,炎界远征配置!H:J,3,FALSE)</f>
        <v>64</v>
      </c>
      <c r="Y320" t="str">
        <f>VLOOKUP(Z320,炎界远征配置!H:I,2,FALSE)</f>
        <v>莉莉丝</v>
      </c>
      <c r="Z320">
        <f t="shared" si="14"/>
        <v>316</v>
      </c>
    </row>
    <row r="321" spans="1:26" ht="18" customHeight="1" x14ac:dyDescent="0.15">
      <c r="A321" s="4">
        <f t="shared" si="13"/>
        <v>5000317</v>
      </c>
      <c r="B321" s="4">
        <v>59</v>
      </c>
      <c r="C321" s="4">
        <v>59</v>
      </c>
      <c r="D321" s="4">
        <v>59</v>
      </c>
      <c r="E321" s="4">
        <v>59</v>
      </c>
      <c r="F321" s="4">
        <f>VLOOKUP(Z321,炎界远征配置!H:N,6,FALSE)</f>
        <v>57427</v>
      </c>
      <c r="G321" s="4">
        <f>VLOOKUP(Z321,炎界远征配置!H:N,4,FALSE)</f>
        <v>35892</v>
      </c>
      <c r="H321" s="4">
        <v>59</v>
      </c>
      <c r="I321" s="4">
        <f>VLOOKUP(Z321,炎界远征配置!H:N,5,FALSE)</f>
        <v>35892</v>
      </c>
      <c r="J321" s="4">
        <f>VLOOKUP(Z321,炎界远征配置!H:N,7,FALSE)</f>
        <v>14178</v>
      </c>
      <c r="K321" s="4">
        <v>388</v>
      </c>
      <c r="L321" s="4">
        <v>59</v>
      </c>
      <c r="M321" s="4">
        <v>59</v>
      </c>
      <c r="N321" s="4">
        <v>383</v>
      </c>
      <c r="O321" s="4">
        <v>59</v>
      </c>
      <c r="P321" s="4">
        <v>59</v>
      </c>
      <c r="Q321" s="4">
        <v>59</v>
      </c>
      <c r="R321" s="4">
        <v>59</v>
      </c>
      <c r="S321" s="4">
        <v>59</v>
      </c>
      <c r="T321" s="4">
        <v>59</v>
      </c>
      <c r="U321" s="4">
        <v>59</v>
      </c>
      <c r="V321" s="4">
        <v>59</v>
      </c>
      <c r="W321" s="4">
        <f>VLOOKUP(Z321,炎界远征配置!F:G,2,FALSE)</f>
        <v>5000317</v>
      </c>
      <c r="X321" s="4">
        <f>VLOOKUP(Z321,炎界远征配置!H:J,3,FALSE)</f>
        <v>64</v>
      </c>
      <c r="Y321" t="str">
        <f>VLOOKUP(Z321,炎界远征配置!H:I,2,FALSE)</f>
        <v>碧翠丝</v>
      </c>
      <c r="Z321">
        <f t="shared" si="14"/>
        <v>317</v>
      </c>
    </row>
    <row r="322" spans="1:26" ht="18" customHeight="1" x14ac:dyDescent="0.15">
      <c r="A322" s="4">
        <f t="shared" si="13"/>
        <v>5000318</v>
      </c>
      <c r="B322" s="4">
        <v>60</v>
      </c>
      <c r="C322" s="4">
        <v>60</v>
      </c>
      <c r="D322" s="4">
        <v>60</v>
      </c>
      <c r="E322" s="4">
        <v>60</v>
      </c>
      <c r="F322" s="4">
        <f>VLOOKUP(Z322,炎界远征配置!H:N,6,FALSE)</f>
        <v>57427</v>
      </c>
      <c r="G322" s="4">
        <f>VLOOKUP(Z322,炎界远征配置!H:N,4,FALSE)</f>
        <v>35892</v>
      </c>
      <c r="H322" s="4">
        <v>60</v>
      </c>
      <c r="I322" s="4">
        <f>VLOOKUP(Z322,炎界远征配置!H:N,5,FALSE)</f>
        <v>35892</v>
      </c>
      <c r="J322" s="4">
        <f>VLOOKUP(Z322,炎界远征配置!H:N,7,FALSE)</f>
        <v>14178</v>
      </c>
      <c r="K322" s="4">
        <v>389</v>
      </c>
      <c r="L322" s="4">
        <v>60</v>
      </c>
      <c r="M322" s="4">
        <v>60</v>
      </c>
      <c r="N322" s="4">
        <v>384</v>
      </c>
      <c r="O322" s="4">
        <v>60</v>
      </c>
      <c r="P322" s="4">
        <v>60</v>
      </c>
      <c r="Q322" s="4">
        <v>60</v>
      </c>
      <c r="R322" s="4">
        <v>60</v>
      </c>
      <c r="S322" s="4">
        <v>60</v>
      </c>
      <c r="T322" s="4">
        <v>60</v>
      </c>
      <c r="U322" s="4">
        <v>60</v>
      </c>
      <c r="V322" s="4">
        <v>60</v>
      </c>
      <c r="W322" s="4">
        <f>VLOOKUP(Z322,炎界远征配置!F:G,2,FALSE)</f>
        <v>5000318</v>
      </c>
      <c r="X322" s="4">
        <f>VLOOKUP(Z322,炎界远征配置!H:J,3,FALSE)</f>
        <v>64</v>
      </c>
      <c r="Y322" t="str">
        <f>VLOOKUP(Z322,炎界远征配置!H:I,2,FALSE)</f>
        <v>尤朵拉</v>
      </c>
      <c r="Z322">
        <f t="shared" si="14"/>
        <v>318</v>
      </c>
    </row>
    <row r="323" spans="1:26" ht="18" customHeight="1" x14ac:dyDescent="0.15">
      <c r="A323" s="4">
        <f t="shared" si="13"/>
        <v>5000319</v>
      </c>
      <c r="B323" s="4">
        <v>61</v>
      </c>
      <c r="C323" s="4">
        <v>61</v>
      </c>
      <c r="D323" s="4">
        <v>61</v>
      </c>
      <c r="E323" s="4">
        <v>61</v>
      </c>
      <c r="F323" s="4">
        <f>VLOOKUP(Z323,炎界远征配置!H:N,6,FALSE)</f>
        <v>57427</v>
      </c>
      <c r="G323" s="4">
        <f>VLOOKUP(Z323,炎界远征配置!H:N,4,FALSE)</f>
        <v>35892</v>
      </c>
      <c r="H323" s="4">
        <v>61</v>
      </c>
      <c r="I323" s="4">
        <f>VLOOKUP(Z323,炎界远征配置!H:N,5,FALSE)</f>
        <v>35892</v>
      </c>
      <c r="J323" s="4">
        <f>VLOOKUP(Z323,炎界远征配置!H:N,7,FALSE)</f>
        <v>14178</v>
      </c>
      <c r="K323" s="4">
        <v>390</v>
      </c>
      <c r="L323" s="4">
        <v>61</v>
      </c>
      <c r="M323" s="4">
        <v>61</v>
      </c>
      <c r="N323" s="4">
        <v>385</v>
      </c>
      <c r="O323" s="4">
        <v>61</v>
      </c>
      <c r="P323" s="4">
        <v>61</v>
      </c>
      <c r="Q323" s="4">
        <v>61</v>
      </c>
      <c r="R323" s="4">
        <v>61</v>
      </c>
      <c r="S323" s="4">
        <v>61</v>
      </c>
      <c r="T323" s="4">
        <v>61</v>
      </c>
      <c r="U323" s="4">
        <v>61</v>
      </c>
      <c r="V323" s="4">
        <v>61</v>
      </c>
      <c r="W323" s="4">
        <f>VLOOKUP(Z323,炎界远征配置!F:G,2,FALSE)</f>
        <v>5000319</v>
      </c>
      <c r="X323" s="4">
        <f>VLOOKUP(Z323,炎界远征配置!H:J,3,FALSE)</f>
        <v>64</v>
      </c>
      <c r="Y323" t="str">
        <f>VLOOKUP(Z323,炎界远征配置!H:I,2,FALSE)</f>
        <v>爱茉莉</v>
      </c>
      <c r="Z323">
        <f t="shared" si="14"/>
        <v>319</v>
      </c>
    </row>
    <row r="324" spans="1:26" ht="18" customHeight="1" x14ac:dyDescent="0.15">
      <c r="A324" s="4">
        <f t="shared" si="13"/>
        <v>5000320</v>
      </c>
      <c r="B324" s="4">
        <v>62</v>
      </c>
      <c r="C324" s="4">
        <v>62</v>
      </c>
      <c r="D324" s="4">
        <v>62</v>
      </c>
      <c r="E324" s="4">
        <v>62</v>
      </c>
      <c r="F324" s="4">
        <f>VLOOKUP(Z324,炎界远征配置!H:N,6,FALSE)</f>
        <v>57427</v>
      </c>
      <c r="G324" s="4">
        <f>VLOOKUP(Z324,炎界远征配置!H:N,4,FALSE)</f>
        <v>35892</v>
      </c>
      <c r="H324" s="4">
        <v>62</v>
      </c>
      <c r="I324" s="4">
        <f>VLOOKUP(Z324,炎界远征配置!H:N,5,FALSE)</f>
        <v>35892</v>
      </c>
      <c r="J324" s="4">
        <f>VLOOKUP(Z324,炎界远征配置!H:N,7,FALSE)</f>
        <v>14178</v>
      </c>
      <c r="K324" s="4">
        <v>391</v>
      </c>
      <c r="L324" s="4">
        <v>62</v>
      </c>
      <c r="M324" s="4">
        <v>62</v>
      </c>
      <c r="N324" s="4">
        <v>386</v>
      </c>
      <c r="O324" s="4">
        <v>62</v>
      </c>
      <c r="P324" s="4">
        <v>62</v>
      </c>
      <c r="Q324" s="4">
        <v>62</v>
      </c>
      <c r="R324" s="4">
        <v>62</v>
      </c>
      <c r="S324" s="4">
        <v>62</v>
      </c>
      <c r="T324" s="4">
        <v>62</v>
      </c>
      <c r="U324" s="4">
        <v>62</v>
      </c>
      <c r="V324" s="4">
        <v>62</v>
      </c>
      <c r="W324" s="4">
        <f>VLOOKUP(Z324,炎界远征配置!F:G,2,FALSE)</f>
        <v>5000320</v>
      </c>
      <c r="X324" s="4">
        <f>VLOOKUP(Z324,炎界远征配置!H:J,3,FALSE)</f>
        <v>64</v>
      </c>
      <c r="Y324" t="str">
        <f>VLOOKUP(Z324,炎界远征配置!H:I,2,FALSE)</f>
        <v>爱茉莉</v>
      </c>
      <c r="Z324">
        <f t="shared" si="14"/>
        <v>320</v>
      </c>
    </row>
    <row r="325" spans="1:26" ht="18" customHeight="1" x14ac:dyDescent="0.15">
      <c r="A325" s="4">
        <f t="shared" si="13"/>
        <v>5000321</v>
      </c>
      <c r="B325" s="4">
        <v>63</v>
      </c>
      <c r="C325" s="4">
        <v>63</v>
      </c>
      <c r="D325" s="4">
        <v>63</v>
      </c>
      <c r="E325" s="4">
        <v>63</v>
      </c>
      <c r="F325" s="4">
        <f>VLOOKUP(Z325,炎界远征配置!H:N,6,FALSE)</f>
        <v>61531</v>
      </c>
      <c r="G325" s="4">
        <f>VLOOKUP(Z325,炎界远征配置!H:N,4,FALSE)</f>
        <v>38457</v>
      </c>
      <c r="H325" s="4">
        <v>63</v>
      </c>
      <c r="I325" s="4">
        <f>VLOOKUP(Z325,炎界远征配置!H:N,5,FALSE)</f>
        <v>38457</v>
      </c>
      <c r="J325" s="4">
        <f>VLOOKUP(Z325,炎界远征配置!H:N,7,FALSE)</f>
        <v>15319</v>
      </c>
      <c r="K325" s="4">
        <v>392</v>
      </c>
      <c r="L325" s="4">
        <v>63</v>
      </c>
      <c r="M325" s="4">
        <v>63</v>
      </c>
      <c r="N325" s="4">
        <v>387</v>
      </c>
      <c r="O325" s="4">
        <v>63</v>
      </c>
      <c r="P325" s="4">
        <v>63</v>
      </c>
      <c r="Q325" s="4">
        <v>63</v>
      </c>
      <c r="R325" s="4">
        <v>63</v>
      </c>
      <c r="S325" s="4">
        <v>63</v>
      </c>
      <c r="T325" s="4">
        <v>63</v>
      </c>
      <c r="U325" s="4">
        <v>63</v>
      </c>
      <c r="V325" s="4">
        <v>63</v>
      </c>
      <c r="W325" s="4">
        <f>VLOOKUP(Z325,炎界远征配置!F:G,2,FALSE)</f>
        <v>5000321</v>
      </c>
      <c r="X325" s="4">
        <f>VLOOKUP(Z325,炎界远征配置!H:J,3,FALSE)</f>
        <v>65</v>
      </c>
      <c r="Y325" t="str">
        <f>VLOOKUP(Z325,炎界远征配置!H:I,2,FALSE)</f>
        <v>珍妮芙</v>
      </c>
      <c r="Z325">
        <f t="shared" si="14"/>
        <v>321</v>
      </c>
    </row>
    <row r="326" spans="1:26" ht="18" customHeight="1" x14ac:dyDescent="0.15">
      <c r="A326" s="4">
        <f t="shared" si="13"/>
        <v>5000322</v>
      </c>
      <c r="B326" s="4">
        <v>64</v>
      </c>
      <c r="C326" s="4">
        <v>64</v>
      </c>
      <c r="D326" s="4">
        <v>64</v>
      </c>
      <c r="E326" s="4">
        <v>64</v>
      </c>
      <c r="F326" s="4">
        <f>VLOOKUP(Z326,炎界远征配置!H:N,6,FALSE)</f>
        <v>61531</v>
      </c>
      <c r="G326" s="4">
        <f>VLOOKUP(Z326,炎界远征配置!H:N,4,FALSE)</f>
        <v>38457</v>
      </c>
      <c r="H326" s="4">
        <v>64</v>
      </c>
      <c r="I326" s="4">
        <f>VLOOKUP(Z326,炎界远征配置!H:N,5,FALSE)</f>
        <v>38457</v>
      </c>
      <c r="J326" s="4">
        <f>VLOOKUP(Z326,炎界远征配置!H:N,7,FALSE)</f>
        <v>15319</v>
      </c>
      <c r="K326" s="4">
        <v>393</v>
      </c>
      <c r="L326" s="4">
        <v>64</v>
      </c>
      <c r="M326" s="4">
        <v>64</v>
      </c>
      <c r="N326" s="4">
        <v>388</v>
      </c>
      <c r="O326" s="4">
        <v>64</v>
      </c>
      <c r="P326" s="4">
        <v>64</v>
      </c>
      <c r="Q326" s="4">
        <v>64</v>
      </c>
      <c r="R326" s="4">
        <v>64</v>
      </c>
      <c r="S326" s="4">
        <v>64</v>
      </c>
      <c r="T326" s="4">
        <v>64</v>
      </c>
      <c r="U326" s="4">
        <v>64</v>
      </c>
      <c r="V326" s="4">
        <v>64</v>
      </c>
      <c r="W326" s="4">
        <f>VLOOKUP(Z326,炎界远征配置!F:G,2,FALSE)</f>
        <v>5000322</v>
      </c>
      <c r="X326" s="4">
        <f>VLOOKUP(Z326,炎界远征配置!H:J,3,FALSE)</f>
        <v>65</v>
      </c>
      <c r="Y326" t="str">
        <f>VLOOKUP(Z326,炎界远征配置!H:I,2,FALSE)</f>
        <v>尤朵拉</v>
      </c>
      <c r="Z326">
        <f t="shared" si="14"/>
        <v>322</v>
      </c>
    </row>
    <row r="327" spans="1:26" ht="18" customHeight="1" x14ac:dyDescent="0.15">
      <c r="A327" s="4">
        <f t="shared" ref="A327:A390" si="15">W327</f>
        <v>5000323</v>
      </c>
      <c r="B327" s="4">
        <v>65</v>
      </c>
      <c r="C327" s="4">
        <v>65</v>
      </c>
      <c r="D327" s="4">
        <v>65</v>
      </c>
      <c r="E327" s="4">
        <v>65</v>
      </c>
      <c r="F327" s="4">
        <f>VLOOKUP(Z327,炎界远征配置!H:N,6,FALSE)</f>
        <v>61531</v>
      </c>
      <c r="G327" s="4">
        <f>VLOOKUP(Z327,炎界远征配置!H:N,4,FALSE)</f>
        <v>38457</v>
      </c>
      <c r="H327" s="4">
        <v>65</v>
      </c>
      <c r="I327" s="4">
        <f>VLOOKUP(Z327,炎界远征配置!H:N,5,FALSE)</f>
        <v>38457</v>
      </c>
      <c r="J327" s="4">
        <f>VLOOKUP(Z327,炎界远征配置!H:N,7,FALSE)</f>
        <v>15319</v>
      </c>
      <c r="K327" s="4">
        <v>394</v>
      </c>
      <c r="L327" s="4">
        <v>65</v>
      </c>
      <c r="M327" s="4">
        <v>65</v>
      </c>
      <c r="N327" s="4">
        <v>389</v>
      </c>
      <c r="O327" s="4">
        <v>65</v>
      </c>
      <c r="P327" s="4">
        <v>65</v>
      </c>
      <c r="Q327" s="4">
        <v>65</v>
      </c>
      <c r="R327" s="4">
        <v>65</v>
      </c>
      <c r="S327" s="4">
        <v>65</v>
      </c>
      <c r="T327" s="4">
        <v>65</v>
      </c>
      <c r="U327" s="4">
        <v>65</v>
      </c>
      <c r="V327" s="4">
        <v>65</v>
      </c>
      <c r="W327" s="4">
        <f>VLOOKUP(Z327,炎界远征配置!F:G,2,FALSE)</f>
        <v>5000323</v>
      </c>
      <c r="X327" s="4">
        <f>VLOOKUP(Z327,炎界远征配置!H:J,3,FALSE)</f>
        <v>65</v>
      </c>
      <c r="Y327" t="str">
        <f>VLOOKUP(Z327,炎界远征配置!H:I,2,FALSE)</f>
        <v>国王</v>
      </c>
      <c r="Z327">
        <f t="shared" si="14"/>
        <v>323</v>
      </c>
    </row>
    <row r="328" spans="1:26" ht="18" customHeight="1" x14ac:dyDescent="0.15">
      <c r="A328" s="4">
        <f t="shared" si="15"/>
        <v>5000324</v>
      </c>
      <c r="B328" s="4">
        <v>66</v>
      </c>
      <c r="C328" s="4">
        <v>66</v>
      </c>
      <c r="D328" s="4">
        <v>66</v>
      </c>
      <c r="E328" s="4">
        <v>66</v>
      </c>
      <c r="F328" s="4">
        <f>VLOOKUP(Z328,炎界远征配置!H:N,6,FALSE)</f>
        <v>61531</v>
      </c>
      <c r="G328" s="4">
        <f>VLOOKUP(Z328,炎界远征配置!H:N,4,FALSE)</f>
        <v>38457</v>
      </c>
      <c r="H328" s="4">
        <v>66</v>
      </c>
      <c r="I328" s="4">
        <f>VLOOKUP(Z328,炎界远征配置!H:N,5,FALSE)</f>
        <v>38457</v>
      </c>
      <c r="J328" s="4">
        <f>VLOOKUP(Z328,炎界远征配置!H:N,7,FALSE)</f>
        <v>15319</v>
      </c>
      <c r="K328" s="4">
        <v>395</v>
      </c>
      <c r="L328" s="4">
        <v>66</v>
      </c>
      <c r="M328" s="4">
        <v>66</v>
      </c>
      <c r="N328" s="4">
        <v>390</v>
      </c>
      <c r="O328" s="4">
        <v>66</v>
      </c>
      <c r="P328" s="4">
        <v>66</v>
      </c>
      <c r="Q328" s="4">
        <v>66</v>
      </c>
      <c r="R328" s="4">
        <v>66</v>
      </c>
      <c r="S328" s="4">
        <v>66</v>
      </c>
      <c r="T328" s="4">
        <v>66</v>
      </c>
      <c r="U328" s="4">
        <v>66</v>
      </c>
      <c r="V328" s="4">
        <v>66</v>
      </c>
      <c r="W328" s="4">
        <f>VLOOKUP(Z328,炎界远征配置!F:G,2,FALSE)</f>
        <v>5000324</v>
      </c>
      <c r="X328" s="4">
        <f>VLOOKUP(Z328,炎界远征配置!H:J,3,FALSE)</f>
        <v>65</v>
      </c>
      <c r="Y328" t="str">
        <f>VLOOKUP(Z328,炎界远征配置!H:I,2,FALSE)</f>
        <v>艾琳</v>
      </c>
      <c r="Z328">
        <f t="shared" ref="Z328:Z391" si="16">Z327+1</f>
        <v>324</v>
      </c>
    </row>
    <row r="329" spans="1:26" ht="18" customHeight="1" x14ac:dyDescent="0.15">
      <c r="A329" s="4">
        <f t="shared" si="15"/>
        <v>5000325</v>
      </c>
      <c r="B329" s="4">
        <v>67</v>
      </c>
      <c r="C329" s="4">
        <v>67</v>
      </c>
      <c r="D329" s="4">
        <v>67</v>
      </c>
      <c r="E329" s="4">
        <v>67</v>
      </c>
      <c r="F329" s="4">
        <f>VLOOKUP(Z329,炎界远征配置!H:N,6,FALSE)</f>
        <v>61531</v>
      </c>
      <c r="G329" s="4">
        <f>VLOOKUP(Z329,炎界远征配置!H:N,4,FALSE)</f>
        <v>38457</v>
      </c>
      <c r="H329" s="4">
        <v>67</v>
      </c>
      <c r="I329" s="4">
        <f>VLOOKUP(Z329,炎界远征配置!H:N,5,FALSE)</f>
        <v>38457</v>
      </c>
      <c r="J329" s="4">
        <f>VLOOKUP(Z329,炎界远征配置!H:N,7,FALSE)</f>
        <v>15319</v>
      </c>
      <c r="K329" s="4">
        <v>396</v>
      </c>
      <c r="L329" s="4">
        <v>67</v>
      </c>
      <c r="M329" s="4">
        <v>67</v>
      </c>
      <c r="N329" s="4">
        <v>391</v>
      </c>
      <c r="O329" s="4">
        <v>67</v>
      </c>
      <c r="P329" s="4">
        <v>67</v>
      </c>
      <c r="Q329" s="4">
        <v>67</v>
      </c>
      <c r="R329" s="4">
        <v>67</v>
      </c>
      <c r="S329" s="4">
        <v>67</v>
      </c>
      <c r="T329" s="4">
        <v>67</v>
      </c>
      <c r="U329" s="4">
        <v>67</v>
      </c>
      <c r="V329" s="4">
        <v>67</v>
      </c>
      <c r="W329" s="4">
        <f>VLOOKUP(Z329,炎界远征配置!F:G,2,FALSE)</f>
        <v>5000325</v>
      </c>
      <c r="X329" s="4">
        <f>VLOOKUP(Z329,炎界远征配置!H:J,3,FALSE)</f>
        <v>65</v>
      </c>
      <c r="Y329" t="str">
        <f>VLOOKUP(Z329,炎界远征配置!H:I,2,FALSE)</f>
        <v>麦克白</v>
      </c>
      <c r="Z329">
        <f t="shared" si="16"/>
        <v>325</v>
      </c>
    </row>
    <row r="330" spans="1:26" ht="18" customHeight="1" x14ac:dyDescent="0.15">
      <c r="A330" s="4">
        <f t="shared" si="15"/>
        <v>5000326</v>
      </c>
      <c r="B330" s="4">
        <v>68</v>
      </c>
      <c r="C330" s="4">
        <v>68</v>
      </c>
      <c r="D330" s="4">
        <v>68</v>
      </c>
      <c r="E330" s="4">
        <v>68</v>
      </c>
      <c r="F330" s="4">
        <f>VLOOKUP(Z330,炎界远征配置!H:N,6,FALSE)</f>
        <v>65635</v>
      </c>
      <c r="G330" s="4">
        <f>VLOOKUP(Z330,炎界远征配置!H:N,4,FALSE)</f>
        <v>41022</v>
      </c>
      <c r="H330" s="4">
        <v>68</v>
      </c>
      <c r="I330" s="4">
        <f>VLOOKUP(Z330,炎界远征配置!H:N,5,FALSE)</f>
        <v>41022</v>
      </c>
      <c r="J330" s="4">
        <f>VLOOKUP(Z330,炎界远征配置!H:N,7,FALSE)</f>
        <v>16461</v>
      </c>
      <c r="K330" s="4">
        <v>397</v>
      </c>
      <c r="L330" s="4">
        <v>68</v>
      </c>
      <c r="M330" s="4">
        <v>68</v>
      </c>
      <c r="N330" s="4">
        <v>392</v>
      </c>
      <c r="O330" s="4">
        <v>68</v>
      </c>
      <c r="P330" s="4">
        <v>68</v>
      </c>
      <c r="Q330" s="4">
        <v>68</v>
      </c>
      <c r="R330" s="4">
        <v>68</v>
      </c>
      <c r="S330" s="4">
        <v>68</v>
      </c>
      <c r="T330" s="4">
        <v>68</v>
      </c>
      <c r="U330" s="4">
        <v>68</v>
      </c>
      <c r="V330" s="4">
        <v>68</v>
      </c>
      <c r="W330" s="4">
        <f>VLOOKUP(Z330,炎界远征配置!F:G,2,FALSE)</f>
        <v>5000326</v>
      </c>
      <c r="X330" s="4">
        <f>VLOOKUP(Z330,炎界远征配置!H:J,3,FALSE)</f>
        <v>66</v>
      </c>
      <c r="Y330" t="str">
        <f>VLOOKUP(Z330,炎界远征配置!H:I,2,FALSE)</f>
        <v>尼尔斯</v>
      </c>
      <c r="Z330">
        <f t="shared" si="16"/>
        <v>326</v>
      </c>
    </row>
    <row r="331" spans="1:26" ht="18" customHeight="1" x14ac:dyDescent="0.15">
      <c r="A331" s="4">
        <f t="shared" si="15"/>
        <v>5000327</v>
      </c>
      <c r="B331" s="4">
        <v>69</v>
      </c>
      <c r="C331" s="4">
        <v>69</v>
      </c>
      <c r="D331" s="4">
        <v>69</v>
      </c>
      <c r="E331" s="4">
        <v>69</v>
      </c>
      <c r="F331" s="4">
        <f>VLOOKUP(Z331,炎界远征配置!H:N,6,FALSE)</f>
        <v>65635</v>
      </c>
      <c r="G331" s="4">
        <f>VLOOKUP(Z331,炎界远征配置!H:N,4,FALSE)</f>
        <v>41022</v>
      </c>
      <c r="H331" s="4">
        <v>69</v>
      </c>
      <c r="I331" s="4">
        <f>VLOOKUP(Z331,炎界远征配置!H:N,5,FALSE)</f>
        <v>41022</v>
      </c>
      <c r="J331" s="4">
        <f>VLOOKUP(Z331,炎界远征配置!H:N,7,FALSE)</f>
        <v>16461</v>
      </c>
      <c r="K331" s="4">
        <v>398</v>
      </c>
      <c r="L331" s="4">
        <v>69</v>
      </c>
      <c r="M331" s="4">
        <v>69</v>
      </c>
      <c r="N331" s="4">
        <v>393</v>
      </c>
      <c r="O331" s="4">
        <v>69</v>
      </c>
      <c r="P331" s="4">
        <v>69</v>
      </c>
      <c r="Q331" s="4">
        <v>69</v>
      </c>
      <c r="R331" s="4">
        <v>69</v>
      </c>
      <c r="S331" s="4">
        <v>69</v>
      </c>
      <c r="T331" s="4">
        <v>69</v>
      </c>
      <c r="U331" s="4">
        <v>69</v>
      </c>
      <c r="V331" s="4">
        <v>69</v>
      </c>
      <c r="W331" s="4">
        <f>VLOOKUP(Z331,炎界远征配置!F:G,2,FALSE)</f>
        <v>5000327</v>
      </c>
      <c r="X331" s="4">
        <f>VLOOKUP(Z331,炎界远征配置!H:J,3,FALSE)</f>
        <v>66</v>
      </c>
      <c r="Y331" t="str">
        <f>VLOOKUP(Z331,炎界远征配置!H:I,2,FALSE)</f>
        <v>碧翠丝</v>
      </c>
      <c r="Z331">
        <f t="shared" si="16"/>
        <v>327</v>
      </c>
    </row>
    <row r="332" spans="1:26" ht="18" customHeight="1" x14ac:dyDescent="0.15">
      <c r="A332" s="4">
        <f t="shared" si="15"/>
        <v>5000328</v>
      </c>
      <c r="B332" s="4">
        <v>70</v>
      </c>
      <c r="C332" s="4">
        <v>70</v>
      </c>
      <c r="D332" s="4">
        <v>70</v>
      </c>
      <c r="E332" s="4">
        <v>70</v>
      </c>
      <c r="F332" s="4">
        <f>VLOOKUP(Z332,炎界远征配置!H:N,6,FALSE)</f>
        <v>65635</v>
      </c>
      <c r="G332" s="4">
        <f>VLOOKUP(Z332,炎界远征配置!H:N,4,FALSE)</f>
        <v>41022</v>
      </c>
      <c r="H332" s="4">
        <v>70</v>
      </c>
      <c r="I332" s="4">
        <f>VLOOKUP(Z332,炎界远征配置!H:N,5,FALSE)</f>
        <v>41022</v>
      </c>
      <c r="J332" s="4">
        <f>VLOOKUP(Z332,炎界远征配置!H:N,7,FALSE)</f>
        <v>16461</v>
      </c>
      <c r="K332" s="4">
        <v>399</v>
      </c>
      <c r="L332" s="4">
        <v>70</v>
      </c>
      <c r="M332" s="4">
        <v>70</v>
      </c>
      <c r="N332" s="4">
        <v>394</v>
      </c>
      <c r="O332" s="4">
        <v>70</v>
      </c>
      <c r="P332" s="4">
        <v>70</v>
      </c>
      <c r="Q332" s="4">
        <v>70</v>
      </c>
      <c r="R332" s="4">
        <v>70</v>
      </c>
      <c r="S332" s="4">
        <v>70</v>
      </c>
      <c r="T332" s="4">
        <v>70</v>
      </c>
      <c r="U332" s="4">
        <v>70</v>
      </c>
      <c r="V332" s="4">
        <v>70</v>
      </c>
      <c r="W332" s="4">
        <f>VLOOKUP(Z332,炎界远征配置!F:G,2,FALSE)</f>
        <v>5000328</v>
      </c>
      <c r="X332" s="4">
        <f>VLOOKUP(Z332,炎界远征配置!H:J,3,FALSE)</f>
        <v>66</v>
      </c>
      <c r="Y332" t="str">
        <f>VLOOKUP(Z332,炎界远征配置!H:I,2,FALSE)</f>
        <v>艾琳</v>
      </c>
      <c r="Z332">
        <f t="shared" si="16"/>
        <v>328</v>
      </c>
    </row>
    <row r="333" spans="1:26" ht="18" customHeight="1" x14ac:dyDescent="0.15">
      <c r="A333" s="4">
        <f t="shared" si="15"/>
        <v>5000329</v>
      </c>
      <c r="B333" s="4">
        <v>71</v>
      </c>
      <c r="C333" s="4">
        <v>71</v>
      </c>
      <c r="D333" s="4">
        <v>71</v>
      </c>
      <c r="E333" s="4">
        <v>71</v>
      </c>
      <c r="F333" s="4">
        <f>VLOOKUP(Z333,炎界远征配置!H:N,6,FALSE)</f>
        <v>65635</v>
      </c>
      <c r="G333" s="4">
        <f>VLOOKUP(Z333,炎界远征配置!H:N,4,FALSE)</f>
        <v>41022</v>
      </c>
      <c r="H333" s="4">
        <v>71</v>
      </c>
      <c r="I333" s="4">
        <f>VLOOKUP(Z333,炎界远征配置!H:N,5,FALSE)</f>
        <v>41022</v>
      </c>
      <c r="J333" s="4">
        <f>VLOOKUP(Z333,炎界远征配置!H:N,7,FALSE)</f>
        <v>16461</v>
      </c>
      <c r="K333" s="4">
        <v>400</v>
      </c>
      <c r="L333" s="4">
        <v>71</v>
      </c>
      <c r="M333" s="4">
        <v>71</v>
      </c>
      <c r="N333" s="4">
        <v>395</v>
      </c>
      <c r="O333" s="4">
        <v>71</v>
      </c>
      <c r="P333" s="4">
        <v>71</v>
      </c>
      <c r="Q333" s="4">
        <v>71</v>
      </c>
      <c r="R333" s="4">
        <v>71</v>
      </c>
      <c r="S333" s="4">
        <v>71</v>
      </c>
      <c r="T333" s="4">
        <v>71</v>
      </c>
      <c r="U333" s="4">
        <v>71</v>
      </c>
      <c r="V333" s="4">
        <v>71</v>
      </c>
      <c r="W333" s="4">
        <f>VLOOKUP(Z333,炎界远征配置!F:G,2,FALSE)</f>
        <v>5000329</v>
      </c>
      <c r="X333" s="4">
        <f>VLOOKUP(Z333,炎界远征配置!H:J,3,FALSE)</f>
        <v>66</v>
      </c>
      <c r="Y333" t="str">
        <f>VLOOKUP(Z333,炎界远征配置!H:I,2,FALSE)</f>
        <v>贝蒂</v>
      </c>
      <c r="Z333">
        <f t="shared" si="16"/>
        <v>329</v>
      </c>
    </row>
    <row r="334" spans="1:26" ht="18" customHeight="1" x14ac:dyDescent="0.15">
      <c r="A334" s="4">
        <f t="shared" si="15"/>
        <v>5000330</v>
      </c>
      <c r="B334" s="4">
        <v>72</v>
      </c>
      <c r="C334" s="4">
        <v>72</v>
      </c>
      <c r="D334" s="4">
        <v>72</v>
      </c>
      <c r="E334" s="4">
        <v>72</v>
      </c>
      <c r="F334" s="4">
        <f>VLOOKUP(Z334,炎界远征配置!H:N,6,FALSE)</f>
        <v>65635</v>
      </c>
      <c r="G334" s="4">
        <f>VLOOKUP(Z334,炎界远征配置!H:N,4,FALSE)</f>
        <v>41022</v>
      </c>
      <c r="H334" s="4">
        <v>72</v>
      </c>
      <c r="I334" s="4">
        <f>VLOOKUP(Z334,炎界远征配置!H:N,5,FALSE)</f>
        <v>41022</v>
      </c>
      <c r="J334" s="4">
        <f>VLOOKUP(Z334,炎界远征配置!H:N,7,FALSE)</f>
        <v>16461</v>
      </c>
      <c r="K334" s="4">
        <v>401</v>
      </c>
      <c r="L334" s="4">
        <v>72</v>
      </c>
      <c r="M334" s="4">
        <v>72</v>
      </c>
      <c r="N334" s="4">
        <v>396</v>
      </c>
      <c r="O334" s="4">
        <v>72</v>
      </c>
      <c r="P334" s="4">
        <v>72</v>
      </c>
      <c r="Q334" s="4">
        <v>72</v>
      </c>
      <c r="R334" s="4">
        <v>72</v>
      </c>
      <c r="S334" s="4">
        <v>72</v>
      </c>
      <c r="T334" s="4">
        <v>72</v>
      </c>
      <c r="U334" s="4">
        <v>72</v>
      </c>
      <c r="V334" s="4">
        <v>72</v>
      </c>
      <c r="W334" s="4">
        <f>VLOOKUP(Z334,炎界远征配置!F:G,2,FALSE)</f>
        <v>5000330</v>
      </c>
      <c r="X334" s="4">
        <f>VLOOKUP(Z334,炎界远征配置!H:J,3,FALSE)</f>
        <v>66</v>
      </c>
      <c r="Y334" t="str">
        <f>VLOOKUP(Z334,炎界远征配置!H:I,2,FALSE)</f>
        <v>啾啾</v>
      </c>
      <c r="Z334">
        <f t="shared" si="16"/>
        <v>330</v>
      </c>
    </row>
    <row r="335" spans="1:26" ht="18" customHeight="1" x14ac:dyDescent="0.15">
      <c r="A335" s="4">
        <f t="shared" si="15"/>
        <v>5000331</v>
      </c>
      <c r="B335" s="4">
        <v>73</v>
      </c>
      <c r="C335" s="4">
        <v>73</v>
      </c>
      <c r="D335" s="4">
        <v>73</v>
      </c>
      <c r="E335" s="4">
        <v>73</v>
      </c>
      <c r="F335" s="4">
        <f>VLOOKUP(Z335,炎界远征配置!H:N,6,FALSE)</f>
        <v>69740</v>
      </c>
      <c r="G335" s="4">
        <f>VLOOKUP(Z335,炎界远征配置!H:N,4,FALSE)</f>
        <v>43588</v>
      </c>
      <c r="H335" s="4">
        <v>73</v>
      </c>
      <c r="I335" s="4">
        <f>VLOOKUP(Z335,炎界远征配置!H:N,5,FALSE)</f>
        <v>43588</v>
      </c>
      <c r="J335" s="4">
        <f>VLOOKUP(Z335,炎界远征配置!H:N,7,FALSE)</f>
        <v>17602</v>
      </c>
      <c r="K335" s="4">
        <v>402</v>
      </c>
      <c r="L335" s="4">
        <v>73</v>
      </c>
      <c r="M335" s="4">
        <v>73</v>
      </c>
      <c r="N335" s="4">
        <v>397</v>
      </c>
      <c r="O335" s="4">
        <v>73</v>
      </c>
      <c r="P335" s="4">
        <v>73</v>
      </c>
      <c r="Q335" s="4">
        <v>73</v>
      </c>
      <c r="R335" s="4">
        <v>73</v>
      </c>
      <c r="S335" s="4">
        <v>73</v>
      </c>
      <c r="T335" s="4">
        <v>73</v>
      </c>
      <c r="U335" s="4">
        <v>73</v>
      </c>
      <c r="V335" s="4">
        <v>73</v>
      </c>
      <c r="W335" s="4">
        <f>VLOOKUP(Z335,炎界远征配置!F:G,2,FALSE)</f>
        <v>5000331</v>
      </c>
      <c r="X335" s="4">
        <f>VLOOKUP(Z335,炎界远征配置!H:J,3,FALSE)</f>
        <v>67</v>
      </c>
      <c r="Y335" t="str">
        <f>VLOOKUP(Z335,炎界远征配置!H:I,2,FALSE)</f>
        <v>碧翠丝</v>
      </c>
      <c r="Z335">
        <f t="shared" si="16"/>
        <v>331</v>
      </c>
    </row>
    <row r="336" spans="1:26" ht="18" customHeight="1" x14ac:dyDescent="0.15">
      <c r="A336" s="4">
        <f t="shared" si="15"/>
        <v>5000332</v>
      </c>
      <c r="B336" s="4">
        <v>74</v>
      </c>
      <c r="C336" s="4">
        <v>74</v>
      </c>
      <c r="D336" s="4">
        <v>74</v>
      </c>
      <c r="E336" s="4">
        <v>74</v>
      </c>
      <c r="F336" s="4">
        <f>VLOOKUP(Z336,炎界远征配置!H:N,6,FALSE)</f>
        <v>69740</v>
      </c>
      <c r="G336" s="4">
        <f>VLOOKUP(Z336,炎界远征配置!H:N,4,FALSE)</f>
        <v>43588</v>
      </c>
      <c r="H336" s="4">
        <v>74</v>
      </c>
      <c r="I336" s="4">
        <f>VLOOKUP(Z336,炎界远征配置!H:N,5,FALSE)</f>
        <v>43588</v>
      </c>
      <c r="J336" s="4">
        <f>VLOOKUP(Z336,炎界远征配置!H:N,7,FALSE)</f>
        <v>17602</v>
      </c>
      <c r="K336" s="4">
        <v>403</v>
      </c>
      <c r="L336" s="4">
        <v>74</v>
      </c>
      <c r="M336" s="4">
        <v>74</v>
      </c>
      <c r="N336" s="4">
        <v>398</v>
      </c>
      <c r="O336" s="4">
        <v>74</v>
      </c>
      <c r="P336" s="4">
        <v>74</v>
      </c>
      <c r="Q336" s="4">
        <v>74</v>
      </c>
      <c r="R336" s="4">
        <v>74</v>
      </c>
      <c r="S336" s="4">
        <v>74</v>
      </c>
      <c r="T336" s="4">
        <v>74</v>
      </c>
      <c r="U336" s="4">
        <v>74</v>
      </c>
      <c r="V336" s="4">
        <v>74</v>
      </c>
      <c r="W336" s="4">
        <f>VLOOKUP(Z336,炎界远征配置!F:G,2,FALSE)</f>
        <v>5000332</v>
      </c>
      <c r="X336" s="4">
        <f>VLOOKUP(Z336,炎界远征配置!H:J,3,FALSE)</f>
        <v>67</v>
      </c>
      <c r="Y336" t="str">
        <f>VLOOKUP(Z336,炎界远征配置!H:I,2,FALSE)</f>
        <v>洛克</v>
      </c>
      <c r="Z336">
        <f t="shared" si="16"/>
        <v>332</v>
      </c>
    </row>
    <row r="337" spans="1:26" ht="18" customHeight="1" x14ac:dyDescent="0.15">
      <c r="A337" s="4">
        <f t="shared" si="15"/>
        <v>5000333</v>
      </c>
      <c r="B337" s="4">
        <v>75</v>
      </c>
      <c r="C337" s="4">
        <v>75</v>
      </c>
      <c r="D337" s="4">
        <v>75</v>
      </c>
      <c r="E337" s="4">
        <v>75</v>
      </c>
      <c r="F337" s="4">
        <f>VLOOKUP(Z337,炎界远征配置!H:N,6,FALSE)</f>
        <v>69740</v>
      </c>
      <c r="G337" s="4">
        <f>VLOOKUP(Z337,炎界远征配置!H:N,4,FALSE)</f>
        <v>43588</v>
      </c>
      <c r="H337" s="4">
        <v>75</v>
      </c>
      <c r="I337" s="4">
        <f>VLOOKUP(Z337,炎界远征配置!H:N,5,FALSE)</f>
        <v>43588</v>
      </c>
      <c r="J337" s="4">
        <f>VLOOKUP(Z337,炎界远征配置!H:N,7,FALSE)</f>
        <v>17602</v>
      </c>
      <c r="K337" s="4">
        <v>404</v>
      </c>
      <c r="L337" s="4">
        <v>75</v>
      </c>
      <c r="M337" s="4">
        <v>75</v>
      </c>
      <c r="N337" s="4">
        <v>399</v>
      </c>
      <c r="O337" s="4">
        <v>75</v>
      </c>
      <c r="P337" s="4">
        <v>75</v>
      </c>
      <c r="Q337" s="4">
        <v>75</v>
      </c>
      <c r="R337" s="4">
        <v>75</v>
      </c>
      <c r="S337" s="4">
        <v>75</v>
      </c>
      <c r="T337" s="4">
        <v>75</v>
      </c>
      <c r="U337" s="4">
        <v>75</v>
      </c>
      <c r="V337" s="4">
        <v>75</v>
      </c>
      <c r="W337" s="4">
        <f>VLOOKUP(Z337,炎界远征配置!F:G,2,FALSE)</f>
        <v>5000333</v>
      </c>
      <c r="X337" s="4">
        <f>VLOOKUP(Z337,炎界远征配置!H:J,3,FALSE)</f>
        <v>67</v>
      </c>
      <c r="Y337" t="str">
        <f>VLOOKUP(Z337,炎界远征配置!H:I,2,FALSE)</f>
        <v>洛克</v>
      </c>
      <c r="Z337">
        <f t="shared" si="16"/>
        <v>333</v>
      </c>
    </row>
    <row r="338" spans="1:26" ht="18" customHeight="1" x14ac:dyDescent="0.15">
      <c r="A338" s="4">
        <f t="shared" si="15"/>
        <v>5000334</v>
      </c>
      <c r="B338" s="4">
        <v>76</v>
      </c>
      <c r="C338" s="4">
        <v>76</v>
      </c>
      <c r="D338" s="4">
        <v>76</v>
      </c>
      <c r="E338" s="4">
        <v>76</v>
      </c>
      <c r="F338" s="4">
        <f>VLOOKUP(Z338,炎界远征配置!H:N,6,FALSE)</f>
        <v>69740</v>
      </c>
      <c r="G338" s="4">
        <f>VLOOKUP(Z338,炎界远征配置!H:N,4,FALSE)</f>
        <v>43588</v>
      </c>
      <c r="H338" s="4">
        <v>76</v>
      </c>
      <c r="I338" s="4">
        <f>VLOOKUP(Z338,炎界远征配置!H:N,5,FALSE)</f>
        <v>43588</v>
      </c>
      <c r="J338" s="4">
        <f>VLOOKUP(Z338,炎界远征配置!H:N,7,FALSE)</f>
        <v>17602</v>
      </c>
      <c r="K338" s="4">
        <v>405</v>
      </c>
      <c r="L338" s="4">
        <v>76</v>
      </c>
      <c r="M338" s="4">
        <v>76</v>
      </c>
      <c r="N338" s="4">
        <v>400</v>
      </c>
      <c r="O338" s="4">
        <v>76</v>
      </c>
      <c r="P338" s="4">
        <v>76</v>
      </c>
      <c r="Q338" s="4">
        <v>76</v>
      </c>
      <c r="R338" s="4">
        <v>76</v>
      </c>
      <c r="S338" s="4">
        <v>76</v>
      </c>
      <c r="T338" s="4">
        <v>76</v>
      </c>
      <c r="U338" s="4">
        <v>76</v>
      </c>
      <c r="V338" s="4">
        <v>76</v>
      </c>
      <c r="W338" s="4">
        <f>VLOOKUP(Z338,炎界远征配置!F:G,2,FALSE)</f>
        <v>5000334</v>
      </c>
      <c r="X338" s="4">
        <f>VLOOKUP(Z338,炎界远征配置!H:J,3,FALSE)</f>
        <v>67</v>
      </c>
      <c r="Y338" t="str">
        <f>VLOOKUP(Z338,炎界远征配置!H:I,2,FALSE)</f>
        <v>艾琳</v>
      </c>
      <c r="Z338">
        <f t="shared" si="16"/>
        <v>334</v>
      </c>
    </row>
    <row r="339" spans="1:26" ht="18" customHeight="1" x14ac:dyDescent="0.15">
      <c r="A339" s="4">
        <f t="shared" si="15"/>
        <v>5000335</v>
      </c>
      <c r="B339" s="4">
        <v>77</v>
      </c>
      <c r="C339" s="4">
        <v>77</v>
      </c>
      <c r="D339" s="4">
        <v>77</v>
      </c>
      <c r="E339" s="4">
        <v>77</v>
      </c>
      <c r="F339" s="4">
        <f>VLOOKUP(Z339,炎界远征配置!H:N,6,FALSE)</f>
        <v>69740</v>
      </c>
      <c r="G339" s="4">
        <f>VLOOKUP(Z339,炎界远征配置!H:N,4,FALSE)</f>
        <v>43588</v>
      </c>
      <c r="H339" s="4">
        <v>77</v>
      </c>
      <c r="I339" s="4">
        <f>VLOOKUP(Z339,炎界远征配置!H:N,5,FALSE)</f>
        <v>43588</v>
      </c>
      <c r="J339" s="4">
        <f>VLOOKUP(Z339,炎界远征配置!H:N,7,FALSE)</f>
        <v>17602</v>
      </c>
      <c r="K339" s="4">
        <v>406</v>
      </c>
      <c r="L339" s="4">
        <v>77</v>
      </c>
      <c r="M339" s="4">
        <v>77</v>
      </c>
      <c r="N339" s="4">
        <v>401</v>
      </c>
      <c r="O339" s="4">
        <v>77</v>
      </c>
      <c r="P339" s="4">
        <v>77</v>
      </c>
      <c r="Q339" s="4">
        <v>77</v>
      </c>
      <c r="R339" s="4">
        <v>77</v>
      </c>
      <c r="S339" s="4">
        <v>77</v>
      </c>
      <c r="T339" s="4">
        <v>77</v>
      </c>
      <c r="U339" s="4">
        <v>77</v>
      </c>
      <c r="V339" s="4">
        <v>77</v>
      </c>
      <c r="W339" s="4">
        <f>VLOOKUP(Z339,炎界远征配置!F:G,2,FALSE)</f>
        <v>5000335</v>
      </c>
      <c r="X339" s="4">
        <f>VLOOKUP(Z339,炎界远征配置!H:J,3,FALSE)</f>
        <v>67</v>
      </c>
      <c r="Y339" t="str">
        <f>VLOOKUP(Z339,炎界远征配置!H:I,2,FALSE)</f>
        <v>伊芙</v>
      </c>
      <c r="Z339">
        <f t="shared" si="16"/>
        <v>335</v>
      </c>
    </row>
    <row r="340" spans="1:26" ht="18" customHeight="1" x14ac:dyDescent="0.15">
      <c r="A340" s="4">
        <f t="shared" si="15"/>
        <v>5000336</v>
      </c>
      <c r="B340" s="4">
        <v>78</v>
      </c>
      <c r="C340" s="4">
        <v>78</v>
      </c>
      <c r="D340" s="4">
        <v>78</v>
      </c>
      <c r="E340" s="4">
        <v>78</v>
      </c>
      <c r="F340" s="4">
        <f>VLOOKUP(Z340,炎界远征配置!H:N,6,FALSE)</f>
        <v>73844</v>
      </c>
      <c r="G340" s="4">
        <f>VLOOKUP(Z340,炎界远征配置!H:N,4,FALSE)</f>
        <v>46153</v>
      </c>
      <c r="H340" s="4">
        <v>78</v>
      </c>
      <c r="I340" s="4">
        <f>VLOOKUP(Z340,炎界远征配置!H:N,5,FALSE)</f>
        <v>46153</v>
      </c>
      <c r="J340" s="4">
        <f>VLOOKUP(Z340,炎界远征配置!H:N,7,FALSE)</f>
        <v>18744</v>
      </c>
      <c r="K340" s="4">
        <v>407</v>
      </c>
      <c r="L340" s="4">
        <v>78</v>
      </c>
      <c r="M340" s="4">
        <v>78</v>
      </c>
      <c r="N340" s="4">
        <v>402</v>
      </c>
      <c r="O340" s="4">
        <v>78</v>
      </c>
      <c r="P340" s="4">
        <v>78</v>
      </c>
      <c r="Q340" s="4">
        <v>78</v>
      </c>
      <c r="R340" s="4">
        <v>78</v>
      </c>
      <c r="S340" s="4">
        <v>78</v>
      </c>
      <c r="T340" s="4">
        <v>78</v>
      </c>
      <c r="U340" s="4">
        <v>78</v>
      </c>
      <c r="V340" s="4">
        <v>78</v>
      </c>
      <c r="W340" s="4">
        <f>VLOOKUP(Z340,炎界远征配置!F:G,2,FALSE)</f>
        <v>5000336</v>
      </c>
      <c r="X340" s="4">
        <f>VLOOKUP(Z340,炎界远征配置!H:J,3,FALSE)</f>
        <v>68</v>
      </c>
      <c r="Y340" t="str">
        <f>VLOOKUP(Z340,炎界远征配置!H:I,2,FALSE)</f>
        <v>柯拉</v>
      </c>
      <c r="Z340">
        <f t="shared" si="16"/>
        <v>336</v>
      </c>
    </row>
    <row r="341" spans="1:26" ht="18" customHeight="1" x14ac:dyDescent="0.15">
      <c r="A341" s="4">
        <f t="shared" si="15"/>
        <v>5000337</v>
      </c>
      <c r="B341" s="4">
        <v>79</v>
      </c>
      <c r="C341" s="4">
        <v>79</v>
      </c>
      <c r="D341" s="4">
        <v>79</v>
      </c>
      <c r="E341" s="4">
        <v>79</v>
      </c>
      <c r="F341" s="4">
        <f>VLOOKUP(Z341,炎界远征配置!H:N,6,FALSE)</f>
        <v>73844</v>
      </c>
      <c r="G341" s="4">
        <f>VLOOKUP(Z341,炎界远征配置!H:N,4,FALSE)</f>
        <v>46153</v>
      </c>
      <c r="H341" s="4">
        <v>79</v>
      </c>
      <c r="I341" s="4">
        <f>VLOOKUP(Z341,炎界远征配置!H:N,5,FALSE)</f>
        <v>46153</v>
      </c>
      <c r="J341" s="4">
        <f>VLOOKUP(Z341,炎界远征配置!H:N,7,FALSE)</f>
        <v>18744</v>
      </c>
      <c r="K341" s="4">
        <v>408</v>
      </c>
      <c r="L341" s="4">
        <v>79</v>
      </c>
      <c r="M341" s="4">
        <v>79</v>
      </c>
      <c r="N341" s="4">
        <v>403</v>
      </c>
      <c r="O341" s="4">
        <v>79</v>
      </c>
      <c r="P341" s="4">
        <v>79</v>
      </c>
      <c r="Q341" s="4">
        <v>79</v>
      </c>
      <c r="R341" s="4">
        <v>79</v>
      </c>
      <c r="S341" s="4">
        <v>79</v>
      </c>
      <c r="T341" s="4">
        <v>79</v>
      </c>
      <c r="U341" s="4">
        <v>79</v>
      </c>
      <c r="V341" s="4">
        <v>79</v>
      </c>
      <c r="W341" s="4">
        <f>VLOOKUP(Z341,炎界远征配置!F:G,2,FALSE)</f>
        <v>5000337</v>
      </c>
      <c r="X341" s="4">
        <f>VLOOKUP(Z341,炎界远征配置!H:J,3,FALSE)</f>
        <v>68</v>
      </c>
      <c r="Y341" t="str">
        <f>VLOOKUP(Z341,炎界远征配置!H:I,2,FALSE)</f>
        <v>洛克</v>
      </c>
      <c r="Z341">
        <f t="shared" si="16"/>
        <v>337</v>
      </c>
    </row>
    <row r="342" spans="1:26" ht="18" customHeight="1" x14ac:dyDescent="0.15">
      <c r="A342" s="4">
        <f t="shared" si="15"/>
        <v>5000338</v>
      </c>
      <c r="B342" s="4">
        <v>80</v>
      </c>
      <c r="C342" s="4">
        <v>80</v>
      </c>
      <c r="D342" s="4">
        <v>80</v>
      </c>
      <c r="E342" s="4">
        <v>80</v>
      </c>
      <c r="F342" s="4">
        <f>VLOOKUP(Z342,炎界远征配置!H:N,6,FALSE)</f>
        <v>73844</v>
      </c>
      <c r="G342" s="4">
        <f>VLOOKUP(Z342,炎界远征配置!H:N,4,FALSE)</f>
        <v>46153</v>
      </c>
      <c r="H342" s="4">
        <v>80</v>
      </c>
      <c r="I342" s="4">
        <f>VLOOKUP(Z342,炎界远征配置!H:N,5,FALSE)</f>
        <v>46153</v>
      </c>
      <c r="J342" s="4">
        <f>VLOOKUP(Z342,炎界远征配置!H:N,7,FALSE)</f>
        <v>18744</v>
      </c>
      <c r="K342" s="4">
        <v>409</v>
      </c>
      <c r="L342" s="4">
        <v>80</v>
      </c>
      <c r="M342" s="4">
        <v>80</v>
      </c>
      <c r="N342" s="4">
        <v>404</v>
      </c>
      <c r="O342" s="4">
        <v>80</v>
      </c>
      <c r="P342" s="4">
        <v>80</v>
      </c>
      <c r="Q342" s="4">
        <v>80</v>
      </c>
      <c r="R342" s="4">
        <v>80</v>
      </c>
      <c r="S342" s="4">
        <v>80</v>
      </c>
      <c r="T342" s="4">
        <v>80</v>
      </c>
      <c r="U342" s="4">
        <v>80</v>
      </c>
      <c r="V342" s="4">
        <v>80</v>
      </c>
      <c r="W342" s="4">
        <f>VLOOKUP(Z342,炎界远征配置!F:G,2,FALSE)</f>
        <v>5000338</v>
      </c>
      <c r="X342" s="4">
        <f>VLOOKUP(Z342,炎界远征配置!H:J,3,FALSE)</f>
        <v>68</v>
      </c>
      <c r="Y342" t="str">
        <f>VLOOKUP(Z342,炎界远征配置!H:I,2,FALSE)</f>
        <v>艾琳</v>
      </c>
      <c r="Z342">
        <f t="shared" si="16"/>
        <v>338</v>
      </c>
    </row>
    <row r="343" spans="1:26" ht="18" customHeight="1" x14ac:dyDescent="0.15">
      <c r="A343" s="4">
        <f t="shared" si="15"/>
        <v>5000339</v>
      </c>
      <c r="B343" s="4">
        <v>81</v>
      </c>
      <c r="C343" s="4">
        <v>81</v>
      </c>
      <c r="D343" s="4">
        <v>81</v>
      </c>
      <c r="E343" s="4">
        <v>81</v>
      </c>
      <c r="F343" s="4">
        <f>VLOOKUP(Z343,炎界远征配置!H:N,6,FALSE)</f>
        <v>73844</v>
      </c>
      <c r="G343" s="4">
        <f>VLOOKUP(Z343,炎界远征配置!H:N,4,FALSE)</f>
        <v>46153</v>
      </c>
      <c r="H343" s="4">
        <v>81</v>
      </c>
      <c r="I343" s="4">
        <f>VLOOKUP(Z343,炎界远征配置!H:N,5,FALSE)</f>
        <v>46153</v>
      </c>
      <c r="J343" s="4">
        <f>VLOOKUP(Z343,炎界远征配置!H:N,7,FALSE)</f>
        <v>18744</v>
      </c>
      <c r="K343" s="4">
        <v>410</v>
      </c>
      <c r="L343" s="4">
        <v>81</v>
      </c>
      <c r="M343" s="4">
        <v>81</v>
      </c>
      <c r="N343" s="4">
        <v>405</v>
      </c>
      <c r="O343" s="4">
        <v>81</v>
      </c>
      <c r="P343" s="4">
        <v>81</v>
      </c>
      <c r="Q343" s="4">
        <v>81</v>
      </c>
      <c r="R343" s="4">
        <v>81</v>
      </c>
      <c r="S343" s="4">
        <v>81</v>
      </c>
      <c r="T343" s="4">
        <v>81</v>
      </c>
      <c r="U343" s="4">
        <v>81</v>
      </c>
      <c r="V343" s="4">
        <v>81</v>
      </c>
      <c r="W343" s="4">
        <f>VLOOKUP(Z343,炎界远征配置!F:G,2,FALSE)</f>
        <v>5000339</v>
      </c>
      <c r="X343" s="4">
        <f>VLOOKUP(Z343,炎界远征配置!H:J,3,FALSE)</f>
        <v>68</v>
      </c>
      <c r="Y343" t="str">
        <f>VLOOKUP(Z343,炎界远征配置!H:I,2,FALSE)</f>
        <v>洛克</v>
      </c>
      <c r="Z343">
        <f t="shared" si="16"/>
        <v>339</v>
      </c>
    </row>
    <row r="344" spans="1:26" ht="18" customHeight="1" x14ac:dyDescent="0.15">
      <c r="A344" s="4">
        <f t="shared" si="15"/>
        <v>5000340</v>
      </c>
      <c r="B344" s="4">
        <v>82</v>
      </c>
      <c r="C344" s="4">
        <v>82</v>
      </c>
      <c r="D344" s="4">
        <v>82</v>
      </c>
      <c r="E344" s="4">
        <v>82</v>
      </c>
      <c r="F344" s="4">
        <f>VLOOKUP(Z344,炎界远征配置!H:N,6,FALSE)</f>
        <v>73844</v>
      </c>
      <c r="G344" s="4">
        <f>VLOOKUP(Z344,炎界远征配置!H:N,4,FALSE)</f>
        <v>46153</v>
      </c>
      <c r="H344" s="4">
        <v>82</v>
      </c>
      <c r="I344" s="4">
        <f>VLOOKUP(Z344,炎界远征配置!H:N,5,FALSE)</f>
        <v>46153</v>
      </c>
      <c r="J344" s="4">
        <f>VLOOKUP(Z344,炎界远征配置!H:N,7,FALSE)</f>
        <v>18744</v>
      </c>
      <c r="K344" s="4">
        <v>411</v>
      </c>
      <c r="L344" s="4">
        <v>82</v>
      </c>
      <c r="M344" s="4">
        <v>82</v>
      </c>
      <c r="N344" s="4">
        <v>406</v>
      </c>
      <c r="O344" s="4">
        <v>82</v>
      </c>
      <c r="P344" s="4">
        <v>82</v>
      </c>
      <c r="Q344" s="4">
        <v>82</v>
      </c>
      <c r="R344" s="4">
        <v>82</v>
      </c>
      <c r="S344" s="4">
        <v>82</v>
      </c>
      <c r="T344" s="4">
        <v>82</v>
      </c>
      <c r="U344" s="4">
        <v>82</v>
      </c>
      <c r="V344" s="4">
        <v>82</v>
      </c>
      <c r="W344" s="4">
        <f>VLOOKUP(Z344,炎界远征配置!F:G,2,FALSE)</f>
        <v>5000340</v>
      </c>
      <c r="X344" s="4">
        <f>VLOOKUP(Z344,炎界远征配置!H:J,3,FALSE)</f>
        <v>68</v>
      </c>
      <c r="Y344" t="str">
        <f>VLOOKUP(Z344,炎界远征配置!H:I,2,FALSE)</f>
        <v>爱茉莉</v>
      </c>
      <c r="Z344">
        <f t="shared" si="16"/>
        <v>340</v>
      </c>
    </row>
    <row r="345" spans="1:26" ht="18" customHeight="1" x14ac:dyDescent="0.15">
      <c r="A345" s="4">
        <f t="shared" si="15"/>
        <v>5000341</v>
      </c>
      <c r="B345" s="4">
        <v>83</v>
      </c>
      <c r="C345" s="4">
        <v>83</v>
      </c>
      <c r="D345" s="4">
        <v>83</v>
      </c>
      <c r="E345" s="4">
        <v>83</v>
      </c>
      <c r="F345" s="4">
        <f>VLOOKUP(Z345,炎界远征配置!H:N,6,FALSE)</f>
        <v>77948</v>
      </c>
      <c r="G345" s="4">
        <f>VLOOKUP(Z345,炎界远征配置!H:N,4,FALSE)</f>
        <v>48718</v>
      </c>
      <c r="H345" s="4">
        <v>83</v>
      </c>
      <c r="I345" s="4">
        <f>VLOOKUP(Z345,炎界远征配置!H:N,5,FALSE)</f>
        <v>48718</v>
      </c>
      <c r="J345" s="4">
        <f>VLOOKUP(Z345,炎界远征配置!H:N,7,FALSE)</f>
        <v>19885</v>
      </c>
      <c r="K345" s="4">
        <v>412</v>
      </c>
      <c r="L345" s="4">
        <v>83</v>
      </c>
      <c r="M345" s="4">
        <v>83</v>
      </c>
      <c r="N345" s="4">
        <v>407</v>
      </c>
      <c r="O345" s="4">
        <v>83</v>
      </c>
      <c r="P345" s="4">
        <v>83</v>
      </c>
      <c r="Q345" s="4">
        <v>83</v>
      </c>
      <c r="R345" s="4">
        <v>83</v>
      </c>
      <c r="S345" s="4">
        <v>83</v>
      </c>
      <c r="T345" s="4">
        <v>83</v>
      </c>
      <c r="U345" s="4">
        <v>83</v>
      </c>
      <c r="V345" s="4">
        <v>83</v>
      </c>
      <c r="W345" s="4">
        <f>VLOOKUP(Z345,炎界远征配置!F:G,2,FALSE)</f>
        <v>5000341</v>
      </c>
      <c r="X345" s="4">
        <f>VLOOKUP(Z345,炎界远征配置!H:J,3,FALSE)</f>
        <v>69</v>
      </c>
      <c r="Y345" t="str">
        <f>VLOOKUP(Z345,炎界远征配置!H:I,2,FALSE)</f>
        <v>修</v>
      </c>
      <c r="Z345">
        <f t="shared" si="16"/>
        <v>341</v>
      </c>
    </row>
    <row r="346" spans="1:26" ht="18" customHeight="1" x14ac:dyDescent="0.15">
      <c r="A346" s="4">
        <f t="shared" si="15"/>
        <v>5000342</v>
      </c>
      <c r="B346" s="4">
        <v>84</v>
      </c>
      <c r="C346" s="4">
        <v>84</v>
      </c>
      <c r="D346" s="4">
        <v>84</v>
      </c>
      <c r="E346" s="4">
        <v>84</v>
      </c>
      <c r="F346" s="4">
        <f>VLOOKUP(Z346,炎界远征配置!H:N,6,FALSE)</f>
        <v>77948</v>
      </c>
      <c r="G346" s="4">
        <f>VLOOKUP(Z346,炎界远征配置!H:N,4,FALSE)</f>
        <v>48718</v>
      </c>
      <c r="H346" s="4">
        <v>84</v>
      </c>
      <c r="I346" s="4">
        <f>VLOOKUP(Z346,炎界远征配置!H:N,5,FALSE)</f>
        <v>48718</v>
      </c>
      <c r="J346" s="4">
        <f>VLOOKUP(Z346,炎界远征配置!H:N,7,FALSE)</f>
        <v>19885</v>
      </c>
      <c r="K346" s="4">
        <v>413</v>
      </c>
      <c r="L346" s="4">
        <v>84</v>
      </c>
      <c r="M346" s="4">
        <v>84</v>
      </c>
      <c r="N346" s="4">
        <v>408</v>
      </c>
      <c r="O346" s="4">
        <v>84</v>
      </c>
      <c r="P346" s="4">
        <v>84</v>
      </c>
      <c r="Q346" s="4">
        <v>84</v>
      </c>
      <c r="R346" s="4">
        <v>84</v>
      </c>
      <c r="S346" s="4">
        <v>84</v>
      </c>
      <c r="T346" s="4">
        <v>84</v>
      </c>
      <c r="U346" s="4">
        <v>84</v>
      </c>
      <c r="V346" s="4">
        <v>84</v>
      </c>
      <c r="W346" s="4">
        <f>VLOOKUP(Z346,炎界远征配置!F:G,2,FALSE)</f>
        <v>5000342</v>
      </c>
      <c r="X346" s="4">
        <f>VLOOKUP(Z346,炎界远征配置!H:J,3,FALSE)</f>
        <v>69</v>
      </c>
      <c r="Y346" t="str">
        <f>VLOOKUP(Z346,炎界远征配置!H:I,2,FALSE)</f>
        <v>霍尔</v>
      </c>
      <c r="Z346">
        <f t="shared" si="16"/>
        <v>342</v>
      </c>
    </row>
    <row r="347" spans="1:26" ht="18" customHeight="1" x14ac:dyDescent="0.15">
      <c r="A347" s="4">
        <f t="shared" si="15"/>
        <v>5000343</v>
      </c>
      <c r="B347" s="4">
        <v>85</v>
      </c>
      <c r="C347" s="4">
        <v>85</v>
      </c>
      <c r="D347" s="4">
        <v>85</v>
      </c>
      <c r="E347" s="4">
        <v>85</v>
      </c>
      <c r="F347" s="4">
        <f>VLOOKUP(Z347,炎界远征配置!H:N,6,FALSE)</f>
        <v>77948</v>
      </c>
      <c r="G347" s="4">
        <f>VLOOKUP(Z347,炎界远征配置!H:N,4,FALSE)</f>
        <v>48718</v>
      </c>
      <c r="H347" s="4">
        <v>85</v>
      </c>
      <c r="I347" s="4">
        <f>VLOOKUP(Z347,炎界远征配置!H:N,5,FALSE)</f>
        <v>48718</v>
      </c>
      <c r="J347" s="4">
        <f>VLOOKUP(Z347,炎界远征配置!H:N,7,FALSE)</f>
        <v>19885</v>
      </c>
      <c r="K347" s="4">
        <v>414</v>
      </c>
      <c r="L347" s="4">
        <v>85</v>
      </c>
      <c r="M347" s="4">
        <v>85</v>
      </c>
      <c r="N347" s="4">
        <v>409</v>
      </c>
      <c r="O347" s="4">
        <v>85</v>
      </c>
      <c r="P347" s="4">
        <v>85</v>
      </c>
      <c r="Q347" s="4">
        <v>85</v>
      </c>
      <c r="R347" s="4">
        <v>85</v>
      </c>
      <c r="S347" s="4">
        <v>85</v>
      </c>
      <c r="T347" s="4">
        <v>85</v>
      </c>
      <c r="U347" s="4">
        <v>85</v>
      </c>
      <c r="V347" s="4">
        <v>85</v>
      </c>
      <c r="W347" s="4">
        <f>VLOOKUP(Z347,炎界远征配置!F:G,2,FALSE)</f>
        <v>5000343</v>
      </c>
      <c r="X347" s="4">
        <f>VLOOKUP(Z347,炎界远征配置!H:J,3,FALSE)</f>
        <v>69</v>
      </c>
      <c r="Y347" t="str">
        <f>VLOOKUP(Z347,炎界远征配置!H:I,2,FALSE)</f>
        <v>尤朵拉</v>
      </c>
      <c r="Z347">
        <f t="shared" si="16"/>
        <v>343</v>
      </c>
    </row>
    <row r="348" spans="1:26" ht="18" customHeight="1" x14ac:dyDescent="0.15">
      <c r="A348" s="4">
        <f t="shared" si="15"/>
        <v>5000344</v>
      </c>
      <c r="B348" s="4">
        <v>86</v>
      </c>
      <c r="C348" s="4">
        <v>86</v>
      </c>
      <c r="D348" s="4">
        <v>86</v>
      </c>
      <c r="E348" s="4">
        <v>86</v>
      </c>
      <c r="F348" s="4">
        <f>VLOOKUP(Z348,炎界远征配置!H:N,6,FALSE)</f>
        <v>77948</v>
      </c>
      <c r="G348" s="4">
        <f>VLOOKUP(Z348,炎界远征配置!H:N,4,FALSE)</f>
        <v>48718</v>
      </c>
      <c r="H348" s="4">
        <v>86</v>
      </c>
      <c r="I348" s="4">
        <f>VLOOKUP(Z348,炎界远征配置!H:N,5,FALSE)</f>
        <v>48718</v>
      </c>
      <c r="J348" s="4">
        <f>VLOOKUP(Z348,炎界远征配置!H:N,7,FALSE)</f>
        <v>19885</v>
      </c>
      <c r="K348" s="4">
        <v>415</v>
      </c>
      <c r="L348" s="4">
        <v>86</v>
      </c>
      <c r="M348" s="4">
        <v>86</v>
      </c>
      <c r="N348" s="4">
        <v>410</v>
      </c>
      <c r="O348" s="4">
        <v>86</v>
      </c>
      <c r="P348" s="4">
        <v>86</v>
      </c>
      <c r="Q348" s="4">
        <v>86</v>
      </c>
      <c r="R348" s="4">
        <v>86</v>
      </c>
      <c r="S348" s="4">
        <v>86</v>
      </c>
      <c r="T348" s="4">
        <v>86</v>
      </c>
      <c r="U348" s="4">
        <v>86</v>
      </c>
      <c r="V348" s="4">
        <v>86</v>
      </c>
      <c r="W348" s="4">
        <f>VLOOKUP(Z348,炎界远征配置!F:G,2,FALSE)</f>
        <v>5000344</v>
      </c>
      <c r="X348" s="4">
        <f>VLOOKUP(Z348,炎界远征配置!H:J,3,FALSE)</f>
        <v>69</v>
      </c>
      <c r="Y348" t="str">
        <f>VLOOKUP(Z348,炎界远征配置!H:I,2,FALSE)</f>
        <v>贝蒂</v>
      </c>
      <c r="Z348">
        <f t="shared" si="16"/>
        <v>344</v>
      </c>
    </row>
    <row r="349" spans="1:26" ht="18" customHeight="1" x14ac:dyDescent="0.15">
      <c r="A349" s="4">
        <f t="shared" si="15"/>
        <v>5000345</v>
      </c>
      <c r="B349" s="4">
        <v>87</v>
      </c>
      <c r="C349" s="4">
        <v>87</v>
      </c>
      <c r="D349" s="4">
        <v>87</v>
      </c>
      <c r="E349" s="4">
        <v>87</v>
      </c>
      <c r="F349" s="4">
        <f>VLOOKUP(Z349,炎界远征配置!H:N,6,FALSE)</f>
        <v>77948</v>
      </c>
      <c r="G349" s="4">
        <f>VLOOKUP(Z349,炎界远征配置!H:N,4,FALSE)</f>
        <v>48718</v>
      </c>
      <c r="H349" s="4">
        <v>87</v>
      </c>
      <c r="I349" s="4">
        <f>VLOOKUP(Z349,炎界远征配置!H:N,5,FALSE)</f>
        <v>48718</v>
      </c>
      <c r="J349" s="4">
        <f>VLOOKUP(Z349,炎界远征配置!H:N,7,FALSE)</f>
        <v>19885</v>
      </c>
      <c r="K349" s="4">
        <v>416</v>
      </c>
      <c r="L349" s="4">
        <v>87</v>
      </c>
      <c r="M349" s="4">
        <v>87</v>
      </c>
      <c r="N349" s="4">
        <v>411</v>
      </c>
      <c r="O349" s="4">
        <v>87</v>
      </c>
      <c r="P349" s="4">
        <v>87</v>
      </c>
      <c r="Q349" s="4">
        <v>87</v>
      </c>
      <c r="R349" s="4">
        <v>87</v>
      </c>
      <c r="S349" s="4">
        <v>87</v>
      </c>
      <c r="T349" s="4">
        <v>87</v>
      </c>
      <c r="U349" s="4">
        <v>87</v>
      </c>
      <c r="V349" s="4">
        <v>87</v>
      </c>
      <c r="W349" s="4">
        <f>VLOOKUP(Z349,炎界远征配置!F:G,2,FALSE)</f>
        <v>5000345</v>
      </c>
      <c r="X349" s="4">
        <f>VLOOKUP(Z349,炎界远征配置!H:J,3,FALSE)</f>
        <v>69</v>
      </c>
      <c r="Y349" t="str">
        <f>VLOOKUP(Z349,炎界远征配置!H:I,2,FALSE)</f>
        <v>伊芙</v>
      </c>
      <c r="Z349">
        <f t="shared" si="16"/>
        <v>345</v>
      </c>
    </row>
    <row r="350" spans="1:26" ht="18" customHeight="1" x14ac:dyDescent="0.15">
      <c r="A350" s="4">
        <f t="shared" si="15"/>
        <v>5000346</v>
      </c>
      <c r="B350" s="4">
        <v>88</v>
      </c>
      <c r="C350" s="4">
        <v>88</v>
      </c>
      <c r="D350" s="4">
        <v>88</v>
      </c>
      <c r="E350" s="4">
        <v>88</v>
      </c>
      <c r="F350" s="4">
        <f>VLOOKUP(Z350,炎界远征配置!H:N,6,FALSE)</f>
        <v>82054</v>
      </c>
      <c r="G350" s="4">
        <f>VLOOKUP(Z350,炎界远征配置!H:N,4,FALSE)</f>
        <v>51284</v>
      </c>
      <c r="H350" s="4">
        <v>88</v>
      </c>
      <c r="I350" s="4">
        <f>VLOOKUP(Z350,炎界远征配置!H:N,5,FALSE)</f>
        <v>51284</v>
      </c>
      <c r="J350" s="4">
        <f>VLOOKUP(Z350,炎界远征配置!H:N,7,FALSE)</f>
        <v>21027</v>
      </c>
      <c r="K350" s="4">
        <v>417</v>
      </c>
      <c r="L350" s="4">
        <v>88</v>
      </c>
      <c r="M350" s="4">
        <v>88</v>
      </c>
      <c r="N350" s="4">
        <v>412</v>
      </c>
      <c r="O350" s="4">
        <v>88</v>
      </c>
      <c r="P350" s="4">
        <v>88</v>
      </c>
      <c r="Q350" s="4">
        <v>88</v>
      </c>
      <c r="R350" s="4">
        <v>88</v>
      </c>
      <c r="S350" s="4">
        <v>88</v>
      </c>
      <c r="T350" s="4">
        <v>88</v>
      </c>
      <c r="U350" s="4">
        <v>88</v>
      </c>
      <c r="V350" s="4">
        <v>88</v>
      </c>
      <c r="W350" s="4">
        <f>VLOOKUP(Z350,炎界远征配置!F:G,2,FALSE)</f>
        <v>5000346</v>
      </c>
      <c r="X350" s="4">
        <f>VLOOKUP(Z350,炎界远征配置!H:J,3,FALSE)</f>
        <v>70</v>
      </c>
      <c r="Y350" t="str">
        <f>VLOOKUP(Z350,炎界远征配置!H:I,2,FALSE)</f>
        <v>伊西多</v>
      </c>
      <c r="Z350">
        <f t="shared" si="16"/>
        <v>346</v>
      </c>
    </row>
    <row r="351" spans="1:26" ht="18" customHeight="1" x14ac:dyDescent="0.15">
      <c r="A351" s="4">
        <f t="shared" si="15"/>
        <v>5000347</v>
      </c>
      <c r="B351" s="4">
        <v>89</v>
      </c>
      <c r="C351" s="4">
        <v>89</v>
      </c>
      <c r="D351" s="4">
        <v>89</v>
      </c>
      <c r="E351" s="4">
        <v>89</v>
      </c>
      <c r="F351" s="4">
        <f>VLOOKUP(Z351,炎界远征配置!H:N,6,FALSE)</f>
        <v>82054</v>
      </c>
      <c r="G351" s="4">
        <f>VLOOKUP(Z351,炎界远征配置!H:N,4,FALSE)</f>
        <v>51284</v>
      </c>
      <c r="H351" s="4">
        <v>89</v>
      </c>
      <c r="I351" s="4">
        <f>VLOOKUP(Z351,炎界远征配置!H:N,5,FALSE)</f>
        <v>51284</v>
      </c>
      <c r="J351" s="4">
        <f>VLOOKUP(Z351,炎界远征配置!H:N,7,FALSE)</f>
        <v>21027</v>
      </c>
      <c r="K351" s="4">
        <v>418</v>
      </c>
      <c r="L351" s="4">
        <v>89</v>
      </c>
      <c r="M351" s="4">
        <v>89</v>
      </c>
      <c r="N351" s="4">
        <v>413</v>
      </c>
      <c r="O351" s="4">
        <v>89</v>
      </c>
      <c r="P351" s="4">
        <v>89</v>
      </c>
      <c r="Q351" s="4">
        <v>89</v>
      </c>
      <c r="R351" s="4">
        <v>89</v>
      </c>
      <c r="S351" s="4">
        <v>89</v>
      </c>
      <c r="T351" s="4">
        <v>89</v>
      </c>
      <c r="U351" s="4">
        <v>89</v>
      </c>
      <c r="V351" s="4">
        <v>89</v>
      </c>
      <c r="W351" s="4">
        <f>VLOOKUP(Z351,炎界远征配置!F:G,2,FALSE)</f>
        <v>5000347</v>
      </c>
      <c r="X351" s="4">
        <f>VLOOKUP(Z351,炎界远征配置!H:J,3,FALSE)</f>
        <v>70</v>
      </c>
      <c r="Y351" t="str">
        <f>VLOOKUP(Z351,炎界远征配置!H:I,2,FALSE)</f>
        <v>尤朵拉</v>
      </c>
      <c r="Z351">
        <f t="shared" si="16"/>
        <v>347</v>
      </c>
    </row>
    <row r="352" spans="1:26" ht="18" customHeight="1" x14ac:dyDescent="0.15">
      <c r="A352" s="4">
        <f t="shared" si="15"/>
        <v>5000348</v>
      </c>
      <c r="B352" s="4">
        <v>90</v>
      </c>
      <c r="C352" s="4">
        <v>90</v>
      </c>
      <c r="D352" s="4">
        <v>90</v>
      </c>
      <c r="E352" s="4">
        <v>90</v>
      </c>
      <c r="F352" s="4">
        <f>VLOOKUP(Z352,炎界远征配置!H:N,6,FALSE)</f>
        <v>82054</v>
      </c>
      <c r="G352" s="4">
        <f>VLOOKUP(Z352,炎界远征配置!H:N,4,FALSE)</f>
        <v>51284</v>
      </c>
      <c r="H352" s="4">
        <v>90</v>
      </c>
      <c r="I352" s="4">
        <f>VLOOKUP(Z352,炎界远征配置!H:N,5,FALSE)</f>
        <v>51284</v>
      </c>
      <c r="J352" s="4">
        <f>VLOOKUP(Z352,炎界远征配置!H:N,7,FALSE)</f>
        <v>21027</v>
      </c>
      <c r="K352" s="4">
        <v>419</v>
      </c>
      <c r="L352" s="4">
        <v>90</v>
      </c>
      <c r="M352" s="4">
        <v>90</v>
      </c>
      <c r="N352" s="4">
        <v>414</v>
      </c>
      <c r="O352" s="4">
        <v>90</v>
      </c>
      <c r="P352" s="4">
        <v>90</v>
      </c>
      <c r="Q352" s="4">
        <v>90</v>
      </c>
      <c r="R352" s="4">
        <v>90</v>
      </c>
      <c r="S352" s="4">
        <v>90</v>
      </c>
      <c r="T352" s="4">
        <v>90</v>
      </c>
      <c r="U352" s="4">
        <v>90</v>
      </c>
      <c r="V352" s="4">
        <v>90</v>
      </c>
      <c r="W352" s="4">
        <f>VLOOKUP(Z352,炎界远征配置!F:G,2,FALSE)</f>
        <v>5000348</v>
      </c>
      <c r="X352" s="4">
        <f>VLOOKUP(Z352,炎界远征配置!H:J,3,FALSE)</f>
        <v>70</v>
      </c>
      <c r="Y352" t="str">
        <f>VLOOKUP(Z352,炎界远征配置!H:I,2,FALSE)</f>
        <v>洛克</v>
      </c>
      <c r="Z352">
        <f t="shared" si="16"/>
        <v>348</v>
      </c>
    </row>
    <row r="353" spans="1:26" ht="18" customHeight="1" x14ac:dyDescent="0.15">
      <c r="A353" s="4">
        <f t="shared" si="15"/>
        <v>5000349</v>
      </c>
      <c r="B353" s="4">
        <v>91</v>
      </c>
      <c r="C353" s="4">
        <v>91</v>
      </c>
      <c r="D353" s="4">
        <v>91</v>
      </c>
      <c r="E353" s="4">
        <v>91</v>
      </c>
      <c r="F353" s="4">
        <f>VLOOKUP(Z353,炎界远征配置!H:N,6,FALSE)</f>
        <v>82054</v>
      </c>
      <c r="G353" s="4">
        <f>VLOOKUP(Z353,炎界远征配置!H:N,4,FALSE)</f>
        <v>51284</v>
      </c>
      <c r="H353" s="4">
        <v>91</v>
      </c>
      <c r="I353" s="4">
        <f>VLOOKUP(Z353,炎界远征配置!H:N,5,FALSE)</f>
        <v>51284</v>
      </c>
      <c r="J353" s="4">
        <f>VLOOKUP(Z353,炎界远征配置!H:N,7,FALSE)</f>
        <v>21027</v>
      </c>
      <c r="K353" s="4">
        <v>420</v>
      </c>
      <c r="L353" s="4">
        <v>91</v>
      </c>
      <c r="M353" s="4">
        <v>91</v>
      </c>
      <c r="N353" s="4">
        <v>415</v>
      </c>
      <c r="O353" s="4">
        <v>91</v>
      </c>
      <c r="P353" s="4">
        <v>91</v>
      </c>
      <c r="Q353" s="4">
        <v>91</v>
      </c>
      <c r="R353" s="4">
        <v>91</v>
      </c>
      <c r="S353" s="4">
        <v>91</v>
      </c>
      <c r="T353" s="4">
        <v>91</v>
      </c>
      <c r="U353" s="4">
        <v>91</v>
      </c>
      <c r="V353" s="4">
        <v>91</v>
      </c>
      <c r="W353" s="4">
        <f>VLOOKUP(Z353,炎界远征配置!F:G,2,FALSE)</f>
        <v>5000349</v>
      </c>
      <c r="X353" s="4">
        <f>VLOOKUP(Z353,炎界远征配置!H:J,3,FALSE)</f>
        <v>70</v>
      </c>
      <c r="Y353" t="str">
        <f>VLOOKUP(Z353,炎界远征配置!H:I,2,FALSE)</f>
        <v>国王</v>
      </c>
      <c r="Z353">
        <f t="shared" si="16"/>
        <v>349</v>
      </c>
    </row>
    <row r="354" spans="1:26" ht="18" customHeight="1" x14ac:dyDescent="0.15">
      <c r="A354" s="4">
        <f t="shared" si="15"/>
        <v>5000350</v>
      </c>
      <c r="B354" s="4">
        <v>92</v>
      </c>
      <c r="C354" s="4">
        <v>92</v>
      </c>
      <c r="D354" s="4">
        <v>92</v>
      </c>
      <c r="E354" s="4">
        <v>92</v>
      </c>
      <c r="F354" s="4">
        <f>VLOOKUP(Z354,炎界远征配置!H:N,6,FALSE)</f>
        <v>82054</v>
      </c>
      <c r="G354" s="4">
        <f>VLOOKUP(Z354,炎界远征配置!H:N,4,FALSE)</f>
        <v>51284</v>
      </c>
      <c r="H354" s="4">
        <v>92</v>
      </c>
      <c r="I354" s="4">
        <f>VLOOKUP(Z354,炎界远征配置!H:N,5,FALSE)</f>
        <v>51284</v>
      </c>
      <c r="J354" s="4">
        <f>VLOOKUP(Z354,炎界远征配置!H:N,7,FALSE)</f>
        <v>21027</v>
      </c>
      <c r="K354" s="4">
        <v>421</v>
      </c>
      <c r="L354" s="4">
        <v>92</v>
      </c>
      <c r="M354" s="4">
        <v>92</v>
      </c>
      <c r="N354" s="4">
        <v>416</v>
      </c>
      <c r="O354" s="4">
        <v>92</v>
      </c>
      <c r="P354" s="4">
        <v>92</v>
      </c>
      <c r="Q354" s="4">
        <v>92</v>
      </c>
      <c r="R354" s="4">
        <v>92</v>
      </c>
      <c r="S354" s="4">
        <v>92</v>
      </c>
      <c r="T354" s="4">
        <v>92</v>
      </c>
      <c r="U354" s="4">
        <v>92</v>
      </c>
      <c r="V354" s="4">
        <v>92</v>
      </c>
      <c r="W354" s="4">
        <f>VLOOKUP(Z354,炎界远征配置!F:G,2,FALSE)</f>
        <v>5000350</v>
      </c>
      <c r="X354" s="4">
        <f>VLOOKUP(Z354,炎界远征配置!H:J,3,FALSE)</f>
        <v>70</v>
      </c>
      <c r="Y354" t="str">
        <f>VLOOKUP(Z354,炎界远征配置!H:I,2,FALSE)</f>
        <v>啾啾</v>
      </c>
      <c r="Z354">
        <f t="shared" si="16"/>
        <v>350</v>
      </c>
    </row>
    <row r="355" spans="1:26" ht="18" customHeight="1" x14ac:dyDescent="0.15">
      <c r="A355" s="4">
        <f t="shared" si="15"/>
        <v>5000351</v>
      </c>
      <c r="B355" s="4">
        <v>93</v>
      </c>
      <c r="C355" s="4">
        <v>93</v>
      </c>
      <c r="D355" s="4">
        <v>93</v>
      </c>
      <c r="E355" s="4">
        <v>93</v>
      </c>
      <c r="F355" s="4">
        <f>VLOOKUP(Z355,炎界远征配置!H:N,6,FALSE)</f>
        <v>90264</v>
      </c>
      <c r="G355" s="4">
        <f>VLOOKUP(Z355,炎界远征配置!H:N,4,FALSE)</f>
        <v>56415</v>
      </c>
      <c r="H355" s="4">
        <v>93</v>
      </c>
      <c r="I355" s="4">
        <f>VLOOKUP(Z355,炎界远征配置!H:N,5,FALSE)</f>
        <v>56415</v>
      </c>
      <c r="J355" s="4">
        <f>VLOOKUP(Z355,炎界远征配置!H:N,7,FALSE)</f>
        <v>23233</v>
      </c>
      <c r="K355" s="4">
        <v>422</v>
      </c>
      <c r="L355" s="4">
        <v>93</v>
      </c>
      <c r="M355" s="4">
        <v>93</v>
      </c>
      <c r="N355" s="4">
        <v>417</v>
      </c>
      <c r="O355" s="4">
        <v>93</v>
      </c>
      <c r="P355" s="4">
        <v>93</v>
      </c>
      <c r="Q355" s="4">
        <v>93</v>
      </c>
      <c r="R355" s="4">
        <v>93</v>
      </c>
      <c r="S355" s="4">
        <v>93</v>
      </c>
      <c r="T355" s="4">
        <v>93</v>
      </c>
      <c r="U355" s="4">
        <v>93</v>
      </c>
      <c r="V355" s="4">
        <v>93</v>
      </c>
      <c r="W355" s="4">
        <f>VLOOKUP(Z355,炎界远征配置!F:G,2,FALSE)</f>
        <v>5000351</v>
      </c>
      <c r="X355" s="4">
        <f>VLOOKUP(Z355,炎界远征配置!H:J,3,FALSE)</f>
        <v>71</v>
      </c>
      <c r="Y355" t="str">
        <f>VLOOKUP(Z355,炎界远征配置!H:I,2,FALSE)</f>
        <v>珍妮芙</v>
      </c>
      <c r="Z355">
        <f t="shared" si="16"/>
        <v>351</v>
      </c>
    </row>
    <row r="356" spans="1:26" ht="18" customHeight="1" x14ac:dyDescent="0.15">
      <c r="A356" s="4">
        <f t="shared" si="15"/>
        <v>5000352</v>
      </c>
      <c r="B356" s="4">
        <v>94</v>
      </c>
      <c r="C356" s="4">
        <v>94</v>
      </c>
      <c r="D356" s="4">
        <v>94</v>
      </c>
      <c r="E356" s="4">
        <v>94</v>
      </c>
      <c r="F356" s="4">
        <f>VLOOKUP(Z356,炎界远征配置!H:N,6,FALSE)</f>
        <v>90264</v>
      </c>
      <c r="G356" s="4">
        <f>VLOOKUP(Z356,炎界远征配置!H:N,4,FALSE)</f>
        <v>56415</v>
      </c>
      <c r="H356" s="4">
        <v>94</v>
      </c>
      <c r="I356" s="4">
        <f>VLOOKUP(Z356,炎界远征配置!H:N,5,FALSE)</f>
        <v>56415</v>
      </c>
      <c r="J356" s="4">
        <f>VLOOKUP(Z356,炎界远征配置!H:N,7,FALSE)</f>
        <v>23233</v>
      </c>
      <c r="K356" s="4">
        <v>423</v>
      </c>
      <c r="L356" s="4">
        <v>94</v>
      </c>
      <c r="M356" s="4">
        <v>94</v>
      </c>
      <c r="N356" s="4">
        <v>418</v>
      </c>
      <c r="O356" s="4">
        <v>94</v>
      </c>
      <c r="P356" s="4">
        <v>94</v>
      </c>
      <c r="Q356" s="4">
        <v>94</v>
      </c>
      <c r="R356" s="4">
        <v>94</v>
      </c>
      <c r="S356" s="4">
        <v>94</v>
      </c>
      <c r="T356" s="4">
        <v>94</v>
      </c>
      <c r="U356" s="4">
        <v>94</v>
      </c>
      <c r="V356" s="4">
        <v>94</v>
      </c>
      <c r="W356" s="4">
        <f>VLOOKUP(Z356,炎界远征配置!F:G,2,FALSE)</f>
        <v>5000352</v>
      </c>
      <c r="X356" s="4">
        <f>VLOOKUP(Z356,炎界远征配置!H:J,3,FALSE)</f>
        <v>71</v>
      </c>
      <c r="Y356" t="str">
        <f>VLOOKUP(Z356,炎界远征配置!H:I,2,FALSE)</f>
        <v>霍尔</v>
      </c>
      <c r="Z356">
        <f t="shared" si="16"/>
        <v>352</v>
      </c>
    </row>
    <row r="357" spans="1:26" ht="18" customHeight="1" x14ac:dyDescent="0.15">
      <c r="A357" s="4">
        <f t="shared" si="15"/>
        <v>5000353</v>
      </c>
      <c r="B357" s="4">
        <v>95</v>
      </c>
      <c r="C357" s="4">
        <v>95</v>
      </c>
      <c r="D357" s="4">
        <v>95</v>
      </c>
      <c r="E357" s="4">
        <v>95</v>
      </c>
      <c r="F357" s="4">
        <f>VLOOKUP(Z357,炎界远征配置!H:N,6,FALSE)</f>
        <v>90264</v>
      </c>
      <c r="G357" s="4">
        <f>VLOOKUP(Z357,炎界远征配置!H:N,4,FALSE)</f>
        <v>56415</v>
      </c>
      <c r="H357" s="4">
        <v>95</v>
      </c>
      <c r="I357" s="4">
        <f>VLOOKUP(Z357,炎界远征配置!H:N,5,FALSE)</f>
        <v>56415</v>
      </c>
      <c r="J357" s="4">
        <f>VLOOKUP(Z357,炎界远征配置!H:N,7,FALSE)</f>
        <v>23233</v>
      </c>
      <c r="K357" s="4">
        <v>424</v>
      </c>
      <c r="L357" s="4">
        <v>95</v>
      </c>
      <c r="M357" s="4">
        <v>95</v>
      </c>
      <c r="N357" s="4">
        <v>419</v>
      </c>
      <c r="O357" s="4">
        <v>95</v>
      </c>
      <c r="P357" s="4">
        <v>95</v>
      </c>
      <c r="Q357" s="4">
        <v>95</v>
      </c>
      <c r="R357" s="4">
        <v>95</v>
      </c>
      <c r="S357" s="4">
        <v>95</v>
      </c>
      <c r="T357" s="4">
        <v>95</v>
      </c>
      <c r="U357" s="4">
        <v>95</v>
      </c>
      <c r="V357" s="4">
        <v>95</v>
      </c>
      <c r="W357" s="4">
        <f>VLOOKUP(Z357,炎界远征配置!F:G,2,FALSE)</f>
        <v>5000353</v>
      </c>
      <c r="X357" s="4">
        <f>VLOOKUP(Z357,炎界远征配置!H:J,3,FALSE)</f>
        <v>71</v>
      </c>
      <c r="Y357" t="str">
        <f>VLOOKUP(Z357,炎界远征配置!H:I,2,FALSE)</f>
        <v>伊芙</v>
      </c>
      <c r="Z357">
        <f t="shared" si="16"/>
        <v>353</v>
      </c>
    </row>
    <row r="358" spans="1:26" ht="18" customHeight="1" x14ac:dyDescent="0.15">
      <c r="A358" s="4">
        <f t="shared" si="15"/>
        <v>5000354</v>
      </c>
      <c r="B358" s="4">
        <v>96</v>
      </c>
      <c r="C358" s="4">
        <v>96</v>
      </c>
      <c r="D358" s="4">
        <v>96</v>
      </c>
      <c r="E358" s="4">
        <v>96</v>
      </c>
      <c r="F358" s="4">
        <f>VLOOKUP(Z358,炎界远征配置!H:N,6,FALSE)</f>
        <v>90264</v>
      </c>
      <c r="G358" s="4">
        <f>VLOOKUP(Z358,炎界远征配置!H:N,4,FALSE)</f>
        <v>56415</v>
      </c>
      <c r="H358" s="4">
        <v>96</v>
      </c>
      <c r="I358" s="4">
        <f>VLOOKUP(Z358,炎界远征配置!H:N,5,FALSE)</f>
        <v>56415</v>
      </c>
      <c r="J358" s="4">
        <f>VLOOKUP(Z358,炎界远征配置!H:N,7,FALSE)</f>
        <v>23233</v>
      </c>
      <c r="K358" s="4">
        <v>425</v>
      </c>
      <c r="L358" s="4">
        <v>96</v>
      </c>
      <c r="M358" s="4">
        <v>96</v>
      </c>
      <c r="N358" s="4">
        <v>420</v>
      </c>
      <c r="O358" s="4">
        <v>96</v>
      </c>
      <c r="P358" s="4">
        <v>96</v>
      </c>
      <c r="Q358" s="4">
        <v>96</v>
      </c>
      <c r="R358" s="4">
        <v>96</v>
      </c>
      <c r="S358" s="4">
        <v>96</v>
      </c>
      <c r="T358" s="4">
        <v>96</v>
      </c>
      <c r="U358" s="4">
        <v>96</v>
      </c>
      <c r="V358" s="4">
        <v>96</v>
      </c>
      <c r="W358" s="4">
        <f>VLOOKUP(Z358,炎界远征配置!F:G,2,FALSE)</f>
        <v>5000354</v>
      </c>
      <c r="X358" s="4">
        <f>VLOOKUP(Z358,炎界远征配置!H:J,3,FALSE)</f>
        <v>71</v>
      </c>
      <c r="Y358" t="str">
        <f>VLOOKUP(Z358,炎界远征配置!H:I,2,FALSE)</f>
        <v>啾啾</v>
      </c>
      <c r="Z358">
        <f t="shared" si="16"/>
        <v>354</v>
      </c>
    </row>
    <row r="359" spans="1:26" ht="18" customHeight="1" x14ac:dyDescent="0.15">
      <c r="A359" s="4">
        <f t="shared" si="15"/>
        <v>5000355</v>
      </c>
      <c r="B359" s="4">
        <v>97</v>
      </c>
      <c r="C359" s="4">
        <v>97</v>
      </c>
      <c r="D359" s="4">
        <v>97</v>
      </c>
      <c r="E359" s="4">
        <v>97</v>
      </c>
      <c r="F359" s="4">
        <f>VLOOKUP(Z359,炎界远征配置!H:N,6,FALSE)</f>
        <v>90264</v>
      </c>
      <c r="G359" s="4">
        <f>VLOOKUP(Z359,炎界远征配置!H:N,4,FALSE)</f>
        <v>56415</v>
      </c>
      <c r="H359" s="4">
        <v>97</v>
      </c>
      <c r="I359" s="4">
        <f>VLOOKUP(Z359,炎界远征配置!H:N,5,FALSE)</f>
        <v>56415</v>
      </c>
      <c r="J359" s="4">
        <f>VLOOKUP(Z359,炎界远征配置!H:N,7,FALSE)</f>
        <v>23233</v>
      </c>
      <c r="K359" s="4">
        <v>426</v>
      </c>
      <c r="L359" s="4">
        <v>97</v>
      </c>
      <c r="M359" s="4">
        <v>97</v>
      </c>
      <c r="N359" s="4">
        <v>421</v>
      </c>
      <c r="O359" s="4">
        <v>97</v>
      </c>
      <c r="P359" s="4">
        <v>97</v>
      </c>
      <c r="Q359" s="4">
        <v>97</v>
      </c>
      <c r="R359" s="4">
        <v>97</v>
      </c>
      <c r="S359" s="4">
        <v>97</v>
      </c>
      <c r="T359" s="4">
        <v>97</v>
      </c>
      <c r="U359" s="4">
        <v>97</v>
      </c>
      <c r="V359" s="4">
        <v>97</v>
      </c>
      <c r="W359" s="4">
        <f>VLOOKUP(Z359,炎界远征配置!F:G,2,FALSE)</f>
        <v>5000355</v>
      </c>
      <c r="X359" s="4">
        <f>VLOOKUP(Z359,炎界远征配置!H:J,3,FALSE)</f>
        <v>71</v>
      </c>
      <c r="Y359" t="str">
        <f>VLOOKUP(Z359,炎界远征配置!H:I,2,FALSE)</f>
        <v>吉拉</v>
      </c>
      <c r="Z359">
        <f t="shared" si="16"/>
        <v>355</v>
      </c>
    </row>
    <row r="360" spans="1:26" ht="18" customHeight="1" x14ac:dyDescent="0.15">
      <c r="A360" s="4">
        <f t="shared" si="15"/>
        <v>5000356</v>
      </c>
      <c r="B360" s="4">
        <v>98</v>
      </c>
      <c r="C360" s="4">
        <v>98</v>
      </c>
      <c r="D360" s="4">
        <v>98</v>
      </c>
      <c r="E360" s="4">
        <v>98</v>
      </c>
      <c r="F360" s="4">
        <f>VLOOKUP(Z360,炎界远征配置!H:N,6,FALSE)</f>
        <v>98475</v>
      </c>
      <c r="G360" s="4">
        <f>VLOOKUP(Z360,炎界远征配置!H:N,4,FALSE)</f>
        <v>61547</v>
      </c>
      <c r="H360" s="4">
        <v>98</v>
      </c>
      <c r="I360" s="4">
        <f>VLOOKUP(Z360,炎界远征配置!H:N,5,FALSE)</f>
        <v>61547</v>
      </c>
      <c r="J360" s="4">
        <f>VLOOKUP(Z360,炎界远征配置!H:N,7,FALSE)</f>
        <v>25440</v>
      </c>
      <c r="K360" s="4">
        <v>427</v>
      </c>
      <c r="L360" s="4">
        <v>98</v>
      </c>
      <c r="M360" s="4">
        <v>98</v>
      </c>
      <c r="N360" s="4">
        <v>422</v>
      </c>
      <c r="O360" s="4">
        <v>98</v>
      </c>
      <c r="P360" s="4">
        <v>98</v>
      </c>
      <c r="Q360" s="4">
        <v>98</v>
      </c>
      <c r="R360" s="4">
        <v>98</v>
      </c>
      <c r="S360" s="4">
        <v>98</v>
      </c>
      <c r="T360" s="4">
        <v>98</v>
      </c>
      <c r="U360" s="4">
        <v>98</v>
      </c>
      <c r="V360" s="4">
        <v>98</v>
      </c>
      <c r="W360" s="4">
        <f>VLOOKUP(Z360,炎界远征配置!F:G,2,FALSE)</f>
        <v>5000356</v>
      </c>
      <c r="X360" s="4">
        <f>VLOOKUP(Z360,炎界远征配置!H:J,3,FALSE)</f>
        <v>72</v>
      </c>
      <c r="Y360" t="str">
        <f>VLOOKUP(Z360,炎界远征配置!H:I,2,FALSE)</f>
        <v>珍妮芙</v>
      </c>
      <c r="Z360">
        <f t="shared" si="16"/>
        <v>356</v>
      </c>
    </row>
    <row r="361" spans="1:26" ht="18" customHeight="1" x14ac:dyDescent="0.15">
      <c r="A361" s="4">
        <f t="shared" si="15"/>
        <v>5000357</v>
      </c>
      <c r="B361" s="4">
        <v>99</v>
      </c>
      <c r="C361" s="4">
        <v>99</v>
      </c>
      <c r="D361" s="4">
        <v>99</v>
      </c>
      <c r="E361" s="4">
        <v>99</v>
      </c>
      <c r="F361" s="4">
        <f>VLOOKUP(Z361,炎界远征配置!H:N,6,FALSE)</f>
        <v>98475</v>
      </c>
      <c r="G361" s="4">
        <f>VLOOKUP(Z361,炎界远征配置!H:N,4,FALSE)</f>
        <v>61547</v>
      </c>
      <c r="H361" s="4">
        <v>99</v>
      </c>
      <c r="I361" s="4">
        <f>VLOOKUP(Z361,炎界远征配置!H:N,5,FALSE)</f>
        <v>61547</v>
      </c>
      <c r="J361" s="4">
        <f>VLOOKUP(Z361,炎界远征配置!H:N,7,FALSE)</f>
        <v>25440</v>
      </c>
      <c r="K361" s="4">
        <v>428</v>
      </c>
      <c r="L361" s="4">
        <v>99</v>
      </c>
      <c r="M361" s="4">
        <v>99</v>
      </c>
      <c r="N361" s="4">
        <v>423</v>
      </c>
      <c r="O361" s="4">
        <v>99</v>
      </c>
      <c r="P361" s="4">
        <v>99</v>
      </c>
      <c r="Q361" s="4">
        <v>99</v>
      </c>
      <c r="R361" s="4">
        <v>99</v>
      </c>
      <c r="S361" s="4">
        <v>99</v>
      </c>
      <c r="T361" s="4">
        <v>99</v>
      </c>
      <c r="U361" s="4">
        <v>99</v>
      </c>
      <c r="V361" s="4">
        <v>99</v>
      </c>
      <c r="W361" s="4">
        <f>VLOOKUP(Z361,炎界远征配置!F:G,2,FALSE)</f>
        <v>5000357</v>
      </c>
      <c r="X361" s="4">
        <f>VLOOKUP(Z361,炎界远征配置!H:J,3,FALSE)</f>
        <v>72</v>
      </c>
      <c r="Y361" t="str">
        <f>VLOOKUP(Z361,炎界远征配置!H:I,2,FALSE)</f>
        <v>莉莉丝</v>
      </c>
      <c r="Z361">
        <f t="shared" si="16"/>
        <v>357</v>
      </c>
    </row>
    <row r="362" spans="1:26" ht="18" customHeight="1" x14ac:dyDescent="0.15">
      <c r="A362" s="4">
        <f t="shared" si="15"/>
        <v>5000358</v>
      </c>
      <c r="B362" s="4">
        <v>100</v>
      </c>
      <c r="C362" s="4">
        <v>100</v>
      </c>
      <c r="D362" s="4">
        <v>100</v>
      </c>
      <c r="E362" s="4">
        <v>100</v>
      </c>
      <c r="F362" s="4">
        <f>VLOOKUP(Z362,炎界远征配置!H:N,6,FALSE)</f>
        <v>98475</v>
      </c>
      <c r="G362" s="4">
        <f>VLOOKUP(Z362,炎界远征配置!H:N,4,FALSE)</f>
        <v>61547</v>
      </c>
      <c r="H362" s="4">
        <v>100</v>
      </c>
      <c r="I362" s="4">
        <f>VLOOKUP(Z362,炎界远征配置!H:N,5,FALSE)</f>
        <v>61547</v>
      </c>
      <c r="J362" s="4">
        <f>VLOOKUP(Z362,炎界远征配置!H:N,7,FALSE)</f>
        <v>25440</v>
      </c>
      <c r="K362" s="4">
        <v>429</v>
      </c>
      <c r="L362" s="4">
        <v>100</v>
      </c>
      <c r="M362" s="4">
        <v>100</v>
      </c>
      <c r="N362" s="4">
        <v>424</v>
      </c>
      <c r="O362" s="4">
        <v>100</v>
      </c>
      <c r="P362" s="4">
        <v>100</v>
      </c>
      <c r="Q362" s="4">
        <v>100</v>
      </c>
      <c r="R362" s="4">
        <v>100</v>
      </c>
      <c r="S362" s="4">
        <v>100</v>
      </c>
      <c r="T362" s="4">
        <v>100</v>
      </c>
      <c r="U362" s="4">
        <v>100</v>
      </c>
      <c r="V362" s="4">
        <v>100</v>
      </c>
      <c r="W362" s="4">
        <f>VLOOKUP(Z362,炎界远征配置!F:G,2,FALSE)</f>
        <v>5000358</v>
      </c>
      <c r="X362" s="4">
        <f>VLOOKUP(Z362,炎界远征配置!H:J,3,FALSE)</f>
        <v>72</v>
      </c>
      <c r="Y362" t="str">
        <f>VLOOKUP(Z362,炎界远征配置!H:I,2,FALSE)</f>
        <v>修</v>
      </c>
      <c r="Z362">
        <f t="shared" si="16"/>
        <v>358</v>
      </c>
    </row>
    <row r="363" spans="1:26" ht="18" customHeight="1" x14ac:dyDescent="0.15">
      <c r="A363" s="4">
        <f t="shared" si="15"/>
        <v>5000359</v>
      </c>
      <c r="B363" s="4">
        <v>101</v>
      </c>
      <c r="C363" s="4">
        <v>101</v>
      </c>
      <c r="D363" s="4">
        <v>101</v>
      </c>
      <c r="E363" s="4">
        <v>101</v>
      </c>
      <c r="F363" s="4">
        <f>VLOOKUP(Z363,炎界远征配置!H:N,6,FALSE)</f>
        <v>98475</v>
      </c>
      <c r="G363" s="4">
        <f>VLOOKUP(Z363,炎界远征配置!H:N,4,FALSE)</f>
        <v>61547</v>
      </c>
      <c r="H363" s="4">
        <v>101</v>
      </c>
      <c r="I363" s="4">
        <f>VLOOKUP(Z363,炎界远征配置!H:N,5,FALSE)</f>
        <v>61547</v>
      </c>
      <c r="J363" s="4">
        <f>VLOOKUP(Z363,炎界远征配置!H:N,7,FALSE)</f>
        <v>25440</v>
      </c>
      <c r="K363" s="4">
        <v>430</v>
      </c>
      <c r="L363" s="4">
        <v>101</v>
      </c>
      <c r="M363" s="4">
        <v>101</v>
      </c>
      <c r="N363" s="4">
        <v>425</v>
      </c>
      <c r="O363" s="4">
        <v>101</v>
      </c>
      <c r="P363" s="4">
        <v>101</v>
      </c>
      <c r="Q363" s="4">
        <v>101</v>
      </c>
      <c r="R363" s="4">
        <v>101</v>
      </c>
      <c r="S363" s="4">
        <v>101</v>
      </c>
      <c r="T363" s="4">
        <v>101</v>
      </c>
      <c r="U363" s="4">
        <v>101</v>
      </c>
      <c r="V363" s="4">
        <v>101</v>
      </c>
      <c r="W363" s="4">
        <f>VLOOKUP(Z363,炎界远征配置!F:G,2,FALSE)</f>
        <v>5000359</v>
      </c>
      <c r="X363" s="4">
        <f>VLOOKUP(Z363,炎界远征配置!H:J,3,FALSE)</f>
        <v>72</v>
      </c>
      <c r="Y363" t="str">
        <f>VLOOKUP(Z363,炎界远征配置!H:I,2,FALSE)</f>
        <v>霍尔</v>
      </c>
      <c r="Z363">
        <f t="shared" si="16"/>
        <v>359</v>
      </c>
    </row>
    <row r="364" spans="1:26" ht="18" customHeight="1" x14ac:dyDescent="0.15">
      <c r="A364" s="4">
        <f t="shared" si="15"/>
        <v>5000360</v>
      </c>
      <c r="B364" s="4">
        <v>102</v>
      </c>
      <c r="C364" s="4">
        <v>102</v>
      </c>
      <c r="D364" s="4">
        <v>102</v>
      </c>
      <c r="E364" s="4">
        <v>102</v>
      </c>
      <c r="F364" s="4">
        <f>VLOOKUP(Z364,炎界远征配置!H:N,6,FALSE)</f>
        <v>98475</v>
      </c>
      <c r="G364" s="4">
        <f>VLOOKUP(Z364,炎界远征配置!H:N,4,FALSE)</f>
        <v>61547</v>
      </c>
      <c r="H364" s="4">
        <v>102</v>
      </c>
      <c r="I364" s="4">
        <f>VLOOKUP(Z364,炎界远征配置!H:N,5,FALSE)</f>
        <v>61547</v>
      </c>
      <c r="J364" s="4">
        <f>VLOOKUP(Z364,炎界远征配置!H:N,7,FALSE)</f>
        <v>25440</v>
      </c>
      <c r="K364" s="4">
        <v>431</v>
      </c>
      <c r="L364" s="4">
        <v>102</v>
      </c>
      <c r="M364" s="4">
        <v>102</v>
      </c>
      <c r="N364" s="4">
        <v>426</v>
      </c>
      <c r="O364" s="4">
        <v>102</v>
      </c>
      <c r="P364" s="4">
        <v>102</v>
      </c>
      <c r="Q364" s="4">
        <v>102</v>
      </c>
      <c r="R364" s="4">
        <v>102</v>
      </c>
      <c r="S364" s="4">
        <v>102</v>
      </c>
      <c r="T364" s="4">
        <v>102</v>
      </c>
      <c r="U364" s="4">
        <v>102</v>
      </c>
      <c r="V364" s="4">
        <v>102</v>
      </c>
      <c r="W364" s="4">
        <f>VLOOKUP(Z364,炎界远征配置!F:G,2,FALSE)</f>
        <v>5000360</v>
      </c>
      <c r="X364" s="4">
        <f>VLOOKUP(Z364,炎界远征配置!H:J,3,FALSE)</f>
        <v>72</v>
      </c>
      <c r="Y364" t="str">
        <f>VLOOKUP(Z364,炎界远征配置!H:I,2,FALSE)</f>
        <v>吉拉</v>
      </c>
      <c r="Z364">
        <f t="shared" si="16"/>
        <v>360</v>
      </c>
    </row>
    <row r="365" spans="1:26" ht="18" customHeight="1" x14ac:dyDescent="0.15">
      <c r="A365" s="4">
        <f t="shared" si="15"/>
        <v>5000361</v>
      </c>
      <c r="B365" s="4">
        <v>103</v>
      </c>
      <c r="C365" s="4">
        <v>103</v>
      </c>
      <c r="D365" s="4">
        <v>103</v>
      </c>
      <c r="E365" s="4">
        <v>103</v>
      </c>
      <c r="F365" s="4">
        <f>VLOOKUP(Z365,炎界远征配置!H:N,6,FALSE)</f>
        <v>106684</v>
      </c>
      <c r="G365" s="4">
        <f>VLOOKUP(Z365,炎界远征配置!H:N,4,FALSE)</f>
        <v>66678</v>
      </c>
      <c r="H365" s="4">
        <v>103</v>
      </c>
      <c r="I365" s="4">
        <f>VLOOKUP(Z365,炎界远征配置!H:N,5,FALSE)</f>
        <v>66678</v>
      </c>
      <c r="J365" s="4">
        <f>VLOOKUP(Z365,炎界远征配置!H:N,7,FALSE)</f>
        <v>27646</v>
      </c>
      <c r="K365" s="4">
        <v>432</v>
      </c>
      <c r="L365" s="4">
        <v>103</v>
      </c>
      <c r="M365" s="4">
        <v>103</v>
      </c>
      <c r="N365" s="4">
        <v>427</v>
      </c>
      <c r="O365" s="4">
        <v>103</v>
      </c>
      <c r="P365" s="4">
        <v>103</v>
      </c>
      <c r="Q365" s="4">
        <v>103</v>
      </c>
      <c r="R365" s="4">
        <v>103</v>
      </c>
      <c r="S365" s="4">
        <v>103</v>
      </c>
      <c r="T365" s="4">
        <v>103</v>
      </c>
      <c r="U365" s="4">
        <v>103</v>
      </c>
      <c r="V365" s="4">
        <v>103</v>
      </c>
      <c r="W365" s="4">
        <f>VLOOKUP(Z365,炎界远征配置!F:G,2,FALSE)</f>
        <v>5000361</v>
      </c>
      <c r="X365" s="4">
        <f>VLOOKUP(Z365,炎界远征配置!H:J,3,FALSE)</f>
        <v>73</v>
      </c>
      <c r="Y365" t="str">
        <f>VLOOKUP(Z365,炎界远征配置!H:I,2,FALSE)</f>
        <v>莉莉丝</v>
      </c>
      <c r="Z365">
        <f t="shared" si="16"/>
        <v>361</v>
      </c>
    </row>
    <row r="366" spans="1:26" ht="18" customHeight="1" x14ac:dyDescent="0.15">
      <c r="A366" s="4">
        <f t="shared" si="15"/>
        <v>5000362</v>
      </c>
      <c r="B366" s="4">
        <v>104</v>
      </c>
      <c r="C366" s="4">
        <v>104</v>
      </c>
      <c r="D366" s="4">
        <v>104</v>
      </c>
      <c r="E366" s="4">
        <v>104</v>
      </c>
      <c r="F366" s="4">
        <f>VLOOKUP(Z366,炎界远征配置!H:N,6,FALSE)</f>
        <v>106684</v>
      </c>
      <c r="G366" s="4">
        <f>VLOOKUP(Z366,炎界远征配置!H:N,4,FALSE)</f>
        <v>66678</v>
      </c>
      <c r="H366" s="4">
        <v>104</v>
      </c>
      <c r="I366" s="4">
        <f>VLOOKUP(Z366,炎界远征配置!H:N,5,FALSE)</f>
        <v>66678</v>
      </c>
      <c r="J366" s="4">
        <f>VLOOKUP(Z366,炎界远征配置!H:N,7,FALSE)</f>
        <v>27646</v>
      </c>
      <c r="K366" s="4">
        <v>433</v>
      </c>
      <c r="L366" s="4">
        <v>104</v>
      </c>
      <c r="M366" s="4">
        <v>104</v>
      </c>
      <c r="N366" s="4">
        <v>428</v>
      </c>
      <c r="O366" s="4">
        <v>104</v>
      </c>
      <c r="P366" s="4">
        <v>104</v>
      </c>
      <c r="Q366" s="4">
        <v>104</v>
      </c>
      <c r="R366" s="4">
        <v>104</v>
      </c>
      <c r="S366" s="4">
        <v>104</v>
      </c>
      <c r="T366" s="4">
        <v>104</v>
      </c>
      <c r="U366" s="4">
        <v>104</v>
      </c>
      <c r="V366" s="4">
        <v>104</v>
      </c>
      <c r="W366" s="4">
        <f>VLOOKUP(Z366,炎界远征配置!F:G,2,FALSE)</f>
        <v>5000362</v>
      </c>
      <c r="X366" s="4">
        <f>VLOOKUP(Z366,炎界远征配置!H:J,3,FALSE)</f>
        <v>73</v>
      </c>
      <c r="Y366" t="str">
        <f>VLOOKUP(Z366,炎界远征配置!H:I,2,FALSE)</f>
        <v>尤尼丝</v>
      </c>
      <c r="Z366">
        <f t="shared" si="16"/>
        <v>362</v>
      </c>
    </row>
    <row r="367" spans="1:26" ht="18" customHeight="1" x14ac:dyDescent="0.15">
      <c r="A367" s="4">
        <f t="shared" si="15"/>
        <v>5000363</v>
      </c>
      <c r="B367" s="4">
        <v>105</v>
      </c>
      <c r="C367" s="4">
        <v>105</v>
      </c>
      <c r="D367" s="4">
        <v>105</v>
      </c>
      <c r="E367" s="4">
        <v>105</v>
      </c>
      <c r="F367" s="4">
        <f>VLOOKUP(Z367,炎界远征配置!H:N,6,FALSE)</f>
        <v>106684</v>
      </c>
      <c r="G367" s="4">
        <f>VLOOKUP(Z367,炎界远征配置!H:N,4,FALSE)</f>
        <v>66678</v>
      </c>
      <c r="H367" s="4">
        <v>105</v>
      </c>
      <c r="I367" s="4">
        <f>VLOOKUP(Z367,炎界远征配置!H:N,5,FALSE)</f>
        <v>66678</v>
      </c>
      <c r="J367" s="4">
        <f>VLOOKUP(Z367,炎界远征配置!H:N,7,FALSE)</f>
        <v>27646</v>
      </c>
      <c r="K367" s="4">
        <v>434</v>
      </c>
      <c r="L367" s="4">
        <v>105</v>
      </c>
      <c r="M367" s="4">
        <v>105</v>
      </c>
      <c r="N367" s="4">
        <v>429</v>
      </c>
      <c r="O367" s="4">
        <v>105</v>
      </c>
      <c r="P367" s="4">
        <v>105</v>
      </c>
      <c r="Q367" s="4">
        <v>105</v>
      </c>
      <c r="R367" s="4">
        <v>105</v>
      </c>
      <c r="S367" s="4">
        <v>105</v>
      </c>
      <c r="T367" s="4">
        <v>105</v>
      </c>
      <c r="U367" s="4">
        <v>105</v>
      </c>
      <c r="V367" s="4">
        <v>105</v>
      </c>
      <c r="W367" s="4">
        <f>VLOOKUP(Z367,炎界远征配置!F:G,2,FALSE)</f>
        <v>5000363</v>
      </c>
      <c r="X367" s="4">
        <f>VLOOKUP(Z367,炎界远征配置!H:J,3,FALSE)</f>
        <v>73</v>
      </c>
      <c r="Y367" t="str">
        <f>VLOOKUP(Z367,炎界远征配置!H:I,2,FALSE)</f>
        <v>艾琳</v>
      </c>
      <c r="Z367">
        <f t="shared" si="16"/>
        <v>363</v>
      </c>
    </row>
    <row r="368" spans="1:26" ht="18" customHeight="1" x14ac:dyDescent="0.15">
      <c r="A368" s="4">
        <f t="shared" si="15"/>
        <v>5000364</v>
      </c>
      <c r="B368" s="4">
        <v>106</v>
      </c>
      <c r="C368" s="4">
        <v>106</v>
      </c>
      <c r="D368" s="4">
        <v>106</v>
      </c>
      <c r="E368" s="4">
        <v>106</v>
      </c>
      <c r="F368" s="4">
        <f>VLOOKUP(Z368,炎界远征配置!H:N,6,FALSE)</f>
        <v>106684</v>
      </c>
      <c r="G368" s="4">
        <f>VLOOKUP(Z368,炎界远征配置!H:N,4,FALSE)</f>
        <v>66678</v>
      </c>
      <c r="H368" s="4">
        <v>106</v>
      </c>
      <c r="I368" s="4">
        <f>VLOOKUP(Z368,炎界远征配置!H:N,5,FALSE)</f>
        <v>66678</v>
      </c>
      <c r="J368" s="4">
        <f>VLOOKUP(Z368,炎界远征配置!H:N,7,FALSE)</f>
        <v>27646</v>
      </c>
      <c r="K368" s="4">
        <v>435</v>
      </c>
      <c r="L368" s="4">
        <v>106</v>
      </c>
      <c r="M368" s="4">
        <v>106</v>
      </c>
      <c r="N368" s="4">
        <v>430</v>
      </c>
      <c r="O368" s="4">
        <v>106</v>
      </c>
      <c r="P368" s="4">
        <v>106</v>
      </c>
      <c r="Q368" s="4">
        <v>106</v>
      </c>
      <c r="R368" s="4">
        <v>106</v>
      </c>
      <c r="S368" s="4">
        <v>106</v>
      </c>
      <c r="T368" s="4">
        <v>106</v>
      </c>
      <c r="U368" s="4">
        <v>106</v>
      </c>
      <c r="V368" s="4">
        <v>106</v>
      </c>
      <c r="W368" s="4">
        <f>VLOOKUP(Z368,炎界远征配置!F:G,2,FALSE)</f>
        <v>5000364</v>
      </c>
      <c r="X368" s="4">
        <f>VLOOKUP(Z368,炎界远征配置!H:J,3,FALSE)</f>
        <v>73</v>
      </c>
      <c r="Y368" t="str">
        <f>VLOOKUP(Z368,炎界远征配置!H:I,2,FALSE)</f>
        <v>贝蒂</v>
      </c>
      <c r="Z368">
        <f t="shared" si="16"/>
        <v>364</v>
      </c>
    </row>
    <row r="369" spans="1:26" ht="18" customHeight="1" x14ac:dyDescent="0.15">
      <c r="A369" s="4">
        <f t="shared" si="15"/>
        <v>5000365</v>
      </c>
      <c r="B369" s="4">
        <v>107</v>
      </c>
      <c r="C369" s="4">
        <v>107</v>
      </c>
      <c r="D369" s="4">
        <v>107</v>
      </c>
      <c r="E369" s="4">
        <v>107</v>
      </c>
      <c r="F369" s="4">
        <f>VLOOKUP(Z369,炎界远征配置!H:N,6,FALSE)</f>
        <v>106684</v>
      </c>
      <c r="G369" s="4">
        <f>VLOOKUP(Z369,炎界远征配置!H:N,4,FALSE)</f>
        <v>66678</v>
      </c>
      <c r="H369" s="4">
        <v>107</v>
      </c>
      <c r="I369" s="4">
        <f>VLOOKUP(Z369,炎界远征配置!H:N,5,FALSE)</f>
        <v>66678</v>
      </c>
      <c r="J369" s="4">
        <f>VLOOKUP(Z369,炎界远征配置!H:N,7,FALSE)</f>
        <v>27646</v>
      </c>
      <c r="K369" s="4">
        <v>436</v>
      </c>
      <c r="L369" s="4">
        <v>107</v>
      </c>
      <c r="M369" s="4">
        <v>107</v>
      </c>
      <c r="N369" s="4">
        <v>431</v>
      </c>
      <c r="O369" s="4">
        <v>107</v>
      </c>
      <c r="P369" s="4">
        <v>107</v>
      </c>
      <c r="Q369" s="4">
        <v>107</v>
      </c>
      <c r="R369" s="4">
        <v>107</v>
      </c>
      <c r="S369" s="4">
        <v>107</v>
      </c>
      <c r="T369" s="4">
        <v>107</v>
      </c>
      <c r="U369" s="4">
        <v>107</v>
      </c>
      <c r="V369" s="4">
        <v>107</v>
      </c>
      <c r="W369" s="4">
        <f>VLOOKUP(Z369,炎界远征配置!F:G,2,FALSE)</f>
        <v>5000365</v>
      </c>
      <c r="X369" s="4">
        <f>VLOOKUP(Z369,炎界远征配置!H:J,3,FALSE)</f>
        <v>73</v>
      </c>
      <c r="Y369" t="str">
        <f>VLOOKUP(Z369,炎界远征配置!H:I,2,FALSE)</f>
        <v>吉拉</v>
      </c>
      <c r="Z369">
        <f t="shared" si="16"/>
        <v>365</v>
      </c>
    </row>
    <row r="370" spans="1:26" ht="18" customHeight="1" x14ac:dyDescent="0.15">
      <c r="A370" s="4">
        <f t="shared" si="15"/>
        <v>5000366</v>
      </c>
      <c r="B370" s="4">
        <v>108</v>
      </c>
      <c r="C370" s="4">
        <v>108</v>
      </c>
      <c r="D370" s="4">
        <v>108</v>
      </c>
      <c r="E370" s="4">
        <v>108</v>
      </c>
      <c r="F370" s="4">
        <f>VLOOKUP(Z370,炎界远征配置!H:N,6,FALSE)</f>
        <v>114896</v>
      </c>
      <c r="G370" s="4">
        <f>VLOOKUP(Z370,炎界远征配置!H:N,4,FALSE)</f>
        <v>71810</v>
      </c>
      <c r="H370" s="4">
        <v>108</v>
      </c>
      <c r="I370" s="4">
        <f>VLOOKUP(Z370,炎界远征配置!H:N,5,FALSE)</f>
        <v>71810</v>
      </c>
      <c r="J370" s="4">
        <f>VLOOKUP(Z370,炎界远征配置!H:N,7,FALSE)</f>
        <v>29853</v>
      </c>
      <c r="K370" s="4">
        <v>437</v>
      </c>
      <c r="L370" s="4">
        <v>108</v>
      </c>
      <c r="M370" s="4">
        <v>108</v>
      </c>
      <c r="N370" s="4">
        <v>432</v>
      </c>
      <c r="O370" s="4">
        <v>108</v>
      </c>
      <c r="P370" s="4">
        <v>108</v>
      </c>
      <c r="Q370" s="4">
        <v>108</v>
      </c>
      <c r="R370" s="4">
        <v>108</v>
      </c>
      <c r="S370" s="4">
        <v>108</v>
      </c>
      <c r="T370" s="4">
        <v>108</v>
      </c>
      <c r="U370" s="4">
        <v>108</v>
      </c>
      <c r="V370" s="4">
        <v>108</v>
      </c>
      <c r="W370" s="4">
        <f>VLOOKUP(Z370,炎界远征配置!F:G,2,FALSE)</f>
        <v>5000366</v>
      </c>
      <c r="X370" s="4">
        <f>VLOOKUP(Z370,炎界远征配置!H:J,3,FALSE)</f>
        <v>74</v>
      </c>
      <c r="Y370" t="str">
        <f>VLOOKUP(Z370,炎界远征配置!H:I,2,FALSE)</f>
        <v>珍妮芙</v>
      </c>
      <c r="Z370">
        <f t="shared" si="16"/>
        <v>366</v>
      </c>
    </row>
    <row r="371" spans="1:26" ht="18" customHeight="1" x14ac:dyDescent="0.15">
      <c r="A371" s="4">
        <f t="shared" si="15"/>
        <v>5000367</v>
      </c>
      <c r="B371" s="4">
        <v>109</v>
      </c>
      <c r="C371" s="4">
        <v>109</v>
      </c>
      <c r="D371" s="4">
        <v>109</v>
      </c>
      <c r="E371" s="4">
        <v>109</v>
      </c>
      <c r="F371" s="4">
        <f>VLOOKUP(Z371,炎界远征配置!H:N,6,FALSE)</f>
        <v>114896</v>
      </c>
      <c r="G371" s="4">
        <f>VLOOKUP(Z371,炎界远征配置!H:N,4,FALSE)</f>
        <v>71810</v>
      </c>
      <c r="H371" s="4">
        <v>109</v>
      </c>
      <c r="I371" s="4">
        <f>VLOOKUP(Z371,炎界远征配置!H:N,5,FALSE)</f>
        <v>71810</v>
      </c>
      <c r="J371" s="4">
        <f>VLOOKUP(Z371,炎界远征配置!H:N,7,FALSE)</f>
        <v>29853</v>
      </c>
      <c r="K371" s="4">
        <v>438</v>
      </c>
      <c r="L371" s="4">
        <v>109</v>
      </c>
      <c r="M371" s="4">
        <v>109</v>
      </c>
      <c r="N371" s="4">
        <v>433</v>
      </c>
      <c r="O371" s="4">
        <v>109</v>
      </c>
      <c r="P371" s="4">
        <v>109</v>
      </c>
      <c r="Q371" s="4">
        <v>109</v>
      </c>
      <c r="R371" s="4">
        <v>109</v>
      </c>
      <c r="S371" s="4">
        <v>109</v>
      </c>
      <c r="T371" s="4">
        <v>109</v>
      </c>
      <c r="U371" s="4">
        <v>109</v>
      </c>
      <c r="V371" s="4">
        <v>109</v>
      </c>
      <c r="W371" s="4">
        <f>VLOOKUP(Z371,炎界远征配置!F:G,2,FALSE)</f>
        <v>5000367</v>
      </c>
      <c r="X371" s="4">
        <f>VLOOKUP(Z371,炎界远征配置!H:J,3,FALSE)</f>
        <v>74</v>
      </c>
      <c r="Y371" t="str">
        <f>VLOOKUP(Z371,炎界远征配置!H:I,2,FALSE)</f>
        <v>莉莉丝</v>
      </c>
      <c r="Z371">
        <f t="shared" si="16"/>
        <v>367</v>
      </c>
    </row>
    <row r="372" spans="1:26" ht="18" customHeight="1" x14ac:dyDescent="0.15">
      <c r="A372" s="4">
        <f t="shared" si="15"/>
        <v>5000368</v>
      </c>
      <c r="B372" s="4">
        <v>110</v>
      </c>
      <c r="C372" s="4">
        <v>110</v>
      </c>
      <c r="D372" s="4">
        <v>110</v>
      </c>
      <c r="E372" s="4">
        <v>110</v>
      </c>
      <c r="F372" s="4">
        <f>VLOOKUP(Z372,炎界远征配置!H:N,6,FALSE)</f>
        <v>114896</v>
      </c>
      <c r="G372" s="4">
        <f>VLOOKUP(Z372,炎界远征配置!H:N,4,FALSE)</f>
        <v>71810</v>
      </c>
      <c r="H372" s="4">
        <v>110</v>
      </c>
      <c r="I372" s="4">
        <f>VLOOKUP(Z372,炎界远征配置!H:N,5,FALSE)</f>
        <v>71810</v>
      </c>
      <c r="J372" s="4">
        <f>VLOOKUP(Z372,炎界远征配置!H:N,7,FALSE)</f>
        <v>29853</v>
      </c>
      <c r="K372" s="4">
        <v>439</v>
      </c>
      <c r="L372" s="4">
        <v>110</v>
      </c>
      <c r="M372" s="4">
        <v>110</v>
      </c>
      <c r="N372" s="4">
        <v>434</v>
      </c>
      <c r="O372" s="4">
        <v>110</v>
      </c>
      <c r="P372" s="4">
        <v>110</v>
      </c>
      <c r="Q372" s="4">
        <v>110</v>
      </c>
      <c r="R372" s="4">
        <v>110</v>
      </c>
      <c r="S372" s="4">
        <v>110</v>
      </c>
      <c r="T372" s="4">
        <v>110</v>
      </c>
      <c r="U372" s="4">
        <v>110</v>
      </c>
      <c r="V372" s="4">
        <v>110</v>
      </c>
      <c r="W372" s="4">
        <f>VLOOKUP(Z372,炎界远征配置!F:G,2,FALSE)</f>
        <v>5000368</v>
      </c>
      <c r="X372" s="4">
        <f>VLOOKUP(Z372,炎界远征配置!H:J,3,FALSE)</f>
        <v>74</v>
      </c>
      <c r="Y372" t="str">
        <f>VLOOKUP(Z372,炎界远征配置!H:I,2,FALSE)</f>
        <v>尤朵拉</v>
      </c>
      <c r="Z372">
        <f t="shared" si="16"/>
        <v>368</v>
      </c>
    </row>
    <row r="373" spans="1:26" ht="18" customHeight="1" x14ac:dyDescent="0.15">
      <c r="A373" s="4">
        <f t="shared" si="15"/>
        <v>5000369</v>
      </c>
      <c r="B373" s="4">
        <v>111</v>
      </c>
      <c r="C373" s="4">
        <v>111</v>
      </c>
      <c r="D373" s="4">
        <v>111</v>
      </c>
      <c r="E373" s="4">
        <v>111</v>
      </c>
      <c r="F373" s="4">
        <f>VLOOKUP(Z373,炎界远征配置!H:N,6,FALSE)</f>
        <v>114896</v>
      </c>
      <c r="G373" s="4">
        <f>VLOOKUP(Z373,炎界远征配置!H:N,4,FALSE)</f>
        <v>71810</v>
      </c>
      <c r="H373" s="4">
        <v>111</v>
      </c>
      <c r="I373" s="4">
        <f>VLOOKUP(Z373,炎界远征配置!H:N,5,FALSE)</f>
        <v>71810</v>
      </c>
      <c r="J373" s="4">
        <f>VLOOKUP(Z373,炎界远征配置!H:N,7,FALSE)</f>
        <v>29853</v>
      </c>
      <c r="K373" s="4">
        <v>440</v>
      </c>
      <c r="L373" s="4">
        <v>111</v>
      </c>
      <c r="M373" s="4">
        <v>111</v>
      </c>
      <c r="N373" s="4">
        <v>435</v>
      </c>
      <c r="O373" s="4">
        <v>111</v>
      </c>
      <c r="P373" s="4">
        <v>111</v>
      </c>
      <c r="Q373" s="4">
        <v>111</v>
      </c>
      <c r="R373" s="4">
        <v>111</v>
      </c>
      <c r="S373" s="4">
        <v>111</v>
      </c>
      <c r="T373" s="4">
        <v>111</v>
      </c>
      <c r="U373" s="4">
        <v>111</v>
      </c>
      <c r="V373" s="4">
        <v>111</v>
      </c>
      <c r="W373" s="4">
        <f>VLOOKUP(Z373,炎界远征配置!F:G,2,FALSE)</f>
        <v>5000369</v>
      </c>
      <c r="X373" s="4">
        <f>VLOOKUP(Z373,炎界远征配置!H:J,3,FALSE)</f>
        <v>74</v>
      </c>
      <c r="Y373" t="str">
        <f>VLOOKUP(Z373,炎界远征配置!H:I,2,FALSE)</f>
        <v>吉拉</v>
      </c>
      <c r="Z373">
        <f t="shared" si="16"/>
        <v>369</v>
      </c>
    </row>
    <row r="374" spans="1:26" ht="18" customHeight="1" x14ac:dyDescent="0.15">
      <c r="A374" s="4">
        <f t="shared" si="15"/>
        <v>5000370</v>
      </c>
      <c r="B374" s="4">
        <v>112</v>
      </c>
      <c r="C374" s="4">
        <v>112</v>
      </c>
      <c r="D374" s="4">
        <v>112</v>
      </c>
      <c r="E374" s="4">
        <v>112</v>
      </c>
      <c r="F374" s="4">
        <f>VLOOKUP(Z374,炎界远征配置!H:N,6,FALSE)</f>
        <v>114896</v>
      </c>
      <c r="G374" s="4">
        <f>VLOOKUP(Z374,炎界远征配置!H:N,4,FALSE)</f>
        <v>71810</v>
      </c>
      <c r="H374" s="4">
        <v>112</v>
      </c>
      <c r="I374" s="4">
        <f>VLOOKUP(Z374,炎界远征配置!H:N,5,FALSE)</f>
        <v>71810</v>
      </c>
      <c r="J374" s="4">
        <f>VLOOKUP(Z374,炎界远征配置!H:N,7,FALSE)</f>
        <v>29853</v>
      </c>
      <c r="K374" s="4">
        <v>441</v>
      </c>
      <c r="L374" s="4">
        <v>112</v>
      </c>
      <c r="M374" s="4">
        <v>112</v>
      </c>
      <c r="N374" s="4">
        <v>436</v>
      </c>
      <c r="O374" s="4">
        <v>112</v>
      </c>
      <c r="P374" s="4">
        <v>112</v>
      </c>
      <c r="Q374" s="4">
        <v>112</v>
      </c>
      <c r="R374" s="4">
        <v>112</v>
      </c>
      <c r="S374" s="4">
        <v>112</v>
      </c>
      <c r="T374" s="4">
        <v>112</v>
      </c>
      <c r="U374" s="4">
        <v>112</v>
      </c>
      <c r="V374" s="4">
        <v>112</v>
      </c>
      <c r="W374" s="4">
        <f>VLOOKUP(Z374,炎界远征配置!F:G,2,FALSE)</f>
        <v>5000370</v>
      </c>
      <c r="X374" s="4">
        <f>VLOOKUP(Z374,炎界远征配置!H:J,3,FALSE)</f>
        <v>74</v>
      </c>
      <c r="Y374" t="str">
        <f>VLOOKUP(Z374,炎界远征配置!H:I,2,FALSE)</f>
        <v>啾啾</v>
      </c>
      <c r="Z374">
        <f t="shared" si="16"/>
        <v>370</v>
      </c>
    </row>
    <row r="375" spans="1:26" ht="18" customHeight="1" x14ac:dyDescent="0.15">
      <c r="A375" s="4">
        <f t="shared" si="15"/>
        <v>5000371</v>
      </c>
      <c r="B375" s="4">
        <v>113</v>
      </c>
      <c r="C375" s="4">
        <v>113</v>
      </c>
      <c r="D375" s="4">
        <v>113</v>
      </c>
      <c r="E375" s="4">
        <v>113</v>
      </c>
      <c r="F375" s="4">
        <f>VLOOKUP(Z375,炎界远征配置!H:N,6,FALSE)</f>
        <v>123107</v>
      </c>
      <c r="G375" s="4">
        <f>VLOOKUP(Z375,炎界远征配置!H:N,4,FALSE)</f>
        <v>76942</v>
      </c>
      <c r="H375" s="4">
        <v>113</v>
      </c>
      <c r="I375" s="4">
        <f>VLOOKUP(Z375,炎界远征配置!H:N,5,FALSE)</f>
        <v>76942</v>
      </c>
      <c r="J375" s="4">
        <f>VLOOKUP(Z375,炎界远征配置!H:N,7,FALSE)</f>
        <v>32059</v>
      </c>
      <c r="K375" s="4">
        <v>442</v>
      </c>
      <c r="L375" s="4">
        <v>113</v>
      </c>
      <c r="M375" s="4">
        <v>113</v>
      </c>
      <c r="N375" s="4">
        <v>437</v>
      </c>
      <c r="O375" s="4">
        <v>113</v>
      </c>
      <c r="P375" s="4">
        <v>113</v>
      </c>
      <c r="Q375" s="4">
        <v>113</v>
      </c>
      <c r="R375" s="4">
        <v>113</v>
      </c>
      <c r="S375" s="4">
        <v>113</v>
      </c>
      <c r="T375" s="4">
        <v>113</v>
      </c>
      <c r="U375" s="4">
        <v>113</v>
      </c>
      <c r="V375" s="4">
        <v>113</v>
      </c>
      <c r="W375" s="4">
        <f>VLOOKUP(Z375,炎界远征配置!F:G,2,FALSE)</f>
        <v>5000371</v>
      </c>
      <c r="X375" s="4">
        <f>VLOOKUP(Z375,炎界远征配置!H:J,3,FALSE)</f>
        <v>75</v>
      </c>
      <c r="Y375" t="str">
        <f>VLOOKUP(Z375,炎界远征配置!H:I,2,FALSE)</f>
        <v>珍妮芙</v>
      </c>
      <c r="Z375">
        <f t="shared" si="16"/>
        <v>371</v>
      </c>
    </row>
    <row r="376" spans="1:26" ht="18" customHeight="1" x14ac:dyDescent="0.15">
      <c r="A376" s="4">
        <f t="shared" si="15"/>
        <v>5000372</v>
      </c>
      <c r="B376" s="4">
        <v>114</v>
      </c>
      <c r="C376" s="4">
        <v>114</v>
      </c>
      <c r="D376" s="4">
        <v>114</v>
      </c>
      <c r="E376" s="4">
        <v>114</v>
      </c>
      <c r="F376" s="4">
        <f>VLOOKUP(Z376,炎界远征配置!H:N,6,FALSE)</f>
        <v>123107</v>
      </c>
      <c r="G376" s="4">
        <f>VLOOKUP(Z376,炎界远征配置!H:N,4,FALSE)</f>
        <v>76942</v>
      </c>
      <c r="H376" s="4">
        <v>114</v>
      </c>
      <c r="I376" s="4">
        <f>VLOOKUP(Z376,炎界远征配置!H:N,5,FALSE)</f>
        <v>76942</v>
      </c>
      <c r="J376" s="4">
        <f>VLOOKUP(Z376,炎界远征配置!H:N,7,FALSE)</f>
        <v>32059</v>
      </c>
      <c r="K376" s="4">
        <v>443</v>
      </c>
      <c r="L376" s="4">
        <v>114</v>
      </c>
      <c r="M376" s="4">
        <v>114</v>
      </c>
      <c r="N376" s="4">
        <v>438</v>
      </c>
      <c r="O376" s="4">
        <v>114</v>
      </c>
      <c r="P376" s="4">
        <v>114</v>
      </c>
      <c r="Q376" s="4">
        <v>114</v>
      </c>
      <c r="R376" s="4">
        <v>114</v>
      </c>
      <c r="S376" s="4">
        <v>114</v>
      </c>
      <c r="T376" s="4">
        <v>114</v>
      </c>
      <c r="U376" s="4">
        <v>114</v>
      </c>
      <c r="V376" s="4">
        <v>114</v>
      </c>
      <c r="W376" s="4">
        <f>VLOOKUP(Z376,炎界远征配置!F:G,2,FALSE)</f>
        <v>5000372</v>
      </c>
      <c r="X376" s="4">
        <f>VLOOKUP(Z376,炎界远征配置!H:J,3,FALSE)</f>
        <v>75</v>
      </c>
      <c r="Y376" t="str">
        <f>VLOOKUP(Z376,炎界远征配置!H:I,2,FALSE)</f>
        <v>碧翠丝</v>
      </c>
      <c r="Z376">
        <f t="shared" si="16"/>
        <v>372</v>
      </c>
    </row>
    <row r="377" spans="1:26" ht="18" customHeight="1" x14ac:dyDescent="0.15">
      <c r="A377" s="4">
        <f t="shared" si="15"/>
        <v>5000373</v>
      </c>
      <c r="B377" s="4">
        <v>115</v>
      </c>
      <c r="C377" s="4">
        <v>115</v>
      </c>
      <c r="D377" s="4">
        <v>115</v>
      </c>
      <c r="E377" s="4">
        <v>115</v>
      </c>
      <c r="F377" s="4">
        <f>VLOOKUP(Z377,炎界远征配置!H:N,6,FALSE)</f>
        <v>123107</v>
      </c>
      <c r="G377" s="4">
        <f>VLOOKUP(Z377,炎界远征配置!H:N,4,FALSE)</f>
        <v>76942</v>
      </c>
      <c r="H377" s="4">
        <v>115</v>
      </c>
      <c r="I377" s="4">
        <f>VLOOKUP(Z377,炎界远征配置!H:N,5,FALSE)</f>
        <v>76942</v>
      </c>
      <c r="J377" s="4">
        <f>VLOOKUP(Z377,炎界远征配置!H:N,7,FALSE)</f>
        <v>32059</v>
      </c>
      <c r="K377" s="4">
        <v>444</v>
      </c>
      <c r="L377" s="4">
        <v>115</v>
      </c>
      <c r="M377" s="4">
        <v>115</v>
      </c>
      <c r="N377" s="4">
        <v>439</v>
      </c>
      <c r="O377" s="4">
        <v>115</v>
      </c>
      <c r="P377" s="4">
        <v>115</v>
      </c>
      <c r="Q377" s="4">
        <v>115</v>
      </c>
      <c r="R377" s="4">
        <v>115</v>
      </c>
      <c r="S377" s="4">
        <v>115</v>
      </c>
      <c r="T377" s="4">
        <v>115</v>
      </c>
      <c r="U377" s="4">
        <v>115</v>
      </c>
      <c r="V377" s="4">
        <v>115</v>
      </c>
      <c r="W377" s="4">
        <f>VLOOKUP(Z377,炎界远征配置!F:G,2,FALSE)</f>
        <v>5000373</v>
      </c>
      <c r="X377" s="4">
        <f>VLOOKUP(Z377,炎界远征配置!H:J,3,FALSE)</f>
        <v>75</v>
      </c>
      <c r="Y377" t="str">
        <f>VLOOKUP(Z377,炎界远征配置!H:I,2,FALSE)</f>
        <v>艾琳</v>
      </c>
      <c r="Z377">
        <f t="shared" si="16"/>
        <v>373</v>
      </c>
    </row>
    <row r="378" spans="1:26" ht="18" customHeight="1" x14ac:dyDescent="0.15">
      <c r="A378" s="4">
        <f t="shared" si="15"/>
        <v>5000374</v>
      </c>
      <c r="B378" s="4">
        <v>116</v>
      </c>
      <c r="C378" s="4">
        <v>116</v>
      </c>
      <c r="D378" s="4">
        <v>116</v>
      </c>
      <c r="E378" s="4">
        <v>116</v>
      </c>
      <c r="F378" s="4">
        <f>VLOOKUP(Z378,炎界远征配置!H:N,6,FALSE)</f>
        <v>123107</v>
      </c>
      <c r="G378" s="4">
        <f>VLOOKUP(Z378,炎界远征配置!H:N,4,FALSE)</f>
        <v>76942</v>
      </c>
      <c r="H378" s="4">
        <v>116</v>
      </c>
      <c r="I378" s="4">
        <f>VLOOKUP(Z378,炎界远征配置!H:N,5,FALSE)</f>
        <v>76942</v>
      </c>
      <c r="J378" s="4">
        <f>VLOOKUP(Z378,炎界远征配置!H:N,7,FALSE)</f>
        <v>32059</v>
      </c>
      <c r="K378" s="4">
        <v>445</v>
      </c>
      <c r="L378" s="4">
        <v>116</v>
      </c>
      <c r="M378" s="4">
        <v>116</v>
      </c>
      <c r="N378" s="4">
        <v>440</v>
      </c>
      <c r="O378" s="4">
        <v>116</v>
      </c>
      <c r="P378" s="4">
        <v>116</v>
      </c>
      <c r="Q378" s="4">
        <v>116</v>
      </c>
      <c r="R378" s="4">
        <v>116</v>
      </c>
      <c r="S378" s="4">
        <v>116</v>
      </c>
      <c r="T378" s="4">
        <v>116</v>
      </c>
      <c r="U378" s="4">
        <v>116</v>
      </c>
      <c r="V378" s="4">
        <v>116</v>
      </c>
      <c r="W378" s="4">
        <f>VLOOKUP(Z378,炎界远征配置!F:G,2,FALSE)</f>
        <v>5000374</v>
      </c>
      <c r="X378" s="4">
        <f>VLOOKUP(Z378,炎界远征配置!H:J,3,FALSE)</f>
        <v>75</v>
      </c>
      <c r="Y378" t="str">
        <f>VLOOKUP(Z378,炎界远征配置!H:I,2,FALSE)</f>
        <v>爱茉莉</v>
      </c>
      <c r="Z378">
        <f t="shared" si="16"/>
        <v>374</v>
      </c>
    </row>
    <row r="379" spans="1:26" ht="18" customHeight="1" x14ac:dyDescent="0.15">
      <c r="A379" s="4">
        <f t="shared" si="15"/>
        <v>5000375</v>
      </c>
      <c r="B379" s="4">
        <v>117</v>
      </c>
      <c r="C379" s="4">
        <v>117</v>
      </c>
      <c r="D379" s="4">
        <v>117</v>
      </c>
      <c r="E379" s="4">
        <v>117</v>
      </c>
      <c r="F379" s="4">
        <f>VLOOKUP(Z379,炎界远征配置!H:N,6,FALSE)</f>
        <v>123107</v>
      </c>
      <c r="G379" s="4">
        <f>VLOOKUP(Z379,炎界远征配置!H:N,4,FALSE)</f>
        <v>76942</v>
      </c>
      <c r="H379" s="4">
        <v>117</v>
      </c>
      <c r="I379" s="4">
        <f>VLOOKUP(Z379,炎界远征配置!H:N,5,FALSE)</f>
        <v>76942</v>
      </c>
      <c r="J379" s="4">
        <f>VLOOKUP(Z379,炎界远征配置!H:N,7,FALSE)</f>
        <v>32059</v>
      </c>
      <c r="K379" s="4">
        <v>446</v>
      </c>
      <c r="L379" s="4">
        <v>117</v>
      </c>
      <c r="M379" s="4">
        <v>117</v>
      </c>
      <c r="N379" s="4">
        <v>441</v>
      </c>
      <c r="O379" s="4">
        <v>117</v>
      </c>
      <c r="P379" s="4">
        <v>117</v>
      </c>
      <c r="Q379" s="4">
        <v>117</v>
      </c>
      <c r="R379" s="4">
        <v>117</v>
      </c>
      <c r="S379" s="4">
        <v>117</v>
      </c>
      <c r="T379" s="4">
        <v>117</v>
      </c>
      <c r="U379" s="4">
        <v>117</v>
      </c>
      <c r="V379" s="4">
        <v>117</v>
      </c>
      <c r="W379" s="4">
        <f>VLOOKUP(Z379,炎界远征配置!F:G,2,FALSE)</f>
        <v>5000375</v>
      </c>
      <c r="X379" s="4">
        <f>VLOOKUP(Z379,炎界远征配置!H:J,3,FALSE)</f>
        <v>75</v>
      </c>
      <c r="Y379" t="str">
        <f>VLOOKUP(Z379,炎界远征配置!H:I,2,FALSE)</f>
        <v>啾啾</v>
      </c>
      <c r="Z379">
        <f t="shared" si="16"/>
        <v>375</v>
      </c>
    </row>
    <row r="380" spans="1:26" ht="18" customHeight="1" x14ac:dyDescent="0.15">
      <c r="A380" s="4">
        <f t="shared" si="15"/>
        <v>5000376</v>
      </c>
      <c r="B380" s="4">
        <v>118</v>
      </c>
      <c r="C380" s="4">
        <v>118</v>
      </c>
      <c r="D380" s="4">
        <v>118</v>
      </c>
      <c r="E380" s="4">
        <v>118</v>
      </c>
      <c r="F380" s="4">
        <f>VLOOKUP(Z380,炎界远征配置!H:N,6,FALSE)</f>
        <v>131316</v>
      </c>
      <c r="G380" s="4">
        <f>VLOOKUP(Z380,炎界远征配置!H:N,4,FALSE)</f>
        <v>82073</v>
      </c>
      <c r="H380" s="4">
        <v>118</v>
      </c>
      <c r="I380" s="4">
        <f>VLOOKUP(Z380,炎界远征配置!H:N,5,FALSE)</f>
        <v>82073</v>
      </c>
      <c r="J380" s="4">
        <f>VLOOKUP(Z380,炎界远征配置!H:N,7,FALSE)</f>
        <v>34266</v>
      </c>
      <c r="K380" s="4">
        <v>447</v>
      </c>
      <c r="L380" s="4">
        <v>118</v>
      </c>
      <c r="M380" s="4">
        <v>118</v>
      </c>
      <c r="N380" s="4">
        <v>442</v>
      </c>
      <c r="O380" s="4">
        <v>118</v>
      </c>
      <c r="P380" s="4">
        <v>118</v>
      </c>
      <c r="Q380" s="4">
        <v>118</v>
      </c>
      <c r="R380" s="4">
        <v>118</v>
      </c>
      <c r="S380" s="4">
        <v>118</v>
      </c>
      <c r="T380" s="4">
        <v>118</v>
      </c>
      <c r="U380" s="4">
        <v>118</v>
      </c>
      <c r="V380" s="4">
        <v>118</v>
      </c>
      <c r="W380" s="4">
        <f>VLOOKUP(Z380,炎界远征配置!F:G,2,FALSE)</f>
        <v>5000376</v>
      </c>
      <c r="X380" s="4">
        <f>VLOOKUP(Z380,炎界远征配置!H:J,3,FALSE)</f>
        <v>76</v>
      </c>
      <c r="Y380" t="str">
        <f>VLOOKUP(Z380,炎界远征配置!H:I,2,FALSE)</f>
        <v>碧翠丝</v>
      </c>
      <c r="Z380">
        <f t="shared" si="16"/>
        <v>376</v>
      </c>
    </row>
    <row r="381" spans="1:26" ht="18" customHeight="1" x14ac:dyDescent="0.15">
      <c r="A381" s="4">
        <f t="shared" si="15"/>
        <v>5000377</v>
      </c>
      <c r="B381" s="4">
        <v>119</v>
      </c>
      <c r="C381" s="4">
        <v>119</v>
      </c>
      <c r="D381" s="4">
        <v>119</v>
      </c>
      <c r="E381" s="4">
        <v>119</v>
      </c>
      <c r="F381" s="4">
        <f>VLOOKUP(Z381,炎界远征配置!H:N,6,FALSE)</f>
        <v>131316</v>
      </c>
      <c r="G381" s="4">
        <f>VLOOKUP(Z381,炎界远征配置!H:N,4,FALSE)</f>
        <v>82073</v>
      </c>
      <c r="H381" s="4">
        <v>119</v>
      </c>
      <c r="I381" s="4">
        <f>VLOOKUP(Z381,炎界远征配置!H:N,5,FALSE)</f>
        <v>82073</v>
      </c>
      <c r="J381" s="4">
        <f>VLOOKUP(Z381,炎界远征配置!H:N,7,FALSE)</f>
        <v>34266</v>
      </c>
      <c r="K381" s="4">
        <v>448</v>
      </c>
      <c r="L381" s="4">
        <v>119</v>
      </c>
      <c r="M381" s="4">
        <v>119</v>
      </c>
      <c r="N381" s="4">
        <v>443</v>
      </c>
      <c r="O381" s="4">
        <v>119</v>
      </c>
      <c r="P381" s="4">
        <v>119</v>
      </c>
      <c r="Q381" s="4">
        <v>119</v>
      </c>
      <c r="R381" s="4">
        <v>119</v>
      </c>
      <c r="S381" s="4">
        <v>119</v>
      </c>
      <c r="T381" s="4">
        <v>119</v>
      </c>
      <c r="U381" s="4">
        <v>119</v>
      </c>
      <c r="V381" s="4">
        <v>119</v>
      </c>
      <c r="W381" s="4">
        <f>VLOOKUP(Z381,炎界远征配置!F:G,2,FALSE)</f>
        <v>5000377</v>
      </c>
      <c r="X381" s="4">
        <f>VLOOKUP(Z381,炎界远征配置!H:J,3,FALSE)</f>
        <v>76</v>
      </c>
      <c r="Y381" t="str">
        <f>VLOOKUP(Z381,炎界远征配置!H:I,2,FALSE)</f>
        <v>艾德蒙</v>
      </c>
      <c r="Z381">
        <f t="shared" si="16"/>
        <v>377</v>
      </c>
    </row>
    <row r="382" spans="1:26" ht="18" customHeight="1" x14ac:dyDescent="0.15">
      <c r="A382" s="4">
        <f t="shared" si="15"/>
        <v>5000378</v>
      </c>
      <c r="B382" s="4">
        <v>120</v>
      </c>
      <c r="C382" s="4">
        <v>120</v>
      </c>
      <c r="D382" s="4">
        <v>120</v>
      </c>
      <c r="E382" s="4">
        <v>120</v>
      </c>
      <c r="F382" s="4">
        <f>VLOOKUP(Z382,炎界远征配置!H:N,6,FALSE)</f>
        <v>131316</v>
      </c>
      <c r="G382" s="4">
        <f>VLOOKUP(Z382,炎界远征配置!H:N,4,FALSE)</f>
        <v>82073</v>
      </c>
      <c r="H382" s="4">
        <v>120</v>
      </c>
      <c r="I382" s="4">
        <f>VLOOKUP(Z382,炎界远征配置!H:N,5,FALSE)</f>
        <v>82073</v>
      </c>
      <c r="J382" s="4">
        <f>VLOOKUP(Z382,炎界远征配置!H:N,7,FALSE)</f>
        <v>34266</v>
      </c>
      <c r="K382" s="4">
        <v>449</v>
      </c>
      <c r="L382" s="4">
        <v>120</v>
      </c>
      <c r="M382" s="4">
        <v>120</v>
      </c>
      <c r="N382" s="4">
        <v>444</v>
      </c>
      <c r="O382" s="4">
        <v>120</v>
      </c>
      <c r="P382" s="4">
        <v>120</v>
      </c>
      <c r="Q382" s="4">
        <v>120</v>
      </c>
      <c r="R382" s="4">
        <v>120</v>
      </c>
      <c r="S382" s="4">
        <v>120</v>
      </c>
      <c r="T382" s="4">
        <v>120</v>
      </c>
      <c r="U382" s="4">
        <v>120</v>
      </c>
      <c r="V382" s="4">
        <v>120</v>
      </c>
      <c r="W382" s="4">
        <f>VLOOKUP(Z382,炎界远征配置!F:G,2,FALSE)</f>
        <v>5000378</v>
      </c>
      <c r="X382" s="4">
        <f>VLOOKUP(Z382,炎界远征配置!H:J,3,FALSE)</f>
        <v>76</v>
      </c>
      <c r="Y382" t="str">
        <f>VLOOKUP(Z382,炎界远征配置!H:I,2,FALSE)</f>
        <v>贝蒂</v>
      </c>
      <c r="Z382">
        <f t="shared" si="16"/>
        <v>378</v>
      </c>
    </row>
    <row r="383" spans="1:26" ht="18" customHeight="1" x14ac:dyDescent="0.15">
      <c r="A383" s="4">
        <f t="shared" si="15"/>
        <v>5000379</v>
      </c>
      <c r="B383" s="4">
        <v>121</v>
      </c>
      <c r="C383" s="4">
        <v>121</v>
      </c>
      <c r="D383" s="4">
        <v>121</v>
      </c>
      <c r="E383" s="4">
        <v>121</v>
      </c>
      <c r="F383" s="4">
        <f>VLOOKUP(Z383,炎界远征配置!H:N,6,FALSE)</f>
        <v>131316</v>
      </c>
      <c r="G383" s="4">
        <f>VLOOKUP(Z383,炎界远征配置!H:N,4,FALSE)</f>
        <v>82073</v>
      </c>
      <c r="H383" s="4">
        <v>121</v>
      </c>
      <c r="I383" s="4">
        <f>VLOOKUP(Z383,炎界远征配置!H:N,5,FALSE)</f>
        <v>82073</v>
      </c>
      <c r="J383" s="4">
        <f>VLOOKUP(Z383,炎界远征配置!H:N,7,FALSE)</f>
        <v>34266</v>
      </c>
      <c r="K383" s="4">
        <v>450</v>
      </c>
      <c r="L383" s="4">
        <v>121</v>
      </c>
      <c r="M383" s="4">
        <v>121</v>
      </c>
      <c r="N383" s="4">
        <v>445</v>
      </c>
      <c r="O383" s="4">
        <v>121</v>
      </c>
      <c r="P383" s="4">
        <v>121</v>
      </c>
      <c r="Q383" s="4">
        <v>121</v>
      </c>
      <c r="R383" s="4">
        <v>121</v>
      </c>
      <c r="S383" s="4">
        <v>121</v>
      </c>
      <c r="T383" s="4">
        <v>121</v>
      </c>
      <c r="U383" s="4">
        <v>121</v>
      </c>
      <c r="V383" s="4">
        <v>121</v>
      </c>
      <c r="W383" s="4">
        <f>VLOOKUP(Z383,炎界远征配置!F:G,2,FALSE)</f>
        <v>5000379</v>
      </c>
      <c r="X383" s="4">
        <f>VLOOKUP(Z383,炎界远征配置!H:J,3,FALSE)</f>
        <v>76</v>
      </c>
      <c r="Y383" t="str">
        <f>VLOOKUP(Z383,炎界远征配置!H:I,2,FALSE)</f>
        <v>贝蒂</v>
      </c>
      <c r="Z383">
        <f t="shared" si="16"/>
        <v>379</v>
      </c>
    </row>
    <row r="384" spans="1:26" ht="18" customHeight="1" x14ac:dyDescent="0.15">
      <c r="A384" s="4">
        <f t="shared" si="15"/>
        <v>5000380</v>
      </c>
      <c r="B384" s="4">
        <v>122</v>
      </c>
      <c r="C384" s="4">
        <v>122</v>
      </c>
      <c r="D384" s="4">
        <v>122</v>
      </c>
      <c r="E384" s="4">
        <v>122</v>
      </c>
      <c r="F384" s="4">
        <f>VLOOKUP(Z384,炎界远征配置!H:N,6,FALSE)</f>
        <v>131316</v>
      </c>
      <c r="G384" s="4">
        <f>VLOOKUP(Z384,炎界远征配置!H:N,4,FALSE)</f>
        <v>82073</v>
      </c>
      <c r="H384" s="4">
        <v>122</v>
      </c>
      <c r="I384" s="4">
        <f>VLOOKUP(Z384,炎界远征配置!H:N,5,FALSE)</f>
        <v>82073</v>
      </c>
      <c r="J384" s="4">
        <f>VLOOKUP(Z384,炎界远征配置!H:N,7,FALSE)</f>
        <v>34266</v>
      </c>
      <c r="K384" s="4">
        <v>451</v>
      </c>
      <c r="L384" s="4">
        <v>122</v>
      </c>
      <c r="M384" s="4">
        <v>122</v>
      </c>
      <c r="N384" s="4">
        <v>446</v>
      </c>
      <c r="O384" s="4">
        <v>122</v>
      </c>
      <c r="P384" s="4">
        <v>122</v>
      </c>
      <c r="Q384" s="4">
        <v>122</v>
      </c>
      <c r="R384" s="4">
        <v>122</v>
      </c>
      <c r="S384" s="4">
        <v>122</v>
      </c>
      <c r="T384" s="4">
        <v>122</v>
      </c>
      <c r="U384" s="4">
        <v>122</v>
      </c>
      <c r="V384" s="4">
        <v>122</v>
      </c>
      <c r="W384" s="4">
        <f>VLOOKUP(Z384,炎界远征配置!F:G,2,FALSE)</f>
        <v>5000380</v>
      </c>
      <c r="X384" s="4">
        <f>VLOOKUP(Z384,炎界远征配置!H:J,3,FALSE)</f>
        <v>76</v>
      </c>
      <c r="Y384" t="str">
        <f>VLOOKUP(Z384,炎界远征配置!H:I,2,FALSE)</f>
        <v>娜塔莎</v>
      </c>
      <c r="Z384">
        <f t="shared" si="16"/>
        <v>380</v>
      </c>
    </row>
    <row r="385" spans="1:26" ht="18" customHeight="1" x14ac:dyDescent="0.15">
      <c r="A385" s="4">
        <f t="shared" si="15"/>
        <v>5000381</v>
      </c>
      <c r="B385" s="4">
        <v>123</v>
      </c>
      <c r="C385" s="4">
        <v>123</v>
      </c>
      <c r="D385" s="4">
        <v>123</v>
      </c>
      <c r="E385" s="4">
        <v>123</v>
      </c>
      <c r="F385" s="4">
        <f>VLOOKUP(Z385,炎界远征配置!H:N,6,FALSE)</f>
        <v>139528</v>
      </c>
      <c r="G385" s="4">
        <f>VLOOKUP(Z385,炎界远征配置!H:N,4,FALSE)</f>
        <v>87205</v>
      </c>
      <c r="H385" s="4">
        <v>123</v>
      </c>
      <c r="I385" s="4">
        <f>VLOOKUP(Z385,炎界远征配置!H:N,5,FALSE)</f>
        <v>87205</v>
      </c>
      <c r="J385" s="4">
        <f>VLOOKUP(Z385,炎界远征配置!H:N,7,FALSE)</f>
        <v>36472</v>
      </c>
      <c r="K385" s="4">
        <v>452</v>
      </c>
      <c r="L385" s="4">
        <v>123</v>
      </c>
      <c r="M385" s="4">
        <v>123</v>
      </c>
      <c r="N385" s="4">
        <v>447</v>
      </c>
      <c r="O385" s="4">
        <v>123</v>
      </c>
      <c r="P385" s="4">
        <v>123</v>
      </c>
      <c r="Q385" s="4">
        <v>123</v>
      </c>
      <c r="R385" s="4">
        <v>123</v>
      </c>
      <c r="S385" s="4">
        <v>123</v>
      </c>
      <c r="T385" s="4">
        <v>123</v>
      </c>
      <c r="U385" s="4">
        <v>123</v>
      </c>
      <c r="V385" s="4">
        <v>123</v>
      </c>
      <c r="W385" s="4">
        <f>VLOOKUP(Z385,炎界远征配置!F:G,2,FALSE)</f>
        <v>5000381</v>
      </c>
      <c r="X385" s="4">
        <f>VLOOKUP(Z385,炎界远征配置!H:J,3,FALSE)</f>
        <v>77</v>
      </c>
      <c r="Y385" t="str">
        <f>VLOOKUP(Z385,炎界远征配置!H:I,2,FALSE)</f>
        <v>莉莉丝</v>
      </c>
      <c r="Z385">
        <f t="shared" si="16"/>
        <v>381</v>
      </c>
    </row>
    <row r="386" spans="1:26" ht="18" customHeight="1" x14ac:dyDescent="0.15">
      <c r="A386" s="4">
        <f t="shared" si="15"/>
        <v>5000382</v>
      </c>
      <c r="B386" s="4">
        <v>124</v>
      </c>
      <c r="C386" s="4">
        <v>124</v>
      </c>
      <c r="D386" s="4">
        <v>124</v>
      </c>
      <c r="E386" s="4">
        <v>124</v>
      </c>
      <c r="F386" s="4">
        <f>VLOOKUP(Z386,炎界远征配置!H:N,6,FALSE)</f>
        <v>139528</v>
      </c>
      <c r="G386" s="4">
        <f>VLOOKUP(Z386,炎界远征配置!H:N,4,FALSE)</f>
        <v>87205</v>
      </c>
      <c r="H386" s="4">
        <v>124</v>
      </c>
      <c r="I386" s="4">
        <f>VLOOKUP(Z386,炎界远征配置!H:N,5,FALSE)</f>
        <v>87205</v>
      </c>
      <c r="J386" s="4">
        <f>VLOOKUP(Z386,炎界远征配置!H:N,7,FALSE)</f>
        <v>36472</v>
      </c>
      <c r="K386" s="4">
        <v>453</v>
      </c>
      <c r="L386" s="4">
        <v>124</v>
      </c>
      <c r="M386" s="4">
        <v>124</v>
      </c>
      <c r="N386" s="4">
        <v>448</v>
      </c>
      <c r="O386" s="4">
        <v>124</v>
      </c>
      <c r="P386" s="4">
        <v>124</v>
      </c>
      <c r="Q386" s="4">
        <v>124</v>
      </c>
      <c r="R386" s="4">
        <v>124</v>
      </c>
      <c r="S386" s="4">
        <v>124</v>
      </c>
      <c r="T386" s="4">
        <v>124</v>
      </c>
      <c r="U386" s="4">
        <v>124</v>
      </c>
      <c r="V386" s="4">
        <v>124</v>
      </c>
      <c r="W386" s="4">
        <f>VLOOKUP(Z386,炎界远征配置!F:G,2,FALSE)</f>
        <v>5000382</v>
      </c>
      <c r="X386" s="4">
        <f>VLOOKUP(Z386,炎界远征配置!H:J,3,FALSE)</f>
        <v>77</v>
      </c>
      <c r="Y386" t="str">
        <f>VLOOKUP(Z386,炎界远征配置!H:I,2,FALSE)</f>
        <v>尼尔斯</v>
      </c>
      <c r="Z386">
        <f t="shared" si="16"/>
        <v>382</v>
      </c>
    </row>
    <row r="387" spans="1:26" ht="18" customHeight="1" x14ac:dyDescent="0.15">
      <c r="A387" s="4">
        <f t="shared" si="15"/>
        <v>5000383</v>
      </c>
      <c r="B387" s="4">
        <v>125</v>
      </c>
      <c r="C387" s="4">
        <v>125</v>
      </c>
      <c r="D387" s="4">
        <v>125</v>
      </c>
      <c r="E387" s="4">
        <v>125</v>
      </c>
      <c r="F387" s="4">
        <f>VLOOKUP(Z387,炎界远征配置!H:N,6,FALSE)</f>
        <v>139528</v>
      </c>
      <c r="G387" s="4">
        <f>VLOOKUP(Z387,炎界远征配置!H:N,4,FALSE)</f>
        <v>87205</v>
      </c>
      <c r="H387" s="4">
        <v>125</v>
      </c>
      <c r="I387" s="4">
        <f>VLOOKUP(Z387,炎界远征配置!H:N,5,FALSE)</f>
        <v>87205</v>
      </c>
      <c r="J387" s="4">
        <f>VLOOKUP(Z387,炎界远征配置!H:N,7,FALSE)</f>
        <v>36472</v>
      </c>
      <c r="K387" s="4">
        <v>454</v>
      </c>
      <c r="L387" s="4">
        <v>125</v>
      </c>
      <c r="M387" s="4">
        <v>125</v>
      </c>
      <c r="N387" s="4">
        <v>449</v>
      </c>
      <c r="O387" s="4">
        <v>125</v>
      </c>
      <c r="P387" s="4">
        <v>125</v>
      </c>
      <c r="Q387" s="4">
        <v>125</v>
      </c>
      <c r="R387" s="4">
        <v>125</v>
      </c>
      <c r="S387" s="4">
        <v>125</v>
      </c>
      <c r="T387" s="4">
        <v>125</v>
      </c>
      <c r="U387" s="4">
        <v>125</v>
      </c>
      <c r="V387" s="4">
        <v>125</v>
      </c>
      <c r="W387" s="4">
        <f>VLOOKUP(Z387,炎界远征配置!F:G,2,FALSE)</f>
        <v>5000383</v>
      </c>
      <c r="X387" s="4">
        <f>VLOOKUP(Z387,炎界远征配置!H:J,3,FALSE)</f>
        <v>77</v>
      </c>
      <c r="Y387" t="str">
        <f>VLOOKUP(Z387,炎界远征配置!H:I,2,FALSE)</f>
        <v>艾琳</v>
      </c>
      <c r="Z387">
        <f t="shared" si="16"/>
        <v>383</v>
      </c>
    </row>
    <row r="388" spans="1:26" ht="18" customHeight="1" x14ac:dyDescent="0.15">
      <c r="A388" s="4">
        <f t="shared" si="15"/>
        <v>5000384</v>
      </c>
      <c r="B388" s="4">
        <v>126</v>
      </c>
      <c r="C388" s="4">
        <v>126</v>
      </c>
      <c r="D388" s="4">
        <v>126</v>
      </c>
      <c r="E388" s="4">
        <v>126</v>
      </c>
      <c r="F388" s="4">
        <f>VLOOKUP(Z388,炎界远征配置!H:N,6,FALSE)</f>
        <v>139528</v>
      </c>
      <c r="G388" s="4">
        <f>VLOOKUP(Z388,炎界远征配置!H:N,4,FALSE)</f>
        <v>87205</v>
      </c>
      <c r="H388" s="4">
        <v>126</v>
      </c>
      <c r="I388" s="4">
        <f>VLOOKUP(Z388,炎界远征配置!H:N,5,FALSE)</f>
        <v>87205</v>
      </c>
      <c r="J388" s="4">
        <f>VLOOKUP(Z388,炎界远征配置!H:N,7,FALSE)</f>
        <v>36472</v>
      </c>
      <c r="K388" s="4">
        <v>455</v>
      </c>
      <c r="L388" s="4">
        <v>126</v>
      </c>
      <c r="M388" s="4">
        <v>126</v>
      </c>
      <c r="N388" s="4">
        <v>450</v>
      </c>
      <c r="O388" s="4">
        <v>126</v>
      </c>
      <c r="P388" s="4">
        <v>126</v>
      </c>
      <c r="Q388" s="4">
        <v>126</v>
      </c>
      <c r="R388" s="4">
        <v>126</v>
      </c>
      <c r="S388" s="4">
        <v>126</v>
      </c>
      <c r="T388" s="4">
        <v>126</v>
      </c>
      <c r="U388" s="4">
        <v>126</v>
      </c>
      <c r="V388" s="4">
        <v>126</v>
      </c>
      <c r="W388" s="4">
        <f>VLOOKUP(Z388,炎界远征配置!F:G,2,FALSE)</f>
        <v>5000384</v>
      </c>
      <c r="X388" s="4">
        <f>VLOOKUP(Z388,炎界远征配置!H:J,3,FALSE)</f>
        <v>77</v>
      </c>
      <c r="Y388" t="str">
        <f>VLOOKUP(Z388,炎界远征配置!H:I,2,FALSE)</f>
        <v>爱茉莉</v>
      </c>
      <c r="Z388">
        <f t="shared" si="16"/>
        <v>384</v>
      </c>
    </row>
    <row r="389" spans="1:26" ht="18" customHeight="1" x14ac:dyDescent="0.15">
      <c r="A389" s="4">
        <f t="shared" si="15"/>
        <v>5000385</v>
      </c>
      <c r="B389" s="4">
        <v>127</v>
      </c>
      <c r="C389" s="4">
        <v>127</v>
      </c>
      <c r="D389" s="4">
        <v>127</v>
      </c>
      <c r="E389" s="4">
        <v>127</v>
      </c>
      <c r="F389" s="4">
        <f>VLOOKUP(Z389,炎界远征配置!H:N,6,FALSE)</f>
        <v>139528</v>
      </c>
      <c r="G389" s="4">
        <f>VLOOKUP(Z389,炎界远征配置!H:N,4,FALSE)</f>
        <v>87205</v>
      </c>
      <c r="H389" s="4">
        <v>127</v>
      </c>
      <c r="I389" s="4">
        <f>VLOOKUP(Z389,炎界远征配置!H:N,5,FALSE)</f>
        <v>87205</v>
      </c>
      <c r="J389" s="4">
        <f>VLOOKUP(Z389,炎界远征配置!H:N,7,FALSE)</f>
        <v>36472</v>
      </c>
      <c r="K389" s="4">
        <v>456</v>
      </c>
      <c r="L389" s="4">
        <v>127</v>
      </c>
      <c r="M389" s="4">
        <v>127</v>
      </c>
      <c r="N389" s="4">
        <v>451</v>
      </c>
      <c r="O389" s="4">
        <v>127</v>
      </c>
      <c r="P389" s="4">
        <v>127</v>
      </c>
      <c r="Q389" s="4">
        <v>127</v>
      </c>
      <c r="R389" s="4">
        <v>127</v>
      </c>
      <c r="S389" s="4">
        <v>127</v>
      </c>
      <c r="T389" s="4">
        <v>127</v>
      </c>
      <c r="U389" s="4">
        <v>127</v>
      </c>
      <c r="V389" s="4">
        <v>127</v>
      </c>
      <c r="W389" s="4">
        <f>VLOOKUP(Z389,炎界远征配置!F:G,2,FALSE)</f>
        <v>5000385</v>
      </c>
      <c r="X389" s="4">
        <f>VLOOKUP(Z389,炎界远征配置!H:J,3,FALSE)</f>
        <v>77</v>
      </c>
      <c r="Y389" t="str">
        <f>VLOOKUP(Z389,炎界远征配置!H:I,2,FALSE)</f>
        <v>伊芙</v>
      </c>
      <c r="Z389">
        <f t="shared" si="16"/>
        <v>385</v>
      </c>
    </row>
    <row r="390" spans="1:26" ht="18" customHeight="1" x14ac:dyDescent="0.15">
      <c r="A390" s="4">
        <f t="shared" si="15"/>
        <v>5000386</v>
      </c>
      <c r="B390" s="4">
        <v>128</v>
      </c>
      <c r="C390" s="4">
        <v>128</v>
      </c>
      <c r="D390" s="4">
        <v>128</v>
      </c>
      <c r="E390" s="4">
        <v>128</v>
      </c>
      <c r="F390" s="4">
        <f>VLOOKUP(Z390,炎界远征配置!H:N,6,FALSE)</f>
        <v>147737</v>
      </c>
      <c r="G390" s="4">
        <f>VLOOKUP(Z390,炎界远征配置!H:N,4,FALSE)</f>
        <v>92336</v>
      </c>
      <c r="H390" s="4">
        <v>128</v>
      </c>
      <c r="I390" s="4">
        <f>VLOOKUP(Z390,炎界远征配置!H:N,5,FALSE)</f>
        <v>92336</v>
      </c>
      <c r="J390" s="4">
        <f>VLOOKUP(Z390,炎界远征配置!H:N,7,FALSE)</f>
        <v>38679</v>
      </c>
      <c r="K390" s="4">
        <v>457</v>
      </c>
      <c r="L390" s="4">
        <v>128</v>
      </c>
      <c r="M390" s="4">
        <v>128</v>
      </c>
      <c r="N390" s="4">
        <v>452</v>
      </c>
      <c r="O390" s="4">
        <v>128</v>
      </c>
      <c r="P390" s="4">
        <v>128</v>
      </c>
      <c r="Q390" s="4">
        <v>128</v>
      </c>
      <c r="R390" s="4">
        <v>128</v>
      </c>
      <c r="S390" s="4">
        <v>128</v>
      </c>
      <c r="T390" s="4">
        <v>128</v>
      </c>
      <c r="U390" s="4">
        <v>128</v>
      </c>
      <c r="V390" s="4">
        <v>128</v>
      </c>
      <c r="W390" s="4">
        <f>VLOOKUP(Z390,炎界远征配置!F:G,2,FALSE)</f>
        <v>5000386</v>
      </c>
      <c r="X390" s="4">
        <f>VLOOKUP(Z390,炎界远征配置!H:J,3,FALSE)</f>
        <v>78</v>
      </c>
      <c r="Y390" t="str">
        <f>VLOOKUP(Z390,炎界远征配置!H:I,2,FALSE)</f>
        <v>莉莉丝</v>
      </c>
      <c r="Z390">
        <f t="shared" si="16"/>
        <v>386</v>
      </c>
    </row>
    <row r="391" spans="1:26" ht="18" customHeight="1" x14ac:dyDescent="0.15">
      <c r="A391" s="4">
        <f t="shared" ref="A391:A454" si="17">W391</f>
        <v>5000387</v>
      </c>
      <c r="B391" s="4">
        <v>129</v>
      </c>
      <c r="C391" s="4">
        <v>129</v>
      </c>
      <c r="D391" s="4">
        <v>129</v>
      </c>
      <c r="E391" s="4">
        <v>129</v>
      </c>
      <c r="F391" s="4">
        <f>VLOOKUP(Z391,炎界远征配置!H:N,6,FALSE)</f>
        <v>147737</v>
      </c>
      <c r="G391" s="4">
        <f>VLOOKUP(Z391,炎界远征配置!H:N,4,FALSE)</f>
        <v>92336</v>
      </c>
      <c r="H391" s="4">
        <v>129</v>
      </c>
      <c r="I391" s="4">
        <f>VLOOKUP(Z391,炎界远征配置!H:N,5,FALSE)</f>
        <v>92336</v>
      </c>
      <c r="J391" s="4">
        <f>VLOOKUP(Z391,炎界远征配置!H:N,7,FALSE)</f>
        <v>38679</v>
      </c>
      <c r="K391" s="4">
        <v>458</v>
      </c>
      <c r="L391" s="4">
        <v>129</v>
      </c>
      <c r="M391" s="4">
        <v>129</v>
      </c>
      <c r="N391" s="4">
        <v>453</v>
      </c>
      <c r="O391" s="4">
        <v>129</v>
      </c>
      <c r="P391" s="4">
        <v>129</v>
      </c>
      <c r="Q391" s="4">
        <v>129</v>
      </c>
      <c r="R391" s="4">
        <v>129</v>
      </c>
      <c r="S391" s="4">
        <v>129</v>
      </c>
      <c r="T391" s="4">
        <v>129</v>
      </c>
      <c r="U391" s="4">
        <v>129</v>
      </c>
      <c r="V391" s="4">
        <v>129</v>
      </c>
      <c r="W391" s="4">
        <f>VLOOKUP(Z391,炎界远征配置!F:G,2,FALSE)</f>
        <v>5000387</v>
      </c>
      <c r="X391" s="4">
        <f>VLOOKUP(Z391,炎界远征配置!H:J,3,FALSE)</f>
        <v>78</v>
      </c>
      <c r="Y391" t="str">
        <f>VLOOKUP(Z391,炎界远征配置!H:I,2,FALSE)</f>
        <v>尤朵拉</v>
      </c>
      <c r="Z391">
        <f t="shared" si="16"/>
        <v>387</v>
      </c>
    </row>
    <row r="392" spans="1:26" ht="18" customHeight="1" x14ac:dyDescent="0.15">
      <c r="A392" s="4">
        <f t="shared" si="17"/>
        <v>5000388</v>
      </c>
      <c r="B392" s="4">
        <v>130</v>
      </c>
      <c r="C392" s="4">
        <v>130</v>
      </c>
      <c r="D392" s="4">
        <v>130</v>
      </c>
      <c r="E392" s="4">
        <v>130</v>
      </c>
      <c r="F392" s="4">
        <f>VLOOKUP(Z392,炎界远征配置!H:N,6,FALSE)</f>
        <v>147737</v>
      </c>
      <c r="G392" s="4">
        <f>VLOOKUP(Z392,炎界远征配置!H:N,4,FALSE)</f>
        <v>92336</v>
      </c>
      <c r="H392" s="4">
        <v>130</v>
      </c>
      <c r="I392" s="4">
        <f>VLOOKUP(Z392,炎界远征配置!H:N,5,FALSE)</f>
        <v>92336</v>
      </c>
      <c r="J392" s="4">
        <f>VLOOKUP(Z392,炎界远征配置!H:N,7,FALSE)</f>
        <v>38679</v>
      </c>
      <c r="K392" s="4">
        <v>459</v>
      </c>
      <c r="L392" s="4">
        <v>130</v>
      </c>
      <c r="M392" s="4">
        <v>130</v>
      </c>
      <c r="N392" s="4">
        <v>454</v>
      </c>
      <c r="O392" s="4">
        <v>130</v>
      </c>
      <c r="P392" s="4">
        <v>130</v>
      </c>
      <c r="Q392" s="4">
        <v>130</v>
      </c>
      <c r="R392" s="4">
        <v>130</v>
      </c>
      <c r="S392" s="4">
        <v>130</v>
      </c>
      <c r="T392" s="4">
        <v>130</v>
      </c>
      <c r="U392" s="4">
        <v>130</v>
      </c>
      <c r="V392" s="4">
        <v>130</v>
      </c>
      <c r="W392" s="4">
        <f>VLOOKUP(Z392,炎界远征配置!F:G,2,FALSE)</f>
        <v>5000388</v>
      </c>
      <c r="X392" s="4">
        <f>VLOOKUP(Z392,炎界远征配置!H:J,3,FALSE)</f>
        <v>78</v>
      </c>
      <c r="Y392" t="str">
        <f>VLOOKUP(Z392,炎界远征配置!H:I,2,FALSE)</f>
        <v>艾琳</v>
      </c>
      <c r="Z392">
        <f t="shared" ref="Z392:Z455" si="18">Z391+1</f>
        <v>388</v>
      </c>
    </row>
    <row r="393" spans="1:26" ht="18" customHeight="1" x14ac:dyDescent="0.15">
      <c r="A393" s="4">
        <f t="shared" si="17"/>
        <v>5000389</v>
      </c>
      <c r="B393" s="4">
        <v>131</v>
      </c>
      <c r="C393" s="4">
        <v>131</v>
      </c>
      <c r="D393" s="4">
        <v>131</v>
      </c>
      <c r="E393" s="4">
        <v>131</v>
      </c>
      <c r="F393" s="4">
        <f>VLOOKUP(Z393,炎界远征配置!H:N,6,FALSE)</f>
        <v>147737</v>
      </c>
      <c r="G393" s="4">
        <f>VLOOKUP(Z393,炎界远征配置!H:N,4,FALSE)</f>
        <v>92336</v>
      </c>
      <c r="H393" s="4">
        <v>131</v>
      </c>
      <c r="I393" s="4">
        <f>VLOOKUP(Z393,炎界远征配置!H:N,5,FALSE)</f>
        <v>92336</v>
      </c>
      <c r="J393" s="4">
        <f>VLOOKUP(Z393,炎界远征配置!H:N,7,FALSE)</f>
        <v>38679</v>
      </c>
      <c r="K393" s="4">
        <v>460</v>
      </c>
      <c r="L393" s="4">
        <v>131</v>
      </c>
      <c r="M393" s="4">
        <v>131</v>
      </c>
      <c r="N393" s="4">
        <v>455</v>
      </c>
      <c r="O393" s="4">
        <v>131</v>
      </c>
      <c r="P393" s="4">
        <v>131</v>
      </c>
      <c r="Q393" s="4">
        <v>131</v>
      </c>
      <c r="R393" s="4">
        <v>131</v>
      </c>
      <c r="S393" s="4">
        <v>131</v>
      </c>
      <c r="T393" s="4">
        <v>131</v>
      </c>
      <c r="U393" s="4">
        <v>131</v>
      </c>
      <c r="V393" s="4">
        <v>131</v>
      </c>
      <c r="W393" s="4">
        <f>VLOOKUP(Z393,炎界远征配置!F:G,2,FALSE)</f>
        <v>5000389</v>
      </c>
      <c r="X393" s="4">
        <f>VLOOKUP(Z393,炎界远征配置!H:J,3,FALSE)</f>
        <v>78</v>
      </c>
      <c r="Y393" t="str">
        <f>VLOOKUP(Z393,炎界远征配置!H:I,2,FALSE)</f>
        <v>娜塔莎</v>
      </c>
      <c r="Z393">
        <f t="shared" si="18"/>
        <v>389</v>
      </c>
    </row>
    <row r="394" spans="1:26" ht="18" customHeight="1" x14ac:dyDescent="0.15">
      <c r="A394" s="4">
        <f t="shared" si="17"/>
        <v>5000390</v>
      </c>
      <c r="B394" s="4">
        <v>132</v>
      </c>
      <c r="C394" s="4">
        <v>132</v>
      </c>
      <c r="D394" s="4">
        <v>132</v>
      </c>
      <c r="E394" s="4">
        <v>132</v>
      </c>
      <c r="F394" s="4">
        <f>VLOOKUP(Z394,炎界远征配置!H:N,6,FALSE)</f>
        <v>147737</v>
      </c>
      <c r="G394" s="4">
        <f>VLOOKUP(Z394,炎界远征配置!H:N,4,FALSE)</f>
        <v>92336</v>
      </c>
      <c r="H394" s="4">
        <v>132</v>
      </c>
      <c r="I394" s="4">
        <f>VLOOKUP(Z394,炎界远征配置!H:N,5,FALSE)</f>
        <v>92336</v>
      </c>
      <c r="J394" s="4">
        <f>VLOOKUP(Z394,炎界远征配置!H:N,7,FALSE)</f>
        <v>38679</v>
      </c>
      <c r="K394" s="4">
        <v>461</v>
      </c>
      <c r="L394" s="4">
        <v>132</v>
      </c>
      <c r="M394" s="4">
        <v>132</v>
      </c>
      <c r="N394" s="4">
        <v>456</v>
      </c>
      <c r="O394" s="4">
        <v>132</v>
      </c>
      <c r="P394" s="4">
        <v>132</v>
      </c>
      <c r="Q394" s="4">
        <v>132</v>
      </c>
      <c r="R394" s="4">
        <v>132</v>
      </c>
      <c r="S394" s="4">
        <v>132</v>
      </c>
      <c r="T394" s="4">
        <v>132</v>
      </c>
      <c r="U394" s="4">
        <v>132</v>
      </c>
      <c r="V394" s="4">
        <v>132</v>
      </c>
      <c r="W394" s="4">
        <f>VLOOKUP(Z394,炎界远征配置!F:G,2,FALSE)</f>
        <v>5000390</v>
      </c>
      <c r="X394" s="4">
        <f>VLOOKUP(Z394,炎界远征配置!H:J,3,FALSE)</f>
        <v>78</v>
      </c>
      <c r="Y394" t="str">
        <f>VLOOKUP(Z394,炎界远征配置!H:I,2,FALSE)</f>
        <v>娜塔莎</v>
      </c>
      <c r="Z394">
        <f t="shared" si="18"/>
        <v>390</v>
      </c>
    </row>
    <row r="395" spans="1:26" ht="18" customHeight="1" x14ac:dyDescent="0.15">
      <c r="A395" s="4">
        <f t="shared" si="17"/>
        <v>5000391</v>
      </c>
      <c r="B395" s="4">
        <v>133</v>
      </c>
      <c r="C395" s="4">
        <v>133</v>
      </c>
      <c r="D395" s="4">
        <v>133</v>
      </c>
      <c r="E395" s="4">
        <v>133</v>
      </c>
      <c r="F395" s="4">
        <f>VLOOKUP(Z395,炎界远征配置!H:N,6,FALSE)</f>
        <v>155948</v>
      </c>
      <c r="G395" s="4">
        <f>VLOOKUP(Z395,炎界远征配置!H:N,4,FALSE)</f>
        <v>97468</v>
      </c>
      <c r="H395" s="4">
        <v>133</v>
      </c>
      <c r="I395" s="4">
        <f>VLOOKUP(Z395,炎界远征配置!H:N,5,FALSE)</f>
        <v>97468</v>
      </c>
      <c r="J395" s="4">
        <f>VLOOKUP(Z395,炎界远征配置!H:N,7,FALSE)</f>
        <v>40885</v>
      </c>
      <c r="K395" s="4">
        <v>462</v>
      </c>
      <c r="L395" s="4">
        <v>133</v>
      </c>
      <c r="M395" s="4">
        <v>133</v>
      </c>
      <c r="N395" s="4">
        <v>457</v>
      </c>
      <c r="O395" s="4">
        <v>133</v>
      </c>
      <c r="P395" s="4">
        <v>133</v>
      </c>
      <c r="Q395" s="4">
        <v>133</v>
      </c>
      <c r="R395" s="4">
        <v>133</v>
      </c>
      <c r="S395" s="4">
        <v>133</v>
      </c>
      <c r="T395" s="4">
        <v>133</v>
      </c>
      <c r="U395" s="4">
        <v>133</v>
      </c>
      <c r="V395" s="4">
        <v>133</v>
      </c>
      <c r="W395" s="4">
        <f>VLOOKUP(Z395,炎界远征配置!F:G,2,FALSE)</f>
        <v>5000391</v>
      </c>
      <c r="X395" s="4">
        <f>VLOOKUP(Z395,炎界远征配置!H:J,3,FALSE)</f>
        <v>79</v>
      </c>
      <c r="Y395" t="str">
        <f>VLOOKUP(Z395,炎界远征配置!H:I,2,FALSE)</f>
        <v>珍妮芙</v>
      </c>
      <c r="Z395">
        <f t="shared" si="18"/>
        <v>391</v>
      </c>
    </row>
    <row r="396" spans="1:26" ht="18" customHeight="1" x14ac:dyDescent="0.15">
      <c r="A396" s="4">
        <f t="shared" si="17"/>
        <v>5000392</v>
      </c>
      <c r="B396" s="4">
        <v>134</v>
      </c>
      <c r="C396" s="4">
        <v>134</v>
      </c>
      <c r="D396" s="4">
        <v>134</v>
      </c>
      <c r="E396" s="4">
        <v>134</v>
      </c>
      <c r="F396" s="4">
        <f>VLOOKUP(Z396,炎界远征配置!H:N,6,FALSE)</f>
        <v>155948</v>
      </c>
      <c r="G396" s="4">
        <f>VLOOKUP(Z396,炎界远征配置!H:N,4,FALSE)</f>
        <v>97468</v>
      </c>
      <c r="H396" s="4">
        <v>134</v>
      </c>
      <c r="I396" s="4">
        <f>VLOOKUP(Z396,炎界远征配置!H:N,5,FALSE)</f>
        <v>97468</v>
      </c>
      <c r="J396" s="4">
        <f>VLOOKUP(Z396,炎界远征配置!H:N,7,FALSE)</f>
        <v>40885</v>
      </c>
      <c r="K396" s="4">
        <v>463</v>
      </c>
      <c r="L396" s="4">
        <v>134</v>
      </c>
      <c r="M396" s="4">
        <v>134</v>
      </c>
      <c r="N396" s="4">
        <v>458</v>
      </c>
      <c r="O396" s="4">
        <v>134</v>
      </c>
      <c r="P396" s="4">
        <v>134</v>
      </c>
      <c r="Q396" s="4">
        <v>134</v>
      </c>
      <c r="R396" s="4">
        <v>134</v>
      </c>
      <c r="S396" s="4">
        <v>134</v>
      </c>
      <c r="T396" s="4">
        <v>134</v>
      </c>
      <c r="U396" s="4">
        <v>134</v>
      </c>
      <c r="V396" s="4">
        <v>134</v>
      </c>
      <c r="W396" s="4">
        <f>VLOOKUP(Z396,炎界远征配置!F:G,2,FALSE)</f>
        <v>5000392</v>
      </c>
      <c r="X396" s="4">
        <f>VLOOKUP(Z396,炎界远征配置!H:J,3,FALSE)</f>
        <v>79</v>
      </c>
      <c r="Y396" t="str">
        <f>VLOOKUP(Z396,炎界远征配置!H:I,2,FALSE)</f>
        <v>尼尔斯</v>
      </c>
      <c r="Z396">
        <f t="shared" si="18"/>
        <v>392</v>
      </c>
    </row>
    <row r="397" spans="1:26" ht="18" customHeight="1" x14ac:dyDescent="0.15">
      <c r="A397" s="4">
        <f t="shared" si="17"/>
        <v>5000393</v>
      </c>
      <c r="B397" s="4">
        <v>135</v>
      </c>
      <c r="C397" s="4">
        <v>135</v>
      </c>
      <c r="D397" s="4">
        <v>135</v>
      </c>
      <c r="E397" s="4">
        <v>135</v>
      </c>
      <c r="F397" s="4">
        <f>VLOOKUP(Z397,炎界远征配置!H:N,6,FALSE)</f>
        <v>155948</v>
      </c>
      <c r="G397" s="4">
        <f>VLOOKUP(Z397,炎界远征配置!H:N,4,FALSE)</f>
        <v>97468</v>
      </c>
      <c r="H397" s="4">
        <v>135</v>
      </c>
      <c r="I397" s="4">
        <f>VLOOKUP(Z397,炎界远征配置!H:N,5,FALSE)</f>
        <v>97468</v>
      </c>
      <c r="J397" s="4">
        <f>VLOOKUP(Z397,炎界远征配置!H:N,7,FALSE)</f>
        <v>40885</v>
      </c>
      <c r="K397" s="4">
        <v>464</v>
      </c>
      <c r="L397" s="4">
        <v>135</v>
      </c>
      <c r="M397" s="4">
        <v>135</v>
      </c>
      <c r="N397" s="4">
        <v>459</v>
      </c>
      <c r="O397" s="4">
        <v>135</v>
      </c>
      <c r="P397" s="4">
        <v>135</v>
      </c>
      <c r="Q397" s="4">
        <v>135</v>
      </c>
      <c r="R397" s="4">
        <v>135</v>
      </c>
      <c r="S397" s="4">
        <v>135</v>
      </c>
      <c r="T397" s="4">
        <v>135</v>
      </c>
      <c r="U397" s="4">
        <v>135</v>
      </c>
      <c r="V397" s="4">
        <v>135</v>
      </c>
      <c r="W397" s="4">
        <f>VLOOKUP(Z397,炎界远征配置!F:G,2,FALSE)</f>
        <v>5000393</v>
      </c>
      <c r="X397" s="4">
        <f>VLOOKUP(Z397,炎界远征配置!H:J,3,FALSE)</f>
        <v>79</v>
      </c>
      <c r="Y397" t="str">
        <f>VLOOKUP(Z397,炎界远征配置!H:I,2,FALSE)</f>
        <v>国王</v>
      </c>
      <c r="Z397">
        <f t="shared" si="18"/>
        <v>393</v>
      </c>
    </row>
    <row r="398" spans="1:26" ht="18" customHeight="1" x14ac:dyDescent="0.15">
      <c r="A398" s="4">
        <f t="shared" si="17"/>
        <v>5000394</v>
      </c>
      <c r="B398" s="4">
        <v>136</v>
      </c>
      <c r="C398" s="4">
        <v>136</v>
      </c>
      <c r="D398" s="4">
        <v>136</v>
      </c>
      <c r="E398" s="4">
        <v>136</v>
      </c>
      <c r="F398" s="4">
        <f>VLOOKUP(Z398,炎界远征配置!H:N,6,FALSE)</f>
        <v>155948</v>
      </c>
      <c r="G398" s="4">
        <f>VLOOKUP(Z398,炎界远征配置!H:N,4,FALSE)</f>
        <v>97468</v>
      </c>
      <c r="H398" s="4">
        <v>136</v>
      </c>
      <c r="I398" s="4">
        <f>VLOOKUP(Z398,炎界远征配置!H:N,5,FALSE)</f>
        <v>97468</v>
      </c>
      <c r="J398" s="4">
        <f>VLOOKUP(Z398,炎界远征配置!H:N,7,FALSE)</f>
        <v>40885</v>
      </c>
      <c r="K398" s="4">
        <v>465</v>
      </c>
      <c r="L398" s="4">
        <v>136</v>
      </c>
      <c r="M398" s="4">
        <v>136</v>
      </c>
      <c r="N398" s="4">
        <v>460</v>
      </c>
      <c r="O398" s="4">
        <v>136</v>
      </c>
      <c r="P398" s="4">
        <v>136</v>
      </c>
      <c r="Q398" s="4">
        <v>136</v>
      </c>
      <c r="R398" s="4">
        <v>136</v>
      </c>
      <c r="S398" s="4">
        <v>136</v>
      </c>
      <c r="T398" s="4">
        <v>136</v>
      </c>
      <c r="U398" s="4">
        <v>136</v>
      </c>
      <c r="V398" s="4">
        <v>136</v>
      </c>
      <c r="W398" s="4">
        <f>VLOOKUP(Z398,炎界远征配置!F:G,2,FALSE)</f>
        <v>5000394</v>
      </c>
      <c r="X398" s="4">
        <f>VLOOKUP(Z398,炎界远征配置!H:J,3,FALSE)</f>
        <v>79</v>
      </c>
      <c r="Y398" t="str">
        <f>VLOOKUP(Z398,炎界远征配置!H:I,2,FALSE)</f>
        <v>麦克白</v>
      </c>
      <c r="Z398">
        <f t="shared" si="18"/>
        <v>394</v>
      </c>
    </row>
    <row r="399" spans="1:26" ht="18" customHeight="1" x14ac:dyDescent="0.15">
      <c r="A399" s="4">
        <f t="shared" si="17"/>
        <v>5000395</v>
      </c>
      <c r="B399" s="4">
        <v>137</v>
      </c>
      <c r="C399" s="4">
        <v>137</v>
      </c>
      <c r="D399" s="4">
        <v>137</v>
      </c>
      <c r="E399" s="4">
        <v>137</v>
      </c>
      <c r="F399" s="4">
        <f>VLOOKUP(Z399,炎界远征配置!H:N,6,FALSE)</f>
        <v>155948</v>
      </c>
      <c r="G399" s="4">
        <f>VLOOKUP(Z399,炎界远征配置!H:N,4,FALSE)</f>
        <v>97468</v>
      </c>
      <c r="H399" s="4">
        <v>137</v>
      </c>
      <c r="I399" s="4">
        <f>VLOOKUP(Z399,炎界远征配置!H:N,5,FALSE)</f>
        <v>97468</v>
      </c>
      <c r="J399" s="4">
        <f>VLOOKUP(Z399,炎界远征配置!H:N,7,FALSE)</f>
        <v>40885</v>
      </c>
      <c r="K399" s="4">
        <v>466</v>
      </c>
      <c r="L399" s="4">
        <v>137</v>
      </c>
      <c r="M399" s="4">
        <v>137</v>
      </c>
      <c r="N399" s="4">
        <v>461</v>
      </c>
      <c r="O399" s="4">
        <v>137</v>
      </c>
      <c r="P399" s="4">
        <v>137</v>
      </c>
      <c r="Q399" s="4">
        <v>137</v>
      </c>
      <c r="R399" s="4">
        <v>137</v>
      </c>
      <c r="S399" s="4">
        <v>137</v>
      </c>
      <c r="T399" s="4">
        <v>137</v>
      </c>
      <c r="U399" s="4">
        <v>137</v>
      </c>
      <c r="V399" s="4">
        <v>137</v>
      </c>
      <c r="W399" s="4">
        <f>VLOOKUP(Z399,炎界远征配置!F:G,2,FALSE)</f>
        <v>5000395</v>
      </c>
      <c r="X399" s="4">
        <f>VLOOKUP(Z399,炎界远征配置!H:J,3,FALSE)</f>
        <v>79</v>
      </c>
      <c r="Y399" t="str">
        <f>VLOOKUP(Z399,炎界远征配置!H:I,2,FALSE)</f>
        <v>吉拉</v>
      </c>
      <c r="Z399">
        <f t="shared" si="18"/>
        <v>395</v>
      </c>
    </row>
    <row r="400" spans="1:26" ht="18" customHeight="1" x14ac:dyDescent="0.15">
      <c r="A400" s="4">
        <f t="shared" si="17"/>
        <v>5000396</v>
      </c>
      <c r="B400" s="4">
        <v>138</v>
      </c>
      <c r="C400" s="4">
        <v>138</v>
      </c>
      <c r="D400" s="4">
        <v>138</v>
      </c>
      <c r="E400" s="4">
        <v>138</v>
      </c>
      <c r="F400" s="4">
        <f>VLOOKUP(Z400,炎界远征配置!H:N,6,FALSE)</f>
        <v>164160</v>
      </c>
      <c r="G400" s="4">
        <f>VLOOKUP(Z400,炎界远征配置!H:N,4,FALSE)</f>
        <v>102600</v>
      </c>
      <c r="H400" s="4">
        <v>138</v>
      </c>
      <c r="I400" s="4">
        <f>VLOOKUP(Z400,炎界远征配置!H:N,5,FALSE)</f>
        <v>102600</v>
      </c>
      <c r="J400" s="4">
        <f>VLOOKUP(Z400,炎界远征配置!H:N,7,FALSE)</f>
        <v>43092</v>
      </c>
      <c r="K400" s="4">
        <v>467</v>
      </c>
      <c r="L400" s="4">
        <v>138</v>
      </c>
      <c r="M400" s="4">
        <v>138</v>
      </c>
      <c r="N400" s="4">
        <v>462</v>
      </c>
      <c r="O400" s="4">
        <v>138</v>
      </c>
      <c r="P400" s="4">
        <v>138</v>
      </c>
      <c r="Q400" s="4">
        <v>138</v>
      </c>
      <c r="R400" s="4">
        <v>138</v>
      </c>
      <c r="S400" s="4">
        <v>138</v>
      </c>
      <c r="T400" s="4">
        <v>138</v>
      </c>
      <c r="U400" s="4">
        <v>138</v>
      </c>
      <c r="V400" s="4">
        <v>138</v>
      </c>
      <c r="W400" s="4">
        <f>VLOOKUP(Z400,炎界远征配置!F:G,2,FALSE)</f>
        <v>5000396</v>
      </c>
      <c r="X400" s="4">
        <f>VLOOKUP(Z400,炎界远征配置!H:J,3,FALSE)</f>
        <v>80</v>
      </c>
      <c r="Y400" t="str">
        <f>VLOOKUP(Z400,炎界远征配置!H:I,2,FALSE)</f>
        <v>碧翠丝</v>
      </c>
      <c r="Z400">
        <f t="shared" si="18"/>
        <v>396</v>
      </c>
    </row>
    <row r="401" spans="1:26" ht="18" customHeight="1" x14ac:dyDescent="0.15">
      <c r="A401" s="4">
        <f t="shared" si="17"/>
        <v>5000397</v>
      </c>
      <c r="B401" s="4">
        <v>139</v>
      </c>
      <c r="C401" s="4">
        <v>139</v>
      </c>
      <c r="D401" s="4">
        <v>139</v>
      </c>
      <c r="E401" s="4">
        <v>139</v>
      </c>
      <c r="F401" s="4">
        <f>VLOOKUP(Z401,炎界远征配置!H:N,6,FALSE)</f>
        <v>164160</v>
      </c>
      <c r="G401" s="4">
        <f>VLOOKUP(Z401,炎界远征配置!H:N,4,FALSE)</f>
        <v>102600</v>
      </c>
      <c r="H401" s="4">
        <v>139</v>
      </c>
      <c r="I401" s="4">
        <f>VLOOKUP(Z401,炎界远征配置!H:N,5,FALSE)</f>
        <v>102600</v>
      </c>
      <c r="J401" s="4">
        <f>VLOOKUP(Z401,炎界远征配置!H:N,7,FALSE)</f>
        <v>43092</v>
      </c>
      <c r="K401" s="4">
        <v>468</v>
      </c>
      <c r="L401" s="4">
        <v>139</v>
      </c>
      <c r="M401" s="4">
        <v>139</v>
      </c>
      <c r="N401" s="4">
        <v>463</v>
      </c>
      <c r="O401" s="4">
        <v>139</v>
      </c>
      <c r="P401" s="4">
        <v>139</v>
      </c>
      <c r="Q401" s="4">
        <v>139</v>
      </c>
      <c r="R401" s="4">
        <v>139</v>
      </c>
      <c r="S401" s="4">
        <v>139</v>
      </c>
      <c r="T401" s="4">
        <v>139</v>
      </c>
      <c r="U401" s="4">
        <v>139</v>
      </c>
      <c r="V401" s="4">
        <v>139</v>
      </c>
      <c r="W401" s="4">
        <f>VLOOKUP(Z401,炎界远征配置!F:G,2,FALSE)</f>
        <v>5000397</v>
      </c>
      <c r="X401" s="4">
        <f>VLOOKUP(Z401,炎界远征配置!H:J,3,FALSE)</f>
        <v>80</v>
      </c>
      <c r="Y401" t="str">
        <f>VLOOKUP(Z401,炎界远征配置!H:I,2,FALSE)</f>
        <v>莉莉丝</v>
      </c>
      <c r="Z401">
        <f t="shared" si="18"/>
        <v>397</v>
      </c>
    </row>
    <row r="402" spans="1:26" ht="18" customHeight="1" x14ac:dyDescent="0.15">
      <c r="A402" s="4">
        <f t="shared" si="17"/>
        <v>5000398</v>
      </c>
      <c r="B402" s="4">
        <v>140</v>
      </c>
      <c r="C402" s="4">
        <v>140</v>
      </c>
      <c r="D402" s="4">
        <v>140</v>
      </c>
      <c r="E402" s="4">
        <v>140</v>
      </c>
      <c r="F402" s="4">
        <f>VLOOKUP(Z402,炎界远征配置!H:N,6,FALSE)</f>
        <v>164160</v>
      </c>
      <c r="G402" s="4">
        <f>VLOOKUP(Z402,炎界远征配置!H:N,4,FALSE)</f>
        <v>102600</v>
      </c>
      <c r="H402" s="4">
        <v>140</v>
      </c>
      <c r="I402" s="4">
        <f>VLOOKUP(Z402,炎界远征配置!H:N,5,FALSE)</f>
        <v>102600</v>
      </c>
      <c r="J402" s="4">
        <f>VLOOKUP(Z402,炎界远征配置!H:N,7,FALSE)</f>
        <v>43092</v>
      </c>
      <c r="K402" s="4">
        <v>469</v>
      </c>
      <c r="L402" s="4">
        <v>140</v>
      </c>
      <c r="M402" s="4">
        <v>140</v>
      </c>
      <c r="N402" s="4">
        <v>464</v>
      </c>
      <c r="O402" s="4">
        <v>140</v>
      </c>
      <c r="P402" s="4">
        <v>140</v>
      </c>
      <c r="Q402" s="4">
        <v>140</v>
      </c>
      <c r="R402" s="4">
        <v>140</v>
      </c>
      <c r="S402" s="4">
        <v>140</v>
      </c>
      <c r="T402" s="4">
        <v>140</v>
      </c>
      <c r="U402" s="4">
        <v>140</v>
      </c>
      <c r="V402" s="4">
        <v>140</v>
      </c>
      <c r="W402" s="4">
        <f>VLOOKUP(Z402,炎界远征配置!F:G,2,FALSE)</f>
        <v>5000398</v>
      </c>
      <c r="X402" s="4">
        <f>VLOOKUP(Z402,炎界远征配置!H:J,3,FALSE)</f>
        <v>80</v>
      </c>
      <c r="Y402" t="str">
        <f>VLOOKUP(Z402,炎界远征配置!H:I,2,FALSE)</f>
        <v>碧翠丝</v>
      </c>
      <c r="Z402">
        <f t="shared" si="18"/>
        <v>398</v>
      </c>
    </row>
    <row r="403" spans="1:26" ht="18" customHeight="1" x14ac:dyDescent="0.15">
      <c r="A403" s="4">
        <f t="shared" si="17"/>
        <v>5000399</v>
      </c>
      <c r="B403" s="4">
        <v>141</v>
      </c>
      <c r="C403" s="4">
        <v>141</v>
      </c>
      <c r="D403" s="4">
        <v>141</v>
      </c>
      <c r="E403" s="4">
        <v>141</v>
      </c>
      <c r="F403" s="4">
        <f>VLOOKUP(Z403,炎界远征配置!H:N,6,FALSE)</f>
        <v>164160</v>
      </c>
      <c r="G403" s="4">
        <f>VLOOKUP(Z403,炎界远征配置!H:N,4,FALSE)</f>
        <v>102600</v>
      </c>
      <c r="H403" s="4">
        <v>141</v>
      </c>
      <c r="I403" s="4">
        <f>VLOOKUP(Z403,炎界远征配置!H:N,5,FALSE)</f>
        <v>102600</v>
      </c>
      <c r="J403" s="4">
        <f>VLOOKUP(Z403,炎界远征配置!H:N,7,FALSE)</f>
        <v>43092</v>
      </c>
      <c r="K403" s="4">
        <v>470</v>
      </c>
      <c r="L403" s="4">
        <v>141</v>
      </c>
      <c r="M403" s="4">
        <v>141</v>
      </c>
      <c r="N403" s="4">
        <v>465</v>
      </c>
      <c r="O403" s="4">
        <v>141</v>
      </c>
      <c r="P403" s="4">
        <v>141</v>
      </c>
      <c r="Q403" s="4">
        <v>141</v>
      </c>
      <c r="R403" s="4">
        <v>141</v>
      </c>
      <c r="S403" s="4">
        <v>141</v>
      </c>
      <c r="T403" s="4">
        <v>141</v>
      </c>
      <c r="U403" s="4">
        <v>141</v>
      </c>
      <c r="V403" s="4">
        <v>141</v>
      </c>
      <c r="W403" s="4">
        <f>VLOOKUP(Z403,炎界远征配置!F:G,2,FALSE)</f>
        <v>5000399</v>
      </c>
      <c r="X403" s="4">
        <f>VLOOKUP(Z403,炎界远征配置!H:J,3,FALSE)</f>
        <v>80</v>
      </c>
      <c r="Y403" t="str">
        <f>VLOOKUP(Z403,炎界远征配置!H:I,2,FALSE)</f>
        <v>尤朵拉</v>
      </c>
      <c r="Z403">
        <f t="shared" si="18"/>
        <v>399</v>
      </c>
    </row>
    <row r="404" spans="1:26" ht="18" customHeight="1" x14ac:dyDescent="0.15">
      <c r="A404" s="4">
        <f t="shared" si="17"/>
        <v>5000400</v>
      </c>
      <c r="B404" s="4">
        <v>142</v>
      </c>
      <c r="C404" s="4">
        <v>142</v>
      </c>
      <c r="D404" s="4">
        <v>142</v>
      </c>
      <c r="E404" s="4">
        <v>142</v>
      </c>
      <c r="F404" s="4">
        <f>VLOOKUP(Z404,炎界远征配置!H:N,6,FALSE)</f>
        <v>164160</v>
      </c>
      <c r="G404" s="4">
        <f>VLOOKUP(Z404,炎界远征配置!H:N,4,FALSE)</f>
        <v>102600</v>
      </c>
      <c r="H404" s="4">
        <v>142</v>
      </c>
      <c r="I404" s="4">
        <f>VLOOKUP(Z404,炎界远征配置!H:N,5,FALSE)</f>
        <v>102600</v>
      </c>
      <c r="J404" s="4">
        <f>VLOOKUP(Z404,炎界远征配置!H:N,7,FALSE)</f>
        <v>43092</v>
      </c>
      <c r="K404" s="4">
        <v>471</v>
      </c>
      <c r="L404" s="4">
        <v>142</v>
      </c>
      <c r="M404" s="4">
        <v>142</v>
      </c>
      <c r="N404" s="4">
        <v>466</v>
      </c>
      <c r="O404" s="4">
        <v>142</v>
      </c>
      <c r="P404" s="4">
        <v>142</v>
      </c>
      <c r="Q404" s="4">
        <v>142</v>
      </c>
      <c r="R404" s="4">
        <v>142</v>
      </c>
      <c r="S404" s="4">
        <v>142</v>
      </c>
      <c r="T404" s="4">
        <v>142</v>
      </c>
      <c r="U404" s="4">
        <v>142</v>
      </c>
      <c r="V404" s="4">
        <v>142</v>
      </c>
      <c r="W404" s="4">
        <f>VLOOKUP(Z404,炎界远征配置!F:G,2,FALSE)</f>
        <v>5000400</v>
      </c>
      <c r="X404" s="4">
        <f>VLOOKUP(Z404,炎界远征配置!H:J,3,FALSE)</f>
        <v>80</v>
      </c>
      <c r="Y404" t="str">
        <f>VLOOKUP(Z404,炎界远征配置!H:I,2,FALSE)</f>
        <v>吉拉</v>
      </c>
      <c r="Z404">
        <f t="shared" si="18"/>
        <v>400</v>
      </c>
    </row>
    <row r="405" spans="1:26" ht="18" customHeight="1" x14ac:dyDescent="0.15">
      <c r="A405" s="4">
        <f t="shared" si="17"/>
        <v>5000401</v>
      </c>
      <c r="B405" s="4">
        <v>143</v>
      </c>
      <c r="C405" s="4">
        <v>143</v>
      </c>
      <c r="D405" s="4">
        <v>143</v>
      </c>
      <c r="E405" s="4">
        <v>143</v>
      </c>
      <c r="F405" s="4">
        <f>VLOOKUP(Z405,炎界远征配置!H:N,6,FALSE)</f>
        <v>180584</v>
      </c>
      <c r="G405" s="4">
        <f>VLOOKUP(Z405,炎界远征配置!H:N,4,FALSE)</f>
        <v>112865</v>
      </c>
      <c r="H405" s="4">
        <v>143</v>
      </c>
      <c r="I405" s="4">
        <f>VLOOKUP(Z405,炎界远征配置!H:N,5,FALSE)</f>
        <v>112865</v>
      </c>
      <c r="J405" s="4">
        <f>VLOOKUP(Z405,炎界远征配置!H:N,7,FALSE)</f>
        <v>47608</v>
      </c>
      <c r="K405" s="4">
        <v>472</v>
      </c>
      <c r="L405" s="4">
        <v>143</v>
      </c>
      <c r="M405" s="4">
        <v>143</v>
      </c>
      <c r="N405" s="4">
        <v>467</v>
      </c>
      <c r="O405" s="4">
        <v>143</v>
      </c>
      <c r="P405" s="4">
        <v>143</v>
      </c>
      <c r="Q405" s="4">
        <v>143</v>
      </c>
      <c r="R405" s="4">
        <v>143</v>
      </c>
      <c r="S405" s="4">
        <v>143</v>
      </c>
      <c r="T405" s="4">
        <v>143</v>
      </c>
      <c r="U405" s="4">
        <v>143</v>
      </c>
      <c r="V405" s="4">
        <v>143</v>
      </c>
      <c r="W405" s="4">
        <f>VLOOKUP(Z405,炎界远征配置!F:G,2,FALSE)</f>
        <v>5000401</v>
      </c>
      <c r="X405" s="4">
        <f>VLOOKUP(Z405,炎界远征配置!H:J,3,FALSE)</f>
        <v>81</v>
      </c>
      <c r="Y405" t="str">
        <f>VLOOKUP(Z405,炎界远征配置!H:I,2,FALSE)</f>
        <v>碧翠丝</v>
      </c>
      <c r="Z405">
        <f t="shared" si="18"/>
        <v>401</v>
      </c>
    </row>
    <row r="406" spans="1:26" ht="18" customHeight="1" x14ac:dyDescent="0.15">
      <c r="A406" s="4">
        <f t="shared" si="17"/>
        <v>5000402</v>
      </c>
      <c r="B406" s="4">
        <v>144</v>
      </c>
      <c r="C406" s="4">
        <v>144</v>
      </c>
      <c r="D406" s="4">
        <v>144</v>
      </c>
      <c r="E406" s="4">
        <v>144</v>
      </c>
      <c r="F406" s="4">
        <f>VLOOKUP(Z406,炎界远征配置!H:N,6,FALSE)</f>
        <v>180584</v>
      </c>
      <c r="G406" s="4">
        <f>VLOOKUP(Z406,炎界远征配置!H:N,4,FALSE)</f>
        <v>112865</v>
      </c>
      <c r="H406" s="4">
        <v>144</v>
      </c>
      <c r="I406" s="4">
        <f>VLOOKUP(Z406,炎界远征配置!H:N,5,FALSE)</f>
        <v>112865</v>
      </c>
      <c r="J406" s="4">
        <f>VLOOKUP(Z406,炎界远征配置!H:N,7,FALSE)</f>
        <v>47608</v>
      </c>
      <c r="K406" s="4">
        <v>473</v>
      </c>
      <c r="L406" s="4">
        <v>144</v>
      </c>
      <c r="M406" s="4">
        <v>144</v>
      </c>
      <c r="N406" s="4">
        <v>468</v>
      </c>
      <c r="O406" s="4">
        <v>144</v>
      </c>
      <c r="P406" s="4">
        <v>144</v>
      </c>
      <c r="Q406" s="4">
        <v>144</v>
      </c>
      <c r="R406" s="4">
        <v>144</v>
      </c>
      <c r="S406" s="4">
        <v>144</v>
      </c>
      <c r="T406" s="4">
        <v>144</v>
      </c>
      <c r="U406" s="4">
        <v>144</v>
      </c>
      <c r="V406" s="4">
        <v>144</v>
      </c>
      <c r="W406" s="4">
        <f>VLOOKUP(Z406,炎界远征配置!F:G,2,FALSE)</f>
        <v>5000402</v>
      </c>
      <c r="X406" s="4">
        <f>VLOOKUP(Z406,炎界远征配置!H:J,3,FALSE)</f>
        <v>81</v>
      </c>
      <c r="Y406" t="str">
        <f>VLOOKUP(Z406,炎界远征配置!H:I,2,FALSE)</f>
        <v>碧翠丝</v>
      </c>
      <c r="Z406">
        <f t="shared" si="18"/>
        <v>402</v>
      </c>
    </row>
    <row r="407" spans="1:26" ht="18" customHeight="1" x14ac:dyDescent="0.15">
      <c r="A407" s="4">
        <f t="shared" si="17"/>
        <v>5000403</v>
      </c>
      <c r="B407" s="4">
        <v>145</v>
      </c>
      <c r="C407" s="4">
        <v>145</v>
      </c>
      <c r="D407" s="4">
        <v>145</v>
      </c>
      <c r="E407" s="4">
        <v>145</v>
      </c>
      <c r="F407" s="4">
        <f>VLOOKUP(Z407,炎界远征配置!H:N,6,FALSE)</f>
        <v>180584</v>
      </c>
      <c r="G407" s="4">
        <f>VLOOKUP(Z407,炎界远征配置!H:N,4,FALSE)</f>
        <v>112865</v>
      </c>
      <c r="H407" s="4">
        <v>145</v>
      </c>
      <c r="I407" s="4">
        <f>VLOOKUP(Z407,炎界远征配置!H:N,5,FALSE)</f>
        <v>112865</v>
      </c>
      <c r="J407" s="4">
        <f>VLOOKUP(Z407,炎界远征配置!H:N,7,FALSE)</f>
        <v>47608</v>
      </c>
      <c r="K407" s="4">
        <v>474</v>
      </c>
      <c r="L407" s="4">
        <v>145</v>
      </c>
      <c r="M407" s="4">
        <v>145</v>
      </c>
      <c r="N407" s="4">
        <v>469</v>
      </c>
      <c r="O407" s="4">
        <v>145</v>
      </c>
      <c r="P407" s="4">
        <v>145</v>
      </c>
      <c r="Q407" s="4">
        <v>145</v>
      </c>
      <c r="R407" s="4">
        <v>145</v>
      </c>
      <c r="S407" s="4">
        <v>145</v>
      </c>
      <c r="T407" s="4">
        <v>145</v>
      </c>
      <c r="U407" s="4">
        <v>145</v>
      </c>
      <c r="V407" s="4">
        <v>145</v>
      </c>
      <c r="W407" s="4">
        <f>VLOOKUP(Z407,炎界远征配置!F:G,2,FALSE)</f>
        <v>5000403</v>
      </c>
      <c r="X407" s="4">
        <f>VLOOKUP(Z407,炎界远征配置!H:J,3,FALSE)</f>
        <v>81</v>
      </c>
      <c r="Y407" t="str">
        <f>VLOOKUP(Z407,炎界远征配置!H:I,2,FALSE)</f>
        <v>国王</v>
      </c>
      <c r="Z407">
        <f t="shared" si="18"/>
        <v>403</v>
      </c>
    </row>
    <row r="408" spans="1:26" ht="18" customHeight="1" x14ac:dyDescent="0.15">
      <c r="A408" s="4">
        <f t="shared" si="17"/>
        <v>5000404</v>
      </c>
      <c r="B408" s="4">
        <v>146</v>
      </c>
      <c r="C408" s="4">
        <v>146</v>
      </c>
      <c r="D408" s="4">
        <v>146</v>
      </c>
      <c r="E408" s="4">
        <v>146</v>
      </c>
      <c r="F408" s="4">
        <f>VLOOKUP(Z408,炎界远征配置!H:N,6,FALSE)</f>
        <v>180584</v>
      </c>
      <c r="G408" s="4">
        <f>VLOOKUP(Z408,炎界远征配置!H:N,4,FALSE)</f>
        <v>112865</v>
      </c>
      <c r="H408" s="4">
        <v>146</v>
      </c>
      <c r="I408" s="4">
        <f>VLOOKUP(Z408,炎界远征配置!H:N,5,FALSE)</f>
        <v>112865</v>
      </c>
      <c r="J408" s="4">
        <f>VLOOKUP(Z408,炎界远征配置!H:N,7,FALSE)</f>
        <v>47608</v>
      </c>
      <c r="K408" s="4">
        <v>475</v>
      </c>
      <c r="L408" s="4">
        <v>146</v>
      </c>
      <c r="M408" s="4">
        <v>146</v>
      </c>
      <c r="N408" s="4">
        <v>470</v>
      </c>
      <c r="O408" s="4">
        <v>146</v>
      </c>
      <c r="P408" s="4">
        <v>146</v>
      </c>
      <c r="Q408" s="4">
        <v>146</v>
      </c>
      <c r="R408" s="4">
        <v>146</v>
      </c>
      <c r="S408" s="4">
        <v>146</v>
      </c>
      <c r="T408" s="4">
        <v>146</v>
      </c>
      <c r="U408" s="4">
        <v>146</v>
      </c>
      <c r="V408" s="4">
        <v>146</v>
      </c>
      <c r="W408" s="4">
        <f>VLOOKUP(Z408,炎界远征配置!F:G,2,FALSE)</f>
        <v>5000404</v>
      </c>
      <c r="X408" s="4">
        <f>VLOOKUP(Z408,炎界远征配置!H:J,3,FALSE)</f>
        <v>81</v>
      </c>
      <c r="Y408" t="str">
        <f>VLOOKUP(Z408,炎界远征配置!H:I,2,FALSE)</f>
        <v>娜塔莎</v>
      </c>
      <c r="Z408">
        <f t="shared" si="18"/>
        <v>404</v>
      </c>
    </row>
    <row r="409" spans="1:26" ht="18" customHeight="1" x14ac:dyDescent="0.15">
      <c r="A409" s="4">
        <f t="shared" si="17"/>
        <v>5000405</v>
      </c>
      <c r="B409" s="4">
        <v>147</v>
      </c>
      <c r="C409" s="4">
        <v>147</v>
      </c>
      <c r="D409" s="4">
        <v>147</v>
      </c>
      <c r="E409" s="4">
        <v>147</v>
      </c>
      <c r="F409" s="4">
        <f>VLOOKUP(Z409,炎界远征配置!H:N,6,FALSE)</f>
        <v>180584</v>
      </c>
      <c r="G409" s="4">
        <f>VLOOKUP(Z409,炎界远征配置!H:N,4,FALSE)</f>
        <v>112865</v>
      </c>
      <c r="H409" s="4">
        <v>147</v>
      </c>
      <c r="I409" s="4">
        <f>VLOOKUP(Z409,炎界远征配置!H:N,5,FALSE)</f>
        <v>112865</v>
      </c>
      <c r="J409" s="4">
        <f>VLOOKUP(Z409,炎界远征配置!H:N,7,FALSE)</f>
        <v>47608</v>
      </c>
      <c r="K409" s="4">
        <v>476</v>
      </c>
      <c r="L409" s="4">
        <v>147</v>
      </c>
      <c r="M409" s="4">
        <v>147</v>
      </c>
      <c r="N409" s="4">
        <v>471</v>
      </c>
      <c r="O409" s="4">
        <v>147</v>
      </c>
      <c r="P409" s="4">
        <v>147</v>
      </c>
      <c r="Q409" s="4">
        <v>147</v>
      </c>
      <c r="R409" s="4">
        <v>147</v>
      </c>
      <c r="S409" s="4">
        <v>147</v>
      </c>
      <c r="T409" s="4">
        <v>147</v>
      </c>
      <c r="U409" s="4">
        <v>147</v>
      </c>
      <c r="V409" s="4">
        <v>147</v>
      </c>
      <c r="W409" s="4">
        <f>VLOOKUP(Z409,炎界远征配置!F:G,2,FALSE)</f>
        <v>5000405</v>
      </c>
      <c r="X409" s="4">
        <f>VLOOKUP(Z409,炎界远征配置!H:J,3,FALSE)</f>
        <v>81</v>
      </c>
      <c r="Y409" t="str">
        <f>VLOOKUP(Z409,炎界远征配置!H:I,2,FALSE)</f>
        <v>啾啾</v>
      </c>
      <c r="Z409">
        <f t="shared" si="18"/>
        <v>405</v>
      </c>
    </row>
    <row r="410" spans="1:26" ht="18" customHeight="1" x14ac:dyDescent="0.15">
      <c r="A410" s="4">
        <f t="shared" si="17"/>
        <v>5000406</v>
      </c>
      <c r="B410" s="4">
        <v>148</v>
      </c>
      <c r="C410" s="4">
        <v>148</v>
      </c>
      <c r="D410" s="4">
        <v>148</v>
      </c>
      <c r="E410" s="4">
        <v>148</v>
      </c>
      <c r="F410" s="4">
        <f>VLOOKUP(Z410,炎界远征配置!H:N,6,FALSE)</f>
        <v>197008</v>
      </c>
      <c r="G410" s="4">
        <f>VLOOKUP(Z410,炎界远征配置!H:N,4,FALSE)</f>
        <v>123130</v>
      </c>
      <c r="H410" s="4">
        <v>148</v>
      </c>
      <c r="I410" s="4">
        <f>VLOOKUP(Z410,炎界远征配置!H:N,5,FALSE)</f>
        <v>123130</v>
      </c>
      <c r="J410" s="4">
        <f>VLOOKUP(Z410,炎界远征配置!H:N,7,FALSE)</f>
        <v>52125</v>
      </c>
      <c r="K410" s="4">
        <v>477</v>
      </c>
      <c r="L410" s="4">
        <v>148</v>
      </c>
      <c r="M410" s="4">
        <v>148</v>
      </c>
      <c r="N410" s="4">
        <v>472</v>
      </c>
      <c r="O410" s="4">
        <v>148</v>
      </c>
      <c r="P410" s="4">
        <v>148</v>
      </c>
      <c r="Q410" s="4">
        <v>148</v>
      </c>
      <c r="R410" s="4">
        <v>148</v>
      </c>
      <c r="S410" s="4">
        <v>148</v>
      </c>
      <c r="T410" s="4">
        <v>148</v>
      </c>
      <c r="U410" s="4">
        <v>148</v>
      </c>
      <c r="V410" s="4">
        <v>148</v>
      </c>
      <c r="W410" s="4">
        <f>VLOOKUP(Z410,炎界远征配置!F:G,2,FALSE)</f>
        <v>5000406</v>
      </c>
      <c r="X410" s="4">
        <f>VLOOKUP(Z410,炎界远征配置!H:J,3,FALSE)</f>
        <v>82</v>
      </c>
      <c r="Y410" t="str">
        <f>VLOOKUP(Z410,炎界远征配置!H:I,2,FALSE)</f>
        <v>柯拉</v>
      </c>
      <c r="Z410">
        <f t="shared" si="18"/>
        <v>406</v>
      </c>
    </row>
    <row r="411" spans="1:26" ht="18" customHeight="1" x14ac:dyDescent="0.15">
      <c r="A411" s="4">
        <f t="shared" si="17"/>
        <v>5000407</v>
      </c>
      <c r="B411" s="4">
        <v>149</v>
      </c>
      <c r="C411" s="4">
        <v>149</v>
      </c>
      <c r="D411" s="4">
        <v>149</v>
      </c>
      <c r="E411" s="4">
        <v>149</v>
      </c>
      <c r="F411" s="4">
        <f>VLOOKUP(Z411,炎界远征配置!H:N,6,FALSE)</f>
        <v>197008</v>
      </c>
      <c r="G411" s="4">
        <f>VLOOKUP(Z411,炎界远征配置!H:N,4,FALSE)</f>
        <v>123130</v>
      </c>
      <c r="H411" s="4">
        <v>149</v>
      </c>
      <c r="I411" s="4">
        <f>VLOOKUP(Z411,炎界远征配置!H:N,5,FALSE)</f>
        <v>123130</v>
      </c>
      <c r="J411" s="4">
        <f>VLOOKUP(Z411,炎界远征配置!H:N,7,FALSE)</f>
        <v>52125</v>
      </c>
      <c r="K411" s="4">
        <v>478</v>
      </c>
      <c r="L411" s="4">
        <v>149</v>
      </c>
      <c r="M411" s="4">
        <v>149</v>
      </c>
      <c r="N411" s="4">
        <v>473</v>
      </c>
      <c r="O411" s="4">
        <v>149</v>
      </c>
      <c r="P411" s="4">
        <v>149</v>
      </c>
      <c r="Q411" s="4">
        <v>149</v>
      </c>
      <c r="R411" s="4">
        <v>149</v>
      </c>
      <c r="S411" s="4">
        <v>149</v>
      </c>
      <c r="T411" s="4">
        <v>149</v>
      </c>
      <c r="U411" s="4">
        <v>149</v>
      </c>
      <c r="V411" s="4">
        <v>149</v>
      </c>
      <c r="W411" s="4">
        <f>VLOOKUP(Z411,炎界远征配置!F:G,2,FALSE)</f>
        <v>5000407</v>
      </c>
      <c r="X411" s="4">
        <f>VLOOKUP(Z411,炎界远征配置!H:J,3,FALSE)</f>
        <v>82</v>
      </c>
      <c r="Y411" t="str">
        <f>VLOOKUP(Z411,炎界远征配置!H:I,2,FALSE)</f>
        <v>珍妮芙</v>
      </c>
      <c r="Z411">
        <f t="shared" si="18"/>
        <v>407</v>
      </c>
    </row>
    <row r="412" spans="1:26" ht="18" customHeight="1" x14ac:dyDescent="0.15">
      <c r="A412" s="4">
        <f t="shared" si="17"/>
        <v>5000408</v>
      </c>
      <c r="B412" s="4">
        <v>150</v>
      </c>
      <c r="C412" s="4">
        <v>150</v>
      </c>
      <c r="D412" s="4">
        <v>150</v>
      </c>
      <c r="E412" s="4">
        <v>150</v>
      </c>
      <c r="F412" s="4">
        <f>VLOOKUP(Z412,炎界远征配置!H:N,6,FALSE)</f>
        <v>197008</v>
      </c>
      <c r="G412" s="4">
        <f>VLOOKUP(Z412,炎界远征配置!H:N,4,FALSE)</f>
        <v>123130</v>
      </c>
      <c r="H412" s="4">
        <v>150</v>
      </c>
      <c r="I412" s="4">
        <f>VLOOKUP(Z412,炎界远征配置!H:N,5,FALSE)</f>
        <v>123130</v>
      </c>
      <c r="J412" s="4">
        <f>VLOOKUP(Z412,炎界远征配置!H:N,7,FALSE)</f>
        <v>52125</v>
      </c>
      <c r="K412" s="4">
        <v>479</v>
      </c>
      <c r="L412" s="4">
        <v>150</v>
      </c>
      <c r="M412" s="4">
        <v>150</v>
      </c>
      <c r="N412" s="4">
        <v>474</v>
      </c>
      <c r="O412" s="4">
        <v>150</v>
      </c>
      <c r="P412" s="4">
        <v>150</v>
      </c>
      <c r="Q412" s="4">
        <v>150</v>
      </c>
      <c r="R412" s="4">
        <v>150</v>
      </c>
      <c r="S412" s="4">
        <v>150</v>
      </c>
      <c r="T412" s="4">
        <v>150</v>
      </c>
      <c r="U412" s="4">
        <v>150</v>
      </c>
      <c r="V412" s="4">
        <v>150</v>
      </c>
      <c r="W412" s="4">
        <f>VLOOKUP(Z412,炎界远征配置!F:G,2,FALSE)</f>
        <v>5000408</v>
      </c>
      <c r="X412" s="4">
        <f>VLOOKUP(Z412,炎界远征配置!H:J,3,FALSE)</f>
        <v>82</v>
      </c>
      <c r="Y412" t="str">
        <f>VLOOKUP(Z412,炎界远征配置!H:I,2,FALSE)</f>
        <v>修</v>
      </c>
      <c r="Z412">
        <f t="shared" si="18"/>
        <v>408</v>
      </c>
    </row>
    <row r="413" spans="1:26" ht="18" customHeight="1" x14ac:dyDescent="0.15">
      <c r="A413" s="4">
        <f t="shared" si="17"/>
        <v>5000409</v>
      </c>
      <c r="B413" s="4">
        <v>151</v>
      </c>
      <c r="C413" s="4">
        <v>151</v>
      </c>
      <c r="D413" s="4">
        <v>151</v>
      </c>
      <c r="E413" s="4">
        <v>151</v>
      </c>
      <c r="F413" s="4">
        <f>VLOOKUP(Z413,炎界远征配置!H:N,6,FALSE)</f>
        <v>197008</v>
      </c>
      <c r="G413" s="4">
        <f>VLOOKUP(Z413,炎界远征配置!H:N,4,FALSE)</f>
        <v>123130</v>
      </c>
      <c r="H413" s="4">
        <v>151</v>
      </c>
      <c r="I413" s="4">
        <f>VLOOKUP(Z413,炎界远征配置!H:N,5,FALSE)</f>
        <v>123130</v>
      </c>
      <c r="J413" s="4">
        <f>VLOOKUP(Z413,炎界远征配置!H:N,7,FALSE)</f>
        <v>52125</v>
      </c>
      <c r="K413" s="4">
        <v>480</v>
      </c>
      <c r="L413" s="4">
        <v>151</v>
      </c>
      <c r="M413" s="4">
        <v>151</v>
      </c>
      <c r="N413" s="4">
        <v>475</v>
      </c>
      <c r="O413" s="4">
        <v>151</v>
      </c>
      <c r="P413" s="4">
        <v>151</v>
      </c>
      <c r="Q413" s="4">
        <v>151</v>
      </c>
      <c r="R413" s="4">
        <v>151</v>
      </c>
      <c r="S413" s="4">
        <v>151</v>
      </c>
      <c r="T413" s="4">
        <v>151</v>
      </c>
      <c r="U413" s="4">
        <v>151</v>
      </c>
      <c r="V413" s="4">
        <v>151</v>
      </c>
      <c r="W413" s="4">
        <f>VLOOKUP(Z413,炎界远征配置!F:G,2,FALSE)</f>
        <v>5000409</v>
      </c>
      <c r="X413" s="4">
        <f>VLOOKUP(Z413,炎界远征配置!H:J,3,FALSE)</f>
        <v>82</v>
      </c>
      <c r="Y413" t="str">
        <f>VLOOKUP(Z413,炎界远征配置!H:I,2,FALSE)</f>
        <v>艾德蒙</v>
      </c>
      <c r="Z413">
        <f t="shared" si="18"/>
        <v>409</v>
      </c>
    </row>
    <row r="414" spans="1:26" ht="18" customHeight="1" x14ac:dyDescent="0.15">
      <c r="A414" s="4">
        <f t="shared" si="17"/>
        <v>5000410</v>
      </c>
      <c r="B414" s="4">
        <v>152</v>
      </c>
      <c r="C414" s="4">
        <v>152</v>
      </c>
      <c r="D414" s="4">
        <v>152</v>
      </c>
      <c r="E414" s="4">
        <v>152</v>
      </c>
      <c r="F414" s="4">
        <f>VLOOKUP(Z414,炎界远征配置!H:N,6,FALSE)</f>
        <v>197008</v>
      </c>
      <c r="G414" s="4">
        <f>VLOOKUP(Z414,炎界远征配置!H:N,4,FALSE)</f>
        <v>123130</v>
      </c>
      <c r="H414" s="4">
        <v>152</v>
      </c>
      <c r="I414" s="4">
        <f>VLOOKUP(Z414,炎界远征配置!H:N,5,FALSE)</f>
        <v>123130</v>
      </c>
      <c r="J414" s="4">
        <f>VLOOKUP(Z414,炎界远征配置!H:N,7,FALSE)</f>
        <v>52125</v>
      </c>
      <c r="K414" s="4">
        <v>481</v>
      </c>
      <c r="L414" s="4">
        <v>152</v>
      </c>
      <c r="M414" s="4">
        <v>152</v>
      </c>
      <c r="N414" s="4">
        <v>476</v>
      </c>
      <c r="O414" s="4">
        <v>152</v>
      </c>
      <c r="P414" s="4">
        <v>152</v>
      </c>
      <c r="Q414" s="4">
        <v>152</v>
      </c>
      <c r="R414" s="4">
        <v>152</v>
      </c>
      <c r="S414" s="4">
        <v>152</v>
      </c>
      <c r="T414" s="4">
        <v>152</v>
      </c>
      <c r="U414" s="4">
        <v>152</v>
      </c>
      <c r="V414" s="4">
        <v>152</v>
      </c>
      <c r="W414" s="4">
        <f>VLOOKUP(Z414,炎界远征配置!F:G,2,FALSE)</f>
        <v>5000410</v>
      </c>
      <c r="X414" s="4">
        <f>VLOOKUP(Z414,炎界远征配置!H:J,3,FALSE)</f>
        <v>82</v>
      </c>
      <c r="Y414" t="str">
        <f>VLOOKUP(Z414,炎界远征配置!H:I,2,FALSE)</f>
        <v>爱茉莉</v>
      </c>
      <c r="Z414">
        <f t="shared" si="18"/>
        <v>410</v>
      </c>
    </row>
    <row r="415" spans="1:26" ht="18" customHeight="1" x14ac:dyDescent="0.15">
      <c r="A415" s="4">
        <f t="shared" si="17"/>
        <v>5000411</v>
      </c>
      <c r="B415" s="4">
        <v>153</v>
      </c>
      <c r="C415" s="4">
        <v>153</v>
      </c>
      <c r="D415" s="4">
        <v>153</v>
      </c>
      <c r="E415" s="4">
        <v>153</v>
      </c>
      <c r="F415" s="4">
        <f>VLOOKUP(Z415,炎界远征配置!H:N,6,FALSE)</f>
        <v>213432</v>
      </c>
      <c r="G415" s="4">
        <f>VLOOKUP(Z415,炎界远征配置!H:N,4,FALSE)</f>
        <v>133395</v>
      </c>
      <c r="H415" s="4">
        <v>153</v>
      </c>
      <c r="I415" s="4">
        <f>VLOOKUP(Z415,炎界远征配置!H:N,5,FALSE)</f>
        <v>133395</v>
      </c>
      <c r="J415" s="4">
        <f>VLOOKUP(Z415,炎界远征配置!H:N,7,FALSE)</f>
        <v>56642</v>
      </c>
      <c r="K415" s="4">
        <v>482</v>
      </c>
      <c r="L415" s="4">
        <v>153</v>
      </c>
      <c r="M415" s="4">
        <v>153</v>
      </c>
      <c r="N415" s="4">
        <v>477</v>
      </c>
      <c r="O415" s="4">
        <v>153</v>
      </c>
      <c r="P415" s="4">
        <v>153</v>
      </c>
      <c r="Q415" s="4">
        <v>153</v>
      </c>
      <c r="R415" s="4">
        <v>153</v>
      </c>
      <c r="S415" s="4">
        <v>153</v>
      </c>
      <c r="T415" s="4">
        <v>153</v>
      </c>
      <c r="U415" s="4">
        <v>153</v>
      </c>
      <c r="V415" s="4">
        <v>153</v>
      </c>
      <c r="W415" s="4">
        <f>VLOOKUP(Z415,炎界远征配置!F:G,2,FALSE)</f>
        <v>5000411</v>
      </c>
      <c r="X415" s="4">
        <f>VLOOKUP(Z415,炎界远征配置!H:J,3,FALSE)</f>
        <v>83</v>
      </c>
      <c r="Y415" t="str">
        <f>VLOOKUP(Z415,炎界远征配置!H:I,2,FALSE)</f>
        <v>柯拉</v>
      </c>
      <c r="Z415">
        <f t="shared" si="18"/>
        <v>411</v>
      </c>
    </row>
    <row r="416" spans="1:26" ht="18" customHeight="1" x14ac:dyDescent="0.15">
      <c r="A416" s="4">
        <f t="shared" si="17"/>
        <v>5000412</v>
      </c>
      <c r="B416" s="4">
        <v>154</v>
      </c>
      <c r="C416" s="4">
        <v>154</v>
      </c>
      <c r="D416" s="4">
        <v>154</v>
      </c>
      <c r="E416" s="4">
        <v>154</v>
      </c>
      <c r="F416" s="4">
        <f>VLOOKUP(Z416,炎界远征配置!H:N,6,FALSE)</f>
        <v>213432</v>
      </c>
      <c r="G416" s="4">
        <f>VLOOKUP(Z416,炎界远征配置!H:N,4,FALSE)</f>
        <v>133395</v>
      </c>
      <c r="H416" s="4">
        <v>154</v>
      </c>
      <c r="I416" s="4">
        <f>VLOOKUP(Z416,炎界远征配置!H:N,5,FALSE)</f>
        <v>133395</v>
      </c>
      <c r="J416" s="4">
        <f>VLOOKUP(Z416,炎界远征配置!H:N,7,FALSE)</f>
        <v>56642</v>
      </c>
      <c r="K416" s="4">
        <v>483</v>
      </c>
      <c r="L416" s="4">
        <v>154</v>
      </c>
      <c r="M416" s="4">
        <v>154</v>
      </c>
      <c r="N416" s="4">
        <v>478</v>
      </c>
      <c r="O416" s="4">
        <v>154</v>
      </c>
      <c r="P416" s="4">
        <v>154</v>
      </c>
      <c r="Q416" s="4">
        <v>154</v>
      </c>
      <c r="R416" s="4">
        <v>154</v>
      </c>
      <c r="S416" s="4">
        <v>154</v>
      </c>
      <c r="T416" s="4">
        <v>154</v>
      </c>
      <c r="U416" s="4">
        <v>154</v>
      </c>
      <c r="V416" s="4">
        <v>154</v>
      </c>
      <c r="W416" s="4">
        <f>VLOOKUP(Z416,炎界远征配置!F:G,2,FALSE)</f>
        <v>5000412</v>
      </c>
      <c r="X416" s="4">
        <f>VLOOKUP(Z416,炎界远征配置!H:J,3,FALSE)</f>
        <v>83</v>
      </c>
      <c r="Y416" t="str">
        <f>VLOOKUP(Z416,炎界远征配置!H:I,2,FALSE)</f>
        <v>艾琳</v>
      </c>
      <c r="Z416">
        <f t="shared" si="18"/>
        <v>412</v>
      </c>
    </row>
    <row r="417" spans="1:26" ht="18" customHeight="1" x14ac:dyDescent="0.15">
      <c r="A417" s="4">
        <f t="shared" si="17"/>
        <v>5000413</v>
      </c>
      <c r="B417" s="4">
        <v>155</v>
      </c>
      <c r="C417" s="4">
        <v>155</v>
      </c>
      <c r="D417" s="4">
        <v>155</v>
      </c>
      <c r="E417" s="4">
        <v>155</v>
      </c>
      <c r="F417" s="4">
        <f>VLOOKUP(Z417,炎界远征配置!H:N,6,FALSE)</f>
        <v>213432</v>
      </c>
      <c r="G417" s="4">
        <f>VLOOKUP(Z417,炎界远征配置!H:N,4,FALSE)</f>
        <v>133395</v>
      </c>
      <c r="H417" s="4">
        <v>155</v>
      </c>
      <c r="I417" s="4">
        <f>VLOOKUP(Z417,炎界远征配置!H:N,5,FALSE)</f>
        <v>133395</v>
      </c>
      <c r="J417" s="4">
        <f>VLOOKUP(Z417,炎界远征配置!H:N,7,FALSE)</f>
        <v>56642</v>
      </c>
      <c r="K417" s="4">
        <v>484</v>
      </c>
      <c r="L417" s="4">
        <v>155</v>
      </c>
      <c r="M417" s="4">
        <v>155</v>
      </c>
      <c r="N417" s="4">
        <v>479</v>
      </c>
      <c r="O417" s="4">
        <v>155</v>
      </c>
      <c r="P417" s="4">
        <v>155</v>
      </c>
      <c r="Q417" s="4">
        <v>155</v>
      </c>
      <c r="R417" s="4">
        <v>155</v>
      </c>
      <c r="S417" s="4">
        <v>155</v>
      </c>
      <c r="T417" s="4">
        <v>155</v>
      </c>
      <c r="U417" s="4">
        <v>155</v>
      </c>
      <c r="V417" s="4">
        <v>155</v>
      </c>
      <c r="W417" s="4">
        <f>VLOOKUP(Z417,炎界远征配置!F:G,2,FALSE)</f>
        <v>5000413</v>
      </c>
      <c r="X417" s="4">
        <f>VLOOKUP(Z417,炎界远征配置!H:J,3,FALSE)</f>
        <v>83</v>
      </c>
      <c r="Y417" t="str">
        <f>VLOOKUP(Z417,炎界远征配置!H:I,2,FALSE)</f>
        <v>吉拉</v>
      </c>
      <c r="Z417">
        <f t="shared" si="18"/>
        <v>413</v>
      </c>
    </row>
    <row r="418" spans="1:26" ht="18" customHeight="1" x14ac:dyDescent="0.15">
      <c r="A418" s="4">
        <f t="shared" si="17"/>
        <v>5000414</v>
      </c>
      <c r="B418" s="4">
        <v>156</v>
      </c>
      <c r="C418" s="4">
        <v>156</v>
      </c>
      <c r="D418" s="4">
        <v>156</v>
      </c>
      <c r="E418" s="4">
        <v>156</v>
      </c>
      <c r="F418" s="4">
        <f>VLOOKUP(Z418,炎界远征配置!H:N,6,FALSE)</f>
        <v>213432</v>
      </c>
      <c r="G418" s="4">
        <f>VLOOKUP(Z418,炎界远征配置!H:N,4,FALSE)</f>
        <v>133395</v>
      </c>
      <c r="H418" s="4">
        <v>156</v>
      </c>
      <c r="I418" s="4">
        <f>VLOOKUP(Z418,炎界远征配置!H:N,5,FALSE)</f>
        <v>133395</v>
      </c>
      <c r="J418" s="4">
        <f>VLOOKUP(Z418,炎界远征配置!H:N,7,FALSE)</f>
        <v>56642</v>
      </c>
      <c r="K418" s="4">
        <v>485</v>
      </c>
      <c r="L418" s="4">
        <v>156</v>
      </c>
      <c r="M418" s="4">
        <v>156</v>
      </c>
      <c r="N418" s="4">
        <v>480</v>
      </c>
      <c r="O418" s="4">
        <v>156</v>
      </c>
      <c r="P418" s="4">
        <v>156</v>
      </c>
      <c r="Q418" s="4">
        <v>156</v>
      </c>
      <c r="R418" s="4">
        <v>156</v>
      </c>
      <c r="S418" s="4">
        <v>156</v>
      </c>
      <c r="T418" s="4">
        <v>156</v>
      </c>
      <c r="U418" s="4">
        <v>156</v>
      </c>
      <c r="V418" s="4">
        <v>156</v>
      </c>
      <c r="W418" s="4">
        <f>VLOOKUP(Z418,炎界远征配置!F:G,2,FALSE)</f>
        <v>5000414</v>
      </c>
      <c r="X418" s="4">
        <f>VLOOKUP(Z418,炎界远征配置!H:J,3,FALSE)</f>
        <v>83</v>
      </c>
      <c r="Y418" t="str">
        <f>VLOOKUP(Z418,炎界远征配置!H:I,2,FALSE)</f>
        <v>贝蒂</v>
      </c>
      <c r="Z418">
        <f t="shared" si="18"/>
        <v>414</v>
      </c>
    </row>
    <row r="419" spans="1:26" ht="18" customHeight="1" x14ac:dyDescent="0.15">
      <c r="A419" s="4">
        <f t="shared" si="17"/>
        <v>5000415</v>
      </c>
      <c r="B419" s="4">
        <v>157</v>
      </c>
      <c r="C419" s="4">
        <v>157</v>
      </c>
      <c r="D419" s="4">
        <v>157</v>
      </c>
      <c r="E419" s="4">
        <v>157</v>
      </c>
      <c r="F419" s="4">
        <f>VLOOKUP(Z419,炎界远征配置!H:N,6,FALSE)</f>
        <v>213432</v>
      </c>
      <c r="G419" s="4">
        <f>VLOOKUP(Z419,炎界远征配置!H:N,4,FALSE)</f>
        <v>133395</v>
      </c>
      <c r="H419" s="4">
        <v>157</v>
      </c>
      <c r="I419" s="4">
        <f>VLOOKUP(Z419,炎界远征配置!H:N,5,FALSE)</f>
        <v>133395</v>
      </c>
      <c r="J419" s="4">
        <f>VLOOKUP(Z419,炎界远征配置!H:N,7,FALSE)</f>
        <v>56642</v>
      </c>
      <c r="K419" s="4">
        <v>486</v>
      </c>
      <c r="L419" s="4">
        <v>157</v>
      </c>
      <c r="M419" s="4">
        <v>157</v>
      </c>
      <c r="N419" s="4">
        <v>481</v>
      </c>
      <c r="O419" s="4">
        <v>157</v>
      </c>
      <c r="P419" s="4">
        <v>157</v>
      </c>
      <c r="Q419" s="4">
        <v>157</v>
      </c>
      <c r="R419" s="4">
        <v>157</v>
      </c>
      <c r="S419" s="4">
        <v>157</v>
      </c>
      <c r="T419" s="4">
        <v>157</v>
      </c>
      <c r="U419" s="4">
        <v>157</v>
      </c>
      <c r="V419" s="4">
        <v>157</v>
      </c>
      <c r="W419" s="4">
        <f>VLOOKUP(Z419,炎界远征配置!F:G,2,FALSE)</f>
        <v>5000415</v>
      </c>
      <c r="X419" s="4">
        <f>VLOOKUP(Z419,炎界远征配置!H:J,3,FALSE)</f>
        <v>83</v>
      </c>
      <c r="Y419" t="str">
        <f>VLOOKUP(Z419,炎界远征配置!H:I,2,FALSE)</f>
        <v>娜塔莎</v>
      </c>
      <c r="Z419">
        <f t="shared" si="18"/>
        <v>415</v>
      </c>
    </row>
    <row r="420" spans="1:26" ht="18" customHeight="1" x14ac:dyDescent="0.15">
      <c r="A420" s="4">
        <f t="shared" si="17"/>
        <v>5000416</v>
      </c>
      <c r="B420" s="4">
        <v>158</v>
      </c>
      <c r="C420" s="4">
        <v>158</v>
      </c>
      <c r="D420" s="4">
        <v>158</v>
      </c>
      <c r="E420" s="4">
        <v>158</v>
      </c>
      <c r="F420" s="4">
        <f>VLOOKUP(Z420,炎界远征配置!H:N,6,FALSE)</f>
        <v>229856</v>
      </c>
      <c r="G420" s="4">
        <f>VLOOKUP(Z420,炎界远征配置!H:N,4,FALSE)</f>
        <v>143660</v>
      </c>
      <c r="H420" s="4">
        <v>158</v>
      </c>
      <c r="I420" s="4">
        <f>VLOOKUP(Z420,炎界远征配置!H:N,5,FALSE)</f>
        <v>143660</v>
      </c>
      <c r="J420" s="4">
        <f>VLOOKUP(Z420,炎界远征配置!H:N,7,FALSE)</f>
        <v>61158</v>
      </c>
      <c r="K420" s="4">
        <v>487</v>
      </c>
      <c r="L420" s="4">
        <v>158</v>
      </c>
      <c r="M420" s="4">
        <v>158</v>
      </c>
      <c r="N420" s="4">
        <v>482</v>
      </c>
      <c r="O420" s="4">
        <v>158</v>
      </c>
      <c r="P420" s="4">
        <v>158</v>
      </c>
      <c r="Q420" s="4">
        <v>158</v>
      </c>
      <c r="R420" s="4">
        <v>158</v>
      </c>
      <c r="S420" s="4">
        <v>158</v>
      </c>
      <c r="T420" s="4">
        <v>158</v>
      </c>
      <c r="U420" s="4">
        <v>158</v>
      </c>
      <c r="V420" s="4">
        <v>158</v>
      </c>
      <c r="W420" s="4">
        <f>VLOOKUP(Z420,炎界远征配置!F:G,2,FALSE)</f>
        <v>5000416</v>
      </c>
      <c r="X420" s="4">
        <f>VLOOKUP(Z420,炎界远征配置!H:J,3,FALSE)</f>
        <v>84</v>
      </c>
      <c r="Y420" t="str">
        <f>VLOOKUP(Z420,炎界远征配置!H:I,2,FALSE)</f>
        <v>尼尔斯</v>
      </c>
      <c r="Z420">
        <f t="shared" si="18"/>
        <v>416</v>
      </c>
    </row>
    <row r="421" spans="1:26" ht="18" customHeight="1" x14ac:dyDescent="0.15">
      <c r="A421" s="4">
        <f t="shared" si="17"/>
        <v>5000417</v>
      </c>
      <c r="B421" s="4">
        <v>159</v>
      </c>
      <c r="C421" s="4">
        <v>159</v>
      </c>
      <c r="D421" s="4">
        <v>159</v>
      </c>
      <c r="E421" s="4">
        <v>159</v>
      </c>
      <c r="F421" s="4">
        <f>VLOOKUP(Z421,炎界远征配置!H:N,6,FALSE)</f>
        <v>229856</v>
      </c>
      <c r="G421" s="4">
        <f>VLOOKUP(Z421,炎界远征配置!H:N,4,FALSE)</f>
        <v>143660</v>
      </c>
      <c r="H421" s="4">
        <v>159</v>
      </c>
      <c r="I421" s="4">
        <f>VLOOKUP(Z421,炎界远征配置!H:N,5,FALSE)</f>
        <v>143660</v>
      </c>
      <c r="J421" s="4">
        <f>VLOOKUP(Z421,炎界远征配置!H:N,7,FALSE)</f>
        <v>61158</v>
      </c>
      <c r="K421" s="4">
        <v>488</v>
      </c>
      <c r="L421" s="4">
        <v>159</v>
      </c>
      <c r="M421" s="4">
        <v>159</v>
      </c>
      <c r="N421" s="4">
        <v>483</v>
      </c>
      <c r="O421" s="4">
        <v>159</v>
      </c>
      <c r="P421" s="4">
        <v>159</v>
      </c>
      <c r="Q421" s="4">
        <v>159</v>
      </c>
      <c r="R421" s="4">
        <v>159</v>
      </c>
      <c r="S421" s="4">
        <v>159</v>
      </c>
      <c r="T421" s="4">
        <v>159</v>
      </c>
      <c r="U421" s="4">
        <v>159</v>
      </c>
      <c r="V421" s="4">
        <v>159</v>
      </c>
      <c r="W421" s="4">
        <f>VLOOKUP(Z421,炎界远征配置!F:G,2,FALSE)</f>
        <v>5000417</v>
      </c>
      <c r="X421" s="4">
        <f>VLOOKUP(Z421,炎界远征配置!H:J,3,FALSE)</f>
        <v>84</v>
      </c>
      <c r="Y421" t="str">
        <f>VLOOKUP(Z421,炎界远征配置!H:I,2,FALSE)</f>
        <v>艾琳</v>
      </c>
      <c r="Z421">
        <f t="shared" si="18"/>
        <v>417</v>
      </c>
    </row>
    <row r="422" spans="1:26" ht="18" customHeight="1" x14ac:dyDescent="0.15">
      <c r="A422" s="4">
        <f t="shared" si="17"/>
        <v>5000418</v>
      </c>
      <c r="B422" s="4">
        <v>160</v>
      </c>
      <c r="C422" s="4">
        <v>160</v>
      </c>
      <c r="D422" s="4">
        <v>160</v>
      </c>
      <c r="E422" s="4">
        <v>160</v>
      </c>
      <c r="F422" s="4">
        <f>VLOOKUP(Z422,炎界远征配置!H:N,6,FALSE)</f>
        <v>229856</v>
      </c>
      <c r="G422" s="4">
        <f>VLOOKUP(Z422,炎界远征配置!H:N,4,FALSE)</f>
        <v>143660</v>
      </c>
      <c r="H422" s="4">
        <v>160</v>
      </c>
      <c r="I422" s="4">
        <f>VLOOKUP(Z422,炎界远征配置!H:N,5,FALSE)</f>
        <v>143660</v>
      </c>
      <c r="J422" s="4">
        <f>VLOOKUP(Z422,炎界远征配置!H:N,7,FALSE)</f>
        <v>61158</v>
      </c>
      <c r="K422" s="4">
        <v>489</v>
      </c>
      <c r="L422" s="4">
        <v>160</v>
      </c>
      <c r="M422" s="4">
        <v>160</v>
      </c>
      <c r="N422" s="4">
        <v>484</v>
      </c>
      <c r="O422" s="4">
        <v>160</v>
      </c>
      <c r="P422" s="4">
        <v>160</v>
      </c>
      <c r="Q422" s="4">
        <v>160</v>
      </c>
      <c r="R422" s="4">
        <v>160</v>
      </c>
      <c r="S422" s="4">
        <v>160</v>
      </c>
      <c r="T422" s="4">
        <v>160</v>
      </c>
      <c r="U422" s="4">
        <v>160</v>
      </c>
      <c r="V422" s="4">
        <v>160</v>
      </c>
      <c r="W422" s="4">
        <f>VLOOKUP(Z422,炎界远征配置!F:G,2,FALSE)</f>
        <v>5000418</v>
      </c>
      <c r="X422" s="4">
        <f>VLOOKUP(Z422,炎界远征配置!H:J,3,FALSE)</f>
        <v>84</v>
      </c>
      <c r="Y422" t="str">
        <f>VLOOKUP(Z422,炎界远征配置!H:I,2,FALSE)</f>
        <v>吉拉</v>
      </c>
      <c r="Z422">
        <f t="shared" si="18"/>
        <v>418</v>
      </c>
    </row>
    <row r="423" spans="1:26" ht="18" customHeight="1" x14ac:dyDescent="0.15">
      <c r="A423" s="4">
        <f t="shared" si="17"/>
        <v>5000419</v>
      </c>
      <c r="B423" s="4">
        <v>161</v>
      </c>
      <c r="C423" s="4">
        <v>161</v>
      </c>
      <c r="D423" s="4">
        <v>161</v>
      </c>
      <c r="E423" s="4">
        <v>161</v>
      </c>
      <c r="F423" s="4">
        <f>VLOOKUP(Z423,炎界远征配置!H:N,6,FALSE)</f>
        <v>229856</v>
      </c>
      <c r="G423" s="4">
        <f>VLOOKUP(Z423,炎界远征配置!H:N,4,FALSE)</f>
        <v>143660</v>
      </c>
      <c r="H423" s="4">
        <v>161</v>
      </c>
      <c r="I423" s="4">
        <f>VLOOKUP(Z423,炎界远征配置!H:N,5,FALSE)</f>
        <v>143660</v>
      </c>
      <c r="J423" s="4">
        <f>VLOOKUP(Z423,炎界远征配置!H:N,7,FALSE)</f>
        <v>61158</v>
      </c>
      <c r="K423" s="4">
        <v>490</v>
      </c>
      <c r="L423" s="4">
        <v>161</v>
      </c>
      <c r="M423" s="4">
        <v>161</v>
      </c>
      <c r="N423" s="4">
        <v>485</v>
      </c>
      <c r="O423" s="4">
        <v>161</v>
      </c>
      <c r="P423" s="4">
        <v>161</v>
      </c>
      <c r="Q423" s="4">
        <v>161</v>
      </c>
      <c r="R423" s="4">
        <v>161</v>
      </c>
      <c r="S423" s="4">
        <v>161</v>
      </c>
      <c r="T423" s="4">
        <v>161</v>
      </c>
      <c r="U423" s="4">
        <v>161</v>
      </c>
      <c r="V423" s="4">
        <v>161</v>
      </c>
      <c r="W423" s="4">
        <f>VLOOKUP(Z423,炎界远征配置!F:G,2,FALSE)</f>
        <v>5000419</v>
      </c>
      <c r="X423" s="4">
        <f>VLOOKUP(Z423,炎界远征配置!H:J,3,FALSE)</f>
        <v>84</v>
      </c>
      <c r="Y423" t="str">
        <f>VLOOKUP(Z423,炎界远征配置!H:I,2,FALSE)</f>
        <v>贝蒂</v>
      </c>
      <c r="Z423">
        <f t="shared" si="18"/>
        <v>419</v>
      </c>
    </row>
    <row r="424" spans="1:26" ht="18" customHeight="1" x14ac:dyDescent="0.15">
      <c r="A424" s="4">
        <f t="shared" si="17"/>
        <v>5000420</v>
      </c>
      <c r="B424" s="4">
        <v>162</v>
      </c>
      <c r="C424" s="4">
        <v>162</v>
      </c>
      <c r="D424" s="4">
        <v>162</v>
      </c>
      <c r="E424" s="4">
        <v>162</v>
      </c>
      <c r="F424" s="4">
        <f>VLOOKUP(Z424,炎界远征配置!H:N,6,FALSE)</f>
        <v>229856</v>
      </c>
      <c r="G424" s="4">
        <f>VLOOKUP(Z424,炎界远征配置!H:N,4,FALSE)</f>
        <v>143660</v>
      </c>
      <c r="H424" s="4">
        <v>162</v>
      </c>
      <c r="I424" s="4">
        <f>VLOOKUP(Z424,炎界远征配置!H:N,5,FALSE)</f>
        <v>143660</v>
      </c>
      <c r="J424" s="4">
        <f>VLOOKUP(Z424,炎界远征配置!H:N,7,FALSE)</f>
        <v>61158</v>
      </c>
      <c r="K424" s="4">
        <v>491</v>
      </c>
      <c r="L424" s="4">
        <v>162</v>
      </c>
      <c r="M424" s="4">
        <v>162</v>
      </c>
      <c r="N424" s="4">
        <v>486</v>
      </c>
      <c r="O424" s="4">
        <v>162</v>
      </c>
      <c r="P424" s="4">
        <v>162</v>
      </c>
      <c r="Q424" s="4">
        <v>162</v>
      </c>
      <c r="R424" s="4">
        <v>162</v>
      </c>
      <c r="S424" s="4">
        <v>162</v>
      </c>
      <c r="T424" s="4">
        <v>162</v>
      </c>
      <c r="U424" s="4">
        <v>162</v>
      </c>
      <c r="V424" s="4">
        <v>162</v>
      </c>
      <c r="W424" s="4">
        <f>VLOOKUP(Z424,炎界远征配置!F:G,2,FALSE)</f>
        <v>5000420</v>
      </c>
      <c r="X424" s="4">
        <f>VLOOKUP(Z424,炎界远征配置!H:J,3,FALSE)</f>
        <v>84</v>
      </c>
      <c r="Y424" t="str">
        <f>VLOOKUP(Z424,炎界远征配置!H:I,2,FALSE)</f>
        <v>贝蒂</v>
      </c>
      <c r="Z424">
        <f t="shared" si="18"/>
        <v>420</v>
      </c>
    </row>
    <row r="425" spans="1:26" ht="18" customHeight="1" x14ac:dyDescent="0.15">
      <c r="A425" s="4">
        <f t="shared" si="17"/>
        <v>5000421</v>
      </c>
      <c r="B425" s="4">
        <v>163</v>
      </c>
      <c r="C425" s="4">
        <v>163</v>
      </c>
      <c r="D425" s="4">
        <v>163</v>
      </c>
      <c r="E425" s="4">
        <v>163</v>
      </c>
      <c r="F425" s="4">
        <f>VLOOKUP(Z425,炎界远征配置!H:N,6,FALSE)</f>
        <v>246280</v>
      </c>
      <c r="G425" s="4">
        <f>VLOOKUP(Z425,炎界远征配置!H:N,4,FALSE)</f>
        <v>153925</v>
      </c>
      <c r="H425" s="4">
        <v>163</v>
      </c>
      <c r="I425" s="4">
        <f>VLOOKUP(Z425,炎界远征配置!H:N,5,FALSE)</f>
        <v>153925</v>
      </c>
      <c r="J425" s="4">
        <f>VLOOKUP(Z425,炎界远征配置!H:N,7,FALSE)</f>
        <v>65675</v>
      </c>
      <c r="K425" s="4">
        <v>492</v>
      </c>
      <c r="L425" s="4">
        <v>163</v>
      </c>
      <c r="M425" s="4">
        <v>163</v>
      </c>
      <c r="N425" s="4">
        <v>487</v>
      </c>
      <c r="O425" s="4">
        <v>163</v>
      </c>
      <c r="P425" s="4">
        <v>163</v>
      </c>
      <c r="Q425" s="4">
        <v>163</v>
      </c>
      <c r="R425" s="4">
        <v>163</v>
      </c>
      <c r="S425" s="4">
        <v>163</v>
      </c>
      <c r="T425" s="4">
        <v>163</v>
      </c>
      <c r="U425" s="4">
        <v>163</v>
      </c>
      <c r="V425" s="4">
        <v>163</v>
      </c>
      <c r="W425" s="4">
        <f>VLOOKUP(Z425,炎界远征配置!F:G,2,FALSE)</f>
        <v>5000421</v>
      </c>
      <c r="X425" s="4">
        <f>VLOOKUP(Z425,炎界远征配置!H:J,3,FALSE)</f>
        <v>85</v>
      </c>
      <c r="Y425" t="str">
        <f>VLOOKUP(Z425,炎界远征配置!H:I,2,FALSE)</f>
        <v>碧翠丝</v>
      </c>
      <c r="Z425">
        <f t="shared" si="18"/>
        <v>421</v>
      </c>
    </row>
    <row r="426" spans="1:26" ht="18" customHeight="1" x14ac:dyDescent="0.15">
      <c r="A426" s="4">
        <f t="shared" si="17"/>
        <v>5000422</v>
      </c>
      <c r="B426" s="4">
        <v>164</v>
      </c>
      <c r="C426" s="4">
        <v>164</v>
      </c>
      <c r="D426" s="4">
        <v>164</v>
      </c>
      <c r="E426" s="4">
        <v>164</v>
      </c>
      <c r="F426" s="4">
        <f>VLOOKUP(Z426,炎界远征配置!H:N,6,FALSE)</f>
        <v>246280</v>
      </c>
      <c r="G426" s="4">
        <f>VLOOKUP(Z426,炎界远征配置!H:N,4,FALSE)</f>
        <v>153925</v>
      </c>
      <c r="H426" s="4">
        <v>164</v>
      </c>
      <c r="I426" s="4">
        <f>VLOOKUP(Z426,炎界远征配置!H:N,5,FALSE)</f>
        <v>153925</v>
      </c>
      <c r="J426" s="4">
        <f>VLOOKUP(Z426,炎界远征配置!H:N,7,FALSE)</f>
        <v>65675</v>
      </c>
      <c r="K426" s="4">
        <v>493</v>
      </c>
      <c r="L426" s="4">
        <v>164</v>
      </c>
      <c r="M426" s="4">
        <v>164</v>
      </c>
      <c r="N426" s="4">
        <v>488</v>
      </c>
      <c r="O426" s="4">
        <v>164</v>
      </c>
      <c r="P426" s="4">
        <v>164</v>
      </c>
      <c r="Q426" s="4">
        <v>164</v>
      </c>
      <c r="R426" s="4">
        <v>164</v>
      </c>
      <c r="S426" s="4">
        <v>164</v>
      </c>
      <c r="T426" s="4">
        <v>164</v>
      </c>
      <c r="U426" s="4">
        <v>164</v>
      </c>
      <c r="V426" s="4">
        <v>164</v>
      </c>
      <c r="W426" s="4">
        <f>VLOOKUP(Z426,炎界远征配置!F:G,2,FALSE)</f>
        <v>5000422</v>
      </c>
      <c r="X426" s="4">
        <f>VLOOKUP(Z426,炎界远征配置!H:J,3,FALSE)</f>
        <v>85</v>
      </c>
      <c r="Y426" t="str">
        <f>VLOOKUP(Z426,炎界远征配置!H:I,2,FALSE)</f>
        <v>艾德蒙</v>
      </c>
      <c r="Z426">
        <f t="shared" si="18"/>
        <v>422</v>
      </c>
    </row>
    <row r="427" spans="1:26" ht="18" customHeight="1" x14ac:dyDescent="0.15">
      <c r="A427" s="4">
        <f t="shared" si="17"/>
        <v>5000423</v>
      </c>
      <c r="B427" s="4">
        <v>165</v>
      </c>
      <c r="C427" s="4">
        <v>165</v>
      </c>
      <c r="D427" s="4">
        <v>165</v>
      </c>
      <c r="E427" s="4">
        <v>165</v>
      </c>
      <c r="F427" s="4">
        <f>VLOOKUP(Z427,炎界远征配置!H:N,6,FALSE)</f>
        <v>246280</v>
      </c>
      <c r="G427" s="4">
        <f>VLOOKUP(Z427,炎界远征配置!H:N,4,FALSE)</f>
        <v>153925</v>
      </c>
      <c r="H427" s="4">
        <v>165</v>
      </c>
      <c r="I427" s="4">
        <f>VLOOKUP(Z427,炎界远征配置!H:N,5,FALSE)</f>
        <v>153925</v>
      </c>
      <c r="J427" s="4">
        <f>VLOOKUP(Z427,炎界远征配置!H:N,7,FALSE)</f>
        <v>65675</v>
      </c>
      <c r="K427" s="4">
        <v>494</v>
      </c>
      <c r="L427" s="4">
        <v>165</v>
      </c>
      <c r="M427" s="4">
        <v>165</v>
      </c>
      <c r="N427" s="4">
        <v>489</v>
      </c>
      <c r="O427" s="4">
        <v>165</v>
      </c>
      <c r="P427" s="4">
        <v>165</v>
      </c>
      <c r="Q427" s="4">
        <v>165</v>
      </c>
      <c r="R427" s="4">
        <v>165</v>
      </c>
      <c r="S427" s="4">
        <v>165</v>
      </c>
      <c r="T427" s="4">
        <v>165</v>
      </c>
      <c r="U427" s="4">
        <v>165</v>
      </c>
      <c r="V427" s="4">
        <v>165</v>
      </c>
      <c r="W427" s="4">
        <f>VLOOKUP(Z427,炎界远征配置!F:G,2,FALSE)</f>
        <v>5000423</v>
      </c>
      <c r="X427" s="4">
        <f>VLOOKUP(Z427,炎界远征配置!H:J,3,FALSE)</f>
        <v>85</v>
      </c>
      <c r="Y427" t="str">
        <f>VLOOKUP(Z427,炎界远征配置!H:I,2,FALSE)</f>
        <v>尤朵拉</v>
      </c>
      <c r="Z427">
        <f t="shared" si="18"/>
        <v>423</v>
      </c>
    </row>
    <row r="428" spans="1:26" ht="18" customHeight="1" x14ac:dyDescent="0.15">
      <c r="A428" s="4">
        <f t="shared" si="17"/>
        <v>5000424</v>
      </c>
      <c r="B428" s="4">
        <v>166</v>
      </c>
      <c r="C428" s="4">
        <v>166</v>
      </c>
      <c r="D428" s="4">
        <v>166</v>
      </c>
      <c r="E428" s="4">
        <v>166</v>
      </c>
      <c r="F428" s="4">
        <f>VLOOKUP(Z428,炎界远征配置!H:N,6,FALSE)</f>
        <v>246280</v>
      </c>
      <c r="G428" s="4">
        <f>VLOOKUP(Z428,炎界远征配置!H:N,4,FALSE)</f>
        <v>153925</v>
      </c>
      <c r="H428" s="4">
        <v>166</v>
      </c>
      <c r="I428" s="4">
        <f>VLOOKUP(Z428,炎界远征配置!H:N,5,FALSE)</f>
        <v>153925</v>
      </c>
      <c r="J428" s="4">
        <f>VLOOKUP(Z428,炎界远征配置!H:N,7,FALSE)</f>
        <v>65675</v>
      </c>
      <c r="K428" s="4">
        <v>495</v>
      </c>
      <c r="L428" s="4">
        <v>166</v>
      </c>
      <c r="M428" s="4">
        <v>166</v>
      </c>
      <c r="N428" s="4">
        <v>490</v>
      </c>
      <c r="O428" s="4">
        <v>166</v>
      </c>
      <c r="P428" s="4">
        <v>166</v>
      </c>
      <c r="Q428" s="4">
        <v>166</v>
      </c>
      <c r="R428" s="4">
        <v>166</v>
      </c>
      <c r="S428" s="4">
        <v>166</v>
      </c>
      <c r="T428" s="4">
        <v>166</v>
      </c>
      <c r="U428" s="4">
        <v>166</v>
      </c>
      <c r="V428" s="4">
        <v>166</v>
      </c>
      <c r="W428" s="4">
        <f>VLOOKUP(Z428,炎界远征配置!F:G,2,FALSE)</f>
        <v>5000424</v>
      </c>
      <c r="X428" s="4">
        <f>VLOOKUP(Z428,炎界远征配置!H:J,3,FALSE)</f>
        <v>85</v>
      </c>
      <c r="Y428" t="str">
        <f>VLOOKUP(Z428,炎界远征配置!H:I,2,FALSE)</f>
        <v>啾啾</v>
      </c>
      <c r="Z428">
        <f t="shared" si="18"/>
        <v>424</v>
      </c>
    </row>
    <row r="429" spans="1:26" ht="18" customHeight="1" x14ac:dyDescent="0.15">
      <c r="A429" s="4">
        <f t="shared" si="17"/>
        <v>5000425</v>
      </c>
      <c r="B429" s="4">
        <v>167</v>
      </c>
      <c r="C429" s="4">
        <v>167</v>
      </c>
      <c r="D429" s="4">
        <v>167</v>
      </c>
      <c r="E429" s="4">
        <v>167</v>
      </c>
      <c r="F429" s="4">
        <f>VLOOKUP(Z429,炎界远征配置!H:N,6,FALSE)</f>
        <v>246280</v>
      </c>
      <c r="G429" s="4">
        <f>VLOOKUP(Z429,炎界远征配置!H:N,4,FALSE)</f>
        <v>153925</v>
      </c>
      <c r="H429" s="4">
        <v>167</v>
      </c>
      <c r="I429" s="4">
        <f>VLOOKUP(Z429,炎界远征配置!H:N,5,FALSE)</f>
        <v>153925</v>
      </c>
      <c r="J429" s="4">
        <f>VLOOKUP(Z429,炎界远征配置!H:N,7,FALSE)</f>
        <v>65675</v>
      </c>
      <c r="K429" s="4">
        <v>496</v>
      </c>
      <c r="L429" s="4">
        <v>167</v>
      </c>
      <c r="M429" s="4">
        <v>167</v>
      </c>
      <c r="N429" s="4">
        <v>491</v>
      </c>
      <c r="O429" s="4">
        <v>167</v>
      </c>
      <c r="P429" s="4">
        <v>167</v>
      </c>
      <c r="Q429" s="4">
        <v>167</v>
      </c>
      <c r="R429" s="4">
        <v>167</v>
      </c>
      <c r="S429" s="4">
        <v>167</v>
      </c>
      <c r="T429" s="4">
        <v>167</v>
      </c>
      <c r="U429" s="4">
        <v>167</v>
      </c>
      <c r="V429" s="4">
        <v>167</v>
      </c>
      <c r="W429" s="4">
        <f>VLOOKUP(Z429,炎界远征配置!F:G,2,FALSE)</f>
        <v>5000425</v>
      </c>
      <c r="X429" s="4">
        <f>VLOOKUP(Z429,炎界远征配置!H:J,3,FALSE)</f>
        <v>85</v>
      </c>
      <c r="Y429" t="str">
        <f>VLOOKUP(Z429,炎界远征配置!H:I,2,FALSE)</f>
        <v>爱茉莉</v>
      </c>
      <c r="Z429">
        <f t="shared" si="18"/>
        <v>425</v>
      </c>
    </row>
    <row r="430" spans="1:26" ht="18" customHeight="1" x14ac:dyDescent="0.15">
      <c r="A430" s="4">
        <f t="shared" si="17"/>
        <v>5000426</v>
      </c>
      <c r="B430" s="4">
        <v>168</v>
      </c>
      <c r="C430" s="4">
        <v>168</v>
      </c>
      <c r="D430" s="4">
        <v>168</v>
      </c>
      <c r="E430" s="4">
        <v>168</v>
      </c>
      <c r="F430" s="4">
        <f>VLOOKUP(Z430,炎界远征配置!H:N,6,FALSE)</f>
        <v>262704</v>
      </c>
      <c r="G430" s="4">
        <f>VLOOKUP(Z430,炎界远征配置!H:N,4,FALSE)</f>
        <v>164190</v>
      </c>
      <c r="H430" s="4">
        <v>168</v>
      </c>
      <c r="I430" s="4">
        <f>VLOOKUP(Z430,炎界远征配置!H:N,5,FALSE)</f>
        <v>164190</v>
      </c>
      <c r="J430" s="4">
        <f>VLOOKUP(Z430,炎界远征配置!H:N,7,FALSE)</f>
        <v>70192</v>
      </c>
      <c r="K430" s="4">
        <v>497</v>
      </c>
      <c r="L430" s="4">
        <v>168</v>
      </c>
      <c r="M430" s="4">
        <v>168</v>
      </c>
      <c r="N430" s="4">
        <v>492</v>
      </c>
      <c r="O430" s="4">
        <v>168</v>
      </c>
      <c r="P430" s="4">
        <v>168</v>
      </c>
      <c r="Q430" s="4">
        <v>168</v>
      </c>
      <c r="R430" s="4">
        <v>168</v>
      </c>
      <c r="S430" s="4">
        <v>168</v>
      </c>
      <c r="T430" s="4">
        <v>168</v>
      </c>
      <c r="U430" s="4">
        <v>168</v>
      </c>
      <c r="V430" s="4">
        <v>168</v>
      </c>
      <c r="W430" s="4">
        <f>VLOOKUP(Z430,炎界远征配置!F:G,2,FALSE)</f>
        <v>5000426</v>
      </c>
      <c r="X430" s="4">
        <f>VLOOKUP(Z430,炎界远征配置!H:J,3,FALSE)</f>
        <v>86</v>
      </c>
      <c r="Y430" t="str">
        <f>VLOOKUP(Z430,炎界远征配置!H:I,2,FALSE)</f>
        <v>碧翠丝</v>
      </c>
      <c r="Z430">
        <f t="shared" si="18"/>
        <v>426</v>
      </c>
    </row>
    <row r="431" spans="1:26" ht="18" customHeight="1" x14ac:dyDescent="0.15">
      <c r="A431" s="4">
        <f t="shared" si="17"/>
        <v>5000427</v>
      </c>
      <c r="B431" s="4">
        <v>169</v>
      </c>
      <c r="C431" s="4">
        <v>169</v>
      </c>
      <c r="D431" s="4">
        <v>169</v>
      </c>
      <c r="E431" s="4">
        <v>169</v>
      </c>
      <c r="F431" s="4">
        <f>VLOOKUP(Z431,炎界远征配置!H:N,6,FALSE)</f>
        <v>262704</v>
      </c>
      <c r="G431" s="4">
        <f>VLOOKUP(Z431,炎界远征配置!H:N,4,FALSE)</f>
        <v>164190</v>
      </c>
      <c r="H431" s="4">
        <v>169</v>
      </c>
      <c r="I431" s="4">
        <f>VLOOKUP(Z431,炎界远征配置!H:N,5,FALSE)</f>
        <v>164190</v>
      </c>
      <c r="J431" s="4">
        <f>VLOOKUP(Z431,炎界远征配置!H:N,7,FALSE)</f>
        <v>70192</v>
      </c>
      <c r="K431" s="4">
        <v>498</v>
      </c>
      <c r="L431" s="4">
        <v>169</v>
      </c>
      <c r="M431" s="4">
        <v>169</v>
      </c>
      <c r="N431" s="4">
        <v>493</v>
      </c>
      <c r="O431" s="4">
        <v>169</v>
      </c>
      <c r="P431" s="4">
        <v>169</v>
      </c>
      <c r="Q431" s="4">
        <v>169</v>
      </c>
      <c r="R431" s="4">
        <v>169</v>
      </c>
      <c r="S431" s="4">
        <v>169</v>
      </c>
      <c r="T431" s="4">
        <v>169</v>
      </c>
      <c r="U431" s="4">
        <v>169</v>
      </c>
      <c r="V431" s="4">
        <v>169</v>
      </c>
      <c r="W431" s="4">
        <f>VLOOKUP(Z431,炎界远征配置!F:G,2,FALSE)</f>
        <v>5000427</v>
      </c>
      <c r="X431" s="4">
        <f>VLOOKUP(Z431,炎界远征配置!H:J,3,FALSE)</f>
        <v>86</v>
      </c>
      <c r="Y431" t="str">
        <f>VLOOKUP(Z431,炎界远征配置!H:I,2,FALSE)</f>
        <v>修</v>
      </c>
      <c r="Z431">
        <f t="shared" si="18"/>
        <v>427</v>
      </c>
    </row>
    <row r="432" spans="1:26" ht="18" customHeight="1" x14ac:dyDescent="0.15">
      <c r="A432" s="4">
        <f t="shared" si="17"/>
        <v>5000428</v>
      </c>
      <c r="B432" s="4">
        <v>170</v>
      </c>
      <c r="C432" s="4">
        <v>170</v>
      </c>
      <c r="D432" s="4">
        <v>170</v>
      </c>
      <c r="E432" s="4">
        <v>170</v>
      </c>
      <c r="F432" s="4">
        <f>VLOOKUP(Z432,炎界远征配置!H:N,6,FALSE)</f>
        <v>262704</v>
      </c>
      <c r="G432" s="4">
        <f>VLOOKUP(Z432,炎界远征配置!H:N,4,FALSE)</f>
        <v>164190</v>
      </c>
      <c r="H432" s="4">
        <v>170</v>
      </c>
      <c r="I432" s="4">
        <f>VLOOKUP(Z432,炎界远征配置!H:N,5,FALSE)</f>
        <v>164190</v>
      </c>
      <c r="J432" s="4">
        <f>VLOOKUP(Z432,炎界远征配置!H:N,7,FALSE)</f>
        <v>70192</v>
      </c>
      <c r="K432" s="4">
        <v>499</v>
      </c>
      <c r="L432" s="4">
        <v>170</v>
      </c>
      <c r="M432" s="4">
        <v>170</v>
      </c>
      <c r="N432" s="4">
        <v>494</v>
      </c>
      <c r="O432" s="4">
        <v>170</v>
      </c>
      <c r="P432" s="4">
        <v>170</v>
      </c>
      <c r="Q432" s="4">
        <v>170</v>
      </c>
      <c r="R432" s="4">
        <v>170</v>
      </c>
      <c r="S432" s="4">
        <v>170</v>
      </c>
      <c r="T432" s="4">
        <v>170</v>
      </c>
      <c r="U432" s="4">
        <v>170</v>
      </c>
      <c r="V432" s="4">
        <v>170</v>
      </c>
      <c r="W432" s="4">
        <f>VLOOKUP(Z432,炎界远征配置!F:G,2,FALSE)</f>
        <v>5000428</v>
      </c>
      <c r="X432" s="4">
        <f>VLOOKUP(Z432,炎界远征配置!H:J,3,FALSE)</f>
        <v>86</v>
      </c>
      <c r="Y432" t="str">
        <f>VLOOKUP(Z432,炎界远征配置!H:I,2,FALSE)</f>
        <v>尤尼丝</v>
      </c>
      <c r="Z432">
        <f t="shared" si="18"/>
        <v>428</v>
      </c>
    </row>
    <row r="433" spans="1:26" ht="18" customHeight="1" x14ac:dyDescent="0.15">
      <c r="A433" s="4">
        <f t="shared" si="17"/>
        <v>5000429</v>
      </c>
      <c r="B433" s="4">
        <v>171</v>
      </c>
      <c r="C433" s="4">
        <v>171</v>
      </c>
      <c r="D433" s="4">
        <v>171</v>
      </c>
      <c r="E433" s="4">
        <v>171</v>
      </c>
      <c r="F433" s="4">
        <f>VLOOKUP(Z433,炎界远征配置!H:N,6,FALSE)</f>
        <v>262704</v>
      </c>
      <c r="G433" s="4">
        <f>VLOOKUP(Z433,炎界远征配置!H:N,4,FALSE)</f>
        <v>164190</v>
      </c>
      <c r="H433" s="4">
        <v>171</v>
      </c>
      <c r="I433" s="4">
        <f>VLOOKUP(Z433,炎界远征配置!H:N,5,FALSE)</f>
        <v>164190</v>
      </c>
      <c r="J433" s="4">
        <f>VLOOKUP(Z433,炎界远征配置!H:N,7,FALSE)</f>
        <v>70192</v>
      </c>
      <c r="K433" s="4">
        <v>500</v>
      </c>
      <c r="L433" s="4">
        <v>171</v>
      </c>
      <c r="M433" s="4">
        <v>171</v>
      </c>
      <c r="N433" s="4">
        <v>495</v>
      </c>
      <c r="O433" s="4">
        <v>171</v>
      </c>
      <c r="P433" s="4">
        <v>171</v>
      </c>
      <c r="Q433" s="4">
        <v>171</v>
      </c>
      <c r="R433" s="4">
        <v>171</v>
      </c>
      <c r="S433" s="4">
        <v>171</v>
      </c>
      <c r="T433" s="4">
        <v>171</v>
      </c>
      <c r="U433" s="4">
        <v>171</v>
      </c>
      <c r="V433" s="4">
        <v>171</v>
      </c>
      <c r="W433" s="4">
        <f>VLOOKUP(Z433,炎界远征配置!F:G,2,FALSE)</f>
        <v>5000429</v>
      </c>
      <c r="X433" s="4">
        <f>VLOOKUP(Z433,炎界远征配置!H:J,3,FALSE)</f>
        <v>86</v>
      </c>
      <c r="Y433" t="str">
        <f>VLOOKUP(Z433,炎界远征配置!H:I,2,FALSE)</f>
        <v>娜塔莎</v>
      </c>
      <c r="Z433">
        <f t="shared" si="18"/>
        <v>429</v>
      </c>
    </row>
    <row r="434" spans="1:26" ht="18" customHeight="1" x14ac:dyDescent="0.15">
      <c r="A434" s="4">
        <f t="shared" si="17"/>
        <v>5000430</v>
      </c>
      <c r="B434" s="4">
        <v>172</v>
      </c>
      <c r="C434" s="4">
        <v>172</v>
      </c>
      <c r="D434" s="4">
        <v>172</v>
      </c>
      <c r="E434" s="4">
        <v>172</v>
      </c>
      <c r="F434" s="4">
        <f>VLOOKUP(Z434,炎界远征配置!H:N,6,FALSE)</f>
        <v>262704</v>
      </c>
      <c r="G434" s="4">
        <f>VLOOKUP(Z434,炎界远征配置!H:N,4,FALSE)</f>
        <v>164190</v>
      </c>
      <c r="H434" s="4">
        <v>172</v>
      </c>
      <c r="I434" s="4">
        <f>VLOOKUP(Z434,炎界远征配置!H:N,5,FALSE)</f>
        <v>164190</v>
      </c>
      <c r="J434" s="4">
        <f>VLOOKUP(Z434,炎界远征配置!H:N,7,FALSE)</f>
        <v>70192</v>
      </c>
      <c r="K434" s="4">
        <v>501</v>
      </c>
      <c r="L434" s="4">
        <v>172</v>
      </c>
      <c r="M434" s="4">
        <v>172</v>
      </c>
      <c r="N434" s="4">
        <v>496</v>
      </c>
      <c r="O434" s="4">
        <v>172</v>
      </c>
      <c r="P434" s="4">
        <v>172</v>
      </c>
      <c r="Q434" s="4">
        <v>172</v>
      </c>
      <c r="R434" s="4">
        <v>172</v>
      </c>
      <c r="S434" s="4">
        <v>172</v>
      </c>
      <c r="T434" s="4">
        <v>172</v>
      </c>
      <c r="U434" s="4">
        <v>172</v>
      </c>
      <c r="V434" s="4">
        <v>172</v>
      </c>
      <c r="W434" s="4">
        <f>VLOOKUP(Z434,炎界远征配置!F:G,2,FALSE)</f>
        <v>5000430</v>
      </c>
      <c r="X434" s="4">
        <f>VLOOKUP(Z434,炎界远征配置!H:J,3,FALSE)</f>
        <v>86</v>
      </c>
      <c r="Y434" t="str">
        <f>VLOOKUP(Z434,炎界远征配置!H:I,2,FALSE)</f>
        <v>吉拉</v>
      </c>
      <c r="Z434">
        <f t="shared" si="18"/>
        <v>430</v>
      </c>
    </row>
    <row r="435" spans="1:26" ht="18" customHeight="1" x14ac:dyDescent="0.15">
      <c r="A435" s="4">
        <f t="shared" si="17"/>
        <v>5000431</v>
      </c>
      <c r="B435" s="4">
        <v>173</v>
      </c>
      <c r="C435" s="4">
        <v>173</v>
      </c>
      <c r="D435" s="4">
        <v>173</v>
      </c>
      <c r="E435" s="4">
        <v>173</v>
      </c>
      <c r="F435" s="4">
        <f>VLOOKUP(Z435,炎界远征配置!H:N,6,FALSE)</f>
        <v>279128</v>
      </c>
      <c r="G435" s="4">
        <f>VLOOKUP(Z435,炎界远征配置!H:N,4,FALSE)</f>
        <v>174455</v>
      </c>
      <c r="H435" s="4">
        <v>173</v>
      </c>
      <c r="I435" s="4">
        <f>VLOOKUP(Z435,炎界远征配置!H:N,5,FALSE)</f>
        <v>174455</v>
      </c>
      <c r="J435" s="4">
        <f>VLOOKUP(Z435,炎界远征配置!H:N,7,FALSE)</f>
        <v>74708</v>
      </c>
      <c r="K435" s="4">
        <v>502</v>
      </c>
      <c r="L435" s="4">
        <v>173</v>
      </c>
      <c r="M435" s="4">
        <v>173</v>
      </c>
      <c r="N435" s="4">
        <v>497</v>
      </c>
      <c r="O435" s="4">
        <v>173</v>
      </c>
      <c r="P435" s="4">
        <v>173</v>
      </c>
      <c r="Q435" s="4">
        <v>173</v>
      </c>
      <c r="R435" s="4">
        <v>173</v>
      </c>
      <c r="S435" s="4">
        <v>173</v>
      </c>
      <c r="T435" s="4">
        <v>173</v>
      </c>
      <c r="U435" s="4">
        <v>173</v>
      </c>
      <c r="V435" s="4">
        <v>173</v>
      </c>
      <c r="W435" s="4">
        <f>VLOOKUP(Z435,炎界远征配置!F:G,2,FALSE)</f>
        <v>5000431</v>
      </c>
      <c r="X435" s="4">
        <f>VLOOKUP(Z435,炎界远征配置!H:J,3,FALSE)</f>
        <v>87</v>
      </c>
      <c r="Y435" t="str">
        <f>VLOOKUP(Z435,炎界远征配置!H:I,2,FALSE)</f>
        <v>柯拉</v>
      </c>
      <c r="Z435">
        <f t="shared" si="18"/>
        <v>431</v>
      </c>
    </row>
    <row r="436" spans="1:26" ht="18" customHeight="1" x14ac:dyDescent="0.15">
      <c r="A436" s="4">
        <f t="shared" si="17"/>
        <v>5000432</v>
      </c>
      <c r="B436" s="4">
        <v>174</v>
      </c>
      <c r="C436" s="4">
        <v>174</v>
      </c>
      <c r="D436" s="4">
        <v>174</v>
      </c>
      <c r="E436" s="4">
        <v>174</v>
      </c>
      <c r="F436" s="4">
        <f>VLOOKUP(Z436,炎界远征配置!H:N,6,FALSE)</f>
        <v>279128</v>
      </c>
      <c r="G436" s="4">
        <f>VLOOKUP(Z436,炎界远征配置!H:N,4,FALSE)</f>
        <v>174455</v>
      </c>
      <c r="H436" s="4">
        <v>174</v>
      </c>
      <c r="I436" s="4">
        <f>VLOOKUP(Z436,炎界远征配置!H:N,5,FALSE)</f>
        <v>174455</v>
      </c>
      <c r="J436" s="4">
        <f>VLOOKUP(Z436,炎界远征配置!H:N,7,FALSE)</f>
        <v>74708</v>
      </c>
      <c r="K436" s="4">
        <v>503</v>
      </c>
      <c r="L436" s="4">
        <v>174</v>
      </c>
      <c r="M436" s="4">
        <v>174</v>
      </c>
      <c r="N436" s="4">
        <v>498</v>
      </c>
      <c r="O436" s="4">
        <v>174</v>
      </c>
      <c r="P436" s="4">
        <v>174</v>
      </c>
      <c r="Q436" s="4">
        <v>174</v>
      </c>
      <c r="R436" s="4">
        <v>174</v>
      </c>
      <c r="S436" s="4">
        <v>174</v>
      </c>
      <c r="T436" s="4">
        <v>174</v>
      </c>
      <c r="U436" s="4">
        <v>174</v>
      </c>
      <c r="V436" s="4">
        <v>174</v>
      </c>
      <c r="W436" s="4">
        <f>VLOOKUP(Z436,炎界远征配置!F:G,2,FALSE)</f>
        <v>5000432</v>
      </c>
      <c r="X436" s="4">
        <f>VLOOKUP(Z436,炎界远征配置!H:J,3,FALSE)</f>
        <v>87</v>
      </c>
      <c r="Y436" t="str">
        <f>VLOOKUP(Z436,炎界远征配置!H:I,2,FALSE)</f>
        <v>尤朵拉</v>
      </c>
      <c r="Z436">
        <f t="shared" si="18"/>
        <v>432</v>
      </c>
    </row>
    <row r="437" spans="1:26" ht="18" customHeight="1" x14ac:dyDescent="0.15">
      <c r="A437" s="4">
        <f t="shared" si="17"/>
        <v>5000433</v>
      </c>
      <c r="B437" s="4">
        <v>175</v>
      </c>
      <c r="C437" s="4">
        <v>175</v>
      </c>
      <c r="D437" s="4">
        <v>175</v>
      </c>
      <c r="E437" s="4">
        <v>175</v>
      </c>
      <c r="F437" s="4">
        <f>VLOOKUP(Z437,炎界远征配置!H:N,6,FALSE)</f>
        <v>279128</v>
      </c>
      <c r="G437" s="4">
        <f>VLOOKUP(Z437,炎界远征配置!H:N,4,FALSE)</f>
        <v>174455</v>
      </c>
      <c r="H437" s="4">
        <v>175</v>
      </c>
      <c r="I437" s="4">
        <f>VLOOKUP(Z437,炎界远征配置!H:N,5,FALSE)</f>
        <v>174455</v>
      </c>
      <c r="J437" s="4">
        <f>VLOOKUP(Z437,炎界远征配置!H:N,7,FALSE)</f>
        <v>74708</v>
      </c>
      <c r="K437" s="4">
        <v>504</v>
      </c>
      <c r="L437" s="4">
        <v>175</v>
      </c>
      <c r="M437" s="4">
        <v>175</v>
      </c>
      <c r="N437" s="4">
        <v>499</v>
      </c>
      <c r="O437" s="4">
        <v>175</v>
      </c>
      <c r="P437" s="4">
        <v>175</v>
      </c>
      <c r="Q437" s="4">
        <v>175</v>
      </c>
      <c r="R437" s="4">
        <v>175</v>
      </c>
      <c r="S437" s="4">
        <v>175</v>
      </c>
      <c r="T437" s="4">
        <v>175</v>
      </c>
      <c r="U437" s="4">
        <v>175</v>
      </c>
      <c r="V437" s="4">
        <v>175</v>
      </c>
      <c r="W437" s="4">
        <f>VLOOKUP(Z437,炎界远征配置!F:G,2,FALSE)</f>
        <v>5000433</v>
      </c>
      <c r="X437" s="4">
        <f>VLOOKUP(Z437,炎界远征配置!H:J,3,FALSE)</f>
        <v>87</v>
      </c>
      <c r="Y437" t="str">
        <f>VLOOKUP(Z437,炎界远征配置!H:I,2,FALSE)</f>
        <v>麦克白</v>
      </c>
      <c r="Z437">
        <f t="shared" si="18"/>
        <v>433</v>
      </c>
    </row>
    <row r="438" spans="1:26" ht="18" customHeight="1" x14ac:dyDescent="0.15">
      <c r="A438" s="4">
        <f t="shared" si="17"/>
        <v>5000434</v>
      </c>
      <c r="B438" s="4">
        <v>176</v>
      </c>
      <c r="C438" s="4">
        <v>176</v>
      </c>
      <c r="D438" s="4">
        <v>176</v>
      </c>
      <c r="E438" s="4">
        <v>176</v>
      </c>
      <c r="F438" s="4">
        <f>VLOOKUP(Z438,炎界远征配置!H:N,6,FALSE)</f>
        <v>279128</v>
      </c>
      <c r="G438" s="4">
        <f>VLOOKUP(Z438,炎界远征配置!H:N,4,FALSE)</f>
        <v>174455</v>
      </c>
      <c r="H438" s="4">
        <v>176</v>
      </c>
      <c r="I438" s="4">
        <f>VLOOKUP(Z438,炎界远征配置!H:N,5,FALSE)</f>
        <v>174455</v>
      </c>
      <c r="J438" s="4">
        <f>VLOOKUP(Z438,炎界远征配置!H:N,7,FALSE)</f>
        <v>74708</v>
      </c>
      <c r="K438" s="4">
        <v>505</v>
      </c>
      <c r="L438" s="4">
        <v>176</v>
      </c>
      <c r="M438" s="4">
        <v>176</v>
      </c>
      <c r="N438" s="4">
        <v>500</v>
      </c>
      <c r="O438" s="4">
        <v>176</v>
      </c>
      <c r="P438" s="4">
        <v>176</v>
      </c>
      <c r="Q438" s="4">
        <v>176</v>
      </c>
      <c r="R438" s="4">
        <v>176</v>
      </c>
      <c r="S438" s="4">
        <v>176</v>
      </c>
      <c r="T438" s="4">
        <v>176</v>
      </c>
      <c r="U438" s="4">
        <v>176</v>
      </c>
      <c r="V438" s="4">
        <v>176</v>
      </c>
      <c r="W438" s="4">
        <f>VLOOKUP(Z438,炎界远征配置!F:G,2,FALSE)</f>
        <v>5000434</v>
      </c>
      <c r="X438" s="4">
        <f>VLOOKUP(Z438,炎界远征配置!H:J,3,FALSE)</f>
        <v>87</v>
      </c>
      <c r="Y438" t="str">
        <f>VLOOKUP(Z438,炎界远征配置!H:I,2,FALSE)</f>
        <v>娜塔莎</v>
      </c>
      <c r="Z438">
        <f t="shared" si="18"/>
        <v>434</v>
      </c>
    </row>
    <row r="439" spans="1:26" ht="18" customHeight="1" x14ac:dyDescent="0.15">
      <c r="A439" s="4">
        <f t="shared" si="17"/>
        <v>5000435</v>
      </c>
      <c r="B439" s="4">
        <v>177</v>
      </c>
      <c r="C439" s="4">
        <v>177</v>
      </c>
      <c r="D439" s="4">
        <v>177</v>
      </c>
      <c r="E439" s="4">
        <v>177</v>
      </c>
      <c r="F439" s="4">
        <f>VLOOKUP(Z439,炎界远征配置!H:N,6,FALSE)</f>
        <v>279128</v>
      </c>
      <c r="G439" s="4">
        <f>VLOOKUP(Z439,炎界远征配置!H:N,4,FALSE)</f>
        <v>174455</v>
      </c>
      <c r="H439" s="4">
        <v>177</v>
      </c>
      <c r="I439" s="4">
        <f>VLOOKUP(Z439,炎界远征配置!H:N,5,FALSE)</f>
        <v>174455</v>
      </c>
      <c r="J439" s="4">
        <f>VLOOKUP(Z439,炎界远征配置!H:N,7,FALSE)</f>
        <v>74708</v>
      </c>
      <c r="K439" s="4">
        <v>506</v>
      </c>
      <c r="L439" s="4">
        <v>177</v>
      </c>
      <c r="M439" s="4">
        <v>177</v>
      </c>
      <c r="N439" s="4">
        <v>501</v>
      </c>
      <c r="O439" s="4">
        <v>177</v>
      </c>
      <c r="P439" s="4">
        <v>177</v>
      </c>
      <c r="Q439" s="4">
        <v>177</v>
      </c>
      <c r="R439" s="4">
        <v>177</v>
      </c>
      <c r="S439" s="4">
        <v>177</v>
      </c>
      <c r="T439" s="4">
        <v>177</v>
      </c>
      <c r="U439" s="4">
        <v>177</v>
      </c>
      <c r="V439" s="4">
        <v>177</v>
      </c>
      <c r="W439" s="4">
        <f>VLOOKUP(Z439,炎界远征配置!F:G,2,FALSE)</f>
        <v>5000435</v>
      </c>
      <c r="X439" s="4">
        <f>VLOOKUP(Z439,炎界远征配置!H:J,3,FALSE)</f>
        <v>87</v>
      </c>
      <c r="Y439" t="str">
        <f>VLOOKUP(Z439,炎界远征配置!H:I,2,FALSE)</f>
        <v>麦克白</v>
      </c>
      <c r="Z439">
        <f t="shared" si="18"/>
        <v>435</v>
      </c>
    </row>
    <row r="440" spans="1:26" ht="18" customHeight="1" x14ac:dyDescent="0.15">
      <c r="A440" s="4">
        <f t="shared" si="17"/>
        <v>5000436</v>
      </c>
      <c r="B440" s="4">
        <v>178</v>
      </c>
      <c r="C440" s="4">
        <v>178</v>
      </c>
      <c r="D440" s="4">
        <v>178</v>
      </c>
      <c r="E440" s="4">
        <v>178</v>
      </c>
      <c r="F440" s="4">
        <f>VLOOKUP(Z440,炎界远征配置!H:N,6,FALSE)</f>
        <v>295552</v>
      </c>
      <c r="G440" s="4">
        <f>VLOOKUP(Z440,炎界远征配置!H:N,4,FALSE)</f>
        <v>184720</v>
      </c>
      <c r="H440" s="4">
        <v>178</v>
      </c>
      <c r="I440" s="4">
        <f>VLOOKUP(Z440,炎界远征配置!H:N,5,FALSE)</f>
        <v>184720</v>
      </c>
      <c r="J440" s="4">
        <f>VLOOKUP(Z440,炎界远征配置!H:N,7,FALSE)</f>
        <v>79225</v>
      </c>
      <c r="K440" s="4">
        <v>507</v>
      </c>
      <c r="L440" s="4">
        <v>178</v>
      </c>
      <c r="M440" s="4">
        <v>178</v>
      </c>
      <c r="N440" s="4">
        <v>502</v>
      </c>
      <c r="O440" s="4">
        <v>178</v>
      </c>
      <c r="P440" s="4">
        <v>178</v>
      </c>
      <c r="Q440" s="4">
        <v>178</v>
      </c>
      <c r="R440" s="4">
        <v>178</v>
      </c>
      <c r="S440" s="4">
        <v>178</v>
      </c>
      <c r="T440" s="4">
        <v>178</v>
      </c>
      <c r="U440" s="4">
        <v>178</v>
      </c>
      <c r="V440" s="4">
        <v>178</v>
      </c>
      <c r="W440" s="4">
        <f>VLOOKUP(Z440,炎界远征配置!F:G,2,FALSE)</f>
        <v>5000436</v>
      </c>
      <c r="X440" s="4">
        <f>VLOOKUP(Z440,炎界远征配置!H:J,3,FALSE)</f>
        <v>88</v>
      </c>
      <c r="Y440" t="str">
        <f>VLOOKUP(Z440,炎界远征配置!H:I,2,FALSE)</f>
        <v>碧翠丝</v>
      </c>
      <c r="Z440">
        <f t="shared" si="18"/>
        <v>436</v>
      </c>
    </row>
    <row r="441" spans="1:26" ht="18" customHeight="1" x14ac:dyDescent="0.15">
      <c r="A441" s="4">
        <f t="shared" si="17"/>
        <v>5000437</v>
      </c>
      <c r="B441" s="4">
        <v>179</v>
      </c>
      <c r="C441" s="4">
        <v>179</v>
      </c>
      <c r="D441" s="4">
        <v>179</v>
      </c>
      <c r="E441" s="4">
        <v>179</v>
      </c>
      <c r="F441" s="4">
        <f>VLOOKUP(Z441,炎界远征配置!H:N,6,FALSE)</f>
        <v>295552</v>
      </c>
      <c r="G441" s="4">
        <f>VLOOKUP(Z441,炎界远征配置!H:N,4,FALSE)</f>
        <v>184720</v>
      </c>
      <c r="H441" s="4">
        <v>179</v>
      </c>
      <c r="I441" s="4">
        <f>VLOOKUP(Z441,炎界远征配置!H:N,5,FALSE)</f>
        <v>184720</v>
      </c>
      <c r="J441" s="4">
        <f>VLOOKUP(Z441,炎界远征配置!H:N,7,FALSE)</f>
        <v>79225</v>
      </c>
      <c r="K441" s="4">
        <v>508</v>
      </c>
      <c r="L441" s="4">
        <v>179</v>
      </c>
      <c r="M441" s="4">
        <v>179</v>
      </c>
      <c r="N441" s="4">
        <v>503</v>
      </c>
      <c r="O441" s="4">
        <v>179</v>
      </c>
      <c r="P441" s="4">
        <v>179</v>
      </c>
      <c r="Q441" s="4">
        <v>179</v>
      </c>
      <c r="R441" s="4">
        <v>179</v>
      </c>
      <c r="S441" s="4">
        <v>179</v>
      </c>
      <c r="T441" s="4">
        <v>179</v>
      </c>
      <c r="U441" s="4">
        <v>179</v>
      </c>
      <c r="V441" s="4">
        <v>179</v>
      </c>
      <c r="W441" s="4">
        <f>VLOOKUP(Z441,炎界远征配置!F:G,2,FALSE)</f>
        <v>5000437</v>
      </c>
      <c r="X441" s="4">
        <f>VLOOKUP(Z441,炎界远征配置!H:J,3,FALSE)</f>
        <v>88</v>
      </c>
      <c r="Y441" t="str">
        <f>VLOOKUP(Z441,炎界远征配置!H:I,2,FALSE)</f>
        <v>碧翠丝</v>
      </c>
      <c r="Z441">
        <f t="shared" si="18"/>
        <v>437</v>
      </c>
    </row>
    <row r="442" spans="1:26" ht="18" customHeight="1" x14ac:dyDescent="0.15">
      <c r="A442" s="4">
        <f t="shared" si="17"/>
        <v>5000438</v>
      </c>
      <c r="B442" s="4">
        <v>180</v>
      </c>
      <c r="C442" s="4">
        <v>180</v>
      </c>
      <c r="D442" s="4">
        <v>180</v>
      </c>
      <c r="E442" s="4">
        <v>180</v>
      </c>
      <c r="F442" s="4">
        <f>VLOOKUP(Z442,炎界远征配置!H:N,6,FALSE)</f>
        <v>295552</v>
      </c>
      <c r="G442" s="4">
        <f>VLOOKUP(Z442,炎界远征配置!H:N,4,FALSE)</f>
        <v>184720</v>
      </c>
      <c r="H442" s="4">
        <v>180</v>
      </c>
      <c r="I442" s="4">
        <f>VLOOKUP(Z442,炎界远征配置!H:N,5,FALSE)</f>
        <v>184720</v>
      </c>
      <c r="J442" s="4">
        <f>VLOOKUP(Z442,炎界远征配置!H:N,7,FALSE)</f>
        <v>79225</v>
      </c>
      <c r="K442" s="4">
        <v>509</v>
      </c>
      <c r="L442" s="4">
        <v>180</v>
      </c>
      <c r="M442" s="4">
        <v>180</v>
      </c>
      <c r="N442" s="4">
        <v>504</v>
      </c>
      <c r="O442" s="4">
        <v>180</v>
      </c>
      <c r="P442" s="4">
        <v>180</v>
      </c>
      <c r="Q442" s="4">
        <v>180</v>
      </c>
      <c r="R442" s="4">
        <v>180</v>
      </c>
      <c r="S442" s="4">
        <v>180</v>
      </c>
      <c r="T442" s="4">
        <v>180</v>
      </c>
      <c r="U442" s="4">
        <v>180</v>
      </c>
      <c r="V442" s="4">
        <v>180</v>
      </c>
      <c r="W442" s="4">
        <f>VLOOKUP(Z442,炎界远征配置!F:G,2,FALSE)</f>
        <v>5000438</v>
      </c>
      <c r="X442" s="4">
        <f>VLOOKUP(Z442,炎界远征配置!H:J,3,FALSE)</f>
        <v>88</v>
      </c>
      <c r="Y442" t="str">
        <f>VLOOKUP(Z442,炎界远征配置!H:I,2,FALSE)</f>
        <v>莉莉丝</v>
      </c>
      <c r="Z442">
        <f t="shared" si="18"/>
        <v>438</v>
      </c>
    </row>
    <row r="443" spans="1:26" ht="18" customHeight="1" x14ac:dyDescent="0.15">
      <c r="A443" s="4">
        <f t="shared" si="17"/>
        <v>5000439</v>
      </c>
      <c r="B443" s="4">
        <v>181</v>
      </c>
      <c r="C443" s="4">
        <v>181</v>
      </c>
      <c r="D443" s="4">
        <v>181</v>
      </c>
      <c r="E443" s="4">
        <v>181</v>
      </c>
      <c r="F443" s="4">
        <f>VLOOKUP(Z443,炎界远征配置!H:N,6,FALSE)</f>
        <v>295552</v>
      </c>
      <c r="G443" s="4">
        <f>VLOOKUP(Z443,炎界远征配置!H:N,4,FALSE)</f>
        <v>184720</v>
      </c>
      <c r="H443" s="4">
        <v>181</v>
      </c>
      <c r="I443" s="4">
        <f>VLOOKUP(Z443,炎界远征配置!H:N,5,FALSE)</f>
        <v>184720</v>
      </c>
      <c r="J443" s="4">
        <f>VLOOKUP(Z443,炎界远征配置!H:N,7,FALSE)</f>
        <v>79225</v>
      </c>
      <c r="K443" s="4">
        <v>510</v>
      </c>
      <c r="L443" s="4">
        <v>181</v>
      </c>
      <c r="M443" s="4">
        <v>181</v>
      </c>
      <c r="N443" s="4">
        <v>505</v>
      </c>
      <c r="O443" s="4">
        <v>181</v>
      </c>
      <c r="P443" s="4">
        <v>181</v>
      </c>
      <c r="Q443" s="4">
        <v>181</v>
      </c>
      <c r="R443" s="4">
        <v>181</v>
      </c>
      <c r="S443" s="4">
        <v>181</v>
      </c>
      <c r="T443" s="4">
        <v>181</v>
      </c>
      <c r="U443" s="4">
        <v>181</v>
      </c>
      <c r="V443" s="4">
        <v>181</v>
      </c>
      <c r="W443" s="4">
        <f>VLOOKUP(Z443,炎界远征配置!F:G,2,FALSE)</f>
        <v>5000439</v>
      </c>
      <c r="X443" s="4">
        <f>VLOOKUP(Z443,炎界远征配置!H:J,3,FALSE)</f>
        <v>88</v>
      </c>
      <c r="Y443" t="str">
        <f>VLOOKUP(Z443,炎界远征配置!H:I,2,FALSE)</f>
        <v>洛克</v>
      </c>
      <c r="Z443">
        <f t="shared" si="18"/>
        <v>439</v>
      </c>
    </row>
    <row r="444" spans="1:26" ht="18" customHeight="1" x14ac:dyDescent="0.15">
      <c r="A444" s="4">
        <f t="shared" si="17"/>
        <v>5000440</v>
      </c>
      <c r="B444" s="4">
        <v>182</v>
      </c>
      <c r="C444" s="4">
        <v>182</v>
      </c>
      <c r="D444" s="4">
        <v>182</v>
      </c>
      <c r="E444" s="4">
        <v>182</v>
      </c>
      <c r="F444" s="4">
        <f>VLOOKUP(Z444,炎界远征配置!H:N,6,FALSE)</f>
        <v>295552</v>
      </c>
      <c r="G444" s="4">
        <f>VLOOKUP(Z444,炎界远征配置!H:N,4,FALSE)</f>
        <v>184720</v>
      </c>
      <c r="H444" s="4">
        <v>182</v>
      </c>
      <c r="I444" s="4">
        <f>VLOOKUP(Z444,炎界远征配置!H:N,5,FALSE)</f>
        <v>184720</v>
      </c>
      <c r="J444" s="4">
        <f>VLOOKUP(Z444,炎界远征配置!H:N,7,FALSE)</f>
        <v>79225</v>
      </c>
      <c r="K444" s="4">
        <v>511</v>
      </c>
      <c r="L444" s="4">
        <v>182</v>
      </c>
      <c r="M444" s="4">
        <v>182</v>
      </c>
      <c r="N444" s="4">
        <v>506</v>
      </c>
      <c r="O444" s="4">
        <v>182</v>
      </c>
      <c r="P444" s="4">
        <v>182</v>
      </c>
      <c r="Q444" s="4">
        <v>182</v>
      </c>
      <c r="R444" s="4">
        <v>182</v>
      </c>
      <c r="S444" s="4">
        <v>182</v>
      </c>
      <c r="T444" s="4">
        <v>182</v>
      </c>
      <c r="U444" s="4">
        <v>182</v>
      </c>
      <c r="V444" s="4">
        <v>182</v>
      </c>
      <c r="W444" s="4">
        <f>VLOOKUP(Z444,炎界远征配置!F:G,2,FALSE)</f>
        <v>5000440</v>
      </c>
      <c r="X444" s="4">
        <f>VLOOKUP(Z444,炎界远征配置!H:J,3,FALSE)</f>
        <v>88</v>
      </c>
      <c r="Y444" t="str">
        <f>VLOOKUP(Z444,炎界远征配置!H:I,2,FALSE)</f>
        <v>啾啾</v>
      </c>
      <c r="Z444">
        <f t="shared" si="18"/>
        <v>440</v>
      </c>
    </row>
    <row r="445" spans="1:26" ht="18" customHeight="1" x14ac:dyDescent="0.15">
      <c r="A445" s="4">
        <f t="shared" si="17"/>
        <v>5000441</v>
      </c>
      <c r="B445" s="4">
        <v>183</v>
      </c>
      <c r="C445" s="4">
        <v>183</v>
      </c>
      <c r="D445" s="4">
        <v>183</v>
      </c>
      <c r="E445" s="4">
        <v>183</v>
      </c>
      <c r="F445" s="4">
        <f>VLOOKUP(Z445,炎界远征配置!H:N,6,FALSE)</f>
        <v>311976</v>
      </c>
      <c r="G445" s="4">
        <f>VLOOKUP(Z445,炎界远征配置!H:N,4,FALSE)</f>
        <v>194985</v>
      </c>
      <c r="H445" s="4">
        <v>183</v>
      </c>
      <c r="I445" s="4">
        <f>VLOOKUP(Z445,炎界远征配置!H:N,5,FALSE)</f>
        <v>194985</v>
      </c>
      <c r="J445" s="4">
        <f>VLOOKUP(Z445,炎界远征配置!H:N,7,FALSE)</f>
        <v>83742</v>
      </c>
      <c r="K445" s="4">
        <v>512</v>
      </c>
      <c r="L445" s="4">
        <v>183</v>
      </c>
      <c r="M445" s="4">
        <v>183</v>
      </c>
      <c r="N445" s="4">
        <v>507</v>
      </c>
      <c r="O445" s="4">
        <v>183</v>
      </c>
      <c r="P445" s="4">
        <v>183</v>
      </c>
      <c r="Q445" s="4">
        <v>183</v>
      </c>
      <c r="R445" s="4">
        <v>183</v>
      </c>
      <c r="S445" s="4">
        <v>183</v>
      </c>
      <c r="T445" s="4">
        <v>183</v>
      </c>
      <c r="U445" s="4">
        <v>183</v>
      </c>
      <c r="V445" s="4">
        <v>183</v>
      </c>
      <c r="W445" s="4">
        <f>VLOOKUP(Z445,炎界远征配置!F:G,2,FALSE)</f>
        <v>5000441</v>
      </c>
      <c r="X445" s="4">
        <f>VLOOKUP(Z445,炎界远征配置!H:J,3,FALSE)</f>
        <v>89</v>
      </c>
      <c r="Y445" t="str">
        <f>VLOOKUP(Z445,炎界远征配置!H:I,2,FALSE)</f>
        <v>碧翠丝</v>
      </c>
      <c r="Z445">
        <f t="shared" si="18"/>
        <v>441</v>
      </c>
    </row>
    <row r="446" spans="1:26" ht="18" customHeight="1" x14ac:dyDescent="0.15">
      <c r="A446" s="4">
        <f t="shared" si="17"/>
        <v>5000442</v>
      </c>
      <c r="B446" s="4">
        <v>184</v>
      </c>
      <c r="C446" s="4">
        <v>184</v>
      </c>
      <c r="D446" s="4">
        <v>184</v>
      </c>
      <c r="E446" s="4">
        <v>184</v>
      </c>
      <c r="F446" s="4">
        <f>VLOOKUP(Z446,炎界远征配置!H:N,6,FALSE)</f>
        <v>311976</v>
      </c>
      <c r="G446" s="4">
        <f>VLOOKUP(Z446,炎界远征配置!H:N,4,FALSE)</f>
        <v>194985</v>
      </c>
      <c r="H446" s="4">
        <v>184</v>
      </c>
      <c r="I446" s="4">
        <f>VLOOKUP(Z446,炎界远征配置!H:N,5,FALSE)</f>
        <v>194985</v>
      </c>
      <c r="J446" s="4">
        <f>VLOOKUP(Z446,炎界远征配置!H:N,7,FALSE)</f>
        <v>83742</v>
      </c>
      <c r="K446" s="4">
        <v>513</v>
      </c>
      <c r="L446" s="4">
        <v>184</v>
      </c>
      <c r="M446" s="4">
        <v>184</v>
      </c>
      <c r="N446" s="4">
        <v>508</v>
      </c>
      <c r="O446" s="4">
        <v>184</v>
      </c>
      <c r="P446" s="4">
        <v>184</v>
      </c>
      <c r="Q446" s="4">
        <v>184</v>
      </c>
      <c r="R446" s="4">
        <v>184</v>
      </c>
      <c r="S446" s="4">
        <v>184</v>
      </c>
      <c r="T446" s="4">
        <v>184</v>
      </c>
      <c r="U446" s="4">
        <v>184</v>
      </c>
      <c r="V446" s="4">
        <v>184</v>
      </c>
      <c r="W446" s="4">
        <f>VLOOKUP(Z446,炎界远征配置!F:G,2,FALSE)</f>
        <v>5000442</v>
      </c>
      <c r="X446" s="4">
        <f>VLOOKUP(Z446,炎界远征配置!H:J,3,FALSE)</f>
        <v>89</v>
      </c>
      <c r="Y446" t="str">
        <f>VLOOKUP(Z446,炎界远征配置!H:I,2,FALSE)</f>
        <v>艾琳</v>
      </c>
      <c r="Z446">
        <f t="shared" si="18"/>
        <v>442</v>
      </c>
    </row>
    <row r="447" spans="1:26" ht="18" customHeight="1" x14ac:dyDescent="0.15">
      <c r="A447" s="4">
        <f t="shared" si="17"/>
        <v>5000443</v>
      </c>
      <c r="B447" s="4">
        <v>185</v>
      </c>
      <c r="C447" s="4">
        <v>185</v>
      </c>
      <c r="D447" s="4">
        <v>185</v>
      </c>
      <c r="E447" s="4">
        <v>185</v>
      </c>
      <c r="F447" s="4">
        <f>VLOOKUP(Z447,炎界远征配置!H:N,6,FALSE)</f>
        <v>311976</v>
      </c>
      <c r="G447" s="4">
        <f>VLOOKUP(Z447,炎界远征配置!H:N,4,FALSE)</f>
        <v>194985</v>
      </c>
      <c r="H447" s="4">
        <v>185</v>
      </c>
      <c r="I447" s="4">
        <f>VLOOKUP(Z447,炎界远征配置!H:N,5,FALSE)</f>
        <v>194985</v>
      </c>
      <c r="J447" s="4">
        <f>VLOOKUP(Z447,炎界远征配置!H:N,7,FALSE)</f>
        <v>83742</v>
      </c>
      <c r="K447" s="4">
        <v>514</v>
      </c>
      <c r="L447" s="4">
        <v>185</v>
      </c>
      <c r="M447" s="4">
        <v>185</v>
      </c>
      <c r="N447" s="4">
        <v>509</v>
      </c>
      <c r="O447" s="4">
        <v>185</v>
      </c>
      <c r="P447" s="4">
        <v>185</v>
      </c>
      <c r="Q447" s="4">
        <v>185</v>
      </c>
      <c r="R447" s="4">
        <v>185</v>
      </c>
      <c r="S447" s="4">
        <v>185</v>
      </c>
      <c r="T447" s="4">
        <v>185</v>
      </c>
      <c r="U447" s="4">
        <v>185</v>
      </c>
      <c r="V447" s="4">
        <v>185</v>
      </c>
      <c r="W447" s="4">
        <f>VLOOKUP(Z447,炎界远征配置!F:G,2,FALSE)</f>
        <v>5000443</v>
      </c>
      <c r="X447" s="4">
        <f>VLOOKUP(Z447,炎界远征配置!H:J,3,FALSE)</f>
        <v>89</v>
      </c>
      <c r="Y447" t="str">
        <f>VLOOKUP(Z447,炎界远征配置!H:I,2,FALSE)</f>
        <v>麦克白</v>
      </c>
      <c r="Z447">
        <f t="shared" si="18"/>
        <v>443</v>
      </c>
    </row>
    <row r="448" spans="1:26" ht="18" customHeight="1" x14ac:dyDescent="0.15">
      <c r="A448" s="4">
        <f t="shared" si="17"/>
        <v>5000444</v>
      </c>
      <c r="B448" s="4">
        <v>186</v>
      </c>
      <c r="C448" s="4">
        <v>186</v>
      </c>
      <c r="D448" s="4">
        <v>186</v>
      </c>
      <c r="E448" s="4">
        <v>186</v>
      </c>
      <c r="F448" s="4">
        <f>VLOOKUP(Z448,炎界远征配置!H:N,6,FALSE)</f>
        <v>311976</v>
      </c>
      <c r="G448" s="4">
        <f>VLOOKUP(Z448,炎界远征配置!H:N,4,FALSE)</f>
        <v>194985</v>
      </c>
      <c r="H448" s="4">
        <v>186</v>
      </c>
      <c r="I448" s="4">
        <f>VLOOKUP(Z448,炎界远征配置!H:N,5,FALSE)</f>
        <v>194985</v>
      </c>
      <c r="J448" s="4">
        <f>VLOOKUP(Z448,炎界远征配置!H:N,7,FALSE)</f>
        <v>83742</v>
      </c>
      <c r="K448" s="4">
        <v>515</v>
      </c>
      <c r="L448" s="4">
        <v>186</v>
      </c>
      <c r="M448" s="4">
        <v>186</v>
      </c>
      <c r="N448" s="4">
        <v>510</v>
      </c>
      <c r="O448" s="4">
        <v>186</v>
      </c>
      <c r="P448" s="4">
        <v>186</v>
      </c>
      <c r="Q448" s="4">
        <v>186</v>
      </c>
      <c r="R448" s="4">
        <v>186</v>
      </c>
      <c r="S448" s="4">
        <v>186</v>
      </c>
      <c r="T448" s="4">
        <v>186</v>
      </c>
      <c r="U448" s="4">
        <v>186</v>
      </c>
      <c r="V448" s="4">
        <v>186</v>
      </c>
      <c r="W448" s="4">
        <f>VLOOKUP(Z448,炎界远征配置!F:G,2,FALSE)</f>
        <v>5000444</v>
      </c>
      <c r="X448" s="4">
        <f>VLOOKUP(Z448,炎界远征配置!H:J,3,FALSE)</f>
        <v>89</v>
      </c>
      <c r="Y448" t="str">
        <f>VLOOKUP(Z448,炎界远征配置!H:I,2,FALSE)</f>
        <v>娜塔莎</v>
      </c>
      <c r="Z448">
        <f t="shared" si="18"/>
        <v>444</v>
      </c>
    </row>
    <row r="449" spans="1:26" ht="18" customHeight="1" x14ac:dyDescent="0.15">
      <c r="A449" s="4">
        <f t="shared" si="17"/>
        <v>5000445</v>
      </c>
      <c r="B449" s="4">
        <v>187</v>
      </c>
      <c r="C449" s="4">
        <v>187</v>
      </c>
      <c r="D449" s="4">
        <v>187</v>
      </c>
      <c r="E449" s="4">
        <v>187</v>
      </c>
      <c r="F449" s="4">
        <f>VLOOKUP(Z449,炎界远征配置!H:N,6,FALSE)</f>
        <v>311976</v>
      </c>
      <c r="G449" s="4">
        <f>VLOOKUP(Z449,炎界远征配置!H:N,4,FALSE)</f>
        <v>194985</v>
      </c>
      <c r="H449" s="4">
        <v>187</v>
      </c>
      <c r="I449" s="4">
        <f>VLOOKUP(Z449,炎界远征配置!H:N,5,FALSE)</f>
        <v>194985</v>
      </c>
      <c r="J449" s="4">
        <f>VLOOKUP(Z449,炎界远征配置!H:N,7,FALSE)</f>
        <v>83742</v>
      </c>
      <c r="K449" s="4">
        <v>516</v>
      </c>
      <c r="L449" s="4">
        <v>187</v>
      </c>
      <c r="M449" s="4">
        <v>187</v>
      </c>
      <c r="N449" s="4">
        <v>511</v>
      </c>
      <c r="O449" s="4">
        <v>187</v>
      </c>
      <c r="P449" s="4">
        <v>187</v>
      </c>
      <c r="Q449" s="4">
        <v>187</v>
      </c>
      <c r="R449" s="4">
        <v>187</v>
      </c>
      <c r="S449" s="4">
        <v>187</v>
      </c>
      <c r="T449" s="4">
        <v>187</v>
      </c>
      <c r="U449" s="4">
        <v>187</v>
      </c>
      <c r="V449" s="4">
        <v>187</v>
      </c>
      <c r="W449" s="4">
        <f>VLOOKUP(Z449,炎界远征配置!F:G,2,FALSE)</f>
        <v>5000445</v>
      </c>
      <c r="X449" s="4">
        <f>VLOOKUP(Z449,炎界远征配置!H:J,3,FALSE)</f>
        <v>89</v>
      </c>
      <c r="Y449" t="str">
        <f>VLOOKUP(Z449,炎界远征配置!H:I,2,FALSE)</f>
        <v>娜塔莎</v>
      </c>
      <c r="Z449">
        <f t="shared" si="18"/>
        <v>445</v>
      </c>
    </row>
    <row r="450" spans="1:26" ht="18" customHeight="1" x14ac:dyDescent="0.15">
      <c r="A450" s="4">
        <f t="shared" si="17"/>
        <v>5000446</v>
      </c>
      <c r="B450" s="4">
        <v>188</v>
      </c>
      <c r="C450" s="4">
        <v>188</v>
      </c>
      <c r="D450" s="4">
        <v>188</v>
      </c>
      <c r="E450" s="4">
        <v>188</v>
      </c>
      <c r="F450" s="4">
        <f>VLOOKUP(Z450,炎界远征配置!H:N,6,FALSE)</f>
        <v>328401</v>
      </c>
      <c r="G450" s="4">
        <f>VLOOKUP(Z450,炎界远征配置!H:N,4,FALSE)</f>
        <v>205251</v>
      </c>
      <c r="H450" s="4">
        <v>188</v>
      </c>
      <c r="I450" s="4">
        <f>VLOOKUP(Z450,炎界远征配置!H:N,5,FALSE)</f>
        <v>205251</v>
      </c>
      <c r="J450" s="4">
        <f>VLOOKUP(Z450,炎界远征配置!H:N,7,FALSE)</f>
        <v>88259</v>
      </c>
      <c r="K450" s="4">
        <v>517</v>
      </c>
      <c r="L450" s="4">
        <v>188</v>
      </c>
      <c r="M450" s="4">
        <v>188</v>
      </c>
      <c r="N450" s="4">
        <v>512</v>
      </c>
      <c r="O450" s="4">
        <v>188</v>
      </c>
      <c r="P450" s="4">
        <v>188</v>
      </c>
      <c r="Q450" s="4">
        <v>188</v>
      </c>
      <c r="R450" s="4">
        <v>188</v>
      </c>
      <c r="S450" s="4">
        <v>188</v>
      </c>
      <c r="T450" s="4">
        <v>188</v>
      </c>
      <c r="U450" s="4">
        <v>188</v>
      </c>
      <c r="V450" s="4">
        <v>188</v>
      </c>
      <c r="W450" s="4">
        <f>VLOOKUP(Z450,炎界远征配置!F:G,2,FALSE)</f>
        <v>5000446</v>
      </c>
      <c r="X450" s="4">
        <f>VLOOKUP(Z450,炎界远征配置!H:J,3,FALSE)</f>
        <v>90</v>
      </c>
      <c r="Y450" t="str">
        <f>VLOOKUP(Z450,炎界远征配置!H:I,2,FALSE)</f>
        <v>修</v>
      </c>
      <c r="Z450">
        <f t="shared" si="18"/>
        <v>446</v>
      </c>
    </row>
    <row r="451" spans="1:26" ht="18" customHeight="1" x14ac:dyDescent="0.15">
      <c r="A451" s="4">
        <f t="shared" si="17"/>
        <v>5000447</v>
      </c>
      <c r="B451" s="4">
        <v>189</v>
      </c>
      <c r="C451" s="4">
        <v>189</v>
      </c>
      <c r="D451" s="4">
        <v>189</v>
      </c>
      <c r="E451" s="4">
        <v>189</v>
      </c>
      <c r="F451" s="4">
        <f>VLOOKUP(Z451,炎界远征配置!H:N,6,FALSE)</f>
        <v>328401</v>
      </c>
      <c r="G451" s="4">
        <f>VLOOKUP(Z451,炎界远征配置!H:N,4,FALSE)</f>
        <v>205251</v>
      </c>
      <c r="H451" s="4">
        <v>189</v>
      </c>
      <c r="I451" s="4">
        <f>VLOOKUP(Z451,炎界远征配置!H:N,5,FALSE)</f>
        <v>205251</v>
      </c>
      <c r="J451" s="4">
        <f>VLOOKUP(Z451,炎界远征配置!H:N,7,FALSE)</f>
        <v>88259</v>
      </c>
      <c r="K451" s="4">
        <v>518</v>
      </c>
      <c r="L451" s="4">
        <v>189</v>
      </c>
      <c r="M451" s="4">
        <v>189</v>
      </c>
      <c r="N451" s="4">
        <v>513</v>
      </c>
      <c r="O451" s="4">
        <v>189</v>
      </c>
      <c r="P451" s="4">
        <v>189</v>
      </c>
      <c r="Q451" s="4">
        <v>189</v>
      </c>
      <c r="R451" s="4">
        <v>189</v>
      </c>
      <c r="S451" s="4">
        <v>189</v>
      </c>
      <c r="T451" s="4">
        <v>189</v>
      </c>
      <c r="U451" s="4">
        <v>189</v>
      </c>
      <c r="V451" s="4">
        <v>189</v>
      </c>
      <c r="W451" s="4">
        <f>VLOOKUP(Z451,炎界远征配置!F:G,2,FALSE)</f>
        <v>5000447</v>
      </c>
      <c r="X451" s="4">
        <f>VLOOKUP(Z451,炎界远征配置!H:J,3,FALSE)</f>
        <v>90</v>
      </c>
      <c r="Y451" t="str">
        <f>VLOOKUP(Z451,炎界远征配置!H:I,2,FALSE)</f>
        <v>柯拉</v>
      </c>
      <c r="Z451">
        <f t="shared" si="18"/>
        <v>447</v>
      </c>
    </row>
    <row r="452" spans="1:26" ht="18" customHeight="1" x14ac:dyDescent="0.15">
      <c r="A452" s="4">
        <f t="shared" si="17"/>
        <v>5000448</v>
      </c>
      <c r="B452" s="4">
        <v>190</v>
      </c>
      <c r="C452" s="4">
        <v>190</v>
      </c>
      <c r="D452" s="4">
        <v>190</v>
      </c>
      <c r="E452" s="4">
        <v>190</v>
      </c>
      <c r="F452" s="4">
        <f>VLOOKUP(Z452,炎界远征配置!H:N,6,FALSE)</f>
        <v>328401</v>
      </c>
      <c r="G452" s="4">
        <f>VLOOKUP(Z452,炎界远征配置!H:N,4,FALSE)</f>
        <v>205251</v>
      </c>
      <c r="H452" s="4">
        <v>190</v>
      </c>
      <c r="I452" s="4">
        <f>VLOOKUP(Z452,炎界远征配置!H:N,5,FALSE)</f>
        <v>205251</v>
      </c>
      <c r="J452" s="4">
        <f>VLOOKUP(Z452,炎界远征配置!H:N,7,FALSE)</f>
        <v>88259</v>
      </c>
      <c r="K452" s="4">
        <v>519</v>
      </c>
      <c r="L452" s="4">
        <v>190</v>
      </c>
      <c r="M452" s="4">
        <v>190</v>
      </c>
      <c r="N452" s="4">
        <v>514</v>
      </c>
      <c r="O452" s="4">
        <v>190</v>
      </c>
      <c r="P452" s="4">
        <v>190</v>
      </c>
      <c r="Q452" s="4">
        <v>190</v>
      </c>
      <c r="R452" s="4">
        <v>190</v>
      </c>
      <c r="S452" s="4">
        <v>190</v>
      </c>
      <c r="T452" s="4">
        <v>190</v>
      </c>
      <c r="U452" s="4">
        <v>190</v>
      </c>
      <c r="V452" s="4">
        <v>190</v>
      </c>
      <c r="W452" s="4">
        <f>VLOOKUP(Z452,炎界远征配置!F:G,2,FALSE)</f>
        <v>5000448</v>
      </c>
      <c r="X452" s="4">
        <f>VLOOKUP(Z452,炎界远征配置!H:J,3,FALSE)</f>
        <v>90</v>
      </c>
      <c r="Y452" t="str">
        <f>VLOOKUP(Z452,炎界远征配置!H:I,2,FALSE)</f>
        <v>修</v>
      </c>
      <c r="Z452">
        <f t="shared" si="18"/>
        <v>448</v>
      </c>
    </row>
    <row r="453" spans="1:26" ht="18" customHeight="1" x14ac:dyDescent="0.15">
      <c r="A453" s="4">
        <f t="shared" si="17"/>
        <v>5000449</v>
      </c>
      <c r="B453" s="4">
        <v>191</v>
      </c>
      <c r="C453" s="4">
        <v>191</v>
      </c>
      <c r="D453" s="4">
        <v>191</v>
      </c>
      <c r="E453" s="4">
        <v>191</v>
      </c>
      <c r="F453" s="4">
        <f>VLOOKUP(Z453,炎界远征配置!H:N,6,FALSE)</f>
        <v>328401</v>
      </c>
      <c r="G453" s="4">
        <f>VLOOKUP(Z453,炎界远征配置!H:N,4,FALSE)</f>
        <v>205251</v>
      </c>
      <c r="H453" s="4">
        <v>191</v>
      </c>
      <c r="I453" s="4">
        <f>VLOOKUP(Z453,炎界远征配置!H:N,5,FALSE)</f>
        <v>205251</v>
      </c>
      <c r="J453" s="4">
        <f>VLOOKUP(Z453,炎界远征配置!H:N,7,FALSE)</f>
        <v>88259</v>
      </c>
      <c r="K453" s="4">
        <v>520</v>
      </c>
      <c r="L453" s="4">
        <v>191</v>
      </c>
      <c r="M453" s="4">
        <v>191</v>
      </c>
      <c r="N453" s="4">
        <v>515</v>
      </c>
      <c r="O453" s="4">
        <v>191</v>
      </c>
      <c r="P453" s="4">
        <v>191</v>
      </c>
      <c r="Q453" s="4">
        <v>191</v>
      </c>
      <c r="R453" s="4">
        <v>191</v>
      </c>
      <c r="S453" s="4">
        <v>191</v>
      </c>
      <c r="T453" s="4">
        <v>191</v>
      </c>
      <c r="U453" s="4">
        <v>191</v>
      </c>
      <c r="V453" s="4">
        <v>191</v>
      </c>
      <c r="W453" s="4">
        <f>VLOOKUP(Z453,炎界远征配置!F:G,2,FALSE)</f>
        <v>5000449</v>
      </c>
      <c r="X453" s="4">
        <f>VLOOKUP(Z453,炎界远征配置!H:J,3,FALSE)</f>
        <v>90</v>
      </c>
      <c r="Y453" t="str">
        <f>VLOOKUP(Z453,炎界远征配置!H:I,2,FALSE)</f>
        <v>艾德蒙</v>
      </c>
      <c r="Z453">
        <f t="shared" si="18"/>
        <v>449</v>
      </c>
    </row>
    <row r="454" spans="1:26" ht="18" customHeight="1" x14ac:dyDescent="0.15">
      <c r="A454" s="4">
        <f t="shared" si="17"/>
        <v>5000450</v>
      </c>
      <c r="B454" s="4">
        <v>192</v>
      </c>
      <c r="C454" s="4">
        <v>192</v>
      </c>
      <c r="D454" s="4">
        <v>192</v>
      </c>
      <c r="E454" s="4">
        <v>192</v>
      </c>
      <c r="F454" s="4">
        <f>VLOOKUP(Z454,炎界远征配置!H:N,6,FALSE)</f>
        <v>328401</v>
      </c>
      <c r="G454" s="4">
        <f>VLOOKUP(Z454,炎界远征配置!H:N,4,FALSE)</f>
        <v>205251</v>
      </c>
      <c r="H454" s="4">
        <v>192</v>
      </c>
      <c r="I454" s="4">
        <f>VLOOKUP(Z454,炎界远征配置!H:N,5,FALSE)</f>
        <v>205251</v>
      </c>
      <c r="J454" s="4">
        <f>VLOOKUP(Z454,炎界远征配置!H:N,7,FALSE)</f>
        <v>88259</v>
      </c>
      <c r="K454" s="4">
        <v>521</v>
      </c>
      <c r="L454" s="4">
        <v>192</v>
      </c>
      <c r="M454" s="4">
        <v>192</v>
      </c>
      <c r="N454" s="4">
        <v>516</v>
      </c>
      <c r="O454" s="4">
        <v>192</v>
      </c>
      <c r="P454" s="4">
        <v>192</v>
      </c>
      <c r="Q454" s="4">
        <v>192</v>
      </c>
      <c r="R454" s="4">
        <v>192</v>
      </c>
      <c r="S454" s="4">
        <v>192</v>
      </c>
      <c r="T454" s="4">
        <v>192</v>
      </c>
      <c r="U454" s="4">
        <v>192</v>
      </c>
      <c r="V454" s="4">
        <v>192</v>
      </c>
      <c r="W454" s="4">
        <f>VLOOKUP(Z454,炎界远征配置!F:G,2,FALSE)</f>
        <v>5000450</v>
      </c>
      <c r="X454" s="4">
        <f>VLOOKUP(Z454,炎界远征配置!H:J,3,FALSE)</f>
        <v>90</v>
      </c>
      <c r="Y454" t="str">
        <f>VLOOKUP(Z454,炎界远征配置!H:I,2,FALSE)</f>
        <v>贝蒂</v>
      </c>
      <c r="Z454">
        <f t="shared" si="18"/>
        <v>450</v>
      </c>
    </row>
    <row r="455" spans="1:26" ht="18" customHeight="1" x14ac:dyDescent="0.15">
      <c r="A455" s="4">
        <f t="shared" ref="A455:A468" si="19">W455</f>
        <v>5000451</v>
      </c>
      <c r="B455" s="4">
        <v>193</v>
      </c>
      <c r="C455" s="4">
        <v>193</v>
      </c>
      <c r="D455" s="4">
        <v>193</v>
      </c>
      <c r="E455" s="4">
        <v>193</v>
      </c>
      <c r="F455" s="4">
        <f>VLOOKUP(Z455,炎界远征配置!H:N,6,FALSE)</f>
        <v>361257</v>
      </c>
      <c r="G455" s="4">
        <f>VLOOKUP(Z455,炎界远征配置!H:N,4,FALSE)</f>
        <v>225786</v>
      </c>
      <c r="H455" s="4">
        <v>193</v>
      </c>
      <c r="I455" s="4">
        <f>VLOOKUP(Z455,炎界远征配置!H:N,5,FALSE)</f>
        <v>225786</v>
      </c>
      <c r="J455" s="4">
        <f>VLOOKUP(Z455,炎界远征配置!H:N,7,FALSE)</f>
        <v>97500</v>
      </c>
      <c r="K455" s="4">
        <v>522</v>
      </c>
      <c r="L455" s="4">
        <v>193</v>
      </c>
      <c r="M455" s="4">
        <v>193</v>
      </c>
      <c r="N455" s="4">
        <v>517</v>
      </c>
      <c r="O455" s="4">
        <v>193</v>
      </c>
      <c r="P455" s="4">
        <v>193</v>
      </c>
      <c r="Q455" s="4">
        <v>193</v>
      </c>
      <c r="R455" s="4">
        <v>193</v>
      </c>
      <c r="S455" s="4">
        <v>193</v>
      </c>
      <c r="T455" s="4">
        <v>193</v>
      </c>
      <c r="U455" s="4">
        <v>193</v>
      </c>
      <c r="V455" s="4">
        <v>193</v>
      </c>
      <c r="W455" s="4">
        <f>VLOOKUP(Z455,炎界远征配置!F:G,2,FALSE)</f>
        <v>5000451</v>
      </c>
      <c r="X455" s="4">
        <f>VLOOKUP(Z455,炎界远征配置!H:J,3,FALSE)</f>
        <v>91</v>
      </c>
      <c r="Y455" t="str">
        <f>VLOOKUP(Z455,炎界远征配置!H:I,2,FALSE)</f>
        <v>修</v>
      </c>
      <c r="Z455">
        <f t="shared" si="18"/>
        <v>451</v>
      </c>
    </row>
    <row r="456" spans="1:26" ht="18" customHeight="1" x14ac:dyDescent="0.15">
      <c r="A456" s="4">
        <f t="shared" si="19"/>
        <v>5000452</v>
      </c>
      <c r="B456" s="4">
        <v>194</v>
      </c>
      <c r="C456" s="4">
        <v>194</v>
      </c>
      <c r="D456" s="4">
        <v>194</v>
      </c>
      <c r="E456" s="4">
        <v>194</v>
      </c>
      <c r="F456" s="4">
        <f>VLOOKUP(Z456,炎界远征配置!H:N,6,FALSE)</f>
        <v>361257</v>
      </c>
      <c r="G456" s="4">
        <f>VLOOKUP(Z456,炎界远征配置!H:N,4,FALSE)</f>
        <v>225786</v>
      </c>
      <c r="H456" s="4">
        <v>194</v>
      </c>
      <c r="I456" s="4">
        <f>VLOOKUP(Z456,炎界远征配置!H:N,5,FALSE)</f>
        <v>225786</v>
      </c>
      <c r="J456" s="4">
        <f>VLOOKUP(Z456,炎界远征配置!H:N,7,FALSE)</f>
        <v>97500</v>
      </c>
      <c r="K456" s="4">
        <v>523</v>
      </c>
      <c r="L456" s="4">
        <v>194</v>
      </c>
      <c r="M456" s="4">
        <v>194</v>
      </c>
      <c r="N456" s="4">
        <v>518</v>
      </c>
      <c r="O456" s="4">
        <v>194</v>
      </c>
      <c r="P456" s="4">
        <v>194</v>
      </c>
      <c r="Q456" s="4">
        <v>194</v>
      </c>
      <c r="R456" s="4">
        <v>194</v>
      </c>
      <c r="S456" s="4">
        <v>194</v>
      </c>
      <c r="T456" s="4">
        <v>194</v>
      </c>
      <c r="U456" s="4">
        <v>194</v>
      </c>
      <c r="V456" s="4">
        <v>194</v>
      </c>
      <c r="W456" s="4">
        <f>VLOOKUP(Z456,炎界远征配置!F:G,2,FALSE)</f>
        <v>5000452</v>
      </c>
      <c r="X456" s="4">
        <f>VLOOKUP(Z456,炎界远征配置!H:J,3,FALSE)</f>
        <v>91</v>
      </c>
      <c r="Y456" t="str">
        <f>VLOOKUP(Z456,炎界远征配置!H:I,2,FALSE)</f>
        <v>艾德蒙</v>
      </c>
      <c r="Z456">
        <f t="shared" ref="Z456:Z504" si="20">Z455+1</f>
        <v>452</v>
      </c>
    </row>
    <row r="457" spans="1:26" ht="18" customHeight="1" x14ac:dyDescent="0.15">
      <c r="A457" s="4">
        <f t="shared" si="19"/>
        <v>5000453</v>
      </c>
      <c r="B457" s="4">
        <v>195</v>
      </c>
      <c r="C457" s="4">
        <v>195</v>
      </c>
      <c r="D457" s="4">
        <v>195</v>
      </c>
      <c r="E457" s="4">
        <v>195</v>
      </c>
      <c r="F457" s="4">
        <f>VLOOKUP(Z457,炎界远征配置!H:N,6,FALSE)</f>
        <v>361257</v>
      </c>
      <c r="G457" s="4">
        <f>VLOOKUP(Z457,炎界远征配置!H:N,4,FALSE)</f>
        <v>225786</v>
      </c>
      <c r="H457" s="4">
        <v>195</v>
      </c>
      <c r="I457" s="4">
        <f>VLOOKUP(Z457,炎界远征配置!H:N,5,FALSE)</f>
        <v>225786</v>
      </c>
      <c r="J457" s="4">
        <f>VLOOKUP(Z457,炎界远征配置!H:N,7,FALSE)</f>
        <v>97500</v>
      </c>
      <c r="K457" s="4">
        <v>524</v>
      </c>
      <c r="L457" s="4">
        <v>195</v>
      </c>
      <c r="M457" s="4">
        <v>195</v>
      </c>
      <c r="N457" s="4">
        <v>519</v>
      </c>
      <c r="O457" s="4">
        <v>195</v>
      </c>
      <c r="P457" s="4">
        <v>195</v>
      </c>
      <c r="Q457" s="4">
        <v>195</v>
      </c>
      <c r="R457" s="4">
        <v>195</v>
      </c>
      <c r="S457" s="4">
        <v>195</v>
      </c>
      <c r="T457" s="4">
        <v>195</v>
      </c>
      <c r="U457" s="4">
        <v>195</v>
      </c>
      <c r="V457" s="4">
        <v>195</v>
      </c>
      <c r="W457" s="4">
        <f>VLOOKUP(Z457,炎界远征配置!F:G,2,FALSE)</f>
        <v>5000453</v>
      </c>
      <c r="X457" s="4">
        <f>VLOOKUP(Z457,炎界远征配置!H:J,3,FALSE)</f>
        <v>91</v>
      </c>
      <c r="Y457" t="str">
        <f>VLOOKUP(Z457,炎界远征配置!H:I,2,FALSE)</f>
        <v>国王</v>
      </c>
      <c r="Z457">
        <f t="shared" si="20"/>
        <v>453</v>
      </c>
    </row>
    <row r="458" spans="1:26" ht="18" customHeight="1" x14ac:dyDescent="0.15">
      <c r="A458" s="4">
        <f t="shared" si="19"/>
        <v>5000454</v>
      </c>
      <c r="B458" s="4">
        <v>196</v>
      </c>
      <c r="C458" s="4">
        <v>196</v>
      </c>
      <c r="D458" s="4">
        <v>196</v>
      </c>
      <c r="E458" s="4">
        <v>196</v>
      </c>
      <c r="F458" s="4">
        <f>VLOOKUP(Z458,炎界远征配置!H:N,6,FALSE)</f>
        <v>361257</v>
      </c>
      <c r="G458" s="4">
        <f>VLOOKUP(Z458,炎界远征配置!H:N,4,FALSE)</f>
        <v>225786</v>
      </c>
      <c r="H458" s="4">
        <v>196</v>
      </c>
      <c r="I458" s="4">
        <f>VLOOKUP(Z458,炎界远征配置!H:N,5,FALSE)</f>
        <v>225786</v>
      </c>
      <c r="J458" s="4">
        <f>VLOOKUP(Z458,炎界远征配置!H:N,7,FALSE)</f>
        <v>97500</v>
      </c>
      <c r="K458" s="4">
        <v>525</v>
      </c>
      <c r="L458" s="4">
        <v>196</v>
      </c>
      <c r="M458" s="4">
        <v>196</v>
      </c>
      <c r="N458" s="4">
        <v>520</v>
      </c>
      <c r="O458" s="4">
        <v>196</v>
      </c>
      <c r="P458" s="4">
        <v>196</v>
      </c>
      <c r="Q458" s="4">
        <v>196</v>
      </c>
      <c r="R458" s="4">
        <v>196</v>
      </c>
      <c r="S458" s="4">
        <v>196</v>
      </c>
      <c r="T458" s="4">
        <v>196</v>
      </c>
      <c r="U458" s="4">
        <v>196</v>
      </c>
      <c r="V458" s="4">
        <v>196</v>
      </c>
      <c r="W458" s="4">
        <f>VLOOKUP(Z458,炎界远征配置!F:G,2,FALSE)</f>
        <v>5000454</v>
      </c>
      <c r="X458" s="4">
        <f>VLOOKUP(Z458,炎界远征配置!H:J,3,FALSE)</f>
        <v>91</v>
      </c>
      <c r="Y458" t="str">
        <f>VLOOKUP(Z458,炎界远征配置!H:I,2,FALSE)</f>
        <v>麦克白</v>
      </c>
      <c r="Z458">
        <f t="shared" si="20"/>
        <v>454</v>
      </c>
    </row>
    <row r="459" spans="1:26" ht="18" customHeight="1" x14ac:dyDescent="0.15">
      <c r="A459" s="4">
        <f t="shared" si="19"/>
        <v>5000455</v>
      </c>
      <c r="B459" s="4">
        <v>197</v>
      </c>
      <c r="C459" s="4">
        <v>197</v>
      </c>
      <c r="D459" s="4">
        <v>197</v>
      </c>
      <c r="E459" s="4">
        <v>197</v>
      </c>
      <c r="F459" s="4">
        <f>VLOOKUP(Z459,炎界远征配置!H:N,6,FALSE)</f>
        <v>361257</v>
      </c>
      <c r="G459" s="4">
        <f>VLOOKUP(Z459,炎界远征配置!H:N,4,FALSE)</f>
        <v>225786</v>
      </c>
      <c r="H459" s="4">
        <v>197</v>
      </c>
      <c r="I459" s="4">
        <f>VLOOKUP(Z459,炎界远征配置!H:N,5,FALSE)</f>
        <v>225786</v>
      </c>
      <c r="J459" s="4">
        <f>VLOOKUP(Z459,炎界远征配置!H:N,7,FALSE)</f>
        <v>97500</v>
      </c>
      <c r="K459" s="4">
        <v>526</v>
      </c>
      <c r="L459" s="4">
        <v>197</v>
      </c>
      <c r="M459" s="4">
        <v>197</v>
      </c>
      <c r="N459" s="4">
        <v>521</v>
      </c>
      <c r="O459" s="4">
        <v>197</v>
      </c>
      <c r="P459" s="4">
        <v>197</v>
      </c>
      <c r="Q459" s="4">
        <v>197</v>
      </c>
      <c r="R459" s="4">
        <v>197</v>
      </c>
      <c r="S459" s="4">
        <v>197</v>
      </c>
      <c r="T459" s="4">
        <v>197</v>
      </c>
      <c r="U459" s="4">
        <v>197</v>
      </c>
      <c r="V459" s="4">
        <v>197</v>
      </c>
      <c r="W459" s="4">
        <f>VLOOKUP(Z459,炎界远征配置!F:G,2,FALSE)</f>
        <v>5000455</v>
      </c>
      <c r="X459" s="4">
        <f>VLOOKUP(Z459,炎界远征配置!H:J,3,FALSE)</f>
        <v>91</v>
      </c>
      <c r="Y459" t="str">
        <f>VLOOKUP(Z459,炎界远征配置!H:I,2,FALSE)</f>
        <v>娜塔莎</v>
      </c>
      <c r="Z459">
        <f t="shared" si="20"/>
        <v>455</v>
      </c>
    </row>
    <row r="460" spans="1:26" ht="18" customHeight="1" x14ac:dyDescent="0.15">
      <c r="A460" s="4">
        <f t="shared" si="19"/>
        <v>5000456</v>
      </c>
      <c r="B460" s="4">
        <v>198</v>
      </c>
      <c r="C460" s="4">
        <v>198</v>
      </c>
      <c r="D460" s="4">
        <v>198</v>
      </c>
      <c r="E460" s="4">
        <v>198</v>
      </c>
      <c r="F460" s="4">
        <f>VLOOKUP(Z460,炎界远征配置!H:N,6,FALSE)</f>
        <v>394115</v>
      </c>
      <c r="G460" s="4">
        <f>VLOOKUP(Z460,炎界远征配置!H:N,4,FALSE)</f>
        <v>246322</v>
      </c>
      <c r="H460" s="4">
        <v>198</v>
      </c>
      <c r="I460" s="4">
        <f>VLOOKUP(Z460,炎界远征配置!H:N,5,FALSE)</f>
        <v>246322</v>
      </c>
      <c r="J460" s="4">
        <f>VLOOKUP(Z460,炎界远征配置!H:N,7,FALSE)</f>
        <v>106741</v>
      </c>
      <c r="K460" s="4">
        <v>527</v>
      </c>
      <c r="L460" s="4">
        <v>198</v>
      </c>
      <c r="M460" s="4">
        <v>198</v>
      </c>
      <c r="N460" s="4">
        <v>522</v>
      </c>
      <c r="O460" s="4">
        <v>198</v>
      </c>
      <c r="P460" s="4">
        <v>198</v>
      </c>
      <c r="Q460" s="4">
        <v>198</v>
      </c>
      <c r="R460" s="4">
        <v>198</v>
      </c>
      <c r="S460" s="4">
        <v>198</v>
      </c>
      <c r="T460" s="4">
        <v>198</v>
      </c>
      <c r="U460" s="4">
        <v>198</v>
      </c>
      <c r="V460" s="4">
        <v>198</v>
      </c>
      <c r="W460" s="4">
        <f>VLOOKUP(Z460,炎界远征配置!F:G,2,FALSE)</f>
        <v>5000456</v>
      </c>
      <c r="X460" s="4">
        <f>VLOOKUP(Z460,炎界远征配置!H:J,3,FALSE)</f>
        <v>92</v>
      </c>
      <c r="Y460" t="str">
        <f>VLOOKUP(Z460,炎界远征配置!H:I,2,FALSE)</f>
        <v>柯拉</v>
      </c>
      <c r="Z460">
        <f t="shared" si="20"/>
        <v>456</v>
      </c>
    </row>
    <row r="461" spans="1:26" ht="18" customHeight="1" x14ac:dyDescent="0.15">
      <c r="A461" s="4">
        <f t="shared" si="19"/>
        <v>5000457</v>
      </c>
      <c r="B461" s="4">
        <v>199</v>
      </c>
      <c r="C461" s="4">
        <v>199</v>
      </c>
      <c r="D461" s="4">
        <v>199</v>
      </c>
      <c r="E461" s="4">
        <v>199</v>
      </c>
      <c r="F461" s="4">
        <f>VLOOKUP(Z461,炎界远征配置!H:N,6,FALSE)</f>
        <v>394115</v>
      </c>
      <c r="G461" s="4">
        <f>VLOOKUP(Z461,炎界远征配置!H:N,4,FALSE)</f>
        <v>246322</v>
      </c>
      <c r="H461" s="4">
        <v>199</v>
      </c>
      <c r="I461" s="4">
        <f>VLOOKUP(Z461,炎界远征配置!H:N,5,FALSE)</f>
        <v>246322</v>
      </c>
      <c r="J461" s="4">
        <f>VLOOKUP(Z461,炎界远征配置!H:N,7,FALSE)</f>
        <v>106741</v>
      </c>
      <c r="K461" s="4">
        <v>528</v>
      </c>
      <c r="L461" s="4">
        <v>199</v>
      </c>
      <c r="M461" s="4">
        <v>199</v>
      </c>
      <c r="N461" s="4">
        <v>523</v>
      </c>
      <c r="O461" s="4">
        <v>199</v>
      </c>
      <c r="P461" s="4">
        <v>199</v>
      </c>
      <c r="Q461" s="4">
        <v>199</v>
      </c>
      <c r="R461" s="4">
        <v>199</v>
      </c>
      <c r="S461" s="4">
        <v>199</v>
      </c>
      <c r="T461" s="4">
        <v>199</v>
      </c>
      <c r="U461" s="4">
        <v>199</v>
      </c>
      <c r="V461" s="4">
        <v>199</v>
      </c>
      <c r="W461" s="4">
        <f>VLOOKUP(Z461,炎界远征配置!F:G,2,FALSE)</f>
        <v>5000457</v>
      </c>
      <c r="X461" s="4">
        <f>VLOOKUP(Z461,炎界远征配置!H:J,3,FALSE)</f>
        <v>92</v>
      </c>
      <c r="Y461" t="str">
        <f>VLOOKUP(Z461,炎界远征配置!H:I,2,FALSE)</f>
        <v>伊西多</v>
      </c>
      <c r="Z461">
        <f t="shared" si="20"/>
        <v>457</v>
      </c>
    </row>
    <row r="462" spans="1:26" ht="18" customHeight="1" x14ac:dyDescent="0.15">
      <c r="A462" s="4">
        <f t="shared" si="19"/>
        <v>5000458</v>
      </c>
      <c r="B462" s="4">
        <v>200</v>
      </c>
      <c r="C462" s="4">
        <v>200</v>
      </c>
      <c r="D462" s="4">
        <v>200</v>
      </c>
      <c r="E462" s="4">
        <v>200</v>
      </c>
      <c r="F462" s="4">
        <f>VLOOKUP(Z462,炎界远征配置!H:N,6,FALSE)</f>
        <v>394115</v>
      </c>
      <c r="G462" s="4">
        <f>VLOOKUP(Z462,炎界远征配置!H:N,4,FALSE)</f>
        <v>246322</v>
      </c>
      <c r="H462" s="4">
        <v>200</v>
      </c>
      <c r="I462" s="4">
        <f>VLOOKUP(Z462,炎界远征配置!H:N,5,FALSE)</f>
        <v>246322</v>
      </c>
      <c r="J462" s="4">
        <f>VLOOKUP(Z462,炎界远征配置!H:N,7,FALSE)</f>
        <v>106741</v>
      </c>
      <c r="K462" s="4">
        <v>529</v>
      </c>
      <c r="L462" s="4">
        <v>200</v>
      </c>
      <c r="M462" s="4">
        <v>200</v>
      </c>
      <c r="N462" s="4">
        <v>524</v>
      </c>
      <c r="O462" s="4">
        <v>200</v>
      </c>
      <c r="P462" s="4">
        <v>200</v>
      </c>
      <c r="Q462" s="4">
        <v>200</v>
      </c>
      <c r="R462" s="4">
        <v>200</v>
      </c>
      <c r="S462" s="4">
        <v>200</v>
      </c>
      <c r="T462" s="4">
        <v>200</v>
      </c>
      <c r="U462" s="4">
        <v>200</v>
      </c>
      <c r="V462" s="4">
        <v>200</v>
      </c>
      <c r="W462" s="4">
        <f>VLOOKUP(Z462,炎界远征配置!F:G,2,FALSE)</f>
        <v>5000458</v>
      </c>
      <c r="X462" s="4">
        <f>VLOOKUP(Z462,炎界远征配置!H:J,3,FALSE)</f>
        <v>92</v>
      </c>
      <c r="Y462" t="str">
        <f>VLOOKUP(Z462,炎界远征配置!H:I,2,FALSE)</f>
        <v>碧翠丝</v>
      </c>
      <c r="Z462">
        <f t="shared" si="20"/>
        <v>458</v>
      </c>
    </row>
    <row r="463" spans="1:26" ht="18" customHeight="1" x14ac:dyDescent="0.15">
      <c r="A463" s="4">
        <f t="shared" si="19"/>
        <v>5000459</v>
      </c>
      <c r="B463" s="4">
        <v>201</v>
      </c>
      <c r="C463" s="4">
        <v>201</v>
      </c>
      <c r="D463" s="4">
        <v>201</v>
      </c>
      <c r="E463" s="4">
        <v>201</v>
      </c>
      <c r="F463" s="4">
        <f>VLOOKUP(Z463,炎界远征配置!H:N,6,FALSE)</f>
        <v>394115</v>
      </c>
      <c r="G463" s="4">
        <f>VLOOKUP(Z463,炎界远征配置!H:N,4,FALSE)</f>
        <v>246322</v>
      </c>
      <c r="H463" s="4">
        <v>201</v>
      </c>
      <c r="I463" s="4">
        <f>VLOOKUP(Z463,炎界远征配置!H:N,5,FALSE)</f>
        <v>246322</v>
      </c>
      <c r="J463" s="4">
        <f>VLOOKUP(Z463,炎界远征配置!H:N,7,FALSE)</f>
        <v>106741</v>
      </c>
      <c r="K463" s="4">
        <v>530</v>
      </c>
      <c r="L463" s="4">
        <v>201</v>
      </c>
      <c r="M463" s="4">
        <v>201</v>
      </c>
      <c r="N463" s="4">
        <v>525</v>
      </c>
      <c r="O463" s="4">
        <v>201</v>
      </c>
      <c r="P463" s="4">
        <v>201</v>
      </c>
      <c r="Q463" s="4">
        <v>201</v>
      </c>
      <c r="R463" s="4">
        <v>201</v>
      </c>
      <c r="S463" s="4">
        <v>201</v>
      </c>
      <c r="T463" s="4">
        <v>201</v>
      </c>
      <c r="U463" s="4">
        <v>201</v>
      </c>
      <c r="V463" s="4">
        <v>201</v>
      </c>
      <c r="W463" s="4">
        <f>VLOOKUP(Z463,炎界远征配置!F:G,2,FALSE)</f>
        <v>5000459</v>
      </c>
      <c r="X463" s="4">
        <f>VLOOKUP(Z463,炎界远征配置!H:J,3,FALSE)</f>
        <v>92</v>
      </c>
      <c r="Y463" t="str">
        <f>VLOOKUP(Z463,炎界远征配置!H:I,2,FALSE)</f>
        <v>国王</v>
      </c>
      <c r="Z463">
        <f t="shared" si="20"/>
        <v>459</v>
      </c>
    </row>
    <row r="464" spans="1:26" ht="18" customHeight="1" x14ac:dyDescent="0.15">
      <c r="A464" s="4">
        <f t="shared" si="19"/>
        <v>5000460</v>
      </c>
      <c r="B464" s="4">
        <v>202</v>
      </c>
      <c r="C464" s="4">
        <v>202</v>
      </c>
      <c r="D464" s="4">
        <v>202</v>
      </c>
      <c r="E464" s="4">
        <v>202</v>
      </c>
      <c r="F464" s="4">
        <f>VLOOKUP(Z464,炎界远征配置!H:N,6,FALSE)</f>
        <v>394115</v>
      </c>
      <c r="G464" s="4">
        <f>VLOOKUP(Z464,炎界远征配置!H:N,4,FALSE)</f>
        <v>246322</v>
      </c>
      <c r="H464" s="4">
        <v>202</v>
      </c>
      <c r="I464" s="4">
        <f>VLOOKUP(Z464,炎界远征配置!H:N,5,FALSE)</f>
        <v>246322</v>
      </c>
      <c r="J464" s="4">
        <f>VLOOKUP(Z464,炎界远征配置!H:N,7,FALSE)</f>
        <v>106741</v>
      </c>
      <c r="K464" s="4">
        <v>531</v>
      </c>
      <c r="L464" s="4">
        <v>202</v>
      </c>
      <c r="M464" s="4">
        <v>202</v>
      </c>
      <c r="N464" s="4">
        <v>526</v>
      </c>
      <c r="O464" s="4">
        <v>202</v>
      </c>
      <c r="P464" s="4">
        <v>202</v>
      </c>
      <c r="Q464" s="4">
        <v>202</v>
      </c>
      <c r="R464" s="4">
        <v>202</v>
      </c>
      <c r="S464" s="4">
        <v>202</v>
      </c>
      <c r="T464" s="4">
        <v>202</v>
      </c>
      <c r="U464" s="4">
        <v>202</v>
      </c>
      <c r="V464" s="4">
        <v>202</v>
      </c>
      <c r="W464" s="4">
        <f>VLOOKUP(Z464,炎界远征配置!F:G,2,FALSE)</f>
        <v>5000460</v>
      </c>
      <c r="X464" s="4">
        <f>VLOOKUP(Z464,炎界远征配置!H:J,3,FALSE)</f>
        <v>92</v>
      </c>
      <c r="Y464" t="str">
        <f>VLOOKUP(Z464,炎界远征配置!H:I,2,FALSE)</f>
        <v>吉拉</v>
      </c>
      <c r="Z464">
        <f t="shared" si="20"/>
        <v>460</v>
      </c>
    </row>
    <row r="465" spans="1:26" ht="18" customHeight="1" x14ac:dyDescent="0.15">
      <c r="A465" s="4">
        <f t="shared" si="19"/>
        <v>5000461</v>
      </c>
      <c r="B465" s="4">
        <v>203</v>
      </c>
      <c r="C465" s="4">
        <v>203</v>
      </c>
      <c r="D465" s="4">
        <v>203</v>
      </c>
      <c r="E465" s="4">
        <v>203</v>
      </c>
      <c r="F465" s="4">
        <f>VLOOKUP(Z465,炎界远征配置!H:N,6,FALSE)</f>
        <v>426972</v>
      </c>
      <c r="G465" s="4">
        <f>VLOOKUP(Z465,炎界远征配置!H:N,4,FALSE)</f>
        <v>266858</v>
      </c>
      <c r="H465" s="4">
        <v>203</v>
      </c>
      <c r="I465" s="4">
        <f>VLOOKUP(Z465,炎界远征配置!H:N,5,FALSE)</f>
        <v>266858</v>
      </c>
      <c r="J465" s="4">
        <f>VLOOKUP(Z465,炎界远征配置!H:N,7,FALSE)</f>
        <v>115982</v>
      </c>
      <c r="K465" s="4">
        <v>532</v>
      </c>
      <c r="L465" s="4">
        <v>203</v>
      </c>
      <c r="M465" s="4">
        <v>203</v>
      </c>
      <c r="N465" s="4">
        <v>527</v>
      </c>
      <c r="O465" s="4">
        <v>203</v>
      </c>
      <c r="P465" s="4">
        <v>203</v>
      </c>
      <c r="Q465" s="4">
        <v>203</v>
      </c>
      <c r="R465" s="4">
        <v>203</v>
      </c>
      <c r="S465" s="4">
        <v>203</v>
      </c>
      <c r="T465" s="4">
        <v>203</v>
      </c>
      <c r="U465" s="4">
        <v>203</v>
      </c>
      <c r="V465" s="4">
        <v>203</v>
      </c>
      <c r="W465" s="4">
        <f>VLOOKUP(Z465,炎界远征配置!F:G,2,FALSE)</f>
        <v>5000461</v>
      </c>
      <c r="X465" s="4">
        <f>VLOOKUP(Z465,炎界远征配置!H:J,3,FALSE)</f>
        <v>93</v>
      </c>
      <c r="Y465" t="str">
        <f>VLOOKUP(Z465,炎界远征配置!H:I,2,FALSE)</f>
        <v>修</v>
      </c>
      <c r="Z465">
        <f t="shared" si="20"/>
        <v>461</v>
      </c>
    </row>
    <row r="466" spans="1:26" ht="18" customHeight="1" x14ac:dyDescent="0.15">
      <c r="A466" s="4">
        <f t="shared" si="19"/>
        <v>5000462</v>
      </c>
      <c r="B466" s="4">
        <v>204</v>
      </c>
      <c r="C466" s="4">
        <v>204</v>
      </c>
      <c r="D466" s="4">
        <v>204</v>
      </c>
      <c r="E466" s="4">
        <v>204</v>
      </c>
      <c r="F466" s="4">
        <f>VLOOKUP(Z466,炎界远征配置!H:N,6,FALSE)</f>
        <v>426972</v>
      </c>
      <c r="G466" s="4">
        <f>VLOOKUP(Z466,炎界远征配置!H:N,4,FALSE)</f>
        <v>266858</v>
      </c>
      <c r="H466" s="4">
        <v>204</v>
      </c>
      <c r="I466" s="4">
        <f>VLOOKUP(Z466,炎界远征配置!H:N,5,FALSE)</f>
        <v>266858</v>
      </c>
      <c r="J466" s="4">
        <f>VLOOKUP(Z466,炎界远征配置!H:N,7,FALSE)</f>
        <v>115982</v>
      </c>
      <c r="K466" s="4">
        <v>533</v>
      </c>
      <c r="L466" s="4">
        <v>204</v>
      </c>
      <c r="M466" s="4">
        <v>204</v>
      </c>
      <c r="N466" s="4">
        <v>528</v>
      </c>
      <c r="O466" s="4">
        <v>204</v>
      </c>
      <c r="P466" s="4">
        <v>204</v>
      </c>
      <c r="Q466" s="4">
        <v>204</v>
      </c>
      <c r="R466" s="4">
        <v>204</v>
      </c>
      <c r="S466" s="4">
        <v>204</v>
      </c>
      <c r="T466" s="4">
        <v>204</v>
      </c>
      <c r="U466" s="4">
        <v>204</v>
      </c>
      <c r="V466" s="4">
        <v>204</v>
      </c>
      <c r="W466" s="4">
        <f>VLOOKUP(Z466,炎界远征配置!F:G,2,FALSE)</f>
        <v>5000462</v>
      </c>
      <c r="X466" s="4">
        <f>VLOOKUP(Z466,炎界远征配置!H:J,3,FALSE)</f>
        <v>93</v>
      </c>
      <c r="Y466" t="str">
        <f>VLOOKUP(Z466,炎界远征配置!H:I,2,FALSE)</f>
        <v>尤尼丝</v>
      </c>
      <c r="Z466">
        <f t="shared" si="20"/>
        <v>462</v>
      </c>
    </row>
    <row r="467" spans="1:26" ht="18" customHeight="1" x14ac:dyDescent="0.15">
      <c r="A467" s="4">
        <f t="shared" si="19"/>
        <v>5000463</v>
      </c>
      <c r="B467" s="4">
        <v>205</v>
      </c>
      <c r="C467" s="4">
        <v>205</v>
      </c>
      <c r="D467" s="4">
        <v>205</v>
      </c>
      <c r="E467" s="4">
        <v>205</v>
      </c>
      <c r="F467" s="4">
        <f>VLOOKUP(Z467,炎界远征配置!H:N,6,FALSE)</f>
        <v>426972</v>
      </c>
      <c r="G467" s="4">
        <f>VLOOKUP(Z467,炎界远征配置!H:N,4,FALSE)</f>
        <v>266858</v>
      </c>
      <c r="H467" s="4">
        <v>205</v>
      </c>
      <c r="I467" s="4">
        <f>VLOOKUP(Z467,炎界远征配置!H:N,5,FALSE)</f>
        <v>266858</v>
      </c>
      <c r="J467" s="4">
        <f>VLOOKUP(Z467,炎界远征配置!H:N,7,FALSE)</f>
        <v>115982</v>
      </c>
      <c r="K467" s="4">
        <v>534</v>
      </c>
      <c r="L467" s="4">
        <v>205</v>
      </c>
      <c r="M467" s="4">
        <v>205</v>
      </c>
      <c r="N467" s="4">
        <v>529</v>
      </c>
      <c r="O467" s="4">
        <v>205</v>
      </c>
      <c r="P467" s="4">
        <v>205</v>
      </c>
      <c r="Q467" s="4">
        <v>205</v>
      </c>
      <c r="R467" s="4">
        <v>205</v>
      </c>
      <c r="S467" s="4">
        <v>205</v>
      </c>
      <c r="T467" s="4">
        <v>205</v>
      </c>
      <c r="U467" s="4">
        <v>205</v>
      </c>
      <c r="V467" s="4">
        <v>205</v>
      </c>
      <c r="W467" s="4">
        <f>VLOOKUP(Z467,炎界远征配置!F:G,2,FALSE)</f>
        <v>5000463</v>
      </c>
      <c r="X467" s="4">
        <f>VLOOKUP(Z467,炎界远征配置!H:J,3,FALSE)</f>
        <v>93</v>
      </c>
      <c r="Y467" t="str">
        <f>VLOOKUP(Z467,炎界远征配置!H:I,2,FALSE)</f>
        <v>国王</v>
      </c>
      <c r="Z467">
        <f t="shared" si="20"/>
        <v>463</v>
      </c>
    </row>
    <row r="468" spans="1:26" ht="18" customHeight="1" x14ac:dyDescent="0.15">
      <c r="A468" s="4">
        <f t="shared" si="19"/>
        <v>5000464</v>
      </c>
      <c r="B468" s="4">
        <v>206</v>
      </c>
      <c r="C468" s="4">
        <v>206</v>
      </c>
      <c r="D468" s="4">
        <v>206</v>
      </c>
      <c r="E468" s="4">
        <v>206</v>
      </c>
      <c r="F468" s="4">
        <f>VLOOKUP(Z468,炎界远征配置!H:N,6,FALSE)</f>
        <v>426972</v>
      </c>
      <c r="G468" s="4">
        <f>VLOOKUP(Z468,炎界远征配置!H:N,4,FALSE)</f>
        <v>266858</v>
      </c>
      <c r="H468" s="4">
        <v>206</v>
      </c>
      <c r="I468" s="4">
        <f>VLOOKUP(Z468,炎界远征配置!H:N,5,FALSE)</f>
        <v>266858</v>
      </c>
      <c r="J468" s="4">
        <f>VLOOKUP(Z468,炎界远征配置!H:N,7,FALSE)</f>
        <v>115982</v>
      </c>
      <c r="K468" s="4">
        <v>535</v>
      </c>
      <c r="L468" s="4">
        <v>206</v>
      </c>
      <c r="M468" s="4">
        <v>206</v>
      </c>
      <c r="N468" s="4">
        <v>530</v>
      </c>
      <c r="O468" s="4">
        <v>206</v>
      </c>
      <c r="P468" s="4">
        <v>206</v>
      </c>
      <c r="Q468" s="4">
        <v>206</v>
      </c>
      <c r="R468" s="4">
        <v>206</v>
      </c>
      <c r="S468" s="4">
        <v>206</v>
      </c>
      <c r="T468" s="4">
        <v>206</v>
      </c>
      <c r="U468" s="4">
        <v>206</v>
      </c>
      <c r="V468" s="4">
        <v>206</v>
      </c>
      <c r="W468" s="4">
        <f>VLOOKUP(Z468,炎界远征配置!F:G,2,FALSE)</f>
        <v>5000464</v>
      </c>
      <c r="X468" s="4">
        <f>VLOOKUP(Z468,炎界远征配置!H:J,3,FALSE)</f>
        <v>93</v>
      </c>
      <c r="Y468" t="str">
        <f>VLOOKUP(Z468,炎界远征配置!H:I,2,FALSE)</f>
        <v>爱茉莉</v>
      </c>
      <c r="Z468">
        <f t="shared" si="20"/>
        <v>464</v>
      </c>
    </row>
    <row r="469" spans="1:26" ht="18" customHeight="1" x14ac:dyDescent="0.15">
      <c r="A469" s="4">
        <f t="shared" ref="A469:A504" si="21">W469</f>
        <v>5000465</v>
      </c>
      <c r="B469" s="4">
        <v>207</v>
      </c>
      <c r="C469" s="4">
        <v>207</v>
      </c>
      <c r="D469" s="4">
        <v>207</v>
      </c>
      <c r="E469" s="4">
        <v>207</v>
      </c>
      <c r="F469" s="4">
        <f>VLOOKUP(Z469,炎界远征配置!H:N,6,FALSE)</f>
        <v>426972</v>
      </c>
      <c r="G469" s="4">
        <f>VLOOKUP(Z469,炎界远征配置!H:N,4,FALSE)</f>
        <v>266858</v>
      </c>
      <c r="H469" s="4">
        <v>207</v>
      </c>
      <c r="I469" s="4">
        <f>VLOOKUP(Z469,炎界远征配置!H:N,5,FALSE)</f>
        <v>266858</v>
      </c>
      <c r="J469" s="4">
        <f>VLOOKUP(Z469,炎界远征配置!H:N,7,FALSE)</f>
        <v>115982</v>
      </c>
      <c r="K469" s="4">
        <v>536</v>
      </c>
      <c r="L469" s="4">
        <v>207</v>
      </c>
      <c r="M469" s="4">
        <v>207</v>
      </c>
      <c r="N469" s="4">
        <v>531</v>
      </c>
      <c r="O469" s="4">
        <v>207</v>
      </c>
      <c r="P469" s="4">
        <v>207</v>
      </c>
      <c r="Q469" s="4">
        <v>207</v>
      </c>
      <c r="R469" s="4">
        <v>207</v>
      </c>
      <c r="S469" s="4">
        <v>207</v>
      </c>
      <c r="T469" s="4">
        <v>207</v>
      </c>
      <c r="U469" s="4">
        <v>207</v>
      </c>
      <c r="V469" s="4">
        <v>207</v>
      </c>
      <c r="W469" s="4">
        <f>VLOOKUP(Z469,炎界远征配置!F:G,2,FALSE)</f>
        <v>5000465</v>
      </c>
      <c r="X469" s="4">
        <f>VLOOKUP(Z469,炎界远征配置!H:J,3,FALSE)</f>
        <v>93</v>
      </c>
      <c r="Y469" t="str">
        <f>VLOOKUP(Z469,炎界远征配置!H:I,2,FALSE)</f>
        <v>啾啾</v>
      </c>
      <c r="Z469">
        <f t="shared" si="20"/>
        <v>465</v>
      </c>
    </row>
    <row r="470" spans="1:26" ht="18" customHeight="1" x14ac:dyDescent="0.15">
      <c r="A470" s="4">
        <f t="shared" si="21"/>
        <v>5000466</v>
      </c>
      <c r="B470" s="4">
        <v>208</v>
      </c>
      <c r="C470" s="4">
        <v>208</v>
      </c>
      <c r="D470" s="4">
        <v>208</v>
      </c>
      <c r="E470" s="4">
        <v>208</v>
      </c>
      <c r="F470" s="4">
        <f>VLOOKUP(Z470,炎界远征配置!H:N,6,FALSE)</f>
        <v>459830</v>
      </c>
      <c r="G470" s="4">
        <f>VLOOKUP(Z470,炎界远征配置!H:N,4,FALSE)</f>
        <v>287394</v>
      </c>
      <c r="H470" s="4">
        <v>208</v>
      </c>
      <c r="I470" s="4">
        <f>VLOOKUP(Z470,炎界远征配置!H:N,5,FALSE)</f>
        <v>287394</v>
      </c>
      <c r="J470" s="4">
        <f>VLOOKUP(Z470,炎界远征配置!H:N,7,FALSE)</f>
        <v>125223</v>
      </c>
      <c r="K470" s="4">
        <v>537</v>
      </c>
      <c r="L470" s="4">
        <v>208</v>
      </c>
      <c r="M470" s="4">
        <v>208</v>
      </c>
      <c r="N470" s="4">
        <v>532</v>
      </c>
      <c r="O470" s="4">
        <v>208</v>
      </c>
      <c r="P470" s="4">
        <v>208</v>
      </c>
      <c r="Q470" s="4">
        <v>208</v>
      </c>
      <c r="R470" s="4">
        <v>208</v>
      </c>
      <c r="S470" s="4">
        <v>208</v>
      </c>
      <c r="T470" s="4">
        <v>208</v>
      </c>
      <c r="U470" s="4">
        <v>208</v>
      </c>
      <c r="V470" s="4">
        <v>208</v>
      </c>
      <c r="W470" s="4">
        <f>VLOOKUP(Z470,炎界远征配置!F:G,2,FALSE)</f>
        <v>5000466</v>
      </c>
      <c r="X470" s="4">
        <f>VLOOKUP(Z470,炎界远征配置!H:J,3,FALSE)</f>
        <v>94</v>
      </c>
      <c r="Y470" t="str">
        <f>VLOOKUP(Z470,炎界远征配置!H:I,2,FALSE)</f>
        <v>伊西多</v>
      </c>
      <c r="Z470">
        <f t="shared" si="20"/>
        <v>466</v>
      </c>
    </row>
    <row r="471" spans="1:26" ht="18" customHeight="1" x14ac:dyDescent="0.15">
      <c r="A471" s="4">
        <f t="shared" si="21"/>
        <v>5000467</v>
      </c>
      <c r="B471" s="4">
        <v>209</v>
      </c>
      <c r="C471" s="4">
        <v>209</v>
      </c>
      <c r="D471" s="4">
        <v>209</v>
      </c>
      <c r="E471" s="4">
        <v>209</v>
      </c>
      <c r="F471" s="4">
        <f>VLOOKUP(Z471,炎界远征配置!H:N,6,FALSE)</f>
        <v>459830</v>
      </c>
      <c r="G471" s="4">
        <f>VLOOKUP(Z471,炎界远征配置!H:N,4,FALSE)</f>
        <v>287394</v>
      </c>
      <c r="H471" s="4">
        <v>209</v>
      </c>
      <c r="I471" s="4">
        <f>VLOOKUP(Z471,炎界远征配置!H:N,5,FALSE)</f>
        <v>287394</v>
      </c>
      <c r="J471" s="4">
        <f>VLOOKUP(Z471,炎界远征配置!H:N,7,FALSE)</f>
        <v>125223</v>
      </c>
      <c r="K471" s="4">
        <v>538</v>
      </c>
      <c r="L471" s="4">
        <v>209</v>
      </c>
      <c r="M471" s="4">
        <v>209</v>
      </c>
      <c r="N471" s="4">
        <v>533</v>
      </c>
      <c r="O471" s="4">
        <v>209</v>
      </c>
      <c r="P471" s="4">
        <v>209</v>
      </c>
      <c r="Q471" s="4">
        <v>209</v>
      </c>
      <c r="R471" s="4">
        <v>209</v>
      </c>
      <c r="S471" s="4">
        <v>209</v>
      </c>
      <c r="T471" s="4">
        <v>209</v>
      </c>
      <c r="U471" s="4">
        <v>209</v>
      </c>
      <c r="V471" s="4">
        <v>209</v>
      </c>
      <c r="W471" s="4">
        <f>VLOOKUP(Z471,炎界远征配置!F:G,2,FALSE)</f>
        <v>5000467</v>
      </c>
      <c r="X471" s="4">
        <f>VLOOKUP(Z471,炎界远征配置!H:J,3,FALSE)</f>
        <v>94</v>
      </c>
      <c r="Y471" t="str">
        <f>VLOOKUP(Z471,炎界远征配置!H:I,2,FALSE)</f>
        <v>艾德蒙</v>
      </c>
      <c r="Z471">
        <f t="shared" si="20"/>
        <v>467</v>
      </c>
    </row>
    <row r="472" spans="1:26" ht="18" customHeight="1" x14ac:dyDescent="0.15">
      <c r="A472" s="4">
        <f t="shared" si="21"/>
        <v>5000468</v>
      </c>
      <c r="B472" s="4">
        <v>210</v>
      </c>
      <c r="C472" s="4">
        <v>210</v>
      </c>
      <c r="D472" s="4">
        <v>210</v>
      </c>
      <c r="E472" s="4">
        <v>210</v>
      </c>
      <c r="F472" s="4">
        <f>VLOOKUP(Z472,炎界远征配置!H:N,6,FALSE)</f>
        <v>459830</v>
      </c>
      <c r="G472" s="4">
        <f>VLOOKUP(Z472,炎界远征配置!H:N,4,FALSE)</f>
        <v>287394</v>
      </c>
      <c r="H472" s="4">
        <v>210</v>
      </c>
      <c r="I472" s="4">
        <f>VLOOKUP(Z472,炎界远征配置!H:N,5,FALSE)</f>
        <v>287394</v>
      </c>
      <c r="J472" s="4">
        <f>VLOOKUP(Z472,炎界远征配置!H:N,7,FALSE)</f>
        <v>125223</v>
      </c>
      <c r="K472" s="4">
        <v>539</v>
      </c>
      <c r="L472" s="4">
        <v>210</v>
      </c>
      <c r="M472" s="4">
        <v>210</v>
      </c>
      <c r="N472" s="4">
        <v>534</v>
      </c>
      <c r="O472" s="4">
        <v>210</v>
      </c>
      <c r="P472" s="4">
        <v>210</v>
      </c>
      <c r="Q472" s="4">
        <v>210</v>
      </c>
      <c r="R472" s="4">
        <v>210</v>
      </c>
      <c r="S472" s="4">
        <v>210</v>
      </c>
      <c r="T472" s="4">
        <v>210</v>
      </c>
      <c r="U472" s="4">
        <v>210</v>
      </c>
      <c r="V472" s="4">
        <v>210</v>
      </c>
      <c r="W472" s="4">
        <f>VLOOKUP(Z472,炎界远征配置!F:G,2,FALSE)</f>
        <v>5000468</v>
      </c>
      <c r="X472" s="4">
        <f>VLOOKUP(Z472,炎界远征配置!H:J,3,FALSE)</f>
        <v>94</v>
      </c>
      <c r="Y472" t="str">
        <f>VLOOKUP(Z472,炎界远征配置!H:I,2,FALSE)</f>
        <v>洛克</v>
      </c>
      <c r="Z472">
        <f t="shared" si="20"/>
        <v>468</v>
      </c>
    </row>
    <row r="473" spans="1:26" ht="18" customHeight="1" x14ac:dyDescent="0.15">
      <c r="A473" s="4">
        <f t="shared" si="21"/>
        <v>5000469</v>
      </c>
      <c r="B473" s="4">
        <v>211</v>
      </c>
      <c r="C473" s="4">
        <v>211</v>
      </c>
      <c r="D473" s="4">
        <v>211</v>
      </c>
      <c r="E473" s="4">
        <v>211</v>
      </c>
      <c r="F473" s="4">
        <f>VLOOKUP(Z473,炎界远征配置!H:N,6,FALSE)</f>
        <v>459830</v>
      </c>
      <c r="G473" s="4">
        <f>VLOOKUP(Z473,炎界远征配置!H:N,4,FALSE)</f>
        <v>287394</v>
      </c>
      <c r="H473" s="4">
        <v>211</v>
      </c>
      <c r="I473" s="4">
        <f>VLOOKUP(Z473,炎界远征配置!H:N,5,FALSE)</f>
        <v>287394</v>
      </c>
      <c r="J473" s="4">
        <f>VLOOKUP(Z473,炎界远征配置!H:N,7,FALSE)</f>
        <v>125223</v>
      </c>
      <c r="K473" s="4">
        <v>540</v>
      </c>
      <c r="L473" s="4">
        <v>211</v>
      </c>
      <c r="M473" s="4">
        <v>211</v>
      </c>
      <c r="N473" s="4">
        <v>535</v>
      </c>
      <c r="O473" s="4">
        <v>211</v>
      </c>
      <c r="P473" s="4">
        <v>211</v>
      </c>
      <c r="Q473" s="4">
        <v>211</v>
      </c>
      <c r="R473" s="4">
        <v>211</v>
      </c>
      <c r="S473" s="4">
        <v>211</v>
      </c>
      <c r="T473" s="4">
        <v>211</v>
      </c>
      <c r="U473" s="4">
        <v>211</v>
      </c>
      <c r="V473" s="4">
        <v>211</v>
      </c>
      <c r="W473" s="4">
        <f>VLOOKUP(Z473,炎界远征配置!F:G,2,FALSE)</f>
        <v>5000469</v>
      </c>
      <c r="X473" s="4">
        <f>VLOOKUP(Z473,炎界远征配置!H:J,3,FALSE)</f>
        <v>94</v>
      </c>
      <c r="Y473" t="str">
        <f>VLOOKUP(Z473,炎界远征配置!H:I,2,FALSE)</f>
        <v>艾琳</v>
      </c>
      <c r="Z473">
        <f t="shared" si="20"/>
        <v>469</v>
      </c>
    </row>
    <row r="474" spans="1:26" ht="18" customHeight="1" x14ac:dyDescent="0.15">
      <c r="A474" s="4">
        <f t="shared" si="21"/>
        <v>5000470</v>
      </c>
      <c r="B474" s="4">
        <v>212</v>
      </c>
      <c r="C474" s="4">
        <v>212</v>
      </c>
      <c r="D474" s="4">
        <v>212</v>
      </c>
      <c r="E474" s="4">
        <v>212</v>
      </c>
      <c r="F474" s="4">
        <f>VLOOKUP(Z474,炎界远征配置!H:N,6,FALSE)</f>
        <v>459830</v>
      </c>
      <c r="G474" s="4">
        <f>VLOOKUP(Z474,炎界远征配置!H:N,4,FALSE)</f>
        <v>287394</v>
      </c>
      <c r="H474" s="4">
        <v>212</v>
      </c>
      <c r="I474" s="4">
        <f>VLOOKUP(Z474,炎界远征配置!H:N,5,FALSE)</f>
        <v>287394</v>
      </c>
      <c r="J474" s="4">
        <f>VLOOKUP(Z474,炎界远征配置!H:N,7,FALSE)</f>
        <v>125223</v>
      </c>
      <c r="K474" s="4">
        <v>541</v>
      </c>
      <c r="L474" s="4">
        <v>212</v>
      </c>
      <c r="M474" s="4">
        <v>212</v>
      </c>
      <c r="N474" s="4">
        <v>536</v>
      </c>
      <c r="O474" s="4">
        <v>212</v>
      </c>
      <c r="P474" s="4">
        <v>212</v>
      </c>
      <c r="Q474" s="4">
        <v>212</v>
      </c>
      <c r="R474" s="4">
        <v>212</v>
      </c>
      <c r="S474" s="4">
        <v>212</v>
      </c>
      <c r="T474" s="4">
        <v>212</v>
      </c>
      <c r="U474" s="4">
        <v>212</v>
      </c>
      <c r="V474" s="4">
        <v>212</v>
      </c>
      <c r="W474" s="4">
        <f>VLOOKUP(Z474,炎界远征配置!F:G,2,FALSE)</f>
        <v>5000470</v>
      </c>
      <c r="X474" s="4">
        <f>VLOOKUP(Z474,炎界远征配置!H:J,3,FALSE)</f>
        <v>94</v>
      </c>
      <c r="Y474" t="str">
        <f>VLOOKUP(Z474,炎界远征配置!H:I,2,FALSE)</f>
        <v>贝蒂</v>
      </c>
      <c r="Z474">
        <f t="shared" si="20"/>
        <v>470</v>
      </c>
    </row>
    <row r="475" spans="1:26" ht="18" customHeight="1" x14ac:dyDescent="0.15">
      <c r="A475" s="4">
        <f t="shared" si="21"/>
        <v>5000471</v>
      </c>
      <c r="B475" s="4">
        <v>213</v>
      </c>
      <c r="C475" s="4">
        <v>213</v>
      </c>
      <c r="D475" s="4">
        <v>213</v>
      </c>
      <c r="E475" s="4">
        <v>213</v>
      </c>
      <c r="F475" s="4">
        <f>VLOOKUP(Z475,炎界远征配置!H:N,6,FALSE)</f>
        <v>492688</v>
      </c>
      <c r="G475" s="4">
        <f>VLOOKUP(Z475,炎界远征配置!H:N,4,FALSE)</f>
        <v>307930</v>
      </c>
      <c r="H475" s="4">
        <v>213</v>
      </c>
      <c r="I475" s="4">
        <f>VLOOKUP(Z475,炎界远征配置!H:N,5,FALSE)</f>
        <v>307930</v>
      </c>
      <c r="J475" s="4">
        <f>VLOOKUP(Z475,炎界远征配置!H:N,7,FALSE)</f>
        <v>134464</v>
      </c>
      <c r="K475" s="4">
        <v>542</v>
      </c>
      <c r="L475" s="4">
        <v>213</v>
      </c>
      <c r="M475" s="4">
        <v>213</v>
      </c>
      <c r="N475" s="4">
        <v>537</v>
      </c>
      <c r="O475" s="4">
        <v>213</v>
      </c>
      <c r="P475" s="4">
        <v>213</v>
      </c>
      <c r="Q475" s="4">
        <v>213</v>
      </c>
      <c r="R475" s="4">
        <v>213</v>
      </c>
      <c r="S475" s="4">
        <v>213</v>
      </c>
      <c r="T475" s="4">
        <v>213</v>
      </c>
      <c r="U475" s="4">
        <v>213</v>
      </c>
      <c r="V475" s="4">
        <v>213</v>
      </c>
      <c r="W475" s="4">
        <f>VLOOKUP(Z475,炎界远征配置!F:G,2,FALSE)</f>
        <v>5000471</v>
      </c>
      <c r="X475" s="4">
        <f>VLOOKUP(Z475,炎界远征配置!H:J,3,FALSE)</f>
        <v>95</v>
      </c>
      <c r="Y475" t="str">
        <f>VLOOKUP(Z475,炎界远征配置!H:I,2,FALSE)</f>
        <v>柯拉</v>
      </c>
      <c r="Z475">
        <f t="shared" si="20"/>
        <v>471</v>
      </c>
    </row>
    <row r="476" spans="1:26" ht="18" customHeight="1" x14ac:dyDescent="0.15">
      <c r="A476" s="4">
        <f t="shared" si="21"/>
        <v>5000472</v>
      </c>
      <c r="B476" s="4">
        <v>214</v>
      </c>
      <c r="C476" s="4">
        <v>214</v>
      </c>
      <c r="D476" s="4">
        <v>214</v>
      </c>
      <c r="E476" s="4">
        <v>214</v>
      </c>
      <c r="F476" s="4">
        <f>VLOOKUP(Z476,炎界远征配置!H:N,6,FALSE)</f>
        <v>492688</v>
      </c>
      <c r="G476" s="4">
        <f>VLOOKUP(Z476,炎界远征配置!H:N,4,FALSE)</f>
        <v>307930</v>
      </c>
      <c r="H476" s="4">
        <v>214</v>
      </c>
      <c r="I476" s="4">
        <f>VLOOKUP(Z476,炎界远征配置!H:N,5,FALSE)</f>
        <v>307930</v>
      </c>
      <c r="J476" s="4">
        <f>VLOOKUP(Z476,炎界远征配置!H:N,7,FALSE)</f>
        <v>134464</v>
      </c>
      <c r="K476" s="4">
        <v>543</v>
      </c>
      <c r="L476" s="4">
        <v>214</v>
      </c>
      <c r="M476" s="4">
        <v>214</v>
      </c>
      <c r="N476" s="4">
        <v>538</v>
      </c>
      <c r="O476" s="4">
        <v>214</v>
      </c>
      <c r="P476" s="4">
        <v>214</v>
      </c>
      <c r="Q476" s="4">
        <v>214</v>
      </c>
      <c r="R476" s="4">
        <v>214</v>
      </c>
      <c r="S476" s="4">
        <v>214</v>
      </c>
      <c r="T476" s="4">
        <v>214</v>
      </c>
      <c r="U476" s="4">
        <v>214</v>
      </c>
      <c r="V476" s="4">
        <v>214</v>
      </c>
      <c r="W476" s="4">
        <f>VLOOKUP(Z476,炎界远征配置!F:G,2,FALSE)</f>
        <v>5000472</v>
      </c>
      <c r="X476" s="4">
        <f>VLOOKUP(Z476,炎界远征配置!H:J,3,FALSE)</f>
        <v>95</v>
      </c>
      <c r="Y476" t="str">
        <f>VLOOKUP(Z476,炎界远征配置!H:I,2,FALSE)</f>
        <v>艾琳</v>
      </c>
      <c r="Z476">
        <f t="shared" si="20"/>
        <v>472</v>
      </c>
    </row>
    <row r="477" spans="1:26" ht="18" customHeight="1" x14ac:dyDescent="0.15">
      <c r="A477" s="4">
        <f t="shared" si="21"/>
        <v>5000473</v>
      </c>
      <c r="B477" s="4">
        <v>215</v>
      </c>
      <c r="C477" s="4">
        <v>215</v>
      </c>
      <c r="D477" s="4">
        <v>215</v>
      </c>
      <c r="E477" s="4">
        <v>215</v>
      </c>
      <c r="F477" s="4">
        <f>VLOOKUP(Z477,炎界远征配置!H:N,6,FALSE)</f>
        <v>492688</v>
      </c>
      <c r="G477" s="4">
        <f>VLOOKUP(Z477,炎界远征配置!H:N,4,FALSE)</f>
        <v>307930</v>
      </c>
      <c r="H477" s="4">
        <v>215</v>
      </c>
      <c r="I477" s="4">
        <f>VLOOKUP(Z477,炎界远征配置!H:N,5,FALSE)</f>
        <v>307930</v>
      </c>
      <c r="J477" s="4">
        <f>VLOOKUP(Z477,炎界远征配置!H:N,7,FALSE)</f>
        <v>134464</v>
      </c>
      <c r="K477" s="4">
        <v>544</v>
      </c>
      <c r="L477" s="4">
        <v>215</v>
      </c>
      <c r="M477" s="4">
        <v>215</v>
      </c>
      <c r="N477" s="4">
        <v>539</v>
      </c>
      <c r="O477" s="4">
        <v>215</v>
      </c>
      <c r="P477" s="4">
        <v>215</v>
      </c>
      <c r="Q477" s="4">
        <v>215</v>
      </c>
      <c r="R477" s="4">
        <v>215</v>
      </c>
      <c r="S477" s="4">
        <v>215</v>
      </c>
      <c r="T477" s="4">
        <v>215</v>
      </c>
      <c r="U477" s="4">
        <v>215</v>
      </c>
      <c r="V477" s="4">
        <v>215</v>
      </c>
      <c r="W477" s="4">
        <f>VLOOKUP(Z477,炎界远征配置!F:G,2,FALSE)</f>
        <v>5000473</v>
      </c>
      <c r="X477" s="4">
        <f>VLOOKUP(Z477,炎界远征配置!H:J,3,FALSE)</f>
        <v>95</v>
      </c>
      <c r="Y477" t="str">
        <f>VLOOKUP(Z477,炎界远征配置!H:I,2,FALSE)</f>
        <v>伊芙</v>
      </c>
      <c r="Z477">
        <f t="shared" si="20"/>
        <v>473</v>
      </c>
    </row>
    <row r="478" spans="1:26" ht="18" customHeight="1" x14ac:dyDescent="0.15">
      <c r="A478" s="4">
        <f t="shared" si="21"/>
        <v>5000474</v>
      </c>
      <c r="B478" s="4">
        <v>216</v>
      </c>
      <c r="C478" s="4">
        <v>216</v>
      </c>
      <c r="D478" s="4">
        <v>216</v>
      </c>
      <c r="E478" s="4">
        <v>216</v>
      </c>
      <c r="F478" s="4">
        <f>VLOOKUP(Z478,炎界远征配置!H:N,6,FALSE)</f>
        <v>492688</v>
      </c>
      <c r="G478" s="4">
        <f>VLOOKUP(Z478,炎界远征配置!H:N,4,FALSE)</f>
        <v>307930</v>
      </c>
      <c r="H478" s="4">
        <v>216</v>
      </c>
      <c r="I478" s="4">
        <f>VLOOKUP(Z478,炎界远征配置!H:N,5,FALSE)</f>
        <v>307930</v>
      </c>
      <c r="J478" s="4">
        <f>VLOOKUP(Z478,炎界远征配置!H:N,7,FALSE)</f>
        <v>134464</v>
      </c>
      <c r="K478" s="4">
        <v>545</v>
      </c>
      <c r="L478" s="4">
        <v>216</v>
      </c>
      <c r="M478" s="4">
        <v>216</v>
      </c>
      <c r="N478" s="4">
        <v>540</v>
      </c>
      <c r="O478" s="4">
        <v>216</v>
      </c>
      <c r="P478" s="4">
        <v>216</v>
      </c>
      <c r="Q478" s="4">
        <v>216</v>
      </c>
      <c r="R478" s="4">
        <v>216</v>
      </c>
      <c r="S478" s="4">
        <v>216</v>
      </c>
      <c r="T478" s="4">
        <v>216</v>
      </c>
      <c r="U478" s="4">
        <v>216</v>
      </c>
      <c r="V478" s="4">
        <v>216</v>
      </c>
      <c r="W478" s="4">
        <f>VLOOKUP(Z478,炎界远征配置!F:G,2,FALSE)</f>
        <v>5000474</v>
      </c>
      <c r="X478" s="4">
        <f>VLOOKUP(Z478,炎界远征配置!H:J,3,FALSE)</f>
        <v>95</v>
      </c>
      <c r="Y478" t="str">
        <f>VLOOKUP(Z478,炎界远征配置!H:I,2,FALSE)</f>
        <v>吉拉</v>
      </c>
      <c r="Z478">
        <f t="shared" si="20"/>
        <v>474</v>
      </c>
    </row>
    <row r="479" spans="1:26" ht="18" customHeight="1" x14ac:dyDescent="0.15">
      <c r="A479" s="4">
        <f t="shared" si="21"/>
        <v>5000475</v>
      </c>
      <c r="B479" s="4">
        <v>217</v>
      </c>
      <c r="C479" s="4">
        <v>217</v>
      </c>
      <c r="D479" s="4">
        <v>217</v>
      </c>
      <c r="E479" s="4">
        <v>217</v>
      </c>
      <c r="F479" s="4">
        <f>VLOOKUP(Z479,炎界远征配置!H:N,6,FALSE)</f>
        <v>492688</v>
      </c>
      <c r="G479" s="4">
        <f>VLOOKUP(Z479,炎界远征配置!H:N,4,FALSE)</f>
        <v>307930</v>
      </c>
      <c r="H479" s="4">
        <v>217</v>
      </c>
      <c r="I479" s="4">
        <f>VLOOKUP(Z479,炎界远征配置!H:N,5,FALSE)</f>
        <v>307930</v>
      </c>
      <c r="J479" s="4">
        <f>VLOOKUP(Z479,炎界远征配置!H:N,7,FALSE)</f>
        <v>134464</v>
      </c>
      <c r="K479" s="4">
        <v>546</v>
      </c>
      <c r="L479" s="4">
        <v>217</v>
      </c>
      <c r="M479" s="4">
        <v>217</v>
      </c>
      <c r="N479" s="4">
        <v>541</v>
      </c>
      <c r="O479" s="4">
        <v>217</v>
      </c>
      <c r="P479" s="4">
        <v>217</v>
      </c>
      <c r="Q479" s="4">
        <v>217</v>
      </c>
      <c r="R479" s="4">
        <v>217</v>
      </c>
      <c r="S479" s="4">
        <v>217</v>
      </c>
      <c r="T479" s="4">
        <v>217</v>
      </c>
      <c r="U479" s="4">
        <v>217</v>
      </c>
      <c r="V479" s="4">
        <v>217</v>
      </c>
      <c r="W479" s="4">
        <f>VLOOKUP(Z479,炎界远征配置!F:G,2,FALSE)</f>
        <v>5000475</v>
      </c>
      <c r="X479" s="4">
        <f>VLOOKUP(Z479,炎界远征配置!H:J,3,FALSE)</f>
        <v>95</v>
      </c>
      <c r="Y479" t="str">
        <f>VLOOKUP(Z479,炎界远征配置!H:I,2,FALSE)</f>
        <v>贝蒂</v>
      </c>
      <c r="Z479">
        <f t="shared" si="20"/>
        <v>475</v>
      </c>
    </row>
    <row r="480" spans="1:26" ht="18" customHeight="1" x14ac:dyDescent="0.15">
      <c r="A480" s="4">
        <f t="shared" si="21"/>
        <v>5000476</v>
      </c>
      <c r="B480" s="4">
        <v>218</v>
      </c>
      <c r="C480" s="4">
        <v>218</v>
      </c>
      <c r="D480" s="4">
        <v>218</v>
      </c>
      <c r="E480" s="4">
        <v>218</v>
      </c>
      <c r="F480" s="4">
        <f>VLOOKUP(Z480,炎界远征配置!H:N,6,FALSE)</f>
        <v>525545</v>
      </c>
      <c r="G480" s="4">
        <f>VLOOKUP(Z480,炎界远征配置!H:N,4,FALSE)</f>
        <v>328466</v>
      </c>
      <c r="H480" s="4">
        <v>218</v>
      </c>
      <c r="I480" s="4">
        <f>VLOOKUP(Z480,炎界远征配置!H:N,5,FALSE)</f>
        <v>328466</v>
      </c>
      <c r="J480" s="4">
        <f>VLOOKUP(Z480,炎界远征配置!H:N,7,FALSE)</f>
        <v>143705</v>
      </c>
      <c r="K480" s="4">
        <v>547</v>
      </c>
      <c r="L480" s="4">
        <v>218</v>
      </c>
      <c r="M480" s="4">
        <v>218</v>
      </c>
      <c r="N480" s="4">
        <v>542</v>
      </c>
      <c r="O480" s="4">
        <v>218</v>
      </c>
      <c r="P480" s="4">
        <v>218</v>
      </c>
      <c r="Q480" s="4">
        <v>218</v>
      </c>
      <c r="R480" s="4">
        <v>218</v>
      </c>
      <c r="S480" s="4">
        <v>218</v>
      </c>
      <c r="T480" s="4">
        <v>218</v>
      </c>
      <c r="U480" s="4">
        <v>218</v>
      </c>
      <c r="V480" s="4">
        <v>218</v>
      </c>
      <c r="W480" s="4">
        <f>VLOOKUP(Z480,炎界远征配置!F:G,2,FALSE)</f>
        <v>5000476</v>
      </c>
      <c r="X480" s="4">
        <f>VLOOKUP(Z480,炎界远征配置!H:J,3,FALSE)</f>
        <v>96</v>
      </c>
      <c r="Y480" t="str">
        <f>VLOOKUP(Z480,炎界远征配置!H:I,2,FALSE)</f>
        <v>尼尔斯</v>
      </c>
      <c r="Z480">
        <f t="shared" si="20"/>
        <v>476</v>
      </c>
    </row>
    <row r="481" spans="1:26" ht="18" customHeight="1" x14ac:dyDescent="0.15">
      <c r="A481" s="4">
        <f t="shared" si="21"/>
        <v>5000477</v>
      </c>
      <c r="B481" s="4">
        <v>219</v>
      </c>
      <c r="C481" s="4">
        <v>219</v>
      </c>
      <c r="D481" s="4">
        <v>219</v>
      </c>
      <c r="E481" s="4">
        <v>219</v>
      </c>
      <c r="F481" s="4">
        <f>VLOOKUP(Z481,炎界远征配置!H:N,6,FALSE)</f>
        <v>525545</v>
      </c>
      <c r="G481" s="4">
        <f>VLOOKUP(Z481,炎界远征配置!H:N,4,FALSE)</f>
        <v>328466</v>
      </c>
      <c r="H481" s="4">
        <v>219</v>
      </c>
      <c r="I481" s="4">
        <f>VLOOKUP(Z481,炎界远征配置!H:N,5,FALSE)</f>
        <v>328466</v>
      </c>
      <c r="J481" s="4">
        <f>VLOOKUP(Z481,炎界远征配置!H:N,7,FALSE)</f>
        <v>143705</v>
      </c>
      <c r="K481" s="4">
        <v>548</v>
      </c>
      <c r="L481" s="4">
        <v>219</v>
      </c>
      <c r="M481" s="4">
        <v>219</v>
      </c>
      <c r="N481" s="4">
        <v>543</v>
      </c>
      <c r="O481" s="4">
        <v>219</v>
      </c>
      <c r="P481" s="4">
        <v>219</v>
      </c>
      <c r="Q481" s="4">
        <v>219</v>
      </c>
      <c r="R481" s="4">
        <v>219</v>
      </c>
      <c r="S481" s="4">
        <v>219</v>
      </c>
      <c r="T481" s="4">
        <v>219</v>
      </c>
      <c r="U481" s="4">
        <v>219</v>
      </c>
      <c r="V481" s="4">
        <v>219</v>
      </c>
      <c r="W481" s="4">
        <f>VLOOKUP(Z481,炎界远征配置!F:G,2,FALSE)</f>
        <v>5000477</v>
      </c>
      <c r="X481" s="4">
        <f>VLOOKUP(Z481,炎界远征配置!H:J,3,FALSE)</f>
        <v>96</v>
      </c>
      <c r="Y481" t="str">
        <f>VLOOKUP(Z481,炎界远征配置!H:I,2,FALSE)</f>
        <v>柯拉</v>
      </c>
      <c r="Z481">
        <f t="shared" si="20"/>
        <v>477</v>
      </c>
    </row>
    <row r="482" spans="1:26" ht="18" customHeight="1" x14ac:dyDescent="0.15">
      <c r="A482" s="4">
        <f t="shared" si="21"/>
        <v>5000478</v>
      </c>
      <c r="B482" s="4">
        <v>220</v>
      </c>
      <c r="C482" s="4">
        <v>220</v>
      </c>
      <c r="D482" s="4">
        <v>220</v>
      </c>
      <c r="E482" s="4">
        <v>220</v>
      </c>
      <c r="F482" s="4">
        <f>VLOOKUP(Z482,炎界远征配置!H:N,6,FALSE)</f>
        <v>525545</v>
      </c>
      <c r="G482" s="4">
        <f>VLOOKUP(Z482,炎界远征配置!H:N,4,FALSE)</f>
        <v>328466</v>
      </c>
      <c r="H482" s="4">
        <v>220</v>
      </c>
      <c r="I482" s="4">
        <f>VLOOKUP(Z482,炎界远征配置!H:N,5,FALSE)</f>
        <v>328466</v>
      </c>
      <c r="J482" s="4">
        <f>VLOOKUP(Z482,炎界远征配置!H:N,7,FALSE)</f>
        <v>143705</v>
      </c>
      <c r="K482" s="4">
        <v>549</v>
      </c>
      <c r="L482" s="4">
        <v>220</v>
      </c>
      <c r="M482" s="4">
        <v>220</v>
      </c>
      <c r="N482" s="4">
        <v>544</v>
      </c>
      <c r="O482" s="4">
        <v>220</v>
      </c>
      <c r="P482" s="4">
        <v>220</v>
      </c>
      <c r="Q482" s="4">
        <v>220</v>
      </c>
      <c r="R482" s="4">
        <v>220</v>
      </c>
      <c r="S482" s="4">
        <v>220</v>
      </c>
      <c r="T482" s="4">
        <v>220</v>
      </c>
      <c r="U482" s="4">
        <v>220</v>
      </c>
      <c r="V482" s="4">
        <v>220</v>
      </c>
      <c r="W482" s="4">
        <f>VLOOKUP(Z482,炎界远征配置!F:G,2,FALSE)</f>
        <v>5000478</v>
      </c>
      <c r="X482" s="4">
        <f>VLOOKUP(Z482,炎界远征配置!H:J,3,FALSE)</f>
        <v>96</v>
      </c>
      <c r="Y482" t="str">
        <f>VLOOKUP(Z482,炎界远征配置!H:I,2,FALSE)</f>
        <v>莉莉丝</v>
      </c>
      <c r="Z482">
        <f t="shared" si="20"/>
        <v>478</v>
      </c>
    </row>
    <row r="483" spans="1:26" ht="18" customHeight="1" x14ac:dyDescent="0.15">
      <c r="A483" s="4">
        <f t="shared" si="21"/>
        <v>5000479</v>
      </c>
      <c r="B483" s="4">
        <v>221</v>
      </c>
      <c r="C483" s="4">
        <v>221</v>
      </c>
      <c r="D483" s="4">
        <v>221</v>
      </c>
      <c r="E483" s="4">
        <v>221</v>
      </c>
      <c r="F483" s="4">
        <f>VLOOKUP(Z483,炎界远征配置!H:N,6,FALSE)</f>
        <v>525545</v>
      </c>
      <c r="G483" s="4">
        <f>VLOOKUP(Z483,炎界远征配置!H:N,4,FALSE)</f>
        <v>328466</v>
      </c>
      <c r="H483" s="4">
        <v>221</v>
      </c>
      <c r="I483" s="4">
        <f>VLOOKUP(Z483,炎界远征配置!H:N,5,FALSE)</f>
        <v>328466</v>
      </c>
      <c r="J483" s="4">
        <f>VLOOKUP(Z483,炎界远征配置!H:N,7,FALSE)</f>
        <v>143705</v>
      </c>
      <c r="K483" s="4">
        <v>550</v>
      </c>
      <c r="L483" s="4">
        <v>221</v>
      </c>
      <c r="M483" s="4">
        <v>221</v>
      </c>
      <c r="N483" s="4">
        <v>545</v>
      </c>
      <c r="O483" s="4">
        <v>221</v>
      </c>
      <c r="P483" s="4">
        <v>221</v>
      </c>
      <c r="Q483" s="4">
        <v>221</v>
      </c>
      <c r="R483" s="4">
        <v>221</v>
      </c>
      <c r="S483" s="4">
        <v>221</v>
      </c>
      <c r="T483" s="4">
        <v>221</v>
      </c>
      <c r="U483" s="4">
        <v>221</v>
      </c>
      <c r="V483" s="4">
        <v>221</v>
      </c>
      <c r="W483" s="4">
        <f>VLOOKUP(Z483,炎界远征配置!F:G,2,FALSE)</f>
        <v>5000479</v>
      </c>
      <c r="X483" s="4">
        <f>VLOOKUP(Z483,炎界远征配置!H:J,3,FALSE)</f>
        <v>96</v>
      </c>
      <c r="Y483" t="str">
        <f>VLOOKUP(Z483,炎界远征配置!H:I,2,FALSE)</f>
        <v>洛克</v>
      </c>
      <c r="Z483">
        <f t="shared" si="20"/>
        <v>479</v>
      </c>
    </row>
    <row r="484" spans="1:26" ht="18" customHeight="1" x14ac:dyDescent="0.15">
      <c r="A484" s="4">
        <f t="shared" si="21"/>
        <v>5000480</v>
      </c>
      <c r="B484" s="4">
        <v>222</v>
      </c>
      <c r="C484" s="4">
        <v>222</v>
      </c>
      <c r="D484" s="4">
        <v>222</v>
      </c>
      <c r="E484" s="4">
        <v>222</v>
      </c>
      <c r="F484" s="4">
        <f>VLOOKUP(Z484,炎界远征配置!H:N,6,FALSE)</f>
        <v>525545</v>
      </c>
      <c r="G484" s="4">
        <f>VLOOKUP(Z484,炎界远征配置!H:N,4,FALSE)</f>
        <v>328466</v>
      </c>
      <c r="H484" s="4">
        <v>222</v>
      </c>
      <c r="I484" s="4">
        <f>VLOOKUP(Z484,炎界远征配置!H:N,5,FALSE)</f>
        <v>328466</v>
      </c>
      <c r="J484" s="4">
        <f>VLOOKUP(Z484,炎界远征配置!H:N,7,FALSE)</f>
        <v>143705</v>
      </c>
      <c r="K484" s="4">
        <v>551</v>
      </c>
      <c r="L484" s="4">
        <v>222</v>
      </c>
      <c r="M484" s="4">
        <v>222</v>
      </c>
      <c r="N484" s="4">
        <v>546</v>
      </c>
      <c r="O484" s="4">
        <v>222</v>
      </c>
      <c r="P484" s="4">
        <v>222</v>
      </c>
      <c r="Q484" s="4">
        <v>222</v>
      </c>
      <c r="R484" s="4">
        <v>222</v>
      </c>
      <c r="S484" s="4">
        <v>222</v>
      </c>
      <c r="T484" s="4">
        <v>222</v>
      </c>
      <c r="U484" s="4">
        <v>222</v>
      </c>
      <c r="V484" s="4">
        <v>222</v>
      </c>
      <c r="W484" s="4">
        <f>VLOOKUP(Z484,炎界远征配置!F:G,2,FALSE)</f>
        <v>5000480</v>
      </c>
      <c r="X484" s="4">
        <f>VLOOKUP(Z484,炎界远征配置!H:J,3,FALSE)</f>
        <v>96</v>
      </c>
      <c r="Y484" t="str">
        <f>VLOOKUP(Z484,炎界远征配置!H:I,2,FALSE)</f>
        <v>娜塔莎</v>
      </c>
      <c r="Z484">
        <f t="shared" si="20"/>
        <v>480</v>
      </c>
    </row>
    <row r="485" spans="1:26" ht="18" customHeight="1" x14ac:dyDescent="0.15">
      <c r="A485" s="4">
        <f t="shared" si="21"/>
        <v>5000481</v>
      </c>
      <c r="B485" s="4">
        <v>223</v>
      </c>
      <c r="C485" s="4">
        <v>223</v>
      </c>
      <c r="D485" s="4">
        <v>223</v>
      </c>
      <c r="E485" s="4">
        <v>223</v>
      </c>
      <c r="F485" s="4">
        <f>VLOOKUP(Z485,炎界远征配置!H:N,6,FALSE)</f>
        <v>558403</v>
      </c>
      <c r="G485" s="4">
        <f>VLOOKUP(Z485,炎界远征配置!H:N,4,FALSE)</f>
        <v>349002</v>
      </c>
      <c r="H485" s="4">
        <v>223</v>
      </c>
      <c r="I485" s="4">
        <f>VLOOKUP(Z485,炎界远征配置!H:N,5,FALSE)</f>
        <v>349002</v>
      </c>
      <c r="J485" s="4">
        <f>VLOOKUP(Z485,炎界远征配置!H:N,7,FALSE)</f>
        <v>152946</v>
      </c>
      <c r="K485" s="4">
        <v>552</v>
      </c>
      <c r="L485" s="4">
        <v>223</v>
      </c>
      <c r="M485" s="4">
        <v>223</v>
      </c>
      <c r="N485" s="4">
        <v>547</v>
      </c>
      <c r="O485" s="4">
        <v>223</v>
      </c>
      <c r="P485" s="4">
        <v>223</v>
      </c>
      <c r="Q485" s="4">
        <v>223</v>
      </c>
      <c r="R485" s="4">
        <v>223</v>
      </c>
      <c r="S485" s="4">
        <v>223</v>
      </c>
      <c r="T485" s="4">
        <v>223</v>
      </c>
      <c r="U485" s="4">
        <v>223</v>
      </c>
      <c r="V485" s="4">
        <v>223</v>
      </c>
      <c r="W485" s="4">
        <f>VLOOKUP(Z485,炎界远征配置!F:G,2,FALSE)</f>
        <v>5000481</v>
      </c>
      <c r="X485" s="4">
        <f>VLOOKUP(Z485,炎界远征配置!H:J,3,FALSE)</f>
        <v>97</v>
      </c>
      <c r="Y485" t="str">
        <f>VLOOKUP(Z485,炎界远征配置!H:I,2,FALSE)</f>
        <v>修</v>
      </c>
      <c r="Z485">
        <f t="shared" si="20"/>
        <v>481</v>
      </c>
    </row>
    <row r="486" spans="1:26" ht="18" customHeight="1" x14ac:dyDescent="0.15">
      <c r="A486" s="4">
        <f t="shared" si="21"/>
        <v>5000482</v>
      </c>
      <c r="B486" s="4">
        <v>224</v>
      </c>
      <c r="C486" s="4">
        <v>224</v>
      </c>
      <c r="D486" s="4">
        <v>224</v>
      </c>
      <c r="E486" s="4">
        <v>224</v>
      </c>
      <c r="F486" s="4">
        <f>VLOOKUP(Z486,炎界远征配置!H:N,6,FALSE)</f>
        <v>558403</v>
      </c>
      <c r="G486" s="4">
        <f>VLOOKUP(Z486,炎界远征配置!H:N,4,FALSE)</f>
        <v>349002</v>
      </c>
      <c r="H486" s="4">
        <v>224</v>
      </c>
      <c r="I486" s="4">
        <f>VLOOKUP(Z486,炎界远征配置!H:N,5,FALSE)</f>
        <v>349002</v>
      </c>
      <c r="J486" s="4">
        <f>VLOOKUP(Z486,炎界远征配置!H:N,7,FALSE)</f>
        <v>152946</v>
      </c>
      <c r="K486" s="4">
        <v>553</v>
      </c>
      <c r="L486" s="4">
        <v>224</v>
      </c>
      <c r="M486" s="4">
        <v>224</v>
      </c>
      <c r="N486" s="4">
        <v>548</v>
      </c>
      <c r="O486" s="4">
        <v>224</v>
      </c>
      <c r="P486" s="4">
        <v>224</v>
      </c>
      <c r="Q486" s="4">
        <v>224</v>
      </c>
      <c r="R486" s="4">
        <v>224</v>
      </c>
      <c r="S486" s="4">
        <v>224</v>
      </c>
      <c r="T486" s="4">
        <v>224</v>
      </c>
      <c r="U486" s="4">
        <v>224</v>
      </c>
      <c r="V486" s="4">
        <v>224</v>
      </c>
      <c r="W486" s="4">
        <f>VLOOKUP(Z486,炎界远征配置!F:G,2,FALSE)</f>
        <v>5000482</v>
      </c>
      <c r="X486" s="4">
        <f>VLOOKUP(Z486,炎界远征配置!H:J,3,FALSE)</f>
        <v>97</v>
      </c>
      <c r="Y486" t="str">
        <f>VLOOKUP(Z486,炎界远征配置!H:I,2,FALSE)</f>
        <v>珍妮芙</v>
      </c>
      <c r="Z486">
        <f t="shared" si="20"/>
        <v>482</v>
      </c>
    </row>
    <row r="487" spans="1:26" ht="18" customHeight="1" x14ac:dyDescent="0.15">
      <c r="A487" s="4">
        <f t="shared" si="21"/>
        <v>5000483</v>
      </c>
      <c r="B487" s="4">
        <v>225</v>
      </c>
      <c r="C487" s="4">
        <v>225</v>
      </c>
      <c r="D487" s="4">
        <v>225</v>
      </c>
      <c r="E487" s="4">
        <v>225</v>
      </c>
      <c r="F487" s="4">
        <f>VLOOKUP(Z487,炎界远征配置!H:N,6,FALSE)</f>
        <v>558403</v>
      </c>
      <c r="G487" s="4">
        <f>VLOOKUP(Z487,炎界远征配置!H:N,4,FALSE)</f>
        <v>349002</v>
      </c>
      <c r="H487" s="4">
        <v>225</v>
      </c>
      <c r="I487" s="4">
        <f>VLOOKUP(Z487,炎界远征配置!H:N,5,FALSE)</f>
        <v>349002</v>
      </c>
      <c r="J487" s="4">
        <f>VLOOKUP(Z487,炎界远征配置!H:N,7,FALSE)</f>
        <v>152946</v>
      </c>
      <c r="K487" s="4">
        <v>554</v>
      </c>
      <c r="L487" s="4">
        <v>225</v>
      </c>
      <c r="M487" s="4">
        <v>225</v>
      </c>
      <c r="N487" s="4">
        <v>549</v>
      </c>
      <c r="O487" s="4">
        <v>225</v>
      </c>
      <c r="P487" s="4">
        <v>225</v>
      </c>
      <c r="Q487" s="4">
        <v>225</v>
      </c>
      <c r="R487" s="4">
        <v>225</v>
      </c>
      <c r="S487" s="4">
        <v>225</v>
      </c>
      <c r="T487" s="4">
        <v>225</v>
      </c>
      <c r="U487" s="4">
        <v>225</v>
      </c>
      <c r="V487" s="4">
        <v>225</v>
      </c>
      <c r="W487" s="4">
        <f>VLOOKUP(Z487,炎界远征配置!F:G,2,FALSE)</f>
        <v>5000483</v>
      </c>
      <c r="X487" s="4">
        <f>VLOOKUP(Z487,炎界远征配置!H:J,3,FALSE)</f>
        <v>97</v>
      </c>
      <c r="Y487" t="str">
        <f>VLOOKUP(Z487,炎界远征配置!H:I,2,FALSE)</f>
        <v>尼尔斯</v>
      </c>
      <c r="Z487">
        <f t="shared" si="20"/>
        <v>483</v>
      </c>
    </row>
    <row r="488" spans="1:26" ht="18" customHeight="1" x14ac:dyDescent="0.15">
      <c r="A488" s="4">
        <f t="shared" si="21"/>
        <v>5000484</v>
      </c>
      <c r="B488" s="4">
        <v>226</v>
      </c>
      <c r="C488" s="4">
        <v>226</v>
      </c>
      <c r="D488" s="4">
        <v>226</v>
      </c>
      <c r="E488" s="4">
        <v>226</v>
      </c>
      <c r="F488" s="4">
        <f>VLOOKUP(Z488,炎界远征配置!H:N,6,FALSE)</f>
        <v>558403</v>
      </c>
      <c r="G488" s="4">
        <f>VLOOKUP(Z488,炎界远征配置!H:N,4,FALSE)</f>
        <v>349002</v>
      </c>
      <c r="H488" s="4">
        <v>226</v>
      </c>
      <c r="I488" s="4">
        <f>VLOOKUP(Z488,炎界远征配置!H:N,5,FALSE)</f>
        <v>349002</v>
      </c>
      <c r="J488" s="4">
        <f>VLOOKUP(Z488,炎界远征配置!H:N,7,FALSE)</f>
        <v>152946</v>
      </c>
      <c r="K488" s="4">
        <v>555</v>
      </c>
      <c r="L488" s="4">
        <v>226</v>
      </c>
      <c r="M488" s="4">
        <v>226</v>
      </c>
      <c r="N488" s="4">
        <v>550</v>
      </c>
      <c r="O488" s="4">
        <v>226</v>
      </c>
      <c r="P488" s="4">
        <v>226</v>
      </c>
      <c r="Q488" s="4">
        <v>226</v>
      </c>
      <c r="R488" s="4">
        <v>226</v>
      </c>
      <c r="S488" s="4">
        <v>226</v>
      </c>
      <c r="T488" s="4">
        <v>226</v>
      </c>
      <c r="U488" s="4">
        <v>226</v>
      </c>
      <c r="V488" s="4">
        <v>226</v>
      </c>
      <c r="W488" s="4">
        <f>VLOOKUP(Z488,炎界远征配置!F:G,2,FALSE)</f>
        <v>5000484</v>
      </c>
      <c r="X488" s="4">
        <f>VLOOKUP(Z488,炎界远征配置!H:J,3,FALSE)</f>
        <v>97</v>
      </c>
      <c r="Y488" t="str">
        <f>VLOOKUP(Z488,炎界远征配置!H:I,2,FALSE)</f>
        <v>洛克</v>
      </c>
      <c r="Z488">
        <f t="shared" si="20"/>
        <v>484</v>
      </c>
    </row>
    <row r="489" spans="1:26" ht="18" customHeight="1" x14ac:dyDescent="0.15">
      <c r="A489" s="4">
        <f t="shared" si="21"/>
        <v>5000485</v>
      </c>
      <c r="B489" s="4">
        <v>227</v>
      </c>
      <c r="C489" s="4">
        <v>227</v>
      </c>
      <c r="D489" s="4">
        <v>227</v>
      </c>
      <c r="E489" s="4">
        <v>227</v>
      </c>
      <c r="F489" s="4">
        <f>VLOOKUP(Z489,炎界远征配置!H:N,6,FALSE)</f>
        <v>558403</v>
      </c>
      <c r="G489" s="4">
        <f>VLOOKUP(Z489,炎界远征配置!H:N,4,FALSE)</f>
        <v>349002</v>
      </c>
      <c r="H489" s="4">
        <v>227</v>
      </c>
      <c r="I489" s="4">
        <f>VLOOKUP(Z489,炎界远征配置!H:N,5,FALSE)</f>
        <v>349002</v>
      </c>
      <c r="J489" s="4">
        <f>VLOOKUP(Z489,炎界远征配置!H:N,7,FALSE)</f>
        <v>152946</v>
      </c>
      <c r="K489" s="4">
        <v>556</v>
      </c>
      <c r="L489" s="4">
        <v>227</v>
      </c>
      <c r="M489" s="4">
        <v>227</v>
      </c>
      <c r="N489" s="4">
        <v>551</v>
      </c>
      <c r="O489" s="4">
        <v>227</v>
      </c>
      <c r="P489" s="4">
        <v>227</v>
      </c>
      <c r="Q489" s="4">
        <v>227</v>
      </c>
      <c r="R489" s="4">
        <v>227</v>
      </c>
      <c r="S489" s="4">
        <v>227</v>
      </c>
      <c r="T489" s="4">
        <v>227</v>
      </c>
      <c r="U489" s="4">
        <v>227</v>
      </c>
      <c r="V489" s="4">
        <v>227</v>
      </c>
      <c r="W489" s="4">
        <f>VLOOKUP(Z489,炎界远征配置!F:G,2,FALSE)</f>
        <v>5000485</v>
      </c>
      <c r="X489" s="4">
        <f>VLOOKUP(Z489,炎界远征配置!H:J,3,FALSE)</f>
        <v>97</v>
      </c>
      <c r="Y489" t="str">
        <f>VLOOKUP(Z489,炎界远征配置!H:I,2,FALSE)</f>
        <v>麦克白</v>
      </c>
      <c r="Z489">
        <f t="shared" si="20"/>
        <v>485</v>
      </c>
    </row>
    <row r="490" spans="1:26" ht="18" customHeight="1" x14ac:dyDescent="0.15">
      <c r="A490" s="4">
        <f t="shared" si="21"/>
        <v>5000486</v>
      </c>
      <c r="B490" s="4">
        <v>228</v>
      </c>
      <c r="C490" s="4">
        <v>228</v>
      </c>
      <c r="D490" s="4">
        <v>228</v>
      </c>
      <c r="E490" s="4">
        <v>228</v>
      </c>
      <c r="F490" s="4">
        <f>VLOOKUP(Z490,炎界远征配置!H:N,6,FALSE)</f>
        <v>591260</v>
      </c>
      <c r="G490" s="4">
        <f>VLOOKUP(Z490,炎界远征配置!H:N,4,FALSE)</f>
        <v>369538</v>
      </c>
      <c r="H490" s="4">
        <v>228</v>
      </c>
      <c r="I490" s="4">
        <f>VLOOKUP(Z490,炎界远征配置!H:N,5,FALSE)</f>
        <v>369538</v>
      </c>
      <c r="J490" s="4">
        <f>VLOOKUP(Z490,炎界远征配置!H:N,7,FALSE)</f>
        <v>162187</v>
      </c>
      <c r="K490" s="4">
        <v>557</v>
      </c>
      <c r="L490" s="4">
        <v>228</v>
      </c>
      <c r="M490" s="4">
        <v>228</v>
      </c>
      <c r="N490" s="4">
        <v>552</v>
      </c>
      <c r="O490" s="4">
        <v>228</v>
      </c>
      <c r="P490" s="4">
        <v>228</v>
      </c>
      <c r="Q490" s="4">
        <v>228</v>
      </c>
      <c r="R490" s="4">
        <v>228</v>
      </c>
      <c r="S490" s="4">
        <v>228</v>
      </c>
      <c r="T490" s="4">
        <v>228</v>
      </c>
      <c r="U490" s="4">
        <v>228</v>
      </c>
      <c r="V490" s="4">
        <v>228</v>
      </c>
      <c r="W490" s="4">
        <f>VLOOKUP(Z490,炎界远征配置!F:G,2,FALSE)</f>
        <v>5000486</v>
      </c>
      <c r="X490" s="4">
        <f>VLOOKUP(Z490,炎界远征配置!H:J,3,FALSE)</f>
        <v>98</v>
      </c>
      <c r="Y490" t="str">
        <f>VLOOKUP(Z490,炎界远征配置!H:I,2,FALSE)</f>
        <v>珍妮芙</v>
      </c>
      <c r="Z490">
        <f t="shared" si="20"/>
        <v>486</v>
      </c>
    </row>
    <row r="491" spans="1:26" ht="18" customHeight="1" x14ac:dyDescent="0.15">
      <c r="A491" s="4">
        <f t="shared" si="21"/>
        <v>5000487</v>
      </c>
      <c r="B491" s="4">
        <v>229</v>
      </c>
      <c r="C491" s="4">
        <v>229</v>
      </c>
      <c r="D491" s="4">
        <v>229</v>
      </c>
      <c r="E491" s="4">
        <v>229</v>
      </c>
      <c r="F491" s="4">
        <f>VLOOKUP(Z491,炎界远征配置!H:N,6,FALSE)</f>
        <v>591260</v>
      </c>
      <c r="G491" s="4">
        <f>VLOOKUP(Z491,炎界远征配置!H:N,4,FALSE)</f>
        <v>369538</v>
      </c>
      <c r="H491" s="4">
        <v>229</v>
      </c>
      <c r="I491" s="4">
        <f>VLOOKUP(Z491,炎界远征配置!H:N,5,FALSE)</f>
        <v>369538</v>
      </c>
      <c r="J491" s="4">
        <f>VLOOKUP(Z491,炎界远征配置!H:N,7,FALSE)</f>
        <v>162187</v>
      </c>
      <c r="K491" s="4">
        <v>558</v>
      </c>
      <c r="L491" s="4">
        <v>229</v>
      </c>
      <c r="M491" s="4">
        <v>229</v>
      </c>
      <c r="N491" s="4">
        <v>553</v>
      </c>
      <c r="O491" s="4">
        <v>229</v>
      </c>
      <c r="P491" s="4">
        <v>229</v>
      </c>
      <c r="Q491" s="4">
        <v>229</v>
      </c>
      <c r="R491" s="4">
        <v>229</v>
      </c>
      <c r="S491" s="4">
        <v>229</v>
      </c>
      <c r="T491" s="4">
        <v>229</v>
      </c>
      <c r="U491" s="4">
        <v>229</v>
      </c>
      <c r="V491" s="4">
        <v>229</v>
      </c>
      <c r="W491" s="4">
        <f>VLOOKUP(Z491,炎界远征配置!F:G,2,FALSE)</f>
        <v>5000487</v>
      </c>
      <c r="X491" s="4">
        <f>VLOOKUP(Z491,炎界远征配置!H:J,3,FALSE)</f>
        <v>98</v>
      </c>
      <c r="Y491" t="str">
        <f>VLOOKUP(Z491,炎界远征配置!H:I,2,FALSE)</f>
        <v>霍尔</v>
      </c>
      <c r="Z491">
        <f t="shared" si="20"/>
        <v>487</v>
      </c>
    </row>
    <row r="492" spans="1:26" ht="18" customHeight="1" x14ac:dyDescent="0.15">
      <c r="A492" s="4">
        <f t="shared" si="21"/>
        <v>5000488</v>
      </c>
      <c r="B492" s="4">
        <v>230</v>
      </c>
      <c r="C492" s="4">
        <v>230</v>
      </c>
      <c r="D492" s="4">
        <v>230</v>
      </c>
      <c r="E492" s="4">
        <v>230</v>
      </c>
      <c r="F492" s="4">
        <f>VLOOKUP(Z492,炎界远征配置!H:N,6,FALSE)</f>
        <v>591260</v>
      </c>
      <c r="G492" s="4">
        <f>VLOOKUP(Z492,炎界远征配置!H:N,4,FALSE)</f>
        <v>369538</v>
      </c>
      <c r="H492" s="4">
        <v>230</v>
      </c>
      <c r="I492" s="4">
        <f>VLOOKUP(Z492,炎界远征配置!H:N,5,FALSE)</f>
        <v>369538</v>
      </c>
      <c r="J492" s="4">
        <f>VLOOKUP(Z492,炎界远征配置!H:N,7,FALSE)</f>
        <v>162187</v>
      </c>
      <c r="K492" s="4">
        <v>559</v>
      </c>
      <c r="L492" s="4">
        <v>230</v>
      </c>
      <c r="M492" s="4">
        <v>230</v>
      </c>
      <c r="N492" s="4">
        <v>554</v>
      </c>
      <c r="O492" s="4">
        <v>230</v>
      </c>
      <c r="P492" s="4">
        <v>230</v>
      </c>
      <c r="Q492" s="4">
        <v>230</v>
      </c>
      <c r="R492" s="4">
        <v>230</v>
      </c>
      <c r="S492" s="4">
        <v>230</v>
      </c>
      <c r="T492" s="4">
        <v>230</v>
      </c>
      <c r="U492" s="4">
        <v>230</v>
      </c>
      <c r="V492" s="4">
        <v>230</v>
      </c>
      <c r="W492" s="4">
        <f>VLOOKUP(Z492,炎界远征配置!F:G,2,FALSE)</f>
        <v>5000488</v>
      </c>
      <c r="X492" s="4">
        <f>VLOOKUP(Z492,炎界远征配置!H:J,3,FALSE)</f>
        <v>98</v>
      </c>
      <c r="Y492" t="str">
        <f>VLOOKUP(Z492,炎界远征配置!H:I,2,FALSE)</f>
        <v>国王</v>
      </c>
      <c r="Z492">
        <f t="shared" si="20"/>
        <v>488</v>
      </c>
    </row>
    <row r="493" spans="1:26" ht="18" customHeight="1" x14ac:dyDescent="0.15">
      <c r="A493" s="4">
        <f t="shared" si="21"/>
        <v>5000489</v>
      </c>
      <c r="B493" s="4">
        <v>231</v>
      </c>
      <c r="C493" s="4">
        <v>231</v>
      </c>
      <c r="D493" s="4">
        <v>231</v>
      </c>
      <c r="E493" s="4">
        <v>231</v>
      </c>
      <c r="F493" s="4">
        <f>VLOOKUP(Z493,炎界远征配置!H:N,6,FALSE)</f>
        <v>591260</v>
      </c>
      <c r="G493" s="4">
        <f>VLOOKUP(Z493,炎界远征配置!H:N,4,FALSE)</f>
        <v>369538</v>
      </c>
      <c r="H493" s="4">
        <v>231</v>
      </c>
      <c r="I493" s="4">
        <f>VLOOKUP(Z493,炎界远征配置!H:N,5,FALSE)</f>
        <v>369538</v>
      </c>
      <c r="J493" s="4">
        <f>VLOOKUP(Z493,炎界远征配置!H:N,7,FALSE)</f>
        <v>162187</v>
      </c>
      <c r="K493" s="4">
        <v>560</v>
      </c>
      <c r="L493" s="4">
        <v>231</v>
      </c>
      <c r="M493" s="4">
        <v>231</v>
      </c>
      <c r="N493" s="4">
        <v>555</v>
      </c>
      <c r="O493" s="4">
        <v>231</v>
      </c>
      <c r="P493" s="4">
        <v>231</v>
      </c>
      <c r="Q493" s="4">
        <v>231</v>
      </c>
      <c r="R493" s="4">
        <v>231</v>
      </c>
      <c r="S493" s="4">
        <v>231</v>
      </c>
      <c r="T493" s="4">
        <v>231</v>
      </c>
      <c r="U493" s="4">
        <v>231</v>
      </c>
      <c r="V493" s="4">
        <v>231</v>
      </c>
      <c r="W493" s="4">
        <f>VLOOKUP(Z493,炎界远征配置!F:G,2,FALSE)</f>
        <v>5000489</v>
      </c>
      <c r="X493" s="4">
        <f>VLOOKUP(Z493,炎界远征配置!H:J,3,FALSE)</f>
        <v>98</v>
      </c>
      <c r="Y493" t="str">
        <f>VLOOKUP(Z493,炎界远征配置!H:I,2,FALSE)</f>
        <v>国王</v>
      </c>
      <c r="Z493">
        <f t="shared" si="20"/>
        <v>489</v>
      </c>
    </row>
    <row r="494" spans="1:26" ht="18" customHeight="1" x14ac:dyDescent="0.15">
      <c r="A494" s="4">
        <f t="shared" si="21"/>
        <v>5000490</v>
      </c>
      <c r="B494" s="4">
        <v>232</v>
      </c>
      <c r="C494" s="4">
        <v>232</v>
      </c>
      <c r="D494" s="4">
        <v>232</v>
      </c>
      <c r="E494" s="4">
        <v>232</v>
      </c>
      <c r="F494" s="4">
        <f>VLOOKUP(Z494,炎界远征配置!H:N,6,FALSE)</f>
        <v>591260</v>
      </c>
      <c r="G494" s="4">
        <f>VLOOKUP(Z494,炎界远征配置!H:N,4,FALSE)</f>
        <v>369538</v>
      </c>
      <c r="H494" s="4">
        <v>232</v>
      </c>
      <c r="I494" s="4">
        <f>VLOOKUP(Z494,炎界远征配置!H:N,5,FALSE)</f>
        <v>369538</v>
      </c>
      <c r="J494" s="4">
        <f>VLOOKUP(Z494,炎界远征配置!H:N,7,FALSE)</f>
        <v>162187</v>
      </c>
      <c r="K494" s="4">
        <v>561</v>
      </c>
      <c r="L494" s="4">
        <v>232</v>
      </c>
      <c r="M494" s="4">
        <v>232</v>
      </c>
      <c r="N494" s="4">
        <v>556</v>
      </c>
      <c r="O494" s="4">
        <v>232</v>
      </c>
      <c r="P494" s="4">
        <v>232</v>
      </c>
      <c r="Q494" s="4">
        <v>232</v>
      </c>
      <c r="R494" s="4">
        <v>232</v>
      </c>
      <c r="S494" s="4">
        <v>232</v>
      </c>
      <c r="T494" s="4">
        <v>232</v>
      </c>
      <c r="U494" s="4">
        <v>232</v>
      </c>
      <c r="V494" s="4">
        <v>232</v>
      </c>
      <c r="W494" s="4">
        <f>VLOOKUP(Z494,炎界远征配置!F:G,2,FALSE)</f>
        <v>5000490</v>
      </c>
      <c r="X494" s="4">
        <f>VLOOKUP(Z494,炎界远征配置!H:J,3,FALSE)</f>
        <v>98</v>
      </c>
      <c r="Y494" t="str">
        <f>VLOOKUP(Z494,炎界远征配置!H:I,2,FALSE)</f>
        <v>麦克白</v>
      </c>
      <c r="Z494">
        <f t="shared" si="20"/>
        <v>490</v>
      </c>
    </row>
    <row r="495" spans="1:26" ht="18" customHeight="1" x14ac:dyDescent="0.15">
      <c r="A495" s="4">
        <f t="shared" si="21"/>
        <v>5000491</v>
      </c>
      <c r="B495" s="4">
        <v>233</v>
      </c>
      <c r="C495" s="4">
        <v>233</v>
      </c>
      <c r="D495" s="4">
        <v>233</v>
      </c>
      <c r="E495" s="4">
        <v>233</v>
      </c>
      <c r="F495" s="4">
        <f>VLOOKUP(Z495,炎界远征配置!H:N,6,FALSE)</f>
        <v>624118</v>
      </c>
      <c r="G495" s="4">
        <f>VLOOKUP(Z495,炎界远征配置!H:N,4,FALSE)</f>
        <v>390074</v>
      </c>
      <c r="H495" s="4">
        <v>233</v>
      </c>
      <c r="I495" s="4">
        <f>VLOOKUP(Z495,炎界远征配置!H:N,5,FALSE)</f>
        <v>390074</v>
      </c>
      <c r="J495" s="4">
        <f>VLOOKUP(Z495,炎界远征配置!H:N,7,FALSE)</f>
        <v>171428</v>
      </c>
      <c r="K495" s="4">
        <v>562</v>
      </c>
      <c r="L495" s="4">
        <v>233</v>
      </c>
      <c r="M495" s="4">
        <v>233</v>
      </c>
      <c r="N495" s="4">
        <v>557</v>
      </c>
      <c r="O495" s="4">
        <v>233</v>
      </c>
      <c r="P495" s="4">
        <v>233</v>
      </c>
      <c r="Q495" s="4">
        <v>233</v>
      </c>
      <c r="R495" s="4">
        <v>233</v>
      </c>
      <c r="S495" s="4">
        <v>233</v>
      </c>
      <c r="T495" s="4">
        <v>233</v>
      </c>
      <c r="U495" s="4">
        <v>233</v>
      </c>
      <c r="V495" s="4">
        <v>233</v>
      </c>
      <c r="W495" s="4">
        <f>VLOOKUP(Z495,炎界远征配置!F:G,2,FALSE)</f>
        <v>5000491</v>
      </c>
      <c r="X495" s="4">
        <f>VLOOKUP(Z495,炎界远征配置!H:J,3,FALSE)</f>
        <v>99</v>
      </c>
      <c r="Y495" t="str">
        <f>VLOOKUP(Z495,炎界远征配置!H:I,2,FALSE)</f>
        <v>莉莉丝</v>
      </c>
      <c r="Z495">
        <f t="shared" si="20"/>
        <v>491</v>
      </c>
    </row>
    <row r="496" spans="1:26" ht="18" customHeight="1" x14ac:dyDescent="0.15">
      <c r="A496" s="4">
        <f t="shared" si="21"/>
        <v>5000492</v>
      </c>
      <c r="B496" s="4">
        <v>234</v>
      </c>
      <c r="C496" s="4">
        <v>234</v>
      </c>
      <c r="D496" s="4">
        <v>234</v>
      </c>
      <c r="E496" s="4">
        <v>234</v>
      </c>
      <c r="F496" s="4">
        <f>VLOOKUP(Z496,炎界远征配置!H:N,6,FALSE)</f>
        <v>624118</v>
      </c>
      <c r="G496" s="4">
        <f>VLOOKUP(Z496,炎界远征配置!H:N,4,FALSE)</f>
        <v>390074</v>
      </c>
      <c r="H496" s="4">
        <v>234</v>
      </c>
      <c r="I496" s="4">
        <f>VLOOKUP(Z496,炎界远征配置!H:N,5,FALSE)</f>
        <v>390074</v>
      </c>
      <c r="J496" s="4">
        <f>VLOOKUP(Z496,炎界远征配置!H:N,7,FALSE)</f>
        <v>171428</v>
      </c>
      <c r="K496" s="4">
        <v>563</v>
      </c>
      <c r="L496" s="4">
        <v>234</v>
      </c>
      <c r="M496" s="4">
        <v>234</v>
      </c>
      <c r="N496" s="4">
        <v>558</v>
      </c>
      <c r="O496" s="4">
        <v>234</v>
      </c>
      <c r="P496" s="4">
        <v>234</v>
      </c>
      <c r="Q496" s="4">
        <v>234</v>
      </c>
      <c r="R496" s="4">
        <v>234</v>
      </c>
      <c r="S496" s="4">
        <v>234</v>
      </c>
      <c r="T496" s="4">
        <v>234</v>
      </c>
      <c r="U496" s="4">
        <v>234</v>
      </c>
      <c r="V496" s="4">
        <v>234</v>
      </c>
      <c r="W496" s="4">
        <f>VLOOKUP(Z496,炎界远征配置!F:G,2,FALSE)</f>
        <v>5000492</v>
      </c>
      <c r="X496" s="4">
        <f>VLOOKUP(Z496,炎界远征配置!H:J,3,FALSE)</f>
        <v>99</v>
      </c>
      <c r="Y496" t="str">
        <f>VLOOKUP(Z496,炎界远征配置!H:I,2,FALSE)</f>
        <v>珍妮芙</v>
      </c>
      <c r="Z496">
        <f t="shared" si="20"/>
        <v>492</v>
      </c>
    </row>
    <row r="497" spans="1:26" ht="18" customHeight="1" x14ac:dyDescent="0.15">
      <c r="A497" s="4">
        <f t="shared" si="21"/>
        <v>5000493</v>
      </c>
      <c r="B497" s="4">
        <v>235</v>
      </c>
      <c r="C497" s="4">
        <v>235</v>
      </c>
      <c r="D497" s="4">
        <v>235</v>
      </c>
      <c r="E497" s="4">
        <v>235</v>
      </c>
      <c r="F497" s="4">
        <f>VLOOKUP(Z497,炎界远征配置!H:N,6,FALSE)</f>
        <v>624118</v>
      </c>
      <c r="G497" s="4">
        <f>VLOOKUP(Z497,炎界远征配置!H:N,4,FALSE)</f>
        <v>390074</v>
      </c>
      <c r="H497" s="4">
        <v>235</v>
      </c>
      <c r="I497" s="4">
        <f>VLOOKUP(Z497,炎界远征配置!H:N,5,FALSE)</f>
        <v>390074</v>
      </c>
      <c r="J497" s="4">
        <f>VLOOKUP(Z497,炎界远征配置!H:N,7,FALSE)</f>
        <v>171428</v>
      </c>
      <c r="K497" s="4">
        <v>564</v>
      </c>
      <c r="L497" s="4">
        <v>235</v>
      </c>
      <c r="M497" s="4">
        <v>235</v>
      </c>
      <c r="N497" s="4">
        <v>559</v>
      </c>
      <c r="O497" s="4">
        <v>235</v>
      </c>
      <c r="P497" s="4">
        <v>235</v>
      </c>
      <c r="Q497" s="4">
        <v>235</v>
      </c>
      <c r="R497" s="4">
        <v>235</v>
      </c>
      <c r="S497" s="4">
        <v>235</v>
      </c>
      <c r="T497" s="4">
        <v>235</v>
      </c>
      <c r="U497" s="4">
        <v>235</v>
      </c>
      <c r="V497" s="4">
        <v>235</v>
      </c>
      <c r="W497" s="4">
        <f>VLOOKUP(Z497,炎界远征配置!F:G,2,FALSE)</f>
        <v>5000493</v>
      </c>
      <c r="X497" s="4">
        <f>VLOOKUP(Z497,炎界远征配置!H:J,3,FALSE)</f>
        <v>99</v>
      </c>
      <c r="Y497" t="str">
        <f>VLOOKUP(Z497,炎界远征配置!H:I,2,FALSE)</f>
        <v>修</v>
      </c>
      <c r="Z497">
        <f t="shared" si="20"/>
        <v>493</v>
      </c>
    </row>
    <row r="498" spans="1:26" ht="18" customHeight="1" x14ac:dyDescent="0.15">
      <c r="A498" s="4">
        <f t="shared" si="21"/>
        <v>5000494</v>
      </c>
      <c r="B498" s="4">
        <v>236</v>
      </c>
      <c r="C498" s="4">
        <v>236</v>
      </c>
      <c r="D498" s="4">
        <v>236</v>
      </c>
      <c r="E498" s="4">
        <v>236</v>
      </c>
      <c r="F498" s="4">
        <f>VLOOKUP(Z498,炎界远征配置!H:N,6,FALSE)</f>
        <v>624118</v>
      </c>
      <c r="G498" s="4">
        <f>VLOOKUP(Z498,炎界远征配置!H:N,4,FALSE)</f>
        <v>390074</v>
      </c>
      <c r="H498" s="4">
        <v>236</v>
      </c>
      <c r="I498" s="4">
        <f>VLOOKUP(Z498,炎界远征配置!H:N,5,FALSE)</f>
        <v>390074</v>
      </c>
      <c r="J498" s="4">
        <f>VLOOKUP(Z498,炎界远征配置!H:N,7,FALSE)</f>
        <v>171428</v>
      </c>
      <c r="K498" s="4">
        <v>565</v>
      </c>
      <c r="L498" s="4">
        <v>236</v>
      </c>
      <c r="M498" s="4">
        <v>236</v>
      </c>
      <c r="N498" s="4">
        <v>560</v>
      </c>
      <c r="O498" s="4">
        <v>236</v>
      </c>
      <c r="P498" s="4">
        <v>236</v>
      </c>
      <c r="Q498" s="4">
        <v>236</v>
      </c>
      <c r="R498" s="4">
        <v>236</v>
      </c>
      <c r="S498" s="4">
        <v>236</v>
      </c>
      <c r="T498" s="4">
        <v>236</v>
      </c>
      <c r="U498" s="4">
        <v>236</v>
      </c>
      <c r="V498" s="4">
        <v>236</v>
      </c>
      <c r="W498" s="4">
        <f>VLOOKUP(Z498,炎界远征配置!F:G,2,FALSE)</f>
        <v>5000494</v>
      </c>
      <c r="X498" s="4">
        <f>VLOOKUP(Z498,炎界远征配置!H:J,3,FALSE)</f>
        <v>99</v>
      </c>
      <c r="Y498" t="str">
        <f>VLOOKUP(Z498,炎界远征配置!H:I,2,FALSE)</f>
        <v>艾琳</v>
      </c>
      <c r="Z498">
        <f t="shared" si="20"/>
        <v>494</v>
      </c>
    </row>
    <row r="499" spans="1:26" ht="18" customHeight="1" x14ac:dyDescent="0.15">
      <c r="A499" s="4">
        <f t="shared" si="21"/>
        <v>5000495</v>
      </c>
      <c r="B499" s="4">
        <v>237</v>
      </c>
      <c r="C499" s="4">
        <v>237</v>
      </c>
      <c r="D499" s="4">
        <v>237</v>
      </c>
      <c r="E499" s="4">
        <v>237</v>
      </c>
      <c r="F499" s="4">
        <f>VLOOKUP(Z499,炎界远征配置!H:N,6,FALSE)</f>
        <v>624118</v>
      </c>
      <c r="G499" s="4">
        <f>VLOOKUP(Z499,炎界远征配置!H:N,4,FALSE)</f>
        <v>390074</v>
      </c>
      <c r="H499" s="4">
        <v>237</v>
      </c>
      <c r="I499" s="4">
        <f>VLOOKUP(Z499,炎界远征配置!H:N,5,FALSE)</f>
        <v>390074</v>
      </c>
      <c r="J499" s="4">
        <f>VLOOKUP(Z499,炎界远征配置!H:N,7,FALSE)</f>
        <v>171428</v>
      </c>
      <c r="K499" s="4">
        <v>566</v>
      </c>
      <c r="L499" s="4">
        <v>237</v>
      </c>
      <c r="M499" s="4">
        <v>237</v>
      </c>
      <c r="N499" s="4">
        <v>561</v>
      </c>
      <c r="O499" s="4">
        <v>237</v>
      </c>
      <c r="P499" s="4">
        <v>237</v>
      </c>
      <c r="Q499" s="4">
        <v>237</v>
      </c>
      <c r="R499" s="4">
        <v>237</v>
      </c>
      <c r="S499" s="4">
        <v>237</v>
      </c>
      <c r="T499" s="4">
        <v>237</v>
      </c>
      <c r="U499" s="4">
        <v>237</v>
      </c>
      <c r="V499" s="4">
        <v>237</v>
      </c>
      <c r="W499" s="4">
        <f>VLOOKUP(Z499,炎界远征配置!F:G,2,FALSE)</f>
        <v>5000495</v>
      </c>
      <c r="X499" s="4">
        <f>VLOOKUP(Z499,炎界远征配置!H:J,3,FALSE)</f>
        <v>99</v>
      </c>
      <c r="Y499" t="str">
        <f>VLOOKUP(Z499,炎界远征配置!H:I,2,FALSE)</f>
        <v>伊芙</v>
      </c>
      <c r="Z499">
        <f t="shared" si="20"/>
        <v>495</v>
      </c>
    </row>
    <row r="500" spans="1:26" ht="18" customHeight="1" x14ac:dyDescent="0.15">
      <c r="A500" s="4">
        <f t="shared" si="21"/>
        <v>5000496</v>
      </c>
      <c r="B500" s="4">
        <v>238</v>
      </c>
      <c r="C500" s="4">
        <v>238</v>
      </c>
      <c r="D500" s="4">
        <v>238</v>
      </c>
      <c r="E500" s="4">
        <v>238</v>
      </c>
      <c r="F500" s="4">
        <f>VLOOKUP(Z500,炎界远征配置!H:N,6,FALSE)</f>
        <v>656976</v>
      </c>
      <c r="G500" s="4">
        <f>VLOOKUP(Z500,炎界远征配置!H:N,4,FALSE)</f>
        <v>410610</v>
      </c>
      <c r="H500" s="4">
        <v>238</v>
      </c>
      <c r="I500" s="4">
        <f>VLOOKUP(Z500,炎界远征配置!H:N,5,FALSE)</f>
        <v>410610</v>
      </c>
      <c r="J500" s="4">
        <f>VLOOKUP(Z500,炎界远征配置!H:N,7,FALSE)</f>
        <v>180669</v>
      </c>
      <c r="K500" s="4">
        <v>567</v>
      </c>
      <c r="L500" s="4">
        <v>238</v>
      </c>
      <c r="M500" s="4">
        <v>238</v>
      </c>
      <c r="N500" s="4">
        <v>562</v>
      </c>
      <c r="O500" s="4">
        <v>238</v>
      </c>
      <c r="P500" s="4">
        <v>238</v>
      </c>
      <c r="Q500" s="4">
        <v>238</v>
      </c>
      <c r="R500" s="4">
        <v>238</v>
      </c>
      <c r="S500" s="4">
        <v>238</v>
      </c>
      <c r="T500" s="4">
        <v>238</v>
      </c>
      <c r="U500" s="4">
        <v>238</v>
      </c>
      <c r="V500" s="4">
        <v>238</v>
      </c>
      <c r="W500" s="4">
        <f>VLOOKUP(Z500,炎界远征配置!F:G,2,FALSE)</f>
        <v>5000496</v>
      </c>
      <c r="X500" s="4">
        <f>VLOOKUP(Z500,炎界远征配置!H:J,3,FALSE)</f>
        <v>100</v>
      </c>
      <c r="Y500" t="str">
        <f>VLOOKUP(Z500,炎界远征配置!H:I,2,FALSE)</f>
        <v>柯拉</v>
      </c>
      <c r="Z500">
        <f t="shared" si="20"/>
        <v>496</v>
      </c>
    </row>
    <row r="501" spans="1:26" ht="18" customHeight="1" x14ac:dyDescent="0.15">
      <c r="A501" s="4">
        <f t="shared" si="21"/>
        <v>5000497</v>
      </c>
      <c r="B501" s="4">
        <v>239</v>
      </c>
      <c r="C501" s="4">
        <v>239</v>
      </c>
      <c r="D501" s="4">
        <v>239</v>
      </c>
      <c r="E501" s="4">
        <v>239</v>
      </c>
      <c r="F501" s="4">
        <f>VLOOKUP(Z501,炎界远征配置!H:N,6,FALSE)</f>
        <v>656976</v>
      </c>
      <c r="G501" s="4">
        <f>VLOOKUP(Z501,炎界远征配置!H:N,4,FALSE)</f>
        <v>410610</v>
      </c>
      <c r="H501" s="4">
        <v>239</v>
      </c>
      <c r="I501" s="4">
        <f>VLOOKUP(Z501,炎界远征配置!H:N,5,FALSE)</f>
        <v>410610</v>
      </c>
      <c r="J501" s="4">
        <f>VLOOKUP(Z501,炎界远征配置!H:N,7,FALSE)</f>
        <v>180669</v>
      </c>
      <c r="K501" s="4">
        <v>568</v>
      </c>
      <c r="L501" s="4">
        <v>239</v>
      </c>
      <c r="M501" s="4">
        <v>239</v>
      </c>
      <c r="N501" s="4">
        <v>563</v>
      </c>
      <c r="O501" s="4">
        <v>239</v>
      </c>
      <c r="P501" s="4">
        <v>239</v>
      </c>
      <c r="Q501" s="4">
        <v>239</v>
      </c>
      <c r="R501" s="4">
        <v>239</v>
      </c>
      <c r="S501" s="4">
        <v>239</v>
      </c>
      <c r="T501" s="4">
        <v>239</v>
      </c>
      <c r="U501" s="4">
        <v>239</v>
      </c>
      <c r="V501" s="4">
        <v>239</v>
      </c>
      <c r="W501" s="4">
        <f>VLOOKUP(Z501,炎界远征配置!F:G,2,FALSE)</f>
        <v>5000497</v>
      </c>
      <c r="X501" s="4">
        <f>VLOOKUP(Z501,炎界远征配置!H:J,3,FALSE)</f>
        <v>100</v>
      </c>
      <c r="Y501" t="str">
        <f>VLOOKUP(Z501,炎界远征配置!H:I,2,FALSE)</f>
        <v>尤朵拉</v>
      </c>
      <c r="Z501">
        <f t="shared" si="20"/>
        <v>497</v>
      </c>
    </row>
    <row r="502" spans="1:26" ht="18" customHeight="1" x14ac:dyDescent="0.15">
      <c r="A502" s="4">
        <f t="shared" si="21"/>
        <v>5000498</v>
      </c>
      <c r="B502" s="4">
        <v>240</v>
      </c>
      <c r="C502" s="4">
        <v>240</v>
      </c>
      <c r="D502" s="4">
        <v>240</v>
      </c>
      <c r="E502" s="4">
        <v>240</v>
      </c>
      <c r="F502" s="4">
        <f>VLOOKUP(Z502,炎界远征配置!H:N,6,FALSE)</f>
        <v>656976</v>
      </c>
      <c r="G502" s="4">
        <f>VLOOKUP(Z502,炎界远征配置!H:N,4,FALSE)</f>
        <v>410610</v>
      </c>
      <c r="H502" s="4">
        <v>240</v>
      </c>
      <c r="I502" s="4">
        <f>VLOOKUP(Z502,炎界远征配置!H:N,5,FALSE)</f>
        <v>410610</v>
      </c>
      <c r="J502" s="4">
        <f>VLOOKUP(Z502,炎界远征配置!H:N,7,FALSE)</f>
        <v>180669</v>
      </c>
      <c r="K502" s="4">
        <v>569</v>
      </c>
      <c r="L502" s="4">
        <v>240</v>
      </c>
      <c r="M502" s="4">
        <v>240</v>
      </c>
      <c r="N502" s="4">
        <v>564</v>
      </c>
      <c r="O502" s="4">
        <v>240</v>
      </c>
      <c r="P502" s="4">
        <v>240</v>
      </c>
      <c r="Q502" s="4">
        <v>240</v>
      </c>
      <c r="R502" s="4">
        <v>240</v>
      </c>
      <c r="S502" s="4">
        <v>240</v>
      </c>
      <c r="T502" s="4">
        <v>240</v>
      </c>
      <c r="U502" s="4">
        <v>240</v>
      </c>
      <c r="V502" s="4">
        <v>240</v>
      </c>
      <c r="W502" s="4">
        <f>VLOOKUP(Z502,炎界远征配置!F:G,2,FALSE)</f>
        <v>5000498</v>
      </c>
      <c r="X502" s="4">
        <f>VLOOKUP(Z502,炎界远征配置!H:J,3,FALSE)</f>
        <v>100</v>
      </c>
      <c r="Y502" t="str">
        <f>VLOOKUP(Z502,炎界远征配置!H:I,2,FALSE)</f>
        <v>啾啾</v>
      </c>
      <c r="Z502">
        <f t="shared" si="20"/>
        <v>498</v>
      </c>
    </row>
    <row r="503" spans="1:26" ht="18" customHeight="1" x14ac:dyDescent="0.15">
      <c r="A503" s="4">
        <f t="shared" si="21"/>
        <v>5000499</v>
      </c>
      <c r="B503" s="4">
        <v>241</v>
      </c>
      <c r="C503" s="4">
        <v>241</v>
      </c>
      <c r="D503" s="4">
        <v>241</v>
      </c>
      <c r="E503" s="4">
        <v>241</v>
      </c>
      <c r="F503" s="4">
        <f>VLOOKUP(Z503,炎界远征配置!H:N,6,FALSE)</f>
        <v>656976</v>
      </c>
      <c r="G503" s="4">
        <f>VLOOKUP(Z503,炎界远征配置!H:N,4,FALSE)</f>
        <v>410610</v>
      </c>
      <c r="H503" s="4">
        <v>241</v>
      </c>
      <c r="I503" s="4">
        <f>VLOOKUP(Z503,炎界远征配置!H:N,5,FALSE)</f>
        <v>410610</v>
      </c>
      <c r="J503" s="4">
        <f>VLOOKUP(Z503,炎界远征配置!H:N,7,FALSE)</f>
        <v>180669</v>
      </c>
      <c r="K503" s="4">
        <v>570</v>
      </c>
      <c r="L503" s="4">
        <v>241</v>
      </c>
      <c r="M503" s="4">
        <v>241</v>
      </c>
      <c r="N503" s="4">
        <v>565</v>
      </c>
      <c r="O503" s="4">
        <v>241</v>
      </c>
      <c r="P503" s="4">
        <v>241</v>
      </c>
      <c r="Q503" s="4">
        <v>241</v>
      </c>
      <c r="R503" s="4">
        <v>241</v>
      </c>
      <c r="S503" s="4">
        <v>241</v>
      </c>
      <c r="T503" s="4">
        <v>241</v>
      </c>
      <c r="U503" s="4">
        <v>241</v>
      </c>
      <c r="V503" s="4">
        <v>241</v>
      </c>
      <c r="W503" s="4">
        <f>VLOOKUP(Z503,炎界远征配置!F:G,2,FALSE)</f>
        <v>5000499</v>
      </c>
      <c r="X503" s="4">
        <f>VLOOKUP(Z503,炎界远征配置!H:J,3,FALSE)</f>
        <v>100</v>
      </c>
      <c r="Y503" t="str">
        <f>VLOOKUP(Z503,炎界远征配置!H:I,2,FALSE)</f>
        <v>爱茉莉</v>
      </c>
      <c r="Z503">
        <f t="shared" si="20"/>
        <v>499</v>
      </c>
    </row>
    <row r="504" spans="1:26" ht="18" customHeight="1" x14ac:dyDescent="0.15">
      <c r="A504" s="4">
        <f t="shared" si="21"/>
        <v>5000500</v>
      </c>
      <c r="B504" s="4">
        <v>242</v>
      </c>
      <c r="C504" s="4">
        <v>242</v>
      </c>
      <c r="D504" s="4">
        <v>242</v>
      </c>
      <c r="E504" s="4">
        <v>242</v>
      </c>
      <c r="F504" s="4">
        <f>VLOOKUP(Z504,炎界远征配置!H:N,6,FALSE)</f>
        <v>656976</v>
      </c>
      <c r="G504" s="4">
        <f>VLOOKUP(Z504,炎界远征配置!H:N,4,FALSE)</f>
        <v>410610</v>
      </c>
      <c r="H504" s="4">
        <v>242</v>
      </c>
      <c r="I504" s="4">
        <f>VLOOKUP(Z504,炎界远征配置!H:N,5,FALSE)</f>
        <v>410610</v>
      </c>
      <c r="J504" s="4">
        <f>VLOOKUP(Z504,炎界远征配置!H:N,7,FALSE)</f>
        <v>180669</v>
      </c>
      <c r="K504" s="4">
        <v>571</v>
      </c>
      <c r="L504" s="4">
        <v>242</v>
      </c>
      <c r="M504" s="4">
        <v>242</v>
      </c>
      <c r="N504" s="4">
        <v>566</v>
      </c>
      <c r="O504" s="4">
        <v>242</v>
      </c>
      <c r="P504" s="4">
        <v>242</v>
      </c>
      <c r="Q504" s="4">
        <v>242</v>
      </c>
      <c r="R504" s="4">
        <v>242</v>
      </c>
      <c r="S504" s="4">
        <v>242</v>
      </c>
      <c r="T504" s="4">
        <v>242</v>
      </c>
      <c r="U504" s="4">
        <v>242</v>
      </c>
      <c r="V504" s="4">
        <v>242</v>
      </c>
      <c r="W504" s="4">
        <f>VLOOKUP(Z504,炎界远征配置!F:G,2,FALSE)</f>
        <v>5000500</v>
      </c>
      <c r="X504" s="4">
        <f>VLOOKUP(Z504,炎界远征配置!H:J,3,FALSE)</f>
        <v>100</v>
      </c>
      <c r="Y504" t="str">
        <f>VLOOKUP(Z504,炎界远征配置!H:I,2,FALSE)</f>
        <v>啾啾</v>
      </c>
      <c r="Z504">
        <f t="shared" si="20"/>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08"/>
  <sheetViews>
    <sheetView topLeftCell="I1" workbookViewId="0">
      <selection activeCell="Y20" sqref="Y20"/>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26" x14ac:dyDescent="0.15">
      <c r="E1" s="10">
        <v>0.8</v>
      </c>
    </row>
    <row r="2" spans="2:26" x14ac:dyDescent="0.15">
      <c r="B2" t="s">
        <v>48</v>
      </c>
      <c r="C2" t="s">
        <v>72</v>
      </c>
      <c r="D2" t="s">
        <v>134</v>
      </c>
      <c r="E2" s="10" t="s">
        <v>134</v>
      </c>
      <c r="J2" t="s">
        <v>84</v>
      </c>
      <c r="K2" t="s">
        <v>104</v>
      </c>
      <c r="O2" t="s">
        <v>106</v>
      </c>
      <c r="T2" t="s">
        <v>136</v>
      </c>
      <c r="U2" s="6" t="s">
        <v>137</v>
      </c>
    </row>
    <row r="3" spans="2:26" x14ac:dyDescent="0.15">
      <c r="B3">
        <v>0</v>
      </c>
      <c r="C3">
        <v>0</v>
      </c>
      <c r="D3">
        <v>80</v>
      </c>
      <c r="E3" s="10">
        <f>E$1*D3</f>
        <v>64</v>
      </c>
      <c r="I3" t="s">
        <v>85</v>
      </c>
      <c r="J3" t="s">
        <v>86</v>
      </c>
      <c r="K3">
        <v>1</v>
      </c>
      <c r="O3" t="s">
        <v>107</v>
      </c>
      <c r="P3">
        <v>1</v>
      </c>
      <c r="T3">
        <v>1</v>
      </c>
      <c r="U3" s="6">
        <v>10</v>
      </c>
      <c r="Y3" s="18"/>
    </row>
    <row r="4" spans="2:26" x14ac:dyDescent="0.15">
      <c r="B4">
        <v>1</v>
      </c>
      <c r="C4">
        <v>202</v>
      </c>
      <c r="D4">
        <v>96</v>
      </c>
      <c r="E4" s="10">
        <f t="shared" ref="E4:E67" si="0">E$1*D4</f>
        <v>76.800000000000011</v>
      </c>
      <c r="J4" t="s">
        <v>87</v>
      </c>
      <c r="K4">
        <v>2</v>
      </c>
      <c r="O4" t="s">
        <v>108</v>
      </c>
      <c r="P4">
        <v>2</v>
      </c>
      <c r="T4">
        <v>2</v>
      </c>
      <c r="U4" s="6">
        <v>10</v>
      </c>
      <c r="Y4" s="17" t="s">
        <v>255</v>
      </c>
      <c r="Z4" t="s">
        <v>249</v>
      </c>
    </row>
    <row r="5" spans="2:26" x14ac:dyDescent="0.15">
      <c r="B5">
        <v>2</v>
      </c>
      <c r="C5">
        <v>224</v>
      </c>
      <c r="D5">
        <v>112</v>
      </c>
      <c r="E5" s="10">
        <f t="shared" si="0"/>
        <v>89.600000000000009</v>
      </c>
      <c r="J5" t="s">
        <v>88</v>
      </c>
      <c r="K5">
        <v>3</v>
      </c>
      <c r="O5" t="s">
        <v>112</v>
      </c>
      <c r="P5">
        <v>3</v>
      </c>
      <c r="T5">
        <v>3</v>
      </c>
      <c r="U5" s="6">
        <v>10</v>
      </c>
      <c r="Y5" s="17" t="s">
        <v>256</v>
      </c>
      <c r="Z5" t="s">
        <v>248</v>
      </c>
    </row>
    <row r="6" spans="2:26" x14ac:dyDescent="0.15">
      <c r="B6">
        <v>3</v>
      </c>
      <c r="C6">
        <v>246</v>
      </c>
      <c r="D6">
        <v>128</v>
      </c>
      <c r="E6" s="10">
        <f t="shared" si="0"/>
        <v>102.4</v>
      </c>
      <c r="J6" t="s">
        <v>89</v>
      </c>
      <c r="K6">
        <v>4</v>
      </c>
      <c r="O6" t="s">
        <v>109</v>
      </c>
      <c r="P6">
        <v>4</v>
      </c>
      <c r="T6">
        <v>4</v>
      </c>
      <c r="U6" s="6">
        <v>10</v>
      </c>
      <c r="Y6" s="17" t="s">
        <v>257</v>
      </c>
      <c r="Z6" t="s">
        <v>246</v>
      </c>
    </row>
    <row r="7" spans="2:26" x14ac:dyDescent="0.15">
      <c r="B7">
        <v>4</v>
      </c>
      <c r="C7">
        <v>268</v>
      </c>
      <c r="D7">
        <v>144</v>
      </c>
      <c r="E7" s="10">
        <f t="shared" si="0"/>
        <v>115.2</v>
      </c>
      <c r="J7" t="s">
        <v>90</v>
      </c>
      <c r="K7">
        <v>5</v>
      </c>
      <c r="O7" t="s">
        <v>110</v>
      </c>
      <c r="P7">
        <v>5</v>
      </c>
      <c r="T7">
        <v>5</v>
      </c>
      <c r="U7" s="6">
        <v>10</v>
      </c>
      <c r="Y7" s="17" t="s">
        <v>258</v>
      </c>
      <c r="Z7" t="s">
        <v>247</v>
      </c>
    </row>
    <row r="8" spans="2:26" x14ac:dyDescent="0.15">
      <c r="B8">
        <v>5</v>
      </c>
      <c r="C8">
        <v>290</v>
      </c>
      <c r="D8">
        <v>160</v>
      </c>
      <c r="E8" s="10">
        <f t="shared" si="0"/>
        <v>128</v>
      </c>
      <c r="J8" t="s">
        <v>91</v>
      </c>
      <c r="K8">
        <v>6</v>
      </c>
      <c r="O8" t="s">
        <v>111</v>
      </c>
      <c r="P8">
        <v>6</v>
      </c>
      <c r="T8">
        <v>6</v>
      </c>
      <c r="U8" s="6">
        <v>10</v>
      </c>
      <c r="Y8" s="17" t="s">
        <v>259</v>
      </c>
      <c r="Z8" t="s">
        <v>251</v>
      </c>
    </row>
    <row r="9" spans="2:26" x14ac:dyDescent="0.15">
      <c r="B9">
        <v>6</v>
      </c>
      <c r="C9">
        <v>312</v>
      </c>
      <c r="D9">
        <v>176</v>
      </c>
      <c r="E9" s="10">
        <f t="shared" si="0"/>
        <v>140.80000000000001</v>
      </c>
      <c r="J9" t="s">
        <v>92</v>
      </c>
      <c r="K9">
        <v>7</v>
      </c>
      <c r="T9">
        <v>7</v>
      </c>
      <c r="U9" s="6">
        <v>10</v>
      </c>
      <c r="Y9" s="17" t="s">
        <v>260</v>
      </c>
      <c r="Z9" t="s">
        <v>252</v>
      </c>
    </row>
    <row r="10" spans="2:26" x14ac:dyDescent="0.15">
      <c r="B10">
        <v>7</v>
      </c>
      <c r="C10">
        <v>334</v>
      </c>
      <c r="D10">
        <v>192</v>
      </c>
      <c r="E10" s="10">
        <f t="shared" si="0"/>
        <v>153.60000000000002</v>
      </c>
      <c r="J10" t="s">
        <v>93</v>
      </c>
      <c r="K10">
        <v>8</v>
      </c>
      <c r="T10">
        <v>8</v>
      </c>
      <c r="U10" s="6">
        <v>10</v>
      </c>
      <c r="Y10" s="17" t="s">
        <v>261</v>
      </c>
      <c r="Z10" t="s">
        <v>253</v>
      </c>
    </row>
    <row r="11" spans="2:26" x14ac:dyDescent="0.15">
      <c r="B11">
        <v>8</v>
      </c>
      <c r="C11">
        <v>356</v>
      </c>
      <c r="D11">
        <v>208</v>
      </c>
      <c r="E11" s="10">
        <f t="shared" si="0"/>
        <v>166.4</v>
      </c>
      <c r="J11" t="s">
        <v>94</v>
      </c>
      <c r="K11">
        <v>9</v>
      </c>
      <c r="T11">
        <v>9</v>
      </c>
      <c r="U11" s="6">
        <v>10</v>
      </c>
      <c r="Y11" s="17" t="s">
        <v>262</v>
      </c>
      <c r="Z11" t="s">
        <v>254</v>
      </c>
    </row>
    <row r="12" spans="2:26" x14ac:dyDescent="0.15">
      <c r="B12">
        <v>9</v>
      </c>
      <c r="C12">
        <v>378</v>
      </c>
      <c r="D12">
        <v>224</v>
      </c>
      <c r="E12" s="10">
        <f t="shared" si="0"/>
        <v>179.20000000000002</v>
      </c>
      <c r="J12" t="s">
        <v>95</v>
      </c>
      <c r="K12">
        <v>10</v>
      </c>
      <c r="T12">
        <v>10</v>
      </c>
      <c r="U12" s="6">
        <v>10</v>
      </c>
      <c r="Y12" s="17" t="s">
        <v>263</v>
      </c>
      <c r="Z12" t="s">
        <v>250</v>
      </c>
    </row>
    <row r="13" spans="2:26" x14ac:dyDescent="0.15">
      <c r="B13">
        <v>10</v>
      </c>
      <c r="C13">
        <v>400</v>
      </c>
      <c r="D13">
        <v>240</v>
      </c>
      <c r="E13" s="10">
        <f t="shared" si="0"/>
        <v>192</v>
      </c>
      <c r="J13" t="s">
        <v>96</v>
      </c>
      <c r="K13">
        <v>11</v>
      </c>
      <c r="T13">
        <v>11</v>
      </c>
      <c r="U13" s="6">
        <v>11</v>
      </c>
      <c r="Y13" s="17" t="s">
        <v>264</v>
      </c>
    </row>
    <row r="14" spans="2:26" x14ac:dyDescent="0.15">
      <c r="B14">
        <v>11</v>
      </c>
      <c r="C14">
        <v>436</v>
      </c>
      <c r="D14">
        <v>264</v>
      </c>
      <c r="E14" s="10">
        <f t="shared" si="0"/>
        <v>211.20000000000002</v>
      </c>
      <c r="J14" t="s">
        <v>97</v>
      </c>
      <c r="K14">
        <v>12</v>
      </c>
      <c r="T14">
        <v>12</v>
      </c>
      <c r="U14" s="6">
        <v>12</v>
      </c>
      <c r="Y14" s="17" t="s">
        <v>264</v>
      </c>
    </row>
    <row r="15" spans="2:26" x14ac:dyDescent="0.15">
      <c r="B15">
        <v>12</v>
      </c>
      <c r="C15">
        <v>472</v>
      </c>
      <c r="D15">
        <v>288</v>
      </c>
      <c r="E15" s="10">
        <f t="shared" si="0"/>
        <v>230.4</v>
      </c>
      <c r="J15" t="s">
        <v>103</v>
      </c>
      <c r="K15">
        <v>13</v>
      </c>
      <c r="T15">
        <v>13</v>
      </c>
      <c r="U15" s="6">
        <v>13</v>
      </c>
      <c r="Y15" s="17" t="s">
        <v>264</v>
      </c>
    </row>
    <row r="16" spans="2:26" x14ac:dyDescent="0.15">
      <c r="B16">
        <v>13</v>
      </c>
      <c r="C16">
        <v>508</v>
      </c>
      <c r="D16">
        <v>312</v>
      </c>
      <c r="E16" s="10">
        <f t="shared" si="0"/>
        <v>249.60000000000002</v>
      </c>
      <c r="J16" t="s">
        <v>102</v>
      </c>
      <c r="K16">
        <v>14</v>
      </c>
      <c r="T16">
        <v>14</v>
      </c>
      <c r="U16" s="6">
        <v>14</v>
      </c>
      <c r="Y16" s="17" t="s">
        <v>265</v>
      </c>
    </row>
    <row r="17" spans="2:25" x14ac:dyDescent="0.15">
      <c r="B17">
        <v>14</v>
      </c>
      <c r="C17" s="11">
        <v>544</v>
      </c>
      <c r="D17">
        <v>336</v>
      </c>
      <c r="E17" s="10">
        <f t="shared" si="0"/>
        <v>268.8</v>
      </c>
      <c r="J17" t="s">
        <v>101</v>
      </c>
      <c r="K17">
        <v>15</v>
      </c>
      <c r="T17">
        <v>15</v>
      </c>
      <c r="U17" s="6">
        <v>15</v>
      </c>
      <c r="Y17" s="17" t="s">
        <v>266</v>
      </c>
    </row>
    <row r="18" spans="2:25" x14ac:dyDescent="0.15">
      <c r="B18">
        <v>15</v>
      </c>
      <c r="C18">
        <v>580</v>
      </c>
      <c r="D18">
        <v>360</v>
      </c>
      <c r="E18" s="10">
        <f t="shared" si="0"/>
        <v>288</v>
      </c>
      <c r="J18" t="s">
        <v>100</v>
      </c>
      <c r="K18">
        <v>16</v>
      </c>
      <c r="T18">
        <v>16</v>
      </c>
      <c r="U18" s="6">
        <v>16</v>
      </c>
      <c r="Y18" s="17" t="s">
        <v>267</v>
      </c>
    </row>
    <row r="19" spans="2:25" x14ac:dyDescent="0.15">
      <c r="B19">
        <v>16</v>
      </c>
      <c r="C19">
        <v>616</v>
      </c>
      <c r="D19">
        <v>384</v>
      </c>
      <c r="E19" s="10">
        <f t="shared" si="0"/>
        <v>307.20000000000005</v>
      </c>
      <c r="J19" t="s">
        <v>99</v>
      </c>
      <c r="K19">
        <v>17</v>
      </c>
      <c r="T19">
        <v>17</v>
      </c>
      <c r="U19" s="6">
        <v>17</v>
      </c>
      <c r="Y19" s="17" t="s">
        <v>268</v>
      </c>
    </row>
    <row r="20" spans="2:25" x14ac:dyDescent="0.15">
      <c r="B20">
        <v>17</v>
      </c>
      <c r="C20">
        <v>652</v>
      </c>
      <c r="D20">
        <v>408</v>
      </c>
      <c r="E20" s="10">
        <f t="shared" si="0"/>
        <v>326.40000000000003</v>
      </c>
      <c r="J20" t="s">
        <v>98</v>
      </c>
      <c r="K20">
        <v>18</v>
      </c>
      <c r="T20">
        <v>18</v>
      </c>
      <c r="U20" s="6">
        <v>18</v>
      </c>
      <c r="Y20" s="17" t="s">
        <v>269</v>
      </c>
    </row>
    <row r="21" spans="2:25" x14ac:dyDescent="0.15">
      <c r="B21">
        <v>18</v>
      </c>
      <c r="C21">
        <v>688</v>
      </c>
      <c r="D21">
        <v>432</v>
      </c>
      <c r="E21" s="10">
        <f t="shared" si="0"/>
        <v>345.6</v>
      </c>
      <c r="T21">
        <v>19</v>
      </c>
      <c r="U21" s="6">
        <v>19</v>
      </c>
      <c r="Y21" s="17" t="s">
        <v>270</v>
      </c>
    </row>
    <row r="22" spans="2:25" x14ac:dyDescent="0.15">
      <c r="B22">
        <v>19</v>
      </c>
      <c r="C22">
        <v>724</v>
      </c>
      <c r="D22">
        <v>456</v>
      </c>
      <c r="E22" s="10">
        <f t="shared" si="0"/>
        <v>364.8</v>
      </c>
      <c r="T22">
        <v>20</v>
      </c>
      <c r="U22" s="6">
        <v>20</v>
      </c>
      <c r="Y22" s="17" t="s">
        <v>271</v>
      </c>
    </row>
    <row r="23" spans="2:25" x14ac:dyDescent="0.15">
      <c r="B23">
        <v>20</v>
      </c>
      <c r="C23">
        <v>790</v>
      </c>
      <c r="D23">
        <v>480</v>
      </c>
      <c r="E23" s="10">
        <f t="shared" si="0"/>
        <v>384</v>
      </c>
      <c r="T23">
        <v>21</v>
      </c>
      <c r="U23" s="6">
        <v>21</v>
      </c>
      <c r="Y23" s="17" t="s">
        <v>272</v>
      </c>
    </row>
    <row r="24" spans="2:25" x14ac:dyDescent="0.15">
      <c r="B24">
        <v>21</v>
      </c>
      <c r="C24">
        <v>894</v>
      </c>
      <c r="D24">
        <v>528</v>
      </c>
      <c r="E24" s="10">
        <f t="shared" si="0"/>
        <v>422.40000000000003</v>
      </c>
      <c r="T24">
        <v>22</v>
      </c>
      <c r="U24" s="6">
        <v>22</v>
      </c>
      <c r="Y24" s="17" t="s">
        <v>273</v>
      </c>
    </row>
    <row r="25" spans="2:25" x14ac:dyDescent="0.15">
      <c r="B25">
        <v>22</v>
      </c>
      <c r="C25">
        <v>1003</v>
      </c>
      <c r="D25">
        <v>576</v>
      </c>
      <c r="E25" s="10">
        <f t="shared" si="0"/>
        <v>460.8</v>
      </c>
      <c r="T25">
        <v>23</v>
      </c>
      <c r="U25" s="6">
        <v>23</v>
      </c>
      <c r="Y25" s="17" t="s">
        <v>274</v>
      </c>
    </row>
    <row r="26" spans="2:25" x14ac:dyDescent="0.15">
      <c r="B26">
        <v>23</v>
      </c>
      <c r="C26">
        <v>1118</v>
      </c>
      <c r="D26">
        <v>624</v>
      </c>
      <c r="E26" s="10">
        <f t="shared" si="0"/>
        <v>499.20000000000005</v>
      </c>
      <c r="T26">
        <v>24</v>
      </c>
      <c r="U26" s="6">
        <v>24</v>
      </c>
      <c r="Y26" s="17" t="s">
        <v>275</v>
      </c>
    </row>
    <row r="27" spans="2:25" x14ac:dyDescent="0.15">
      <c r="B27">
        <v>24</v>
      </c>
      <c r="C27">
        <v>1238</v>
      </c>
      <c r="D27">
        <v>672</v>
      </c>
      <c r="E27" s="10">
        <f t="shared" si="0"/>
        <v>537.6</v>
      </c>
      <c r="T27">
        <v>25</v>
      </c>
      <c r="U27" s="6">
        <v>25</v>
      </c>
      <c r="Y27" s="17" t="s">
        <v>276</v>
      </c>
    </row>
    <row r="28" spans="2:25" x14ac:dyDescent="0.15">
      <c r="B28">
        <v>25</v>
      </c>
      <c r="C28">
        <v>1364</v>
      </c>
      <c r="D28">
        <v>720</v>
      </c>
      <c r="E28" s="10">
        <f t="shared" si="0"/>
        <v>576</v>
      </c>
      <c r="T28">
        <v>26</v>
      </c>
      <c r="U28" s="6">
        <v>26</v>
      </c>
      <c r="Y28" s="17" t="s">
        <v>277</v>
      </c>
    </row>
    <row r="29" spans="2:25" x14ac:dyDescent="0.15">
      <c r="B29">
        <v>26</v>
      </c>
      <c r="C29">
        <v>1495</v>
      </c>
      <c r="D29">
        <v>768</v>
      </c>
      <c r="E29" s="10">
        <f t="shared" si="0"/>
        <v>614.40000000000009</v>
      </c>
      <c r="T29">
        <v>27</v>
      </c>
      <c r="U29" s="6">
        <v>27</v>
      </c>
      <c r="Y29" s="17" t="s">
        <v>278</v>
      </c>
    </row>
    <row r="30" spans="2:25" x14ac:dyDescent="0.15">
      <c r="B30">
        <v>27</v>
      </c>
      <c r="C30">
        <v>1631</v>
      </c>
      <c r="D30">
        <v>816</v>
      </c>
      <c r="E30" s="10">
        <f t="shared" si="0"/>
        <v>652.80000000000007</v>
      </c>
      <c r="T30">
        <v>28</v>
      </c>
      <c r="U30" s="6">
        <v>28</v>
      </c>
      <c r="Y30" s="17" t="s">
        <v>279</v>
      </c>
    </row>
    <row r="31" spans="2:25" x14ac:dyDescent="0.15">
      <c r="B31">
        <v>28</v>
      </c>
      <c r="C31">
        <v>1773</v>
      </c>
      <c r="D31">
        <v>864</v>
      </c>
      <c r="E31" s="10">
        <f t="shared" si="0"/>
        <v>691.2</v>
      </c>
      <c r="T31">
        <v>29</v>
      </c>
      <c r="U31" s="6">
        <v>29</v>
      </c>
      <c r="Y31" s="17" t="s">
        <v>280</v>
      </c>
    </row>
    <row r="32" spans="2:25" x14ac:dyDescent="0.15">
      <c r="B32">
        <v>29</v>
      </c>
      <c r="C32">
        <v>1920</v>
      </c>
      <c r="D32">
        <v>912</v>
      </c>
      <c r="E32" s="10">
        <f t="shared" si="0"/>
        <v>729.6</v>
      </c>
      <c r="T32">
        <v>30</v>
      </c>
      <c r="U32" s="6">
        <v>30</v>
      </c>
    </row>
    <row r="33" spans="2:26" x14ac:dyDescent="0.15">
      <c r="B33">
        <v>30</v>
      </c>
      <c r="C33">
        <v>2048</v>
      </c>
      <c r="D33">
        <v>960</v>
      </c>
      <c r="E33" s="10">
        <f t="shared" si="0"/>
        <v>768</v>
      </c>
      <c r="T33">
        <v>31</v>
      </c>
      <c r="U33" s="6">
        <v>31</v>
      </c>
    </row>
    <row r="34" spans="2:26" x14ac:dyDescent="0.15">
      <c r="B34">
        <v>31</v>
      </c>
      <c r="C34">
        <v>2265</v>
      </c>
      <c r="D34">
        <v>1059.3</v>
      </c>
      <c r="E34" s="10">
        <f t="shared" si="0"/>
        <v>847.44</v>
      </c>
      <c r="T34">
        <v>32</v>
      </c>
      <c r="U34" s="6">
        <v>32</v>
      </c>
    </row>
    <row r="35" spans="2:26" x14ac:dyDescent="0.15">
      <c r="B35">
        <v>32</v>
      </c>
      <c r="C35">
        <v>2490</v>
      </c>
      <c r="D35">
        <v>1158.5999999999999</v>
      </c>
      <c r="E35" s="10">
        <f t="shared" si="0"/>
        <v>926.88</v>
      </c>
      <c r="T35">
        <v>33</v>
      </c>
      <c r="U35" s="6">
        <v>33</v>
      </c>
    </row>
    <row r="36" spans="2:26" x14ac:dyDescent="0.15">
      <c r="B36">
        <v>33</v>
      </c>
      <c r="C36">
        <v>2720</v>
      </c>
      <c r="D36">
        <v>1257.9000000000001</v>
      </c>
      <c r="E36" s="10">
        <f t="shared" si="0"/>
        <v>1006.3200000000002</v>
      </c>
      <c r="T36">
        <v>34</v>
      </c>
      <c r="U36" s="6">
        <v>34</v>
      </c>
    </row>
    <row r="37" spans="2:26" x14ac:dyDescent="0.15">
      <c r="B37">
        <v>34</v>
      </c>
      <c r="C37">
        <v>2958</v>
      </c>
      <c r="D37">
        <v>1357.2</v>
      </c>
      <c r="E37" s="10">
        <f t="shared" si="0"/>
        <v>1085.76</v>
      </c>
      <c r="T37">
        <v>35</v>
      </c>
      <c r="U37" s="6">
        <v>35</v>
      </c>
      <c r="Y37" s="19" t="s">
        <v>330</v>
      </c>
      <c r="Z37" s="1" t="s">
        <v>342</v>
      </c>
    </row>
    <row r="38" spans="2:26" x14ac:dyDescent="0.15">
      <c r="B38">
        <v>35</v>
      </c>
      <c r="C38">
        <v>3275</v>
      </c>
      <c r="D38">
        <v>1456.5</v>
      </c>
      <c r="E38" s="10">
        <f t="shared" si="0"/>
        <v>1165.2</v>
      </c>
      <c r="T38">
        <v>36</v>
      </c>
      <c r="U38" s="6">
        <v>36</v>
      </c>
      <c r="Y38" s="19" t="s">
        <v>331</v>
      </c>
      <c r="Z38" s="1"/>
    </row>
    <row r="39" spans="2:26" x14ac:dyDescent="0.15">
      <c r="B39">
        <v>36</v>
      </c>
      <c r="C39">
        <v>3608</v>
      </c>
      <c r="D39">
        <v>1555.8000000000002</v>
      </c>
      <c r="E39" s="10">
        <f t="shared" si="0"/>
        <v>1244.6400000000003</v>
      </c>
      <c r="T39">
        <v>37</v>
      </c>
      <c r="U39" s="6">
        <v>37</v>
      </c>
      <c r="Y39" s="19" t="s">
        <v>332</v>
      </c>
      <c r="Z39" s="1" t="s">
        <v>343</v>
      </c>
    </row>
    <row r="40" spans="2:26" x14ac:dyDescent="0.15">
      <c r="B40">
        <v>37</v>
      </c>
      <c r="C40">
        <v>3959</v>
      </c>
      <c r="D40">
        <v>1655.1</v>
      </c>
      <c r="E40" s="10">
        <f t="shared" si="0"/>
        <v>1324.08</v>
      </c>
      <c r="T40">
        <v>38</v>
      </c>
      <c r="U40" s="6">
        <v>38</v>
      </c>
      <c r="Y40" s="19" t="s">
        <v>333</v>
      </c>
      <c r="Z40" s="1"/>
    </row>
    <row r="41" spans="2:26" x14ac:dyDescent="0.15">
      <c r="B41">
        <v>38</v>
      </c>
      <c r="C41">
        <v>4326</v>
      </c>
      <c r="D41">
        <v>1754.3999999999999</v>
      </c>
      <c r="E41" s="10">
        <f t="shared" si="0"/>
        <v>1403.52</v>
      </c>
      <c r="T41">
        <v>39</v>
      </c>
      <c r="U41" s="6">
        <v>39</v>
      </c>
      <c r="Y41" s="19" t="s">
        <v>334</v>
      </c>
      <c r="Z41" s="1"/>
    </row>
    <row r="42" spans="2:26" x14ac:dyDescent="0.15">
      <c r="B42">
        <v>39</v>
      </c>
      <c r="C42">
        <v>4709</v>
      </c>
      <c r="D42">
        <v>1853.6999999999998</v>
      </c>
      <c r="E42" s="10">
        <f t="shared" si="0"/>
        <v>1482.96</v>
      </c>
      <c r="T42">
        <v>40</v>
      </c>
      <c r="U42" s="6">
        <v>40</v>
      </c>
      <c r="Y42" s="19" t="s">
        <v>335</v>
      </c>
      <c r="Z42" s="1" t="s">
        <v>344</v>
      </c>
    </row>
    <row r="43" spans="2:26" x14ac:dyDescent="0.15">
      <c r="B43">
        <v>40</v>
      </c>
      <c r="C43">
        <v>5142</v>
      </c>
      <c r="D43">
        <v>1952.9999999999995</v>
      </c>
      <c r="E43" s="10">
        <f t="shared" si="0"/>
        <v>1562.3999999999996</v>
      </c>
      <c r="T43">
        <v>41</v>
      </c>
      <c r="U43" s="6">
        <v>41</v>
      </c>
      <c r="Y43" s="19" t="s">
        <v>281</v>
      </c>
      <c r="Z43" s="1" t="s">
        <v>282</v>
      </c>
    </row>
    <row r="44" spans="2:26" x14ac:dyDescent="0.15">
      <c r="B44">
        <v>41</v>
      </c>
      <c r="C44">
        <v>5869</v>
      </c>
      <c r="D44">
        <v>2193.1999999999998</v>
      </c>
      <c r="E44" s="10">
        <f t="shared" si="0"/>
        <v>1754.56</v>
      </c>
      <c r="T44">
        <v>42</v>
      </c>
      <c r="U44" s="6">
        <v>42</v>
      </c>
      <c r="Y44" s="20" t="s">
        <v>301</v>
      </c>
      <c r="Z44" s="1" t="s">
        <v>283</v>
      </c>
    </row>
    <row r="45" spans="2:26" x14ac:dyDescent="0.15">
      <c r="B45">
        <v>42</v>
      </c>
      <c r="C45">
        <v>6637</v>
      </c>
      <c r="D45">
        <v>2433.3999999999996</v>
      </c>
      <c r="E45" s="10">
        <f t="shared" si="0"/>
        <v>1946.7199999999998</v>
      </c>
      <c r="T45">
        <v>43</v>
      </c>
      <c r="U45" s="6">
        <v>43</v>
      </c>
      <c r="Y45" s="20" t="s">
        <v>336</v>
      </c>
      <c r="Z45" s="1" t="s">
        <v>284</v>
      </c>
    </row>
    <row r="46" spans="2:26" x14ac:dyDescent="0.15">
      <c r="B46">
        <v>43</v>
      </c>
      <c r="C46">
        <v>7445</v>
      </c>
      <c r="D46">
        <v>2673.5999999999995</v>
      </c>
      <c r="E46" s="10">
        <f t="shared" si="0"/>
        <v>2138.8799999999997</v>
      </c>
      <c r="T46">
        <v>44</v>
      </c>
      <c r="U46" s="6">
        <v>44</v>
      </c>
      <c r="Y46" s="20" t="s">
        <v>302</v>
      </c>
      <c r="Z46" s="1" t="s">
        <v>285</v>
      </c>
    </row>
    <row r="47" spans="2:26" x14ac:dyDescent="0.15">
      <c r="B47">
        <v>44</v>
      </c>
      <c r="C47">
        <v>8293</v>
      </c>
      <c r="D47">
        <v>2913.7999999999997</v>
      </c>
      <c r="E47" s="10">
        <f t="shared" si="0"/>
        <v>2331.04</v>
      </c>
      <c r="T47">
        <v>45</v>
      </c>
      <c r="U47" s="6">
        <v>45</v>
      </c>
      <c r="Y47" s="20" t="s">
        <v>337</v>
      </c>
      <c r="Z47" s="1" t="s">
        <v>286</v>
      </c>
    </row>
    <row r="48" spans="2:26" x14ac:dyDescent="0.15">
      <c r="B48">
        <v>45</v>
      </c>
      <c r="C48">
        <v>9030</v>
      </c>
      <c r="D48">
        <v>3153.9999999999995</v>
      </c>
      <c r="E48" s="10">
        <f t="shared" si="0"/>
        <v>2523.1999999999998</v>
      </c>
      <c r="T48">
        <v>46</v>
      </c>
      <c r="U48" s="6">
        <v>46</v>
      </c>
      <c r="Y48" s="20" t="s">
        <v>304</v>
      </c>
      <c r="Z48" s="1" t="s">
        <v>287</v>
      </c>
    </row>
    <row r="49" spans="2:26" x14ac:dyDescent="0.15">
      <c r="B49">
        <v>46</v>
      </c>
      <c r="C49">
        <v>9786</v>
      </c>
      <c r="D49">
        <v>3394.1999999999994</v>
      </c>
      <c r="E49" s="10">
        <f t="shared" si="0"/>
        <v>2715.3599999999997</v>
      </c>
      <c r="T49">
        <v>47</v>
      </c>
      <c r="U49" s="6">
        <v>47</v>
      </c>
      <c r="Y49" s="19" t="s">
        <v>305</v>
      </c>
      <c r="Z49" s="1" t="s">
        <v>288</v>
      </c>
    </row>
    <row r="50" spans="2:26" x14ac:dyDescent="0.15">
      <c r="B50">
        <v>47</v>
      </c>
      <c r="C50">
        <v>10561</v>
      </c>
      <c r="D50">
        <v>3634.3999999999996</v>
      </c>
      <c r="E50" s="10">
        <f t="shared" si="0"/>
        <v>2907.52</v>
      </c>
      <c r="T50">
        <v>48</v>
      </c>
      <c r="U50" s="6">
        <v>48</v>
      </c>
      <c r="Y50" s="20" t="s">
        <v>338</v>
      </c>
      <c r="Z50" s="1" t="s">
        <v>289</v>
      </c>
    </row>
    <row r="51" spans="2:26" x14ac:dyDescent="0.15">
      <c r="B51">
        <v>48</v>
      </c>
      <c r="C51">
        <v>11355</v>
      </c>
      <c r="D51">
        <v>3874.5999999999995</v>
      </c>
      <c r="E51" s="10">
        <f t="shared" si="0"/>
        <v>3099.68</v>
      </c>
      <c r="T51">
        <v>49</v>
      </c>
      <c r="U51" s="6">
        <v>49</v>
      </c>
      <c r="Y51" s="20" t="s">
        <v>307</v>
      </c>
      <c r="Z51" s="1" t="s">
        <v>290</v>
      </c>
    </row>
    <row r="52" spans="2:26" x14ac:dyDescent="0.15">
      <c r="B52">
        <v>49</v>
      </c>
      <c r="C52">
        <v>12169</v>
      </c>
      <c r="D52">
        <v>4114.7999999999993</v>
      </c>
      <c r="E52" s="10">
        <f t="shared" si="0"/>
        <v>3291.8399999999997</v>
      </c>
      <c r="T52">
        <v>50</v>
      </c>
      <c r="U52" s="6">
        <v>50</v>
      </c>
      <c r="Y52" s="19" t="s">
        <v>308</v>
      </c>
      <c r="Z52" s="1" t="s">
        <v>290</v>
      </c>
    </row>
    <row r="53" spans="2:26" x14ac:dyDescent="0.15">
      <c r="B53">
        <v>50</v>
      </c>
      <c r="C53">
        <v>12810</v>
      </c>
      <c r="D53">
        <v>4354.9999999999991</v>
      </c>
      <c r="E53" s="10">
        <f t="shared" si="0"/>
        <v>3483.9999999999995</v>
      </c>
      <c r="T53">
        <v>51</v>
      </c>
      <c r="U53" s="6">
        <v>51</v>
      </c>
      <c r="Y53" s="19" t="s">
        <v>309</v>
      </c>
      <c r="Z53" s="1" t="s">
        <v>291</v>
      </c>
    </row>
    <row r="54" spans="2:26" x14ac:dyDescent="0.15">
      <c r="B54">
        <v>51</v>
      </c>
      <c r="C54">
        <v>14092</v>
      </c>
      <c r="D54">
        <v>4880.6999999999989</v>
      </c>
      <c r="E54" s="10">
        <f t="shared" si="0"/>
        <v>3904.5599999999995</v>
      </c>
      <c r="T54">
        <v>52</v>
      </c>
      <c r="U54" s="6">
        <v>52</v>
      </c>
      <c r="Y54" s="20" t="s">
        <v>339</v>
      </c>
      <c r="Z54" s="1" t="s">
        <v>292</v>
      </c>
    </row>
    <row r="55" spans="2:26" x14ac:dyDescent="0.15">
      <c r="B55">
        <v>52</v>
      </c>
      <c r="C55">
        <v>15374</v>
      </c>
      <c r="D55">
        <v>5406.4</v>
      </c>
      <c r="E55" s="10">
        <f t="shared" si="0"/>
        <v>4325.12</v>
      </c>
      <c r="T55">
        <v>53</v>
      </c>
      <c r="U55" s="6">
        <v>53</v>
      </c>
      <c r="Y55" s="19" t="s">
        <v>311</v>
      </c>
      <c r="Z55" s="1" t="s">
        <v>290</v>
      </c>
    </row>
    <row r="56" spans="2:26" x14ac:dyDescent="0.15">
      <c r="B56">
        <v>53</v>
      </c>
      <c r="C56">
        <v>16656</v>
      </c>
      <c r="D56">
        <v>5932.1</v>
      </c>
      <c r="E56" s="10">
        <f t="shared" si="0"/>
        <v>4745.68</v>
      </c>
      <c r="T56">
        <v>54</v>
      </c>
      <c r="U56" s="6">
        <v>54</v>
      </c>
      <c r="Y56" s="19" t="s">
        <v>312</v>
      </c>
      <c r="Z56" s="1" t="s">
        <v>292</v>
      </c>
    </row>
    <row r="57" spans="2:26" x14ac:dyDescent="0.15">
      <c r="B57">
        <v>54</v>
      </c>
      <c r="C57">
        <v>17938</v>
      </c>
      <c r="D57">
        <v>6457.8</v>
      </c>
      <c r="E57" s="10">
        <f t="shared" si="0"/>
        <v>5166.2400000000007</v>
      </c>
      <c r="T57">
        <v>55</v>
      </c>
      <c r="U57" s="6">
        <v>55</v>
      </c>
      <c r="Y57" s="19" t="s">
        <v>313</v>
      </c>
      <c r="Z57" s="1" t="s">
        <v>287</v>
      </c>
    </row>
    <row r="58" spans="2:26" x14ac:dyDescent="0.15">
      <c r="B58">
        <v>55</v>
      </c>
      <c r="C58">
        <v>19220</v>
      </c>
      <c r="D58">
        <v>6983.5</v>
      </c>
      <c r="E58" s="10">
        <f t="shared" si="0"/>
        <v>5586.8</v>
      </c>
      <c r="T58">
        <v>56</v>
      </c>
      <c r="U58" s="6">
        <v>56</v>
      </c>
      <c r="Y58" s="19" t="s">
        <v>314</v>
      </c>
      <c r="Z58" s="1" t="s">
        <v>293</v>
      </c>
    </row>
    <row r="59" spans="2:26" x14ac:dyDescent="0.15">
      <c r="B59">
        <v>56</v>
      </c>
      <c r="C59">
        <v>20502</v>
      </c>
      <c r="D59">
        <v>7509.2000000000007</v>
      </c>
      <c r="E59" s="10">
        <f t="shared" si="0"/>
        <v>6007.3600000000006</v>
      </c>
      <c r="T59">
        <v>57</v>
      </c>
      <c r="U59" s="6">
        <v>57</v>
      </c>
      <c r="Y59" s="21" t="s">
        <v>340</v>
      </c>
      <c r="Z59" s="1" t="s">
        <v>294</v>
      </c>
    </row>
    <row r="60" spans="2:26" x14ac:dyDescent="0.15">
      <c r="B60">
        <v>57</v>
      </c>
      <c r="C60">
        <v>21784</v>
      </c>
      <c r="D60">
        <v>8034.9</v>
      </c>
      <c r="E60" s="10">
        <f t="shared" si="0"/>
        <v>6427.92</v>
      </c>
      <c r="T60">
        <v>58</v>
      </c>
      <c r="U60" s="6">
        <v>58</v>
      </c>
      <c r="Y60" s="21" t="s">
        <v>341</v>
      </c>
      <c r="Z60" s="1" t="s">
        <v>295</v>
      </c>
    </row>
    <row r="61" spans="2:26" x14ac:dyDescent="0.15">
      <c r="B61">
        <v>58</v>
      </c>
      <c r="C61">
        <v>23066</v>
      </c>
      <c r="D61">
        <v>8560.6</v>
      </c>
      <c r="E61" s="10">
        <f t="shared" si="0"/>
        <v>6848.4800000000005</v>
      </c>
      <c r="T61">
        <v>59</v>
      </c>
      <c r="U61" s="6">
        <v>59</v>
      </c>
      <c r="Y61" s="19" t="s">
        <v>315</v>
      </c>
      <c r="Z61" s="1" t="s">
        <v>296</v>
      </c>
    </row>
    <row r="62" spans="2:26" x14ac:dyDescent="0.15">
      <c r="B62">
        <v>59</v>
      </c>
      <c r="C62">
        <v>24348</v>
      </c>
      <c r="D62">
        <v>9086.2999999999993</v>
      </c>
      <c r="E62" s="10">
        <f t="shared" si="0"/>
        <v>7269.04</v>
      </c>
      <c r="T62">
        <v>60</v>
      </c>
      <c r="U62" s="6">
        <v>60</v>
      </c>
      <c r="Y62" s="19" t="s">
        <v>316</v>
      </c>
      <c r="Z62" s="1" t="s">
        <v>297</v>
      </c>
    </row>
    <row r="63" spans="2:26" x14ac:dyDescent="0.15">
      <c r="B63">
        <v>60</v>
      </c>
      <c r="C63">
        <v>25631</v>
      </c>
      <c r="D63">
        <v>9612</v>
      </c>
      <c r="E63" s="10">
        <f t="shared" si="0"/>
        <v>7689.6</v>
      </c>
      <c r="T63">
        <v>61</v>
      </c>
      <c r="U63" s="6">
        <v>61</v>
      </c>
      <c r="Y63" s="19" t="s">
        <v>317</v>
      </c>
      <c r="Z63" s="1" t="s">
        <v>298</v>
      </c>
    </row>
    <row r="64" spans="2:26" x14ac:dyDescent="0.15">
      <c r="B64">
        <v>61</v>
      </c>
      <c r="C64">
        <v>28196</v>
      </c>
      <c r="D64">
        <v>10753.5</v>
      </c>
      <c r="E64" s="10">
        <f t="shared" si="0"/>
        <v>8602.8000000000011</v>
      </c>
      <c r="T64">
        <v>62</v>
      </c>
      <c r="U64" s="6">
        <v>62</v>
      </c>
      <c r="Y64" s="19" t="s">
        <v>318</v>
      </c>
      <c r="Z64" s="1" t="s">
        <v>299</v>
      </c>
    </row>
    <row r="65" spans="2:26" x14ac:dyDescent="0.15">
      <c r="B65">
        <v>62</v>
      </c>
      <c r="C65">
        <v>30761</v>
      </c>
      <c r="D65">
        <v>11895</v>
      </c>
      <c r="E65" s="10">
        <f t="shared" si="0"/>
        <v>9516</v>
      </c>
      <c r="T65">
        <v>63</v>
      </c>
      <c r="U65" s="6">
        <v>63</v>
      </c>
      <c r="Y65" s="19" t="s">
        <v>319</v>
      </c>
      <c r="Z65" s="1" t="s">
        <v>300</v>
      </c>
    </row>
    <row r="66" spans="2:26" x14ac:dyDescent="0.15">
      <c r="B66">
        <v>63</v>
      </c>
      <c r="C66">
        <v>33326</v>
      </c>
      <c r="D66">
        <v>13036.5</v>
      </c>
      <c r="E66" s="10">
        <f t="shared" si="0"/>
        <v>10429.200000000001</v>
      </c>
      <c r="T66">
        <v>64</v>
      </c>
      <c r="U66" s="6">
        <v>64</v>
      </c>
      <c r="Y66" s="19" t="s">
        <v>326</v>
      </c>
      <c r="Z66" s="1" t="s">
        <v>290</v>
      </c>
    </row>
    <row r="67" spans="2:26" x14ac:dyDescent="0.15">
      <c r="B67">
        <v>64</v>
      </c>
      <c r="C67">
        <v>35892</v>
      </c>
      <c r="D67">
        <v>14177.999999999998</v>
      </c>
      <c r="E67" s="10">
        <f t="shared" si="0"/>
        <v>11342.4</v>
      </c>
      <c r="T67">
        <v>65</v>
      </c>
      <c r="U67" s="6">
        <v>65</v>
      </c>
      <c r="Y67" s="19" t="s">
        <v>327</v>
      </c>
      <c r="Z67" s="1" t="s">
        <v>292</v>
      </c>
    </row>
    <row r="68" spans="2:26" x14ac:dyDescent="0.15">
      <c r="B68">
        <v>65</v>
      </c>
      <c r="C68">
        <v>38457</v>
      </c>
      <c r="D68">
        <v>15319.499999999998</v>
      </c>
      <c r="E68" s="10">
        <f t="shared" ref="E68:E104" si="1">E$1*D68</f>
        <v>12255.599999999999</v>
      </c>
      <c r="T68">
        <v>66</v>
      </c>
      <c r="U68" s="6">
        <v>66</v>
      </c>
      <c r="Y68" s="19" t="s">
        <v>328</v>
      </c>
      <c r="Z68" s="1" t="s">
        <v>287</v>
      </c>
    </row>
    <row r="69" spans="2:26" x14ac:dyDescent="0.15">
      <c r="B69">
        <v>66</v>
      </c>
      <c r="C69">
        <v>41022</v>
      </c>
      <c r="D69">
        <v>16460.999999999996</v>
      </c>
      <c r="E69" s="10">
        <f t="shared" si="1"/>
        <v>13168.799999999997</v>
      </c>
      <c r="T69">
        <v>67</v>
      </c>
      <c r="U69" s="6">
        <v>67</v>
      </c>
      <c r="Y69" s="19" t="s">
        <v>329</v>
      </c>
      <c r="Z69" s="1" t="s">
        <v>289</v>
      </c>
    </row>
    <row r="70" spans="2:26" x14ac:dyDescent="0.15">
      <c r="B70">
        <v>67</v>
      </c>
      <c r="C70">
        <v>43588</v>
      </c>
      <c r="D70">
        <v>17602.499999999996</v>
      </c>
      <c r="E70" s="10">
        <f t="shared" si="1"/>
        <v>14081.999999999998</v>
      </c>
      <c r="T70">
        <v>68</v>
      </c>
      <c r="U70" s="6">
        <v>68</v>
      </c>
    </row>
    <row r="71" spans="2:26" x14ac:dyDescent="0.15">
      <c r="B71">
        <v>68</v>
      </c>
      <c r="C71">
        <v>46153</v>
      </c>
      <c r="D71">
        <v>18743.999999999996</v>
      </c>
      <c r="E71" s="10">
        <f t="shared" si="1"/>
        <v>14995.199999999997</v>
      </c>
      <c r="T71">
        <v>69</v>
      </c>
      <c r="U71" s="6">
        <v>69</v>
      </c>
    </row>
    <row r="72" spans="2:26" x14ac:dyDescent="0.15">
      <c r="B72">
        <v>69</v>
      </c>
      <c r="C72">
        <v>48718</v>
      </c>
      <c r="D72">
        <v>19885.499999999993</v>
      </c>
      <c r="E72" s="10">
        <f t="shared" si="1"/>
        <v>15908.399999999994</v>
      </c>
      <c r="T72">
        <v>70</v>
      </c>
      <c r="U72" s="6">
        <v>70</v>
      </c>
    </row>
    <row r="73" spans="2:26" x14ac:dyDescent="0.15">
      <c r="B73">
        <v>70</v>
      </c>
      <c r="C73">
        <v>51284</v>
      </c>
      <c r="D73">
        <v>21026.999999999996</v>
      </c>
      <c r="E73" s="10">
        <f t="shared" si="1"/>
        <v>16821.599999999999</v>
      </c>
      <c r="T73">
        <v>71</v>
      </c>
      <c r="U73" s="6">
        <v>71</v>
      </c>
    </row>
    <row r="74" spans="2:26" x14ac:dyDescent="0.15">
      <c r="B74">
        <v>71</v>
      </c>
      <c r="C74">
        <v>56415</v>
      </c>
      <c r="D74">
        <v>23233.499999999996</v>
      </c>
      <c r="E74" s="10">
        <f t="shared" si="1"/>
        <v>18586.8</v>
      </c>
      <c r="T74">
        <v>72</v>
      </c>
      <c r="U74" s="6">
        <v>72</v>
      </c>
    </row>
    <row r="75" spans="2:26" x14ac:dyDescent="0.15">
      <c r="B75">
        <v>72</v>
      </c>
      <c r="C75">
        <v>61547</v>
      </c>
      <c r="D75">
        <v>25439.999999999993</v>
      </c>
      <c r="E75" s="10">
        <f t="shared" si="1"/>
        <v>20351.999999999996</v>
      </c>
      <c r="T75">
        <v>73</v>
      </c>
      <c r="U75" s="6">
        <v>73</v>
      </c>
    </row>
    <row r="76" spans="2:26" x14ac:dyDescent="0.15">
      <c r="B76">
        <v>73</v>
      </c>
      <c r="C76">
        <v>66678</v>
      </c>
      <c r="D76">
        <v>27646.499999999993</v>
      </c>
      <c r="E76" s="10">
        <f t="shared" si="1"/>
        <v>22117.199999999997</v>
      </c>
      <c r="T76">
        <v>74</v>
      </c>
      <c r="U76" s="6">
        <v>74</v>
      </c>
    </row>
    <row r="77" spans="2:26" x14ac:dyDescent="0.15">
      <c r="B77">
        <v>74</v>
      </c>
      <c r="C77">
        <v>71810</v>
      </c>
      <c r="D77">
        <v>29852.999999999993</v>
      </c>
      <c r="E77" s="10">
        <f t="shared" si="1"/>
        <v>23882.399999999994</v>
      </c>
      <c r="T77">
        <v>75</v>
      </c>
      <c r="U77" s="6">
        <v>75</v>
      </c>
    </row>
    <row r="78" spans="2:26" x14ac:dyDescent="0.15">
      <c r="B78">
        <v>75</v>
      </c>
      <c r="C78">
        <v>76942</v>
      </c>
      <c r="D78">
        <v>32059.499999999989</v>
      </c>
      <c r="E78" s="10">
        <f t="shared" si="1"/>
        <v>25647.599999999991</v>
      </c>
      <c r="T78">
        <v>76</v>
      </c>
      <c r="U78" s="6">
        <v>76</v>
      </c>
    </row>
    <row r="79" spans="2:26" x14ac:dyDescent="0.15">
      <c r="B79">
        <v>76</v>
      </c>
      <c r="C79">
        <v>82073</v>
      </c>
      <c r="D79">
        <v>34265.999999999993</v>
      </c>
      <c r="E79" s="10">
        <f t="shared" si="1"/>
        <v>27412.799999999996</v>
      </c>
      <c r="T79">
        <v>77</v>
      </c>
      <c r="U79" s="6">
        <v>77</v>
      </c>
    </row>
    <row r="80" spans="2:26" x14ac:dyDescent="0.15">
      <c r="B80">
        <v>77</v>
      </c>
      <c r="C80">
        <v>87205</v>
      </c>
      <c r="D80">
        <v>36472.499999999985</v>
      </c>
      <c r="E80" s="10">
        <f t="shared" si="1"/>
        <v>29177.999999999989</v>
      </c>
      <c r="T80">
        <v>78</v>
      </c>
      <c r="U80" s="6">
        <v>78</v>
      </c>
    </row>
    <row r="81" spans="2:21" x14ac:dyDescent="0.15">
      <c r="B81">
        <v>78</v>
      </c>
      <c r="C81">
        <v>92336</v>
      </c>
      <c r="D81">
        <v>38678.999999999985</v>
      </c>
      <c r="E81" s="10">
        <f t="shared" si="1"/>
        <v>30943.19999999999</v>
      </c>
      <c r="T81">
        <v>79</v>
      </c>
      <c r="U81" s="6">
        <v>79</v>
      </c>
    </row>
    <row r="82" spans="2:21" x14ac:dyDescent="0.15">
      <c r="B82">
        <v>79</v>
      </c>
      <c r="C82">
        <v>97468</v>
      </c>
      <c r="D82">
        <v>40885.499999999993</v>
      </c>
      <c r="E82" s="10">
        <f t="shared" si="1"/>
        <v>32708.399999999994</v>
      </c>
      <c r="T82">
        <v>80</v>
      </c>
      <c r="U82" s="6">
        <v>80</v>
      </c>
    </row>
    <row r="83" spans="2:21" x14ac:dyDescent="0.15">
      <c r="B83">
        <v>80</v>
      </c>
      <c r="C83">
        <v>102600</v>
      </c>
      <c r="D83">
        <v>43091.999999999985</v>
      </c>
      <c r="E83" s="10">
        <f t="shared" si="1"/>
        <v>34473.599999999991</v>
      </c>
      <c r="T83">
        <v>81</v>
      </c>
      <c r="U83" s="6">
        <v>81</v>
      </c>
    </row>
    <row r="84" spans="2:21" x14ac:dyDescent="0.15">
      <c r="B84">
        <v>81</v>
      </c>
      <c r="C84">
        <v>112865</v>
      </c>
      <c r="D84">
        <v>47608.699999999983</v>
      </c>
      <c r="E84" s="10">
        <f t="shared" si="1"/>
        <v>38086.959999999985</v>
      </c>
      <c r="T84">
        <v>82</v>
      </c>
      <c r="U84" s="6">
        <v>82</v>
      </c>
    </row>
    <row r="85" spans="2:21" x14ac:dyDescent="0.15">
      <c r="B85">
        <v>82</v>
      </c>
      <c r="C85">
        <v>123130</v>
      </c>
      <c r="D85">
        <v>52125.399999999987</v>
      </c>
      <c r="E85" s="10">
        <f t="shared" si="1"/>
        <v>41700.319999999992</v>
      </c>
      <c r="T85">
        <v>83</v>
      </c>
      <c r="U85" s="6">
        <v>83</v>
      </c>
    </row>
    <row r="86" spans="2:21" x14ac:dyDescent="0.15">
      <c r="B86">
        <v>83</v>
      </c>
      <c r="C86">
        <v>133395</v>
      </c>
      <c r="D86">
        <v>56642.099999999984</v>
      </c>
      <c r="E86" s="10">
        <f t="shared" si="1"/>
        <v>45313.679999999993</v>
      </c>
      <c r="T86">
        <v>84</v>
      </c>
      <c r="U86" s="6">
        <v>84</v>
      </c>
    </row>
    <row r="87" spans="2:21" x14ac:dyDescent="0.15">
      <c r="B87">
        <v>84</v>
      </c>
      <c r="C87">
        <v>143660</v>
      </c>
      <c r="D87">
        <v>61158.799999999988</v>
      </c>
      <c r="E87" s="10">
        <f t="shared" si="1"/>
        <v>48927.039999999994</v>
      </c>
      <c r="T87">
        <v>85</v>
      </c>
      <c r="U87" s="6">
        <v>85</v>
      </c>
    </row>
    <row r="88" spans="2:21" x14ac:dyDescent="0.15">
      <c r="B88">
        <v>85</v>
      </c>
      <c r="C88">
        <v>153925</v>
      </c>
      <c r="D88">
        <v>65675.499999999985</v>
      </c>
      <c r="E88" s="10">
        <f t="shared" si="1"/>
        <v>52540.399999999994</v>
      </c>
      <c r="T88">
        <v>86</v>
      </c>
      <c r="U88" s="6">
        <v>86</v>
      </c>
    </row>
    <row r="89" spans="2:21" x14ac:dyDescent="0.15">
      <c r="B89">
        <v>86</v>
      </c>
      <c r="C89">
        <v>164190</v>
      </c>
      <c r="D89">
        <v>70192.199999999983</v>
      </c>
      <c r="E89" s="10">
        <f t="shared" si="1"/>
        <v>56153.759999999987</v>
      </c>
      <c r="T89">
        <v>87</v>
      </c>
      <c r="U89" s="6">
        <v>87</v>
      </c>
    </row>
    <row r="90" spans="2:21" x14ac:dyDescent="0.15">
      <c r="B90">
        <v>87</v>
      </c>
      <c r="C90">
        <v>174455</v>
      </c>
      <c r="D90">
        <v>74708.899999999994</v>
      </c>
      <c r="E90" s="10">
        <f t="shared" si="1"/>
        <v>59767.119999999995</v>
      </c>
      <c r="T90">
        <v>88</v>
      </c>
      <c r="U90" s="6">
        <v>88</v>
      </c>
    </row>
    <row r="91" spans="2:21" x14ac:dyDescent="0.15">
      <c r="B91">
        <v>88</v>
      </c>
      <c r="C91">
        <v>184720</v>
      </c>
      <c r="D91">
        <v>79225.599999999991</v>
      </c>
      <c r="E91" s="10">
        <f t="shared" si="1"/>
        <v>63380.479999999996</v>
      </c>
      <c r="T91">
        <v>89</v>
      </c>
      <c r="U91" s="6">
        <v>89</v>
      </c>
    </row>
    <row r="92" spans="2:21" x14ac:dyDescent="0.15">
      <c r="B92">
        <v>89</v>
      </c>
      <c r="C92">
        <v>194985</v>
      </c>
      <c r="D92">
        <v>83742.299999999988</v>
      </c>
      <c r="E92" s="10">
        <f t="shared" si="1"/>
        <v>66993.84</v>
      </c>
      <c r="T92">
        <v>90</v>
      </c>
      <c r="U92" s="6">
        <v>90</v>
      </c>
    </row>
    <row r="93" spans="2:21" x14ac:dyDescent="0.15">
      <c r="B93">
        <v>90</v>
      </c>
      <c r="C93">
        <v>205251</v>
      </c>
      <c r="D93">
        <v>88258.999999999985</v>
      </c>
      <c r="E93" s="10">
        <f t="shared" si="1"/>
        <v>70607.199999999997</v>
      </c>
      <c r="T93">
        <v>91</v>
      </c>
      <c r="U93" s="6">
        <v>91</v>
      </c>
    </row>
    <row r="94" spans="2:21" x14ac:dyDescent="0.15">
      <c r="B94">
        <v>91</v>
      </c>
      <c r="C94">
        <v>225786</v>
      </c>
      <c r="D94">
        <v>97499.999999999985</v>
      </c>
      <c r="E94" s="10">
        <f t="shared" si="1"/>
        <v>77999.999999999985</v>
      </c>
      <c r="T94">
        <v>92</v>
      </c>
      <c r="U94" s="6">
        <v>92</v>
      </c>
    </row>
    <row r="95" spans="2:21" x14ac:dyDescent="0.15">
      <c r="B95">
        <v>92</v>
      </c>
      <c r="C95">
        <v>246322</v>
      </c>
      <c r="D95">
        <v>106741</v>
      </c>
      <c r="E95" s="10">
        <f t="shared" si="1"/>
        <v>85392.8</v>
      </c>
      <c r="T95">
        <v>93</v>
      </c>
      <c r="U95" s="6">
        <v>93</v>
      </c>
    </row>
    <row r="96" spans="2:21" x14ac:dyDescent="0.15">
      <c r="B96">
        <v>93</v>
      </c>
      <c r="C96">
        <v>266858</v>
      </c>
      <c r="D96">
        <v>115981.99999999997</v>
      </c>
      <c r="E96" s="10">
        <f t="shared" si="1"/>
        <v>92785.599999999977</v>
      </c>
      <c r="T96">
        <v>94</v>
      </c>
      <c r="U96" s="6">
        <v>94</v>
      </c>
    </row>
    <row r="97" spans="2:21" x14ac:dyDescent="0.15">
      <c r="B97">
        <v>94</v>
      </c>
      <c r="C97">
        <v>287394</v>
      </c>
      <c r="D97">
        <v>125222.99999999997</v>
      </c>
      <c r="E97" s="10">
        <f t="shared" si="1"/>
        <v>100178.39999999998</v>
      </c>
      <c r="T97">
        <v>95</v>
      </c>
      <c r="U97" s="6">
        <v>95</v>
      </c>
    </row>
    <row r="98" spans="2:21" x14ac:dyDescent="0.15">
      <c r="B98">
        <v>95</v>
      </c>
      <c r="C98">
        <v>307930</v>
      </c>
      <c r="D98">
        <v>134463.99999999997</v>
      </c>
      <c r="E98" s="10">
        <f t="shared" si="1"/>
        <v>107571.19999999998</v>
      </c>
      <c r="T98">
        <v>96</v>
      </c>
      <c r="U98" s="6">
        <v>96</v>
      </c>
    </row>
    <row r="99" spans="2:21" x14ac:dyDescent="0.15">
      <c r="B99">
        <v>96</v>
      </c>
      <c r="C99">
        <v>328466</v>
      </c>
      <c r="D99">
        <v>143704.99999999997</v>
      </c>
      <c r="E99" s="10">
        <f t="shared" si="1"/>
        <v>114963.99999999999</v>
      </c>
      <c r="T99">
        <v>97</v>
      </c>
      <c r="U99" s="6">
        <v>97</v>
      </c>
    </row>
    <row r="100" spans="2:21" x14ac:dyDescent="0.15">
      <c r="B100">
        <v>97</v>
      </c>
      <c r="C100">
        <v>349002</v>
      </c>
      <c r="D100">
        <v>152945.99999999997</v>
      </c>
      <c r="E100" s="10">
        <f t="shared" si="1"/>
        <v>122356.79999999999</v>
      </c>
      <c r="T100">
        <v>98</v>
      </c>
      <c r="U100" s="6">
        <v>98</v>
      </c>
    </row>
    <row r="101" spans="2:21" x14ac:dyDescent="0.15">
      <c r="B101">
        <v>98</v>
      </c>
      <c r="C101">
        <v>369538</v>
      </c>
      <c r="D101">
        <v>162186.99999999994</v>
      </c>
      <c r="E101" s="10">
        <f t="shared" si="1"/>
        <v>129749.59999999996</v>
      </c>
      <c r="T101">
        <v>99</v>
      </c>
      <c r="U101" s="6">
        <v>99</v>
      </c>
    </row>
    <row r="102" spans="2:21" x14ac:dyDescent="0.15">
      <c r="B102">
        <v>99</v>
      </c>
      <c r="C102">
        <v>390074</v>
      </c>
      <c r="D102">
        <v>171427.99999999994</v>
      </c>
      <c r="E102" s="10">
        <f t="shared" si="1"/>
        <v>137142.39999999997</v>
      </c>
      <c r="T102">
        <v>100</v>
      </c>
      <c r="U102" s="6">
        <v>100</v>
      </c>
    </row>
    <row r="103" spans="2:21" x14ac:dyDescent="0.15">
      <c r="B103">
        <v>100</v>
      </c>
      <c r="C103">
        <v>410610</v>
      </c>
      <c r="D103">
        <v>180668.99999999994</v>
      </c>
      <c r="E103" s="10">
        <f t="shared" si="1"/>
        <v>144535.19999999995</v>
      </c>
      <c r="T103">
        <v>101</v>
      </c>
      <c r="U103" s="6">
        <v>101</v>
      </c>
    </row>
    <row r="104" spans="2:21" x14ac:dyDescent="0.15">
      <c r="B104">
        <v>101</v>
      </c>
      <c r="C104">
        <v>431145</v>
      </c>
      <c r="D104">
        <v>189909.99999999994</v>
      </c>
      <c r="E104" s="10">
        <f t="shared" si="1"/>
        <v>151927.99999999997</v>
      </c>
      <c r="T104">
        <v>102</v>
      </c>
      <c r="U104" s="6">
        <v>102</v>
      </c>
    </row>
    <row r="108" spans="2:21" x14ac:dyDescent="0.15">
      <c r="B108">
        <v>500</v>
      </c>
      <c r="C108">
        <f>C104</f>
        <v>431145</v>
      </c>
      <c r="D108">
        <f>D104</f>
        <v>189909.99999999994</v>
      </c>
      <c r="E108">
        <f>E104</f>
        <v>151927.99999999997</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炎界远征配置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2017-05-22T03:46:49Z</dcterms:modified>
</cp:coreProperties>
</file>