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更新后表格/辅助/"/>
    </mc:Choice>
  </mc:AlternateContent>
  <bookViews>
    <workbookView xWindow="28800" yWindow="460" windowWidth="38400" windowHeight="21140" tabRatio="500"/>
  </bookViews>
  <sheets>
    <sheet name="奖励" sheetId="1" r:id="rId1"/>
    <sheet name="奖励测试" sheetId="4" r:id="rId2"/>
    <sheet name="奖励辅助" sheetId="3" r:id="rId3"/>
    <sheet name="物品" sheetId="2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8" i="1"/>
  <c r="D5" i="1"/>
  <c r="D6" i="1"/>
  <c r="D4" i="1"/>
  <c r="G60" i="3"/>
  <c r="H60" i="3"/>
  <c r="I60" i="3"/>
  <c r="J60" i="3"/>
  <c r="K60" i="3"/>
  <c r="A60" i="3"/>
  <c r="G59" i="3"/>
  <c r="H59" i="3"/>
  <c r="I59" i="3"/>
  <c r="J59" i="3"/>
  <c r="K59" i="3"/>
  <c r="A59" i="3"/>
  <c r="G58" i="3"/>
  <c r="H58" i="3"/>
  <c r="I58" i="3"/>
  <c r="J58" i="3"/>
  <c r="K58" i="3"/>
  <c r="A58" i="3"/>
  <c r="G57" i="3"/>
  <c r="H57" i="3"/>
  <c r="I57" i="3"/>
  <c r="J57" i="3"/>
  <c r="K57" i="3"/>
  <c r="A57" i="3"/>
  <c r="G56" i="3"/>
  <c r="H56" i="3"/>
  <c r="I56" i="3"/>
  <c r="J56" i="3"/>
  <c r="K56" i="3"/>
  <c r="A56" i="3"/>
  <c r="G55" i="3"/>
  <c r="H55" i="3"/>
  <c r="I55" i="3"/>
  <c r="J55" i="3"/>
  <c r="K55" i="3"/>
  <c r="A55" i="3"/>
  <c r="G54" i="3"/>
  <c r="H54" i="3"/>
  <c r="I54" i="3"/>
  <c r="J54" i="3"/>
  <c r="K54" i="3"/>
  <c r="A54" i="3"/>
  <c r="G53" i="3"/>
  <c r="H53" i="3"/>
  <c r="I53" i="3"/>
  <c r="J53" i="3"/>
  <c r="K53" i="3"/>
  <c r="A53" i="3"/>
  <c r="G52" i="3"/>
  <c r="H52" i="3"/>
  <c r="I52" i="3"/>
  <c r="J52" i="3"/>
  <c r="K52" i="3"/>
  <c r="A52" i="3"/>
  <c r="G51" i="3"/>
  <c r="H51" i="3"/>
  <c r="I51" i="3"/>
  <c r="J51" i="3"/>
  <c r="K51" i="3"/>
  <c r="A51" i="3"/>
  <c r="G50" i="3"/>
  <c r="H50" i="3"/>
  <c r="I50" i="3"/>
  <c r="J50" i="3"/>
  <c r="K50" i="3"/>
  <c r="A50" i="3"/>
  <c r="G49" i="3"/>
  <c r="H49" i="3"/>
  <c r="I49" i="3"/>
  <c r="J49" i="3"/>
  <c r="K49" i="3"/>
  <c r="A49" i="3"/>
  <c r="G48" i="3"/>
  <c r="H48" i="3"/>
  <c r="I48" i="3"/>
  <c r="J48" i="3"/>
  <c r="K48" i="3"/>
  <c r="A48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8" i="3"/>
  <c r="A9" i="3"/>
  <c r="A28" i="3"/>
  <c r="A29" i="3"/>
  <c r="A30" i="3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D6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D7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D8" i="4"/>
  <c r="G35" i="3"/>
  <c r="H35" i="3"/>
  <c r="I35" i="3"/>
  <c r="J35" i="3"/>
  <c r="K35" i="3"/>
  <c r="G36" i="3"/>
  <c r="H36" i="3"/>
  <c r="I36" i="3"/>
  <c r="J36" i="3"/>
  <c r="K36" i="3"/>
  <c r="G37" i="3"/>
  <c r="H37" i="3"/>
  <c r="I37" i="3"/>
  <c r="J37" i="3"/>
  <c r="K37" i="3"/>
  <c r="G38" i="3"/>
  <c r="H38" i="3"/>
  <c r="I38" i="3"/>
  <c r="J38" i="3"/>
  <c r="K38" i="3"/>
  <c r="G27" i="3"/>
  <c r="H27" i="3"/>
  <c r="I27" i="3"/>
  <c r="J27" i="3"/>
  <c r="K27" i="3"/>
  <c r="I28" i="3"/>
  <c r="H28" i="3"/>
  <c r="G28" i="3"/>
  <c r="J28" i="3"/>
  <c r="K28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4" i="3"/>
  <c r="H34" i="3"/>
  <c r="I34" i="3"/>
  <c r="J34" i="3"/>
  <c r="K34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H43" i="3"/>
  <c r="I43" i="3"/>
  <c r="J43" i="3"/>
  <c r="K43" i="3"/>
  <c r="G44" i="3"/>
  <c r="H44" i="3"/>
  <c r="I44" i="3"/>
  <c r="J44" i="3"/>
  <c r="K44" i="3"/>
  <c r="G45" i="3"/>
  <c r="H45" i="3"/>
  <c r="I45" i="3"/>
  <c r="J45" i="3"/>
  <c r="K45" i="3"/>
  <c r="G46" i="3"/>
  <c r="H46" i="3"/>
  <c r="I46" i="3"/>
  <c r="J46" i="3"/>
  <c r="K46" i="3"/>
  <c r="G47" i="3"/>
  <c r="H47" i="3"/>
  <c r="I47" i="3"/>
  <c r="J47" i="3"/>
  <c r="K47" i="3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D5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D4" i="4"/>
  <c r="BA4" i="4"/>
  <c r="BB4" i="4"/>
  <c r="BC4" i="4"/>
  <c r="BD4" i="4"/>
</calcChain>
</file>

<file path=xl/sharedStrings.xml><?xml version="1.0" encoding="utf-8"?>
<sst xmlns="http://schemas.openxmlformats.org/spreadsheetml/2006/main" count="341" uniqueCount="239">
  <si>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</si>
  <si>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</si>
  <si>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</si>
  <si>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</si>
  <si>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</si>
  <si>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</si>
  <si>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</si>
  <si>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</si>
  <si>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</si>
  <si>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</si>
  <si>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</si>
  <si>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</si>
  <si>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</si>
  <si>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</si>
  <si>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</si>
  <si>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</si>
  <si>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</si>
  <si>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</si>
  <si>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</si>
  <si>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</si>
  <si>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</si>
  <si>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</si>
  <si>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</si>
  <si>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</si>
  <si>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</si>
  <si>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</si>
  <si>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</si>
  <si>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</si>
  <si>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</si>
  <si>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</si>
  <si>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</si>
  <si>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</si>
  <si>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</si>
  <si>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</si>
  <si>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</si>
  <si>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</si>
  <si>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</si>
  <si>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</si>
  <si>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</si>
  <si>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</si>
  <si>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</si>
  <si>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</si>
  <si>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</si>
  <si>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</si>
  <si>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</si>
  <si>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</si>
  <si>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</si>
  <si>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</si>
  <si>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</si>
  <si>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</si>
  <si>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</si>
  <si>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</si>
  <si>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</si>
  <si>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</si>
  <si>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</si>
  <si>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</si>
  <si>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</si>
  <si>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</si>
  <si>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</si>
  <si>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</si>
  <si>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</si>
  <si>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</si>
  <si>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</si>
  <si>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</si>
  <si>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</si>
  <si>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</si>
  <si>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</si>
  <si>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</si>
  <si>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</si>
  <si>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</si>
  <si>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</si>
  <si>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</si>
  <si>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</si>
  <si>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</si>
  <si>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</si>
  <si>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</si>
  <si>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</si>
  <si>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</si>
  <si>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</si>
  <si>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</si>
  <si>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</si>
  <si>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</si>
  <si>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</si>
  <si>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</si>
  <si>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</si>
  <si>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</si>
  <si>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</si>
  <si>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</si>
  <si>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</si>
  <si>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</si>
  <si>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</si>
  <si>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</si>
  <si>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</si>
  <si>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</si>
  <si>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</si>
  <si>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</si>
  <si>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</si>
  <si>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</si>
  <si>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</si>
  <si>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</si>
  <si>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</si>
  <si>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</si>
  <si>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</si>
  <si>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</si>
  <si>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</si>
  <si>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</si>
  <si>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</si>
  <si>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</si>
  <si>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</si>
  <si>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</si>
  <si>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</si>
  <si>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</si>
  <si>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</si>
  <si>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</si>
  <si>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</si>
  <si>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</si>
  <si>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</si>
  <si>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</si>
  <si>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</si>
  <si>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</si>
  <si>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</si>
  <si>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</si>
  <si>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</si>
  <si>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</si>
  <si>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</si>
  <si>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</si>
  <si>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</si>
  <si>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</si>
  <si>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</si>
  <si>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</si>
  <si>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</si>
  <si>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</si>
  <si>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莉莉丝</t>
  </si>
  <si>
    <t>未命名1</t>
  </si>
  <si>
    <t>未命名2</t>
  </si>
  <si>
    <t>未命名3</t>
  </si>
  <si>
    <t>未命名4</t>
  </si>
  <si>
    <t>未命名5</t>
  </si>
  <si>
    <t>洛克</t>
  </si>
  <si>
    <t>未命名6</t>
  </si>
  <si>
    <t>未命名7</t>
  </si>
  <si>
    <t>啾啾</t>
  </si>
  <si>
    <t>贝蒂</t>
  </si>
  <si>
    <t>未命名8</t>
  </si>
  <si>
    <t>麦克白</t>
  </si>
  <si>
    <t>未命名9</t>
  </si>
  <si>
    <t>未命名10</t>
  </si>
  <si>
    <t>吉拉</t>
  </si>
  <si>
    <t>未命名11</t>
  </si>
  <si>
    <t>未命名12</t>
  </si>
  <si>
    <t>珍妮芙</t>
  </si>
  <si>
    <t>伊西多</t>
  </si>
  <si>
    <t>修</t>
  </si>
  <si>
    <t>国王</t>
  </si>
  <si>
    <t>霍尔</t>
  </si>
  <si>
    <t>未命名13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</si>
  <si>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</si>
  <si>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</si>
  <si>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</si>
  <si>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</si>
  <si>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</si>
  <si>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角色升星材料1-1</t>
  </si>
  <si>
    <t>角色升星材料1-2</t>
  </si>
  <si>
    <t>角色升星材料2-1</t>
  </si>
  <si>
    <t>角色升星材料2-2</t>
  </si>
  <si>
    <t>角色升星材料3-1</t>
  </si>
  <si>
    <t>角色升星材料3-2</t>
  </si>
  <si>
    <t>角色升星材料4-1</t>
  </si>
  <si>
    <t>角色升星材料4-2</t>
  </si>
  <si>
    <t>角色升星材料5-1</t>
  </si>
  <si>
    <t>角色升星材料5-2</t>
  </si>
  <si>
    <t>通用伙伴伙伴强化材料1</t>
  </si>
  <si>
    <t>通用伙伴伙伴强化材料2</t>
  </si>
  <si>
    <t>通用伙伴伙伴强化材料3</t>
  </si>
  <si>
    <t>通用伙伴伙伴强化材料4</t>
  </si>
  <si>
    <t>通用伙伴伙伴强化材料5</t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</si>
  <si>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</si>
  <si>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</si>
  <si>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</si>
  <si>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</si>
  <si>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</si>
  <si>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</si>
  <si>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</si>
  <si>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</si>
  <si>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</si>
  <si>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</si>
  <si>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</si>
  <si>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</si>
  <si>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</si>
  <si>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</si>
  <si>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</si>
  <si>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</si>
  <si>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</si>
  <si>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</si>
  <si>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</si>
  <si>
    <t>装备进阶材料1-2</t>
  </si>
  <si>
    <t>装备进阶材料2-1</t>
  </si>
  <si>
    <t>装备进阶材料2-2</t>
  </si>
  <si>
    <t>装备进阶材料3-1</t>
  </si>
  <si>
    <t>装备进阶材料3-2</t>
  </si>
  <si>
    <t>装备进阶材料4-1</t>
  </si>
  <si>
    <t>装备进阶材料4-2</t>
  </si>
  <si>
    <t>装备进阶材料5-1</t>
  </si>
  <si>
    <t>装备进阶材料5-2</t>
  </si>
  <si>
    <t>装备进阶材料6-1</t>
  </si>
  <si>
    <t>装备进阶材料6-2</t>
  </si>
  <si>
    <t>装备进阶材料7-1</t>
  </si>
  <si>
    <t>装备进阶材料7-2</t>
  </si>
  <si>
    <t>装备进阶材料8-1</t>
  </si>
  <si>
    <t>装备进阶材料8-2</t>
  </si>
  <si>
    <t>装备强化矿石1</t>
  </si>
  <si>
    <t>装备强化矿石2</t>
  </si>
  <si>
    <t>装备强化矿石3</t>
  </si>
  <si>
    <t>时装升级材料1</t>
  </si>
  <si>
    <t>时装升级材料2</t>
  </si>
  <si>
    <t>时装升级材料3</t>
  </si>
  <si>
    <t>坐骑升级材料1</t>
  </si>
  <si>
    <t>坐骑升级材料2</t>
  </si>
  <si>
    <t>坐骑升级材料3</t>
  </si>
  <si>
    <t>翅膀升级材料1</t>
  </si>
  <si>
    <t>翅膀升级材料2</t>
  </si>
  <si>
    <t>翅膀升级材料3</t>
  </si>
  <si>
    <t>装扮升星材料</t>
    <rPh sb="4" eb="5">
      <t>cai'l</t>
    </rPh>
    <phoneticPr fontId="0" type="noConversion"/>
  </si>
  <si>
    <t>低级经验丹</t>
  </si>
  <si>
    <t>中级经验丹</t>
  </si>
  <si>
    <t>高级经验丹</t>
  </si>
  <si>
    <t>莉莉丝</t>
    <rPh sb="0" eb="1">
      <t>l'l's</t>
    </rPh>
    <phoneticPr fontId="1" type="noConversion"/>
  </si>
  <si>
    <t>洛克</t>
    <rPh sb="0" eb="1">
      <t>luo'ke</t>
    </rPh>
    <phoneticPr fontId="1" type="noConversion"/>
  </si>
  <si>
    <t>刀低武器卡</t>
    <rPh sb="0" eb="1">
      <t>dao</t>
    </rPh>
    <phoneticPr fontId="1" type="noConversion"/>
  </si>
  <si>
    <t>普通抽卡组</t>
    <rPh sb="0" eb="1">
      <t>pu't</t>
    </rPh>
    <rPh sb="2" eb="3">
      <t>chou'ka</t>
    </rPh>
    <rPh sb="4" eb="5">
      <t>zu</t>
    </rPh>
    <phoneticPr fontId="1" type="noConversion"/>
  </si>
  <si>
    <t>高级抽卡组</t>
    <rPh sb="0" eb="1">
      <t>gao'j</t>
    </rPh>
    <rPh sb="2" eb="3">
      <t>chou'ka</t>
    </rPh>
    <rPh sb="4" eb="5">
      <t>zu</t>
    </rPh>
    <phoneticPr fontId="1" type="noConversion"/>
  </si>
  <si>
    <t>必中抽卡组</t>
    <rPh sb="0" eb="1">
      <t>bi'chu</t>
    </rPh>
    <rPh sb="1" eb="2">
      <t>zhong</t>
    </rPh>
    <rPh sb="2" eb="3">
      <t>chou'ka</t>
    </rPh>
    <rPh sb="4" eb="5">
      <t>zu</t>
    </rPh>
    <phoneticPr fontId="1" type="noConversion"/>
  </si>
  <si>
    <t>普通首抽组</t>
    <rPh sb="0" eb="1">
      <t>pu'tong</t>
    </rPh>
    <rPh sb="2" eb="3">
      <t>shou</t>
    </rPh>
    <rPh sb="3" eb="4">
      <t>chou</t>
    </rPh>
    <rPh sb="4" eb="5">
      <t>zu</t>
    </rPh>
    <phoneticPr fontId="1" type="noConversion"/>
  </si>
  <si>
    <t>高级首抽组</t>
    <rPh sb="0" eb="1">
      <t>gao'ji</t>
    </rPh>
    <rPh sb="2" eb="3">
      <t>shou</t>
    </rPh>
    <rPh sb="3" eb="4">
      <t>chou</t>
    </rPh>
    <rPh sb="4" eb="5">
      <t>zu</t>
    </rPh>
    <phoneticPr fontId="1" type="noConversion"/>
  </si>
  <si>
    <t>普通抽卡组</t>
    <rPh sb="0" eb="1">
      <t>pu't</t>
    </rPh>
    <rPh sb="2" eb="3">
      <t>chou'k</t>
    </rPh>
    <rPh sb="4" eb="5">
      <t>zu</t>
    </rPh>
    <phoneticPr fontId="3" type="noConversion"/>
  </si>
  <si>
    <t>高级抽卡组</t>
    <rPh sb="0" eb="1">
      <t>gao'j</t>
    </rPh>
    <rPh sb="2" eb="3">
      <t>chou'k</t>
    </rPh>
    <rPh sb="4" eb="5">
      <t>zu</t>
    </rPh>
    <phoneticPr fontId="3" type="noConversion"/>
  </si>
  <si>
    <t>必中抽卡组</t>
    <rPh sb="0" eb="1">
      <t>bi'zhong</t>
    </rPh>
    <rPh sb="2" eb="3">
      <t>chou'k</t>
    </rPh>
    <rPh sb="4" eb="5">
      <t>zu</t>
    </rPh>
    <phoneticPr fontId="3" type="noConversion"/>
  </si>
  <si>
    <t>普通首抽组</t>
    <rPh sb="0" eb="1">
      <t>pu't</t>
    </rPh>
    <rPh sb="2" eb="3">
      <t>shou'ci</t>
    </rPh>
    <rPh sb="3" eb="4">
      <t>chou</t>
    </rPh>
    <rPh sb="4" eb="5">
      <t>zu</t>
    </rPh>
    <phoneticPr fontId="3" type="noConversion"/>
  </si>
  <si>
    <t>高级首抽组</t>
    <rPh sb="0" eb="1">
      <t>gao'ji</t>
    </rPh>
    <rPh sb="2" eb="3">
      <t>shou'ci</t>
    </rPh>
    <rPh sb="3" eb="4">
      <t>chou</t>
    </rPh>
    <rPh sb="4" eb="5">
      <t>zu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</si>
</sst>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9"/>
  <sheetViews>
    <sheetView tabSelected="1" workbookViewId="0">
      <selection activeCell="A4" sqref="A4:XFD8"/>
    </sheetView>
  </sheetViews>
  <sheetFormatPr baseColWidth="10" defaultRowHeight="15" x14ac:dyDescent="0.15"/>
  <cols>
    <col min="4" max="4" width="98.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330001</v>
      </c>
      <c r="B4" s="3" t="s">
        <v>234</v>
      </c>
      <c r="C4" s="3" t="s">
        <v>234</v>
      </c>
      <c r="D4" s="3" t="str">
        <f>VLOOKUP(A4,奖励测试!A:D,4,FALSE)</f>
        <v>[{"g":20,"i":[{"t":"i","i":21001,"c":1,"tr":0}]},{"g":20,"i":[{"t":"i","i":21007,"c":1,"tr":0}]},{"g":20,"i":[{"t":"i","i":21010,"c":1,"tr":0}]},{"g":20,"i":[{"t":"i","i":21011,"c":1,"tr":0}]},{"g":20,"i":[{"t":"i","i":21013,"c":1,"tr":0}]},{"g":20,"i":[{"t":"i","i":21016,"c":1,"tr":0}]},{"g":20,"i":[{"t":"i","i":21019,"c":1,"tr":0}]},{"g":20,"i":[{"t":"i","i":21020,"c":1,"tr":0}]},{"g":20,"i":[{"t":"i","i":21021,"c":1,"tr":0}]},{"g":20,"i":[{"t":"i","i":21022,"c":1,"tr":0}]},{"g":20,"i":[{"t":"i","i":21023,"c":1,"tr":0}]},{"g":100,"i":[{"t":"i","i":22004,"c":1,"tr":0}]},{"g":100,"i":[{"t":"i","i":22007,"c":1,"tr":0}]},{"g":100,"i":[{"t":"i","i":22010,"c":1,"tr":0}]},{"g":100,"i":[{"t":"i","i":22013,"c":1,"tr":0}]},{"g":100,"i":[{"t":"i","i":22016,"c":1,"tr":0}]},{"g":100,"i":[{"t":"i","i":22019,"c":1,"tr":0}]},{"g":100,"i":[{"t":"i","i":22022,"c":1,"tr":0}]},{"g":100,"i":[{"t":"i","i":22025,"c":1,"tr":0}]},{"g":100,"i":[{"t":"i","i":22001,"c":2,"tr":0}]}]</v>
      </c>
      <c r="E4" s="2">
        <v>0</v>
      </c>
      <c r="F4" s="2">
        <v>0</v>
      </c>
    </row>
    <row r="5" spans="1:6" x14ac:dyDescent="0.15">
      <c r="A5">
        <v>330002</v>
      </c>
      <c r="B5" s="3" t="s">
        <v>235</v>
      </c>
      <c r="C5" s="3" t="s">
        <v>235</v>
      </c>
      <c r="D5" s="3" t="str">
        <f>VLOOKUP(A5,奖励测试!A:D,4,FALSE)</f>
        <v>[{"g":100,"i":[{"t":"i","i":21001,"c":1,"tr":0}]},{"g":100,"i":[{"t":"i","i":21007,"c":1,"tr":0}]},{"g":100,"i":[{"t":"i","i":21010,"c":1,"tr":0}]},{"g":100,"i":[{"t":"i","i":21011,"c":1,"tr":0}]},{"g":100,"i":[{"t":"i","i":21013,"c":1,"tr":0}]},{"g":100,"i":[{"t":"i","i":21016,"c":1,"tr":0}]},{"g":100,"i":[{"t":"i","i":21019,"c":1,"tr":0}]},{"g":100,"i":[{"t":"i","i":21020,"c":1,"tr":0}]},{"g":100,"i":[{"t":"i","i":21021,"c":1,"tr":0}]},{"g":100,"i":[{"t":"i","i":21022,"c":1,"tr":0}]},{"g":100,"i":[{"t":"i","i":21023,"c":1,"tr":0}]},{"g":100,"i":[{"t":"i","i":22003,"c":1,"tr":0}]},{"g":100,"i":[{"t":"i","i":22006,"c":1,"tr":0}]},{"g":100,"i":[{"t":"i","i":22009,"c":1,"tr":0}]},{"g":100,"i":[{"t":"i","i":22012,"c":1,"tr":0}]},{"g":100,"i":[{"t":"i","i":22015,"c":1,"tr":0}]},{"g":100,"i":[{"t":"i","i":22018,"c":1,"tr":0}]},{"g":100,"i":[{"t":"i","i":22021,"c":1,"tr":0}]},{"g":100,"i":[{"t":"i","i":22024,"c":1,"tr":0}]},{"g":100,"i":[{"t":"i","i":22027,"c":1,"tr":0}]}]</v>
      </c>
      <c r="E5" s="2">
        <v>0</v>
      </c>
      <c r="F5" s="2">
        <v>0</v>
      </c>
    </row>
    <row r="6" spans="1:6" x14ac:dyDescent="0.15">
      <c r="A6">
        <v>330003</v>
      </c>
      <c r="B6" s="3" t="s">
        <v>236</v>
      </c>
      <c r="C6" s="3" t="s">
        <v>236</v>
      </c>
      <c r="D6" s="3" t="str">
        <f>VLOOKUP(A6,奖励测试!A:D,4,FALSE)</f>
        <v>[{"g":100,"i":[{"t":"i","i":21001,"c":1,"tr":0}]},{"g":100,"i":[{"t":"i","i":21007,"c":1,"tr":0}]},{"g":100,"i":[{"t":"i","i":21010,"c":1,"tr":0}]},{"g":100,"i":[{"t":"i","i":21011,"c":1,"tr":0}]},{"g":100,"i":[{"t":"i","i":21013,"c":1,"tr":0}]},{"g":100,"i":[{"t":"i","i":21016,"c":1,"tr":0}]},{"g":100,"i":[{"t":"i","i":21019,"c":1,"tr":0}]},{"g":100,"i":[{"t":"i","i":21020,"c":1,"tr":0}]},{"g":100,"i":[{"t":"i","i":21021,"c":1,"tr":0}]},{"g":100,"i":[{"t":"i","i":21022,"c":1,"tr":0}]},{"g":100,"i":[{"t":"i","i":21023,"c":1,"tr":0}]}]</v>
      </c>
      <c r="E6" s="2">
        <v>0</v>
      </c>
      <c r="F6" s="2">
        <v>0</v>
      </c>
    </row>
    <row r="7" spans="1:6" x14ac:dyDescent="0.15">
      <c r="A7">
        <v>330004</v>
      </c>
      <c r="B7" s="3" t="s">
        <v>237</v>
      </c>
      <c r="C7" s="3" t="s">
        <v>237</v>
      </c>
      <c r="D7" s="3" t="str">
        <f>VLOOKUP(A7,奖励测试!A:D,4,FALSE)</f>
        <v>[{"g":100,"i":[{"t":"i","i":21007,"c":1,"tr":0}]}]</v>
      </c>
      <c r="E7" s="2">
        <v>0</v>
      </c>
      <c r="F7" s="2">
        <v>0</v>
      </c>
    </row>
    <row r="8" spans="1:6" x14ac:dyDescent="0.15">
      <c r="A8">
        <v>330005</v>
      </c>
      <c r="B8" s="3" t="s">
        <v>238</v>
      </c>
      <c r="C8" s="3" t="s">
        <v>238</v>
      </c>
      <c r="D8" s="3" t="str">
        <f>VLOOKUP(A8,奖励测试!A:D,4,FALSE)</f>
        <v>[{"g":100,"i":[{"t":"i","i":21013,"c":1,"tr":0}]}]</v>
      </c>
      <c r="E8" s="2">
        <v>0</v>
      </c>
      <c r="F8" s="2">
        <v>0</v>
      </c>
    </row>
    <row r="9" spans="1:6" x14ac:dyDescent="0.15">
      <c r="A9" s="2"/>
      <c r="B9" s="1"/>
      <c r="C9" s="1"/>
      <c r="D9" s="1"/>
      <c r="E9" s="2"/>
      <c r="F9" s="2"/>
    </row>
    <row r="10" spans="1:6" x14ac:dyDescent="0.15">
      <c r="A10" s="2"/>
      <c r="B10" s="1"/>
      <c r="C10" s="1"/>
      <c r="D10" s="1"/>
      <c r="E10" s="2"/>
      <c r="F10" s="2"/>
    </row>
    <row r="11" spans="1:6" x14ac:dyDescent="0.15">
      <c r="A11" s="2"/>
      <c r="B11" s="1"/>
      <c r="C11" s="1"/>
      <c r="D11" s="1"/>
      <c r="E11" s="2"/>
      <c r="F11" s="2"/>
    </row>
    <row r="12" spans="1:6" x14ac:dyDescent="0.15">
      <c r="A12" s="2"/>
      <c r="B12" s="1"/>
      <c r="C12" s="1"/>
      <c r="D12" s="1"/>
      <c r="E12" s="2"/>
      <c r="F12" s="2"/>
    </row>
    <row r="13" spans="1:6" x14ac:dyDescent="0.15">
      <c r="A13" s="2"/>
      <c r="B13" s="1"/>
      <c r="C13" s="1"/>
      <c r="D13" s="1"/>
      <c r="E13" s="2"/>
      <c r="F13" s="2"/>
    </row>
    <row r="14" spans="1:6" x14ac:dyDescent="0.15">
      <c r="A14" s="2"/>
      <c r="B14" s="1"/>
      <c r="C14" s="1"/>
      <c r="D14" s="1"/>
      <c r="E14" s="2"/>
      <c r="F14" s="2"/>
    </row>
    <row r="15" spans="1:6" x14ac:dyDescent="0.15">
      <c r="A15" s="2"/>
      <c r="B15" s="1"/>
      <c r="C15" s="1"/>
      <c r="D15" s="1"/>
      <c r="E15" s="2"/>
      <c r="F15" s="2"/>
    </row>
    <row r="16" spans="1:6" x14ac:dyDescent="0.15">
      <c r="A16" s="2"/>
      <c r="B16" s="1"/>
      <c r="C16" s="1"/>
      <c r="D16" s="1"/>
      <c r="E16" s="2"/>
      <c r="F16" s="2"/>
    </row>
    <row r="17" spans="1:6" x14ac:dyDescent="0.15">
      <c r="A17" s="2"/>
      <c r="B17" s="1"/>
      <c r="C17" s="1"/>
      <c r="D17" s="1"/>
      <c r="E17" s="2"/>
      <c r="F17" s="2"/>
    </row>
    <row r="18" spans="1:6" x14ac:dyDescent="0.15">
      <c r="A18" s="2"/>
      <c r="B18" s="1"/>
      <c r="C18" s="1"/>
      <c r="D18" s="1"/>
      <c r="E18" s="2"/>
      <c r="F18" s="2"/>
    </row>
    <row r="19" spans="1:6" x14ac:dyDescent="0.15">
      <c r="A19" s="2"/>
      <c r="B19" s="1"/>
      <c r="C19" s="1"/>
      <c r="D19" s="1"/>
      <c r="E19" s="2"/>
      <c r="F19" s="2"/>
    </row>
    <row r="20" spans="1:6" x14ac:dyDescent="0.15">
      <c r="A20" s="2"/>
      <c r="B20" s="1"/>
      <c r="C20" s="1"/>
      <c r="D20" s="1"/>
      <c r="E20" s="2"/>
      <c r="F20" s="2"/>
    </row>
    <row r="21" spans="1:6" x14ac:dyDescent="0.15">
      <c r="A21" s="2"/>
      <c r="B21" s="1"/>
      <c r="C21" s="1"/>
      <c r="D21" s="1"/>
      <c r="E21" s="2"/>
      <c r="F21" s="2"/>
    </row>
    <row r="22" spans="1:6" x14ac:dyDescent="0.15">
      <c r="A22" s="2"/>
      <c r="B22" s="1"/>
      <c r="C22" s="1"/>
      <c r="D22" s="1"/>
      <c r="E22" s="2"/>
      <c r="F22" s="2"/>
    </row>
    <row r="23" spans="1:6" x14ac:dyDescent="0.15">
      <c r="A23" s="2"/>
      <c r="B23" s="1"/>
      <c r="C23" s="1"/>
      <c r="D23" s="1"/>
      <c r="E23" s="2"/>
      <c r="F23" s="2"/>
    </row>
    <row r="24" spans="1:6" x14ac:dyDescent="0.15">
      <c r="A24" s="2"/>
      <c r="B24" s="1"/>
      <c r="C24" s="1"/>
      <c r="D24" s="1"/>
      <c r="E24" s="2"/>
      <c r="F24" s="2"/>
    </row>
    <row r="25" spans="1:6" x14ac:dyDescent="0.15">
      <c r="A25" s="2"/>
      <c r="B25" s="1"/>
      <c r="C25" s="1"/>
      <c r="D25" s="1"/>
      <c r="E25" s="2"/>
      <c r="F25" s="2"/>
    </row>
    <row r="26" spans="1:6" x14ac:dyDescent="0.15">
      <c r="A26" s="2"/>
      <c r="B26" s="1"/>
      <c r="C26" s="1"/>
      <c r="D26" s="1"/>
      <c r="E26" s="2"/>
      <c r="F26" s="2"/>
    </row>
    <row r="27" spans="1:6" x14ac:dyDescent="0.15">
      <c r="A27" s="2"/>
      <c r="B27" s="1"/>
      <c r="C27" s="1"/>
      <c r="D27" s="1"/>
      <c r="E27" s="2"/>
      <c r="F27" s="2"/>
    </row>
    <row r="28" spans="1:6" x14ac:dyDescent="0.15">
      <c r="A28" s="2"/>
      <c r="B28" s="1"/>
      <c r="C28" s="1"/>
      <c r="D28" s="1"/>
      <c r="E28" s="2"/>
      <c r="F28" s="2"/>
    </row>
    <row r="29" spans="1:6" x14ac:dyDescent="0.15">
      <c r="A29" s="2"/>
      <c r="B29" s="1"/>
      <c r="C29" s="1"/>
      <c r="D29" s="1"/>
      <c r="E29" s="2"/>
      <c r="F29" s="2"/>
    </row>
    <row r="30" spans="1:6" x14ac:dyDescent="0.15">
      <c r="A30" s="2"/>
      <c r="B30" s="1"/>
      <c r="C30" s="1"/>
      <c r="D30" s="1"/>
      <c r="E30" s="2"/>
      <c r="F30" s="2"/>
    </row>
    <row r="31" spans="1:6" x14ac:dyDescent="0.15">
      <c r="A31" s="2"/>
      <c r="B31" s="1"/>
      <c r="C31" s="1"/>
      <c r="D31" s="1"/>
      <c r="E31" s="2"/>
      <c r="F31" s="2"/>
    </row>
    <row r="32" spans="1:6" x14ac:dyDescent="0.15">
      <c r="A32" s="2"/>
      <c r="B32" s="1"/>
      <c r="C32" s="1"/>
      <c r="D32" s="1"/>
      <c r="E32" s="2"/>
      <c r="F32" s="2"/>
    </row>
    <row r="33" spans="1:6" x14ac:dyDescent="0.15">
      <c r="A33" s="2"/>
      <c r="B33" s="1"/>
      <c r="C33" s="1"/>
      <c r="D33" s="1"/>
      <c r="E33" s="2"/>
      <c r="F33" s="2"/>
    </row>
    <row r="34" spans="1:6" x14ac:dyDescent="0.15">
      <c r="A34" s="2"/>
      <c r="B34" s="1"/>
      <c r="C34" s="1"/>
      <c r="D34" s="1"/>
      <c r="E34" s="2"/>
      <c r="F34" s="2"/>
    </row>
    <row r="35" spans="1:6" x14ac:dyDescent="0.15">
      <c r="A35" s="2"/>
      <c r="B35" s="1"/>
      <c r="C35" s="1"/>
      <c r="D35" s="1"/>
      <c r="E35" s="2"/>
      <c r="F35" s="2"/>
    </row>
    <row r="36" spans="1:6" x14ac:dyDescent="0.15">
      <c r="A36" s="2"/>
      <c r="B36" s="1"/>
      <c r="C36" s="1"/>
      <c r="D36" s="1"/>
      <c r="E36" s="2"/>
      <c r="F36" s="2"/>
    </row>
    <row r="37" spans="1:6" x14ac:dyDescent="0.15">
      <c r="A37" s="2"/>
      <c r="B37" s="1"/>
      <c r="C37" s="1"/>
      <c r="D37" s="1"/>
      <c r="E37" s="2"/>
      <c r="F37" s="2"/>
    </row>
    <row r="38" spans="1:6" x14ac:dyDescent="0.15">
      <c r="A38" s="2"/>
      <c r="B38" s="1"/>
      <c r="C38" s="1"/>
      <c r="D38" s="1"/>
      <c r="E38" s="2"/>
      <c r="F38" s="2"/>
    </row>
    <row r="39" spans="1:6" x14ac:dyDescent="0.15">
      <c r="A39" s="2"/>
      <c r="B39" s="1"/>
      <c r="C39" s="1"/>
      <c r="D39" s="1"/>
      <c r="E39" s="2"/>
      <c r="F39" s="2"/>
    </row>
    <row r="40" spans="1:6" x14ac:dyDescent="0.15">
      <c r="A40" s="2"/>
      <c r="B40" s="1"/>
      <c r="C40" s="1"/>
      <c r="D40" s="1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2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1"/>
      <c r="C975" s="1"/>
      <c r="D975" s="1"/>
      <c r="E975" s="2"/>
      <c r="F975" s="2"/>
    </row>
    <row r="976" spans="1:6" x14ac:dyDescent="0.15">
      <c r="A976" s="2"/>
      <c r="B976" s="3"/>
      <c r="C976" s="3"/>
      <c r="D976" s="3"/>
      <c r="E976" s="1"/>
      <c r="F976" s="1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  <row r="979" spans="1:6" x14ac:dyDescent="0.15">
      <c r="A979" s="2"/>
      <c r="B979" s="1"/>
      <c r="C979" s="3"/>
      <c r="D979" s="3"/>
      <c r="E979" s="2"/>
      <c r="F97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3"/>
  <sheetViews>
    <sheetView zoomScale="110" zoomScaleNormal="110" zoomScalePageLayoutView="110" workbookViewId="0">
      <selection activeCell="D17" sqref="D17"/>
    </sheetView>
  </sheetViews>
  <sheetFormatPr baseColWidth="10" defaultRowHeight="15" x14ac:dyDescent="0.15"/>
  <cols>
    <col min="4" max="4" width="182.83203125" customWidth="1"/>
    <col min="7" max="9" width="45.5" bestFit="1" customWidth="1"/>
  </cols>
  <sheetData>
    <row r="1" spans="1:5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5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5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</row>
    <row r="4" spans="1:56" x14ac:dyDescent="0.15">
      <c r="A4">
        <v>330001</v>
      </c>
      <c r="B4" s="1" t="s">
        <v>229</v>
      </c>
      <c r="C4" s="1" t="s">
        <v>229</v>
      </c>
      <c r="D4" s="3" t="str">
        <f>"["&amp;G4&amp;H4&amp;I4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"]"</f>
        <v>[{"g":20,"i":[{"t":"i","i":21001,"c":1,"tr":0}]},{"g":20,"i":[{"t":"i","i":21007,"c":1,"tr":0}]},{"g":20,"i":[{"t":"i","i":21010,"c":1,"tr":0}]},{"g":20,"i":[{"t":"i","i":21011,"c":1,"tr":0}]},{"g":20,"i":[{"t":"i","i":21013,"c":1,"tr":0}]},{"g":20,"i":[{"t":"i","i":21016,"c":1,"tr":0}]},{"g":20,"i":[{"t":"i","i":21019,"c":1,"tr":0}]},{"g":20,"i":[{"t":"i","i":21020,"c":1,"tr":0}]},{"g":20,"i":[{"t":"i","i":21021,"c":1,"tr":0}]},{"g":20,"i":[{"t":"i","i":21022,"c":1,"tr":0}]},{"g":20,"i":[{"t":"i","i":21023,"c":1,"tr":0}]},{"g":100,"i":[{"t":"i","i":22004,"c":1,"tr":0}]},{"g":100,"i":[{"t":"i","i":22007,"c":1,"tr":0}]},{"g":100,"i":[{"t":"i","i":22010,"c":1,"tr":0}]},{"g":100,"i":[{"t":"i","i":22013,"c":1,"tr":0}]},{"g":100,"i":[{"t":"i","i":22016,"c":1,"tr":0}]},{"g":100,"i":[{"t":"i","i":22019,"c":1,"tr":0}]},{"g":100,"i":[{"t":"i","i":22022,"c":1,"tr":0}]},{"g":100,"i":[{"t":"i","i":22025,"c":1,"tr":0}]},{"g":100,"i":[{"t":"i","i":22001,"c":2,"tr":0}]}]</v>
      </c>
      <c r="E4" s="2">
        <v>0</v>
      </c>
      <c r="F4" s="2">
        <v>0</v>
      </c>
      <c r="G4" t="str">
        <f>VLOOKUP($A4*1000+G$3,奖励辅助!$A:$K,11,FALSE)</f>
        <v>{"g":20,"i":[{"t":"i","i":21001,"c":1,"tr":0}]}</v>
      </c>
      <c r="H4" t="str">
        <f>_xlfn.IFNA(","&amp;VLOOKUP($A4*1000+H$3,奖励辅助!$A:$K,11,FALSE),"")</f>
        <v>,{"g":20,"i":[{"t":"i","i":21007,"c":1,"tr":0}]}</v>
      </c>
      <c r="I4" t="str">
        <f>_xlfn.IFNA(","&amp;VLOOKUP($A4*1000+I$3,奖励辅助!$A:$K,11,FALSE),"")</f>
        <v>,{"g":20,"i":[{"t":"i","i":21010,"c":1,"tr":0}]}</v>
      </c>
      <c r="J4" t="str">
        <f>_xlfn.IFNA(","&amp;VLOOKUP($A4*1000+J$3,奖励辅助!$A:$K,11,FALSE),"")</f>
        <v>,{"g":20,"i":[{"t":"i","i":21011,"c":1,"tr":0}]}</v>
      </c>
      <c r="K4" t="str">
        <f>_xlfn.IFNA(","&amp;VLOOKUP($A4*1000+K$3,奖励辅助!$A:$K,11,FALSE),"")</f>
        <v>,{"g":20,"i":[{"t":"i","i":21013,"c":1,"tr":0}]}</v>
      </c>
      <c r="L4" t="str">
        <f>_xlfn.IFNA(","&amp;VLOOKUP($A4*1000+L$3,奖励辅助!$A:$K,11,FALSE),"")</f>
        <v>,{"g":20,"i":[{"t":"i","i":21016,"c":1,"tr":0}]}</v>
      </c>
      <c r="M4" t="str">
        <f>_xlfn.IFNA(","&amp;VLOOKUP($A4*1000+M$3,奖励辅助!$A:$K,11,FALSE),"")</f>
        <v>,{"g":20,"i":[{"t":"i","i":21019,"c":1,"tr":0}]}</v>
      </c>
      <c r="N4" t="str">
        <f>_xlfn.IFNA(","&amp;VLOOKUP($A4*1000+N$3,奖励辅助!$A:$K,11,FALSE),"")</f>
        <v>,{"g":20,"i":[{"t":"i","i":21020,"c":1,"tr":0}]}</v>
      </c>
      <c r="O4" t="str">
        <f>_xlfn.IFNA(","&amp;VLOOKUP($A4*1000+O$3,奖励辅助!$A:$K,11,FALSE),"")</f>
        <v>,{"g":20,"i":[{"t":"i","i":21021,"c":1,"tr":0}]}</v>
      </c>
      <c r="P4" t="str">
        <f>_xlfn.IFNA(","&amp;VLOOKUP($A4*1000+P$3,奖励辅助!$A:$K,11,FALSE),"")</f>
        <v>,{"g":20,"i":[{"t":"i","i":21022,"c":1,"tr":0}]}</v>
      </c>
      <c r="Q4" t="str">
        <f>_xlfn.IFNA(","&amp;VLOOKUP($A4*1000+Q$3,奖励辅助!$A:$K,11,FALSE),"")</f>
        <v>,{"g":20,"i":[{"t":"i","i":21023,"c":1,"tr":0}]}</v>
      </c>
      <c r="R4" t="str">
        <f>_xlfn.IFNA(","&amp;VLOOKUP($A4*1000+R$3,奖励辅助!$A:$K,11,FALSE),"")</f>
        <v>,{"g":100,"i":[{"t":"i","i":22004,"c":1,"tr":0}]}</v>
      </c>
      <c r="S4" t="str">
        <f>_xlfn.IFNA(","&amp;VLOOKUP($A4*1000+S$3,奖励辅助!$A:$K,11,FALSE),"")</f>
        <v>,{"g":100,"i":[{"t":"i","i":22007,"c":1,"tr":0}]}</v>
      </c>
      <c r="T4" t="str">
        <f>_xlfn.IFNA(","&amp;VLOOKUP($A4*1000+T$3,奖励辅助!$A:$K,11,FALSE),"")</f>
        <v>,{"g":100,"i":[{"t":"i","i":22010,"c":1,"tr":0}]}</v>
      </c>
      <c r="U4" t="str">
        <f>_xlfn.IFNA(","&amp;VLOOKUP($A4*1000+U$3,奖励辅助!$A:$K,11,FALSE),"")</f>
        <v>,{"g":100,"i":[{"t":"i","i":22013,"c":1,"tr":0}]}</v>
      </c>
      <c r="V4" t="str">
        <f>_xlfn.IFNA(","&amp;VLOOKUP($A4*1000+V$3,奖励辅助!$A:$K,11,FALSE),"")</f>
        <v>,{"g":100,"i":[{"t":"i","i":22016,"c":1,"tr":0}]}</v>
      </c>
      <c r="W4" t="str">
        <f>_xlfn.IFNA(","&amp;VLOOKUP($A4*1000+W$3,奖励辅助!$A:$K,11,FALSE),"")</f>
        <v>,{"g":100,"i":[{"t":"i","i":22019,"c":1,"tr":0}]}</v>
      </c>
      <c r="X4" t="str">
        <f>_xlfn.IFNA(","&amp;VLOOKUP($A4*1000+X$3,奖励辅助!$A:$K,11,FALSE),"")</f>
        <v>,{"g":100,"i":[{"t":"i","i":22022,"c":1,"tr":0}]}</v>
      </c>
      <c r="Y4" t="str">
        <f>_xlfn.IFNA(","&amp;VLOOKUP($A4*1000+Y$3,奖励辅助!$A:$K,11,FALSE),"")</f>
        <v>,{"g":100,"i":[{"t":"i","i":22025,"c":1,"tr":0}]}</v>
      </c>
      <c r="Z4" t="str">
        <f>_xlfn.IFNA(","&amp;VLOOKUP($A4*1000+Z$3,奖励辅助!$A:$K,11,FALSE),"")</f>
        <v>,{"g":100,"i":[{"t":"i","i":22001,"c":2,"tr":0}]}</v>
      </c>
      <c r="AA4" t="str">
        <f>_xlfn.IFNA(","&amp;VLOOKUP($A4*1000+AA$3,奖励辅助!$A:$K,11,FALSE),"")</f>
        <v/>
      </c>
      <c r="AB4" t="str">
        <f>_xlfn.IFNA(","&amp;VLOOKUP($A4*1000+AB$3,奖励辅助!$A:$K,11,FALSE),"")</f>
        <v/>
      </c>
      <c r="AC4" t="str">
        <f>_xlfn.IFNA(","&amp;VLOOKUP($A4*1000+AC$3,奖励辅助!$A:$K,11,FALSE),"")</f>
        <v/>
      </c>
      <c r="AD4" t="str">
        <f>_xlfn.IFNA(","&amp;VLOOKUP($A4*1000+AD$3,奖励辅助!$A:$K,11,FALSE),"")</f>
        <v/>
      </c>
      <c r="AE4" t="str">
        <f>_xlfn.IFNA(","&amp;VLOOKUP($A4*1000+AE$3,奖励辅助!$A:$K,11,FALSE),"")</f>
        <v/>
      </c>
      <c r="AF4" t="str">
        <f>_xlfn.IFNA(","&amp;VLOOKUP($A4*1000+AF$3,奖励辅助!$A:$K,11,FALSE),"")</f>
        <v/>
      </c>
      <c r="AG4" t="str">
        <f>_xlfn.IFNA(","&amp;VLOOKUP($A4*1000+AG$3,奖励辅助!$A:$K,11,FALSE),"")</f>
        <v/>
      </c>
      <c r="AH4" t="str">
        <f>_xlfn.IFNA(","&amp;VLOOKUP($A4*1000+AH$3,奖励辅助!$A:$K,11,FALSE),"")</f>
        <v/>
      </c>
      <c r="AI4" t="str">
        <f>_xlfn.IFNA(","&amp;VLOOKUP($A4*1000+AI$3,奖励辅助!$A:$K,11,FALSE),"")</f>
        <v/>
      </c>
      <c r="AJ4" t="str">
        <f>_xlfn.IFNA(","&amp;VLOOKUP($A4*1000+AJ$3,奖励辅助!$A:$K,11,FALSE),"")</f>
        <v/>
      </c>
      <c r="AK4" t="str">
        <f>_xlfn.IFNA(","&amp;VLOOKUP($A4*1000+AK$3,奖励辅助!$A:$K,11,FALSE),"")</f>
        <v/>
      </c>
      <c r="AL4" t="str">
        <f>_xlfn.IFNA(","&amp;VLOOKUP($A4*1000+AL$3,奖励辅助!$A:$K,11,FALSE),"")</f>
        <v/>
      </c>
      <c r="AM4" t="str">
        <f>_xlfn.IFNA(","&amp;VLOOKUP($A4*1000+AM$3,奖励辅助!$A:$K,11,FALSE),"")</f>
        <v/>
      </c>
      <c r="AN4" t="str">
        <f>_xlfn.IFNA(","&amp;VLOOKUP($A4*1000+AN$3,奖励辅助!$A:$K,11,FALSE),"")</f>
        <v/>
      </c>
      <c r="AO4" t="str">
        <f>_xlfn.IFNA(","&amp;VLOOKUP($A4*1000+AO$3,奖励辅助!$A:$K,11,FALSE),"")</f>
        <v/>
      </c>
      <c r="AP4" t="str">
        <f>_xlfn.IFNA(","&amp;VLOOKUP($A4*1000+AP$3,奖励辅助!$A:$K,11,FALSE),"")</f>
        <v/>
      </c>
      <c r="AQ4" t="str">
        <f>_xlfn.IFNA(","&amp;VLOOKUP($A4*1000+AQ$3,奖励辅助!$A:$K,11,FALSE),"")</f>
        <v/>
      </c>
      <c r="AR4" t="str">
        <f>_xlfn.IFNA(","&amp;VLOOKUP($A4*1000+AR$3,奖励辅助!$A:$K,11,FALSE),"")</f>
        <v/>
      </c>
      <c r="AS4" t="str">
        <f>_xlfn.IFNA(","&amp;VLOOKUP($A4*1000+AS$3,奖励辅助!$A:$K,11,FALSE),"")</f>
        <v/>
      </c>
      <c r="AT4" t="str">
        <f>_xlfn.IFNA(","&amp;VLOOKUP($A4*1000+AT$3,奖励辅助!$A:$K,11,FALSE),"")</f>
        <v/>
      </c>
      <c r="AU4" t="str">
        <f>_xlfn.IFNA(","&amp;VLOOKUP($A4*1000+AU$3,奖励辅助!$A:$K,11,FALSE),"")</f>
        <v/>
      </c>
      <c r="AV4" t="str">
        <f>_xlfn.IFNA(","&amp;VLOOKUP($A4*1000+AV$3,奖励辅助!$A:$K,11,FALSE),"")</f>
        <v/>
      </c>
      <c r="AW4" t="str">
        <f>_xlfn.IFNA(","&amp;VLOOKUP($A4*1000+AW$3,奖励辅助!$A:$K,11,FALSE),"")</f>
        <v/>
      </c>
      <c r="AX4" t="str">
        <f>_xlfn.IFNA(","&amp;VLOOKUP($A4*1000+AX$3,奖励辅助!$A:$K,11,FALSE),"")</f>
        <v/>
      </c>
      <c r="AY4" t="str">
        <f>_xlfn.IFNA(","&amp;VLOOKUP($A4*1000+AY$3,奖励辅助!$A:$K,11,FALSE),"")</f>
        <v/>
      </c>
      <c r="AZ4" t="str">
        <f>_xlfn.IFNA(","&amp;VLOOKUP($A4*1000+AZ$3,奖励辅助!$A:$K,11,FALSE),"")</f>
        <v/>
      </c>
      <c r="BA4" t="str">
        <f>_xlfn.IFNA(","&amp;VLOOKUP($A4*1000+BA$3,奖励辅助!$A:$K,11,FALSE),"")</f>
        <v/>
      </c>
      <c r="BB4" t="str">
        <f>_xlfn.IFNA(","&amp;VLOOKUP($A4*1000+BB$3,奖励辅助!$A:$K,11,FALSE),"")</f>
        <v/>
      </c>
      <c r="BC4" t="str">
        <f>_xlfn.IFNA(","&amp;VLOOKUP($A4*1000+BC$3,奖励辅助!$A:$K,11,FALSE),"")</f>
        <v/>
      </c>
      <c r="BD4" t="str">
        <f>_xlfn.IFNA(","&amp;VLOOKUP($A4*1000+BD$3,奖励辅助!$A:$K,11,FALSE),"")</f>
        <v/>
      </c>
    </row>
    <row r="5" spans="1:56" x14ac:dyDescent="0.15">
      <c r="A5">
        <v>330002</v>
      </c>
      <c r="B5" s="1" t="s">
        <v>230</v>
      </c>
      <c r="C5" s="1" t="s">
        <v>230</v>
      </c>
      <c r="D5" s="3" t="str">
        <f>"["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"]"</f>
        <v>[{"g":100,"i":[{"t":"i","i":21001,"c":1,"tr":0}]},{"g":100,"i":[{"t":"i","i":21007,"c":1,"tr":0}]},{"g":100,"i":[{"t":"i","i":21010,"c":1,"tr":0}]},{"g":100,"i":[{"t":"i","i":21011,"c":1,"tr":0}]},{"g":100,"i":[{"t":"i","i":21013,"c":1,"tr":0}]},{"g":100,"i":[{"t":"i","i":21016,"c":1,"tr":0}]},{"g":100,"i":[{"t":"i","i":21019,"c":1,"tr":0}]},{"g":100,"i":[{"t":"i","i":21020,"c":1,"tr":0}]},{"g":100,"i":[{"t":"i","i":21021,"c":1,"tr":0}]},{"g":100,"i":[{"t":"i","i":21022,"c":1,"tr":0}]},{"g":100,"i":[{"t":"i","i":21023,"c":1,"tr":0}]},{"g":100,"i":[{"t":"i","i":22003,"c":1,"tr":0}]},{"g":100,"i":[{"t":"i","i":22006,"c":1,"tr":0}]},{"g":100,"i":[{"t":"i","i":22009,"c":1,"tr":0}]},{"g":100,"i":[{"t":"i","i":22012,"c":1,"tr":0}]},{"g":100,"i":[{"t":"i","i":22015,"c":1,"tr":0}]},{"g":100,"i":[{"t":"i","i":22018,"c":1,"tr":0}]},{"g":100,"i":[{"t":"i","i":22021,"c":1,"tr":0}]},{"g":100,"i":[{"t":"i","i":22024,"c":1,"tr":0}]},{"g":100,"i":[{"t":"i","i":22027,"c":1,"tr":0}]}]</v>
      </c>
      <c r="E5" s="2">
        <v>0</v>
      </c>
      <c r="F5" s="2">
        <v>0</v>
      </c>
      <c r="G5" t="str">
        <f>_xlfn.IFNA(VLOOKUP($A5*1000+G$3,奖励辅助!$A:$K,11,FALSE),"")</f>
        <v>{"g":100,"i":[{"t":"i","i":21001,"c":1,"tr":0}]}</v>
      </c>
      <c r="H5" t="str">
        <f>_xlfn.IFNA(","&amp;VLOOKUP($A5*1000+H$3,奖励辅助!$A:$K,11,FALSE),"")</f>
        <v>,{"g":100,"i":[{"t":"i","i":21007,"c":1,"tr":0}]}</v>
      </c>
      <c r="I5" t="str">
        <f>_xlfn.IFNA(","&amp;VLOOKUP($A5*1000+I$3,奖励辅助!$A:$K,11,FALSE),"")</f>
        <v>,{"g":100,"i":[{"t":"i","i":21010,"c":1,"tr":0}]}</v>
      </c>
      <c r="J5" t="str">
        <f>_xlfn.IFNA(","&amp;VLOOKUP($A5*1000+J$3,奖励辅助!$A:$K,11,FALSE),"")</f>
        <v>,{"g":100,"i":[{"t":"i","i":21011,"c":1,"tr":0}]}</v>
      </c>
      <c r="K5" t="str">
        <f>_xlfn.IFNA(","&amp;VLOOKUP($A5*1000+K$3,奖励辅助!$A:$K,11,FALSE),"")</f>
        <v>,{"g":100,"i":[{"t":"i","i":21013,"c":1,"tr":0}]}</v>
      </c>
      <c r="L5" t="str">
        <f>_xlfn.IFNA(","&amp;VLOOKUP($A5*1000+L$3,奖励辅助!$A:$K,11,FALSE),"")</f>
        <v>,{"g":100,"i":[{"t":"i","i":21016,"c":1,"tr":0}]}</v>
      </c>
      <c r="M5" t="str">
        <f>_xlfn.IFNA(","&amp;VLOOKUP($A5*1000+M$3,奖励辅助!$A:$K,11,FALSE),"")</f>
        <v>,{"g":100,"i":[{"t":"i","i":21019,"c":1,"tr":0}]}</v>
      </c>
      <c r="N5" t="str">
        <f>_xlfn.IFNA(","&amp;VLOOKUP($A5*1000+N$3,奖励辅助!$A:$K,11,FALSE),"")</f>
        <v>,{"g":100,"i":[{"t":"i","i":21020,"c":1,"tr":0}]}</v>
      </c>
      <c r="O5" t="str">
        <f>_xlfn.IFNA(","&amp;VLOOKUP($A5*1000+O$3,奖励辅助!$A:$K,11,FALSE),"")</f>
        <v>,{"g":100,"i":[{"t":"i","i":21021,"c":1,"tr":0}]}</v>
      </c>
      <c r="P5" t="str">
        <f>_xlfn.IFNA(","&amp;VLOOKUP($A5*1000+P$3,奖励辅助!$A:$K,11,FALSE),"")</f>
        <v>,{"g":100,"i":[{"t":"i","i":21022,"c":1,"tr":0}]}</v>
      </c>
      <c r="Q5" t="str">
        <f>_xlfn.IFNA(","&amp;VLOOKUP($A5*1000+Q$3,奖励辅助!$A:$K,11,FALSE),"")</f>
        <v>,{"g":100,"i":[{"t":"i","i":21023,"c":1,"tr":0}]}</v>
      </c>
      <c r="R5" t="str">
        <f>_xlfn.IFNA(","&amp;VLOOKUP($A5*1000+R$3,奖励辅助!$A:$K,11,FALSE),"")</f>
        <v>,{"g":100,"i":[{"t":"i","i":22003,"c":1,"tr":0}]}</v>
      </c>
      <c r="S5" t="str">
        <f>_xlfn.IFNA(","&amp;VLOOKUP($A5*1000+S$3,奖励辅助!$A:$K,11,FALSE),"")</f>
        <v>,{"g":100,"i":[{"t":"i","i":22006,"c":1,"tr":0}]}</v>
      </c>
      <c r="T5" t="str">
        <f>_xlfn.IFNA(","&amp;VLOOKUP($A5*1000+T$3,奖励辅助!$A:$K,11,FALSE),"")</f>
        <v>,{"g":100,"i":[{"t":"i","i":22009,"c":1,"tr":0}]}</v>
      </c>
      <c r="U5" t="str">
        <f>_xlfn.IFNA(","&amp;VLOOKUP($A5*1000+U$3,奖励辅助!$A:$K,11,FALSE),"")</f>
        <v>,{"g":100,"i":[{"t":"i","i":22012,"c":1,"tr":0}]}</v>
      </c>
      <c r="V5" t="str">
        <f>_xlfn.IFNA(","&amp;VLOOKUP($A5*1000+V$3,奖励辅助!$A:$K,11,FALSE),"")</f>
        <v>,{"g":100,"i":[{"t":"i","i":22015,"c":1,"tr":0}]}</v>
      </c>
      <c r="W5" t="str">
        <f>_xlfn.IFNA(","&amp;VLOOKUP($A5*1000+W$3,奖励辅助!$A:$K,11,FALSE),"")</f>
        <v>,{"g":100,"i":[{"t":"i","i":22018,"c":1,"tr":0}]}</v>
      </c>
      <c r="X5" t="str">
        <f>_xlfn.IFNA(","&amp;VLOOKUP($A5*1000+X$3,奖励辅助!$A:$K,11,FALSE),"")</f>
        <v>,{"g":100,"i":[{"t":"i","i":22021,"c":1,"tr":0}]}</v>
      </c>
      <c r="Y5" t="str">
        <f>_xlfn.IFNA(","&amp;VLOOKUP($A5*1000+Y$3,奖励辅助!$A:$K,11,FALSE),"")</f>
        <v>,{"g":100,"i":[{"t":"i","i":22024,"c":1,"tr":0}]}</v>
      </c>
      <c r="Z5" t="str">
        <f>_xlfn.IFNA(","&amp;VLOOKUP($A5*1000+Z$3,奖励辅助!$A:$K,11,FALSE),"")</f>
        <v>,{"g":100,"i":[{"t":"i","i":22027,"c":1,"tr":0}]}</v>
      </c>
      <c r="AA5" t="str">
        <f>_xlfn.IFNA(","&amp;VLOOKUP($A5*1000+AA$3,奖励辅助!$A:$K,11,FALSE),"")</f>
        <v/>
      </c>
      <c r="AB5" t="str">
        <f>_xlfn.IFNA(","&amp;VLOOKUP($A5*1000+AB$3,奖励辅助!$A:$K,11,FALSE),"")</f>
        <v/>
      </c>
      <c r="AC5" t="str">
        <f>_xlfn.IFNA(","&amp;VLOOKUP($A5*1000+AC$3,奖励辅助!$A:$K,11,FALSE),"")</f>
        <v/>
      </c>
      <c r="AD5" t="str">
        <f>_xlfn.IFNA(","&amp;VLOOKUP($A5*1000+AD$3,奖励辅助!$A:$K,11,FALSE),"")</f>
        <v/>
      </c>
      <c r="AE5" t="str">
        <f>_xlfn.IFNA(","&amp;VLOOKUP($A5*1000+AE$3,奖励辅助!$A:$K,11,FALSE),"")</f>
        <v/>
      </c>
      <c r="AF5" t="str">
        <f>_xlfn.IFNA(","&amp;VLOOKUP($A5*1000+AF$3,奖励辅助!$A:$K,11,FALSE),"")</f>
        <v/>
      </c>
      <c r="AG5" t="str">
        <f>_xlfn.IFNA(","&amp;VLOOKUP($A5*1000+AG$3,奖励辅助!$A:$K,11,FALSE),"")</f>
        <v/>
      </c>
      <c r="AH5" t="str">
        <f>_xlfn.IFNA(","&amp;VLOOKUP($A5*1000+AH$3,奖励辅助!$A:$K,11,FALSE),"")</f>
        <v/>
      </c>
      <c r="AI5" t="str">
        <f>_xlfn.IFNA(","&amp;VLOOKUP($A5*1000+AI$3,奖励辅助!$A:$K,11,FALSE),"")</f>
        <v/>
      </c>
      <c r="AJ5" t="str">
        <f>_xlfn.IFNA(","&amp;VLOOKUP($A5*1000+AJ$3,奖励辅助!$A:$K,11,FALSE),"")</f>
        <v/>
      </c>
    </row>
    <row r="6" spans="1:56" x14ac:dyDescent="0.15">
      <c r="A6">
        <v>330003</v>
      </c>
      <c r="B6" s="1" t="s">
        <v>231</v>
      </c>
      <c r="C6" s="1" t="s">
        <v>231</v>
      </c>
      <c r="D6" s="3" t="str">
        <f>"["&amp;G6&amp;H6&amp;I6&amp;J6&amp;K6&amp;L6&amp;M6&amp;N6&amp;O6&amp;P6&amp;Q6&amp;R6&amp;S6&amp;T6&amp;U6&amp;V6&amp;W6&amp;X6&amp;Y6&amp;Z6&amp;AA6&amp;AB6&amp;AC6&amp;AD6&amp;AE6&amp;AF6&amp;AG6&amp;AH6&amp;AI6&amp;AJ6&amp;AK6&amp;AL6&amp;AM6&amp;AN6&amp;AO6&amp;AP6&amp;AQ6&amp;AR6&amp;AS6&amp;AT6&amp;AU6&amp;AV6&amp;AW6&amp;AX6&amp;AY6&amp;AZ6&amp;"]"</f>
        <v>[{"g":100,"i":[{"t":"i","i":21001,"c":1,"tr":0}]},{"g":100,"i":[{"t":"i","i":21007,"c":1,"tr":0}]},{"g":100,"i":[{"t":"i","i":21010,"c":1,"tr":0}]},{"g":100,"i":[{"t":"i","i":21011,"c":1,"tr":0}]},{"g":100,"i":[{"t":"i","i":21013,"c":1,"tr":0}]},{"g":100,"i":[{"t":"i","i":21016,"c":1,"tr":0}]},{"g":100,"i":[{"t":"i","i":21019,"c":1,"tr":0}]},{"g":100,"i":[{"t":"i","i":21020,"c":1,"tr":0}]},{"g":100,"i":[{"t":"i","i":21021,"c":1,"tr":0}]},{"g":100,"i":[{"t":"i","i":21022,"c":1,"tr":0}]},{"g":100,"i":[{"t":"i","i":21023,"c":1,"tr":0}]}]</v>
      </c>
      <c r="E6" s="2">
        <v>0</v>
      </c>
      <c r="F6" s="2">
        <v>0</v>
      </c>
      <c r="G6" t="str">
        <f>_xlfn.IFNA(VLOOKUP($A6*1000+G$3,奖励辅助!$A:$K,11,FALSE),"")</f>
        <v>{"g":100,"i":[{"t":"i","i":21001,"c":1,"tr":0}]}</v>
      </c>
      <c r="H6" t="str">
        <f>_xlfn.IFNA(","&amp;VLOOKUP($A6*1000+H$3,奖励辅助!$A:$K,11,FALSE),"")</f>
        <v>,{"g":100,"i":[{"t":"i","i":21007,"c":1,"tr":0}]}</v>
      </c>
      <c r="I6" t="str">
        <f>_xlfn.IFNA(","&amp;VLOOKUP($A6*1000+I$3,奖励辅助!$A:$K,11,FALSE),"")</f>
        <v>,{"g":100,"i":[{"t":"i","i":21010,"c":1,"tr":0}]}</v>
      </c>
      <c r="J6" t="str">
        <f>_xlfn.IFNA(","&amp;VLOOKUP($A6*1000+J$3,奖励辅助!$A:$K,11,FALSE),"")</f>
        <v>,{"g":100,"i":[{"t":"i","i":21011,"c":1,"tr":0}]}</v>
      </c>
      <c r="K6" t="str">
        <f>_xlfn.IFNA(","&amp;VLOOKUP($A6*1000+K$3,奖励辅助!$A:$K,11,FALSE),"")</f>
        <v>,{"g":100,"i":[{"t":"i","i":21013,"c":1,"tr":0}]}</v>
      </c>
      <c r="L6" t="str">
        <f>_xlfn.IFNA(","&amp;VLOOKUP($A6*1000+L$3,奖励辅助!$A:$K,11,FALSE),"")</f>
        <v>,{"g":100,"i":[{"t":"i","i":21016,"c":1,"tr":0}]}</v>
      </c>
      <c r="M6" t="str">
        <f>_xlfn.IFNA(","&amp;VLOOKUP($A6*1000+M$3,奖励辅助!$A:$K,11,FALSE),"")</f>
        <v>,{"g":100,"i":[{"t":"i","i":21019,"c":1,"tr":0}]}</v>
      </c>
      <c r="N6" t="str">
        <f>_xlfn.IFNA(","&amp;VLOOKUP($A6*1000+N$3,奖励辅助!$A:$K,11,FALSE),"")</f>
        <v>,{"g":100,"i":[{"t":"i","i":21020,"c":1,"tr":0}]}</v>
      </c>
      <c r="O6" t="str">
        <f>_xlfn.IFNA(","&amp;VLOOKUP($A6*1000+O$3,奖励辅助!$A:$K,11,FALSE),"")</f>
        <v>,{"g":100,"i":[{"t":"i","i":21021,"c":1,"tr":0}]}</v>
      </c>
      <c r="P6" t="str">
        <f>_xlfn.IFNA(","&amp;VLOOKUP($A6*1000+P$3,奖励辅助!$A:$K,11,FALSE),"")</f>
        <v>,{"g":100,"i":[{"t":"i","i":21022,"c":1,"tr":0}]}</v>
      </c>
      <c r="Q6" t="str">
        <f>_xlfn.IFNA(","&amp;VLOOKUP($A6*1000+Q$3,奖励辅助!$A:$K,11,FALSE),"")</f>
        <v>,{"g":100,"i":[{"t":"i","i":21023,"c":1,"tr":0}]}</v>
      </c>
      <c r="R6" t="str">
        <f>_xlfn.IFNA(","&amp;VLOOKUP($A6*1000+R$3,奖励辅助!$A:$K,11,FALSE),"")</f>
        <v/>
      </c>
      <c r="S6" t="str">
        <f>_xlfn.IFNA(","&amp;VLOOKUP($A6*1000+S$3,奖励辅助!$A:$K,11,FALSE),"")</f>
        <v/>
      </c>
      <c r="T6" t="str">
        <f>_xlfn.IFNA(","&amp;VLOOKUP($A6*1000+T$3,奖励辅助!$A:$K,11,FALSE),"")</f>
        <v/>
      </c>
      <c r="U6" t="str">
        <f>_xlfn.IFNA(","&amp;VLOOKUP($A6*1000+U$3,奖励辅助!$A:$K,11,FALSE),"")</f>
        <v/>
      </c>
      <c r="V6" t="str">
        <f>_xlfn.IFNA(","&amp;VLOOKUP($A6*1000+V$3,奖励辅助!$A:$K,11,FALSE),"")</f>
        <v/>
      </c>
      <c r="W6" t="str">
        <f>_xlfn.IFNA(","&amp;VLOOKUP($A6*1000+W$3,奖励辅助!$A:$K,11,FALSE),"")</f>
        <v/>
      </c>
      <c r="X6" t="str">
        <f>_xlfn.IFNA(","&amp;VLOOKUP($A6*1000+X$3,奖励辅助!$A:$K,11,FALSE),"")</f>
        <v/>
      </c>
      <c r="Y6" t="str">
        <f>_xlfn.IFNA(","&amp;VLOOKUP($A6*1000+Y$3,奖励辅助!$A:$K,11,FALSE),"")</f>
        <v/>
      </c>
      <c r="Z6" t="str">
        <f>_xlfn.IFNA(","&amp;VLOOKUP($A6*1000+Z$3,奖励辅助!$A:$K,11,FALSE),"")</f>
        <v/>
      </c>
      <c r="AA6" t="str">
        <f>_xlfn.IFNA(","&amp;VLOOKUP($A6*1000+AA$3,奖励辅助!$A:$K,11,FALSE),"")</f>
        <v/>
      </c>
      <c r="AB6" t="str">
        <f>_xlfn.IFNA(","&amp;VLOOKUP($A6*1000+AB$3,奖励辅助!$A:$K,11,FALSE),"")</f>
        <v/>
      </c>
      <c r="AC6" t="str">
        <f>_xlfn.IFNA(","&amp;VLOOKUP($A6*1000+AC$3,奖励辅助!$A:$K,11,FALSE),"")</f>
        <v/>
      </c>
      <c r="AD6" t="str">
        <f>_xlfn.IFNA(","&amp;VLOOKUP($A6*1000+AD$3,奖励辅助!$A:$K,11,FALSE),"")</f>
        <v/>
      </c>
      <c r="AE6" t="str">
        <f>_xlfn.IFNA(","&amp;VLOOKUP($A6*1000+AE$3,奖励辅助!$A:$K,11,FALSE),"")</f>
        <v/>
      </c>
      <c r="AF6" t="str">
        <f>_xlfn.IFNA(","&amp;VLOOKUP($A6*1000+AF$3,奖励辅助!$A:$K,11,FALSE),"")</f>
        <v/>
      </c>
      <c r="AG6" t="str">
        <f>_xlfn.IFNA(","&amp;VLOOKUP($A6*1000+AG$3,奖励辅助!$A:$K,11,FALSE),"")</f>
        <v/>
      </c>
      <c r="AH6" t="str">
        <f>_xlfn.IFNA(","&amp;VLOOKUP($A6*1000+AH$3,奖励辅助!$A:$K,11,FALSE),"")</f>
        <v/>
      </c>
      <c r="AI6" t="str">
        <f>_xlfn.IFNA(","&amp;VLOOKUP($A6*1000+AI$3,奖励辅助!$A:$K,11,FALSE),"")</f>
        <v/>
      </c>
      <c r="AJ6" t="str">
        <f>_xlfn.IFNA(","&amp;VLOOKUP($A6*1000+AJ$3,奖励辅助!$A:$K,11,FALSE),"")</f>
        <v/>
      </c>
    </row>
    <row r="7" spans="1:56" x14ac:dyDescent="0.15">
      <c r="A7">
        <v>330004</v>
      </c>
      <c r="B7" s="1" t="s">
        <v>232</v>
      </c>
      <c r="C7" s="1" t="s">
        <v>232</v>
      </c>
      <c r="D7" s="3" t="str">
        <f t="shared" ref="D7:D8" si="0">"["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"]"</f>
        <v>[{"g":100,"i":[{"t":"i","i":21007,"c":1,"tr":0}]}]</v>
      </c>
      <c r="E7" s="2">
        <v>1</v>
      </c>
      <c r="F7" s="2">
        <v>1</v>
      </c>
      <c r="G7" t="str">
        <f>_xlfn.IFNA(VLOOKUP($A7*1000+G$3,奖励辅助!$A:$K,11,FALSE),"")</f>
        <v>{"g":100,"i":[{"t":"i","i":21007,"c":1,"tr":0}]}</v>
      </c>
      <c r="H7" t="str">
        <f>_xlfn.IFNA(","&amp;VLOOKUP($A7*1000+H$3,奖励辅助!$A:$K,11,FALSE),"")</f>
        <v/>
      </c>
      <c r="I7" t="str">
        <f>_xlfn.IFNA(","&amp;VLOOKUP($A7*1000+I$3,奖励辅助!$A:$K,11,FALSE),"")</f>
        <v/>
      </c>
      <c r="J7" t="str">
        <f>_xlfn.IFNA(","&amp;VLOOKUP($A7*1000+J$3,奖励辅助!$A:$K,11,FALSE),"")</f>
        <v/>
      </c>
      <c r="K7" t="str">
        <f>_xlfn.IFNA(","&amp;VLOOKUP($A7*1000+K$3,奖励辅助!$A:$K,11,FALSE),"")</f>
        <v/>
      </c>
      <c r="L7" t="str">
        <f>_xlfn.IFNA(","&amp;VLOOKUP($A7*1000+L$3,奖励辅助!$A:$K,11,FALSE),"")</f>
        <v/>
      </c>
      <c r="M7" t="str">
        <f>_xlfn.IFNA(","&amp;VLOOKUP($A7*1000+M$3,奖励辅助!$A:$K,11,FALSE),"")</f>
        <v/>
      </c>
      <c r="N7" t="str">
        <f>_xlfn.IFNA(","&amp;VLOOKUP($A7*1000+N$3,奖励辅助!$A:$K,11,FALSE),"")</f>
        <v/>
      </c>
      <c r="O7" t="str">
        <f>_xlfn.IFNA(","&amp;VLOOKUP($A7*1000+O$3,奖励辅助!$A:$K,11,FALSE),"")</f>
        <v/>
      </c>
      <c r="P7" t="str">
        <f>_xlfn.IFNA(","&amp;VLOOKUP($A7*1000+P$3,奖励辅助!$A:$K,11,FALSE),"")</f>
        <v/>
      </c>
      <c r="Q7" t="str">
        <f>_xlfn.IFNA(","&amp;VLOOKUP($A7*1000+Q$3,奖励辅助!$A:$K,11,FALSE),"")</f>
        <v/>
      </c>
      <c r="R7" t="str">
        <f>_xlfn.IFNA(","&amp;VLOOKUP($A7*1000+R$3,奖励辅助!$A:$K,11,FALSE),"")</f>
        <v/>
      </c>
      <c r="S7" t="str">
        <f>_xlfn.IFNA(","&amp;VLOOKUP($A7*1000+S$3,奖励辅助!$A:$K,11,FALSE),"")</f>
        <v/>
      </c>
      <c r="T7" t="str">
        <f>_xlfn.IFNA(","&amp;VLOOKUP($A7*1000+T$3,奖励辅助!$A:$K,11,FALSE),"")</f>
        <v/>
      </c>
      <c r="U7" t="str">
        <f>_xlfn.IFNA(","&amp;VLOOKUP($A7*1000+U$3,奖励辅助!$A:$K,11,FALSE),"")</f>
        <v/>
      </c>
      <c r="V7" t="str">
        <f>_xlfn.IFNA(","&amp;VLOOKUP($A7*1000+V$3,奖励辅助!$A:$K,11,FALSE),"")</f>
        <v/>
      </c>
      <c r="W7" t="str">
        <f>_xlfn.IFNA(","&amp;VLOOKUP($A7*1000+W$3,奖励辅助!$A:$K,11,FALSE),"")</f>
        <v/>
      </c>
      <c r="X7" t="str">
        <f>_xlfn.IFNA(","&amp;VLOOKUP($A7*1000+X$3,奖励辅助!$A:$K,11,FALSE),"")</f>
        <v/>
      </c>
      <c r="Y7" t="str">
        <f>_xlfn.IFNA(","&amp;VLOOKUP($A7*1000+Y$3,奖励辅助!$A:$K,11,FALSE),"")</f>
        <v/>
      </c>
      <c r="Z7" t="str">
        <f>_xlfn.IFNA(","&amp;VLOOKUP($A7*1000+Z$3,奖励辅助!$A:$K,11,FALSE),"")</f>
        <v/>
      </c>
      <c r="AA7" t="str">
        <f>_xlfn.IFNA(","&amp;VLOOKUP($A7*1000+AA$3,奖励辅助!$A:$K,11,FALSE),"")</f>
        <v/>
      </c>
      <c r="AB7" t="str">
        <f>_xlfn.IFNA(","&amp;VLOOKUP($A7*1000+AB$3,奖励辅助!$A:$K,11,FALSE),"")</f>
        <v/>
      </c>
      <c r="AC7" t="str">
        <f>_xlfn.IFNA(","&amp;VLOOKUP($A7*1000+AC$3,奖励辅助!$A:$K,11,FALSE),"")</f>
        <v/>
      </c>
      <c r="AD7" t="str">
        <f>_xlfn.IFNA(","&amp;VLOOKUP($A7*1000+AD$3,奖励辅助!$A:$K,11,FALSE),"")</f>
        <v/>
      </c>
      <c r="AE7" t="str">
        <f>_xlfn.IFNA(","&amp;VLOOKUP($A7*1000+AE$3,奖励辅助!$A:$K,11,FALSE),"")</f>
        <v/>
      </c>
      <c r="AF7" t="str">
        <f>_xlfn.IFNA(","&amp;VLOOKUP($A7*1000+AF$3,奖励辅助!$A:$K,11,FALSE),"")</f>
        <v/>
      </c>
      <c r="AG7" t="str">
        <f>_xlfn.IFNA(","&amp;VLOOKUP($A7*1000+AG$3,奖励辅助!$A:$K,11,FALSE),"")</f>
        <v/>
      </c>
      <c r="AH7" t="str">
        <f>_xlfn.IFNA(","&amp;VLOOKUP($A7*1000+AH$3,奖励辅助!$A:$K,11,FALSE),"")</f>
        <v/>
      </c>
      <c r="AI7" t="str">
        <f>_xlfn.IFNA(","&amp;VLOOKUP($A7*1000+AI$3,奖励辅助!$A:$K,11,FALSE),"")</f>
        <v/>
      </c>
      <c r="AJ7" t="str">
        <f>_xlfn.IFNA(","&amp;VLOOKUP($A7*1000+AJ$3,奖励辅助!$A:$K,11,FALSE),"")</f>
        <v/>
      </c>
    </row>
    <row r="8" spans="1:56" x14ac:dyDescent="0.15">
      <c r="A8">
        <v>330005</v>
      </c>
      <c r="B8" s="1" t="s">
        <v>233</v>
      </c>
      <c r="C8" s="1" t="s">
        <v>233</v>
      </c>
      <c r="D8" s="3" t="str">
        <f t="shared" si="0"/>
        <v>[{"g":100,"i":[{"t":"i","i":21013,"c":1,"tr":0}]}]</v>
      </c>
      <c r="E8" s="2">
        <v>2</v>
      </c>
      <c r="F8" s="2">
        <v>2</v>
      </c>
      <c r="G8" t="str">
        <f>_xlfn.IFNA(VLOOKUP($A8*1000+G$3,奖励辅助!$A:$K,11,FALSE),"")</f>
        <v>{"g":100,"i":[{"t":"i","i":21013,"c":1,"tr":0}]}</v>
      </c>
      <c r="H8" t="str">
        <f>_xlfn.IFNA(","&amp;VLOOKUP($A8*1000+H$3,奖励辅助!$A:$K,11,FALSE),"")</f>
        <v/>
      </c>
      <c r="I8" t="str">
        <f>_xlfn.IFNA(","&amp;VLOOKUP($A8*1000+I$3,奖励辅助!$A:$K,11,FALSE),"")</f>
        <v/>
      </c>
      <c r="J8" t="str">
        <f>_xlfn.IFNA(","&amp;VLOOKUP($A8*1000+J$3,奖励辅助!$A:$K,11,FALSE),"")</f>
        <v/>
      </c>
      <c r="K8" t="str">
        <f>_xlfn.IFNA(","&amp;VLOOKUP($A8*1000+K$3,奖励辅助!$A:$K,11,FALSE),"")</f>
        <v/>
      </c>
      <c r="L8" t="str">
        <f>_xlfn.IFNA(","&amp;VLOOKUP($A8*1000+L$3,奖励辅助!$A:$K,11,FALSE),"")</f>
        <v/>
      </c>
      <c r="M8" t="str">
        <f>_xlfn.IFNA(","&amp;VLOOKUP($A8*1000+M$3,奖励辅助!$A:$K,11,FALSE),"")</f>
        <v/>
      </c>
      <c r="N8" t="str">
        <f>_xlfn.IFNA(","&amp;VLOOKUP($A8*1000+N$3,奖励辅助!$A:$K,11,FALSE),"")</f>
        <v/>
      </c>
      <c r="O8" t="str">
        <f>_xlfn.IFNA(","&amp;VLOOKUP($A8*1000+O$3,奖励辅助!$A:$K,11,FALSE),"")</f>
        <v/>
      </c>
      <c r="P8" t="str">
        <f>_xlfn.IFNA(","&amp;VLOOKUP($A8*1000+P$3,奖励辅助!$A:$K,11,FALSE),"")</f>
        <v/>
      </c>
      <c r="Q8" t="str">
        <f>_xlfn.IFNA(","&amp;VLOOKUP($A8*1000+Q$3,奖励辅助!$A:$K,11,FALSE),"")</f>
        <v/>
      </c>
      <c r="R8" t="str">
        <f>_xlfn.IFNA(","&amp;VLOOKUP($A8*1000+R$3,奖励辅助!$A:$K,11,FALSE),"")</f>
        <v/>
      </c>
      <c r="S8" t="str">
        <f>_xlfn.IFNA(","&amp;VLOOKUP($A8*1000+S$3,奖励辅助!$A:$K,11,FALSE),"")</f>
        <v/>
      </c>
      <c r="T8" t="str">
        <f>_xlfn.IFNA(","&amp;VLOOKUP($A8*1000+T$3,奖励辅助!$A:$K,11,FALSE),"")</f>
        <v/>
      </c>
      <c r="U8" t="str">
        <f>_xlfn.IFNA(","&amp;VLOOKUP($A8*1000+U$3,奖励辅助!$A:$K,11,FALSE),"")</f>
        <v/>
      </c>
      <c r="V8" t="str">
        <f>_xlfn.IFNA(","&amp;VLOOKUP($A8*1000+V$3,奖励辅助!$A:$K,11,FALSE),"")</f>
        <v/>
      </c>
      <c r="W8" t="str">
        <f>_xlfn.IFNA(","&amp;VLOOKUP($A8*1000+W$3,奖励辅助!$A:$K,11,FALSE),"")</f>
        <v/>
      </c>
      <c r="X8" t="str">
        <f>_xlfn.IFNA(","&amp;VLOOKUP($A8*1000+X$3,奖励辅助!$A:$K,11,FALSE),"")</f>
        <v/>
      </c>
      <c r="Y8" t="str">
        <f>_xlfn.IFNA(","&amp;VLOOKUP($A8*1000+Y$3,奖励辅助!$A:$K,11,FALSE),"")</f>
        <v/>
      </c>
      <c r="Z8" t="str">
        <f>_xlfn.IFNA(","&amp;VLOOKUP($A8*1000+Z$3,奖励辅助!$A:$K,11,FALSE),"")</f>
        <v/>
      </c>
      <c r="AA8" t="str">
        <f>_xlfn.IFNA(","&amp;VLOOKUP($A8*1000+AA$3,奖励辅助!$A:$K,11,FALSE),"")</f>
        <v/>
      </c>
      <c r="AB8" t="str">
        <f>_xlfn.IFNA(","&amp;VLOOKUP($A8*1000+AB$3,奖励辅助!$A:$K,11,FALSE),"")</f>
        <v/>
      </c>
      <c r="AC8" t="str">
        <f>_xlfn.IFNA(","&amp;VLOOKUP($A8*1000+AC$3,奖励辅助!$A:$K,11,FALSE),"")</f>
        <v/>
      </c>
      <c r="AD8" t="str">
        <f>_xlfn.IFNA(","&amp;VLOOKUP($A8*1000+AD$3,奖励辅助!$A:$K,11,FALSE),"")</f>
        <v/>
      </c>
      <c r="AE8" t="str">
        <f>_xlfn.IFNA(","&amp;VLOOKUP($A8*1000+AE$3,奖励辅助!$A:$K,11,FALSE),"")</f>
        <v/>
      </c>
      <c r="AF8" t="str">
        <f>_xlfn.IFNA(","&amp;VLOOKUP($A8*1000+AF$3,奖励辅助!$A:$K,11,FALSE),"")</f>
        <v/>
      </c>
      <c r="AG8" t="str">
        <f>_xlfn.IFNA(","&amp;VLOOKUP($A8*1000+AG$3,奖励辅助!$A:$K,11,FALSE),"")</f>
        <v/>
      </c>
      <c r="AH8" t="str">
        <f>_xlfn.IFNA(","&amp;VLOOKUP($A8*1000+AH$3,奖励辅助!$A:$K,11,FALSE),"")</f>
        <v/>
      </c>
      <c r="AI8" t="str">
        <f>_xlfn.IFNA(","&amp;VLOOKUP($A8*1000+AI$3,奖励辅助!$A:$K,11,FALSE),"")</f>
        <v/>
      </c>
      <c r="AJ8" t="str">
        <f>_xlfn.IFNA(","&amp;VLOOKUP($A8*1000+AJ$3,奖励辅助!$A:$K,11,FALSE),"")</f>
        <v/>
      </c>
    </row>
    <row r="10" spans="1:56" x14ac:dyDescent="0.15">
      <c r="D10" s="3"/>
    </row>
    <row r="23" spans="4:4" x14ac:dyDescent="0.15">
      <c r="D23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A11" sqref="A11"/>
    </sheetView>
  </sheetViews>
  <sheetFormatPr baseColWidth="10" defaultRowHeight="15" x14ac:dyDescent="0.15"/>
  <cols>
    <col min="5" max="5" width="102.6640625" customWidth="1"/>
    <col min="7" max="7" width="14.5" bestFit="1" customWidth="1"/>
    <col min="8" max="8" width="16.5" bestFit="1" customWidth="1"/>
    <col min="9" max="9" width="15.5" bestFit="1" customWidth="1"/>
  </cols>
  <sheetData>
    <row r="1" spans="1:11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5" spans="1:11" x14ac:dyDescent="0.15">
      <c r="G5" s="4" t="s">
        <v>96</v>
      </c>
      <c r="H5" s="4"/>
      <c r="I5" s="4" t="s">
        <v>99</v>
      </c>
      <c r="J5" s="4"/>
    </row>
    <row r="6" spans="1:11" x14ac:dyDescent="0.15">
      <c r="G6" s="4" t="s">
        <v>97</v>
      </c>
      <c r="H6" s="4" t="s">
        <v>98</v>
      </c>
      <c r="I6" s="4" t="s">
        <v>100</v>
      </c>
      <c r="J6" s="4" t="s">
        <v>101</v>
      </c>
    </row>
    <row r="7" spans="1:11" x14ac:dyDescent="0.15">
      <c r="A7" t="s">
        <v>95</v>
      </c>
      <c r="B7" t="s">
        <v>91</v>
      </c>
      <c r="C7" t="s">
        <v>90</v>
      </c>
      <c r="D7" t="s">
        <v>92</v>
      </c>
      <c r="E7" t="s">
        <v>93</v>
      </c>
      <c r="F7" t="s">
        <v>94</v>
      </c>
    </row>
    <row r="8" spans="1:11" x14ac:dyDescent="0.15">
      <c r="A8">
        <f>B8*1000+C8</f>
        <v>330001001</v>
      </c>
      <c r="B8">
        <v>330001</v>
      </c>
      <c r="C8">
        <v>1</v>
      </c>
      <c r="D8">
        <v>20</v>
      </c>
      <c r="E8" t="s">
        <v>226</v>
      </c>
      <c r="F8">
        <v>1</v>
      </c>
      <c r="G8" t="str">
        <f>IF(D8=0,"",G$5&amp;D8&amp;G$6)</f>
        <v>{"g":20,"i":[</v>
      </c>
      <c r="H8" t="str">
        <f>H$6&amp;VLOOKUP(E8,物品!B:C,2,FALSE)</f>
        <v>{"t":"i","i":21001</v>
      </c>
      <c r="I8" t="str">
        <f>I$5&amp;F8&amp;I$6</f>
        <v>,"c":1,"tr":0}</v>
      </c>
      <c r="J8" t="str">
        <f>IF(G8="","",J$6)</f>
        <v>]}</v>
      </c>
      <c r="K8" t="str">
        <f>G8&amp;H8&amp;I8&amp;J8</f>
        <v>{"g":20,"i":[{"t":"i","i":21001,"c":1,"tr":0}]}</v>
      </c>
    </row>
    <row r="9" spans="1:11" x14ac:dyDescent="0.15">
      <c r="A9">
        <f t="shared" ref="A9:A10" si="0">B9*1000+C9</f>
        <v>330001002</v>
      </c>
      <c r="B9">
        <v>330001</v>
      </c>
      <c r="C9">
        <v>2</v>
      </c>
      <c r="D9">
        <v>20</v>
      </c>
      <c r="E9" t="s">
        <v>227</v>
      </c>
      <c r="F9">
        <v>1</v>
      </c>
      <c r="G9" t="str">
        <f t="shared" ref="G9:G47" si="1">IF(D9=0,"",G$5&amp;D9&amp;G$6)</f>
        <v>{"g":20,"i":[</v>
      </c>
      <c r="H9" t="str">
        <f>H$6&amp;VLOOKUP(E9,物品!B:C,2,FALSE)</f>
        <v>{"t":"i","i":21007</v>
      </c>
      <c r="I9" t="str">
        <f t="shared" ref="I9:I47" si="2">I$5&amp;F9&amp;I$6</f>
        <v>,"c":1,"tr":0}</v>
      </c>
      <c r="J9" t="str">
        <f t="shared" ref="J9:J47" si="3">IF(G9="","",J$6)</f>
        <v>]}</v>
      </c>
      <c r="K9" t="str">
        <f t="shared" ref="K9:K47" si="4">G9&amp;H9&amp;I9&amp;J9</f>
        <v>{"g":20,"i":[{"t":"i","i":21007,"c":1,"tr":0}]}</v>
      </c>
    </row>
    <row r="10" spans="1:11" x14ac:dyDescent="0.15">
      <c r="A10">
        <f t="shared" si="0"/>
        <v>330001003</v>
      </c>
      <c r="B10">
        <v>330001</v>
      </c>
      <c r="C10">
        <v>3</v>
      </c>
      <c r="D10">
        <v>20</v>
      </c>
      <c r="E10" s="1" t="s">
        <v>141</v>
      </c>
      <c r="F10">
        <v>1</v>
      </c>
      <c r="G10" t="str">
        <f t="shared" si="1"/>
        <v>{"g":20,"i":[</v>
      </c>
      <c r="H10" t="str">
        <f>H$6&amp;VLOOKUP(E10,物品!B:C,2,FALSE)</f>
        <v>{"t":"i","i":21010</v>
      </c>
      <c r="I10" t="str">
        <f t="shared" si="2"/>
        <v>,"c":1,"tr":0}</v>
      </c>
      <c r="J10" t="str">
        <f t="shared" si="3"/>
        <v>]}</v>
      </c>
      <c r="K10" t="str">
        <f t="shared" si="4"/>
        <v>{"g":20,"i":[{"t":"i","i":21010,"c":1,"tr":0}]}</v>
      </c>
    </row>
    <row r="11" spans="1:11" x14ac:dyDescent="0.15">
      <c r="A11">
        <f t="shared" ref="A11:A28" si="5">B11*1000+C11</f>
        <v>330001004</v>
      </c>
      <c r="B11">
        <v>330001</v>
      </c>
      <c r="C11">
        <v>4</v>
      </c>
      <c r="D11">
        <v>20</v>
      </c>
      <c r="E11" s="1" t="s">
        <v>142</v>
      </c>
      <c r="F11">
        <v>1</v>
      </c>
      <c r="G11" t="str">
        <f t="shared" si="1"/>
        <v>{"g":20,"i":[</v>
      </c>
      <c r="H11" t="str">
        <f>H$6&amp;VLOOKUP(E11,物品!B:C,2,FALSE)</f>
        <v>{"t":"i","i":21011</v>
      </c>
      <c r="I11" t="str">
        <f t="shared" si="2"/>
        <v>,"c":1,"tr":0}</v>
      </c>
      <c r="J11" t="str">
        <f t="shared" si="3"/>
        <v>]}</v>
      </c>
      <c r="K11" t="str">
        <f t="shared" si="4"/>
        <v>{"g":20,"i":[{"t":"i","i":21011,"c":1,"tr":0}]}</v>
      </c>
    </row>
    <row r="12" spans="1:11" x14ac:dyDescent="0.15">
      <c r="A12">
        <f t="shared" si="5"/>
        <v>330001005</v>
      </c>
      <c r="B12">
        <v>330001</v>
      </c>
      <c r="C12">
        <v>5</v>
      </c>
      <c r="D12">
        <v>20</v>
      </c>
      <c r="E12" s="1" t="s">
        <v>144</v>
      </c>
      <c r="F12">
        <v>1</v>
      </c>
      <c r="G12" t="str">
        <f t="shared" si="1"/>
        <v>{"g":20,"i":[</v>
      </c>
      <c r="H12" t="str">
        <f>H$6&amp;VLOOKUP(E12,物品!B:C,2,FALSE)</f>
        <v>{"t":"i","i":21013</v>
      </c>
      <c r="I12" t="str">
        <f t="shared" si="2"/>
        <v>,"c":1,"tr":0}</v>
      </c>
      <c r="J12" t="str">
        <f t="shared" si="3"/>
        <v>]}</v>
      </c>
      <c r="K12" t="str">
        <f t="shared" si="4"/>
        <v>{"g":20,"i":[{"t":"i","i":21013,"c":1,"tr":0}]}</v>
      </c>
    </row>
    <row r="13" spans="1:11" x14ac:dyDescent="0.15">
      <c r="A13">
        <f t="shared" si="5"/>
        <v>330001006</v>
      </c>
      <c r="B13">
        <v>330001</v>
      </c>
      <c r="C13">
        <v>6</v>
      </c>
      <c r="D13">
        <v>20</v>
      </c>
      <c r="E13" s="1" t="s">
        <v>147</v>
      </c>
      <c r="F13">
        <v>1</v>
      </c>
      <c r="G13" t="str">
        <f t="shared" si="1"/>
        <v>{"g":20,"i":[</v>
      </c>
      <c r="H13" t="str">
        <f>H$6&amp;VLOOKUP(E13,物品!B:C,2,FALSE)</f>
        <v>{"t":"i","i":21016</v>
      </c>
      <c r="I13" t="str">
        <f t="shared" si="2"/>
        <v>,"c":1,"tr":0}</v>
      </c>
      <c r="J13" t="str">
        <f t="shared" si="3"/>
        <v>]}</v>
      </c>
      <c r="K13" t="str">
        <f t="shared" si="4"/>
        <v>{"g":20,"i":[{"t":"i","i":21016,"c":1,"tr":0}]}</v>
      </c>
    </row>
    <row r="14" spans="1:11" x14ac:dyDescent="0.15">
      <c r="A14">
        <f t="shared" si="5"/>
        <v>330001007</v>
      </c>
      <c r="B14">
        <v>330001</v>
      </c>
      <c r="C14">
        <v>7</v>
      </c>
      <c r="D14">
        <v>20</v>
      </c>
      <c r="E14" s="1" t="s">
        <v>150</v>
      </c>
      <c r="F14">
        <v>1</v>
      </c>
      <c r="G14" t="str">
        <f t="shared" si="1"/>
        <v>{"g":20,"i":[</v>
      </c>
      <c r="H14" t="str">
        <f>H$6&amp;VLOOKUP(E14,物品!B:C,2,FALSE)</f>
        <v>{"t":"i","i":21019</v>
      </c>
      <c r="I14" t="str">
        <f t="shared" si="2"/>
        <v>,"c":1,"tr":0}</v>
      </c>
      <c r="J14" t="str">
        <f t="shared" si="3"/>
        <v>]}</v>
      </c>
      <c r="K14" t="str">
        <f t="shared" si="4"/>
        <v>{"g":20,"i":[{"t":"i","i":21019,"c":1,"tr":0}]}</v>
      </c>
    </row>
    <row r="15" spans="1:11" x14ac:dyDescent="0.15">
      <c r="A15">
        <f t="shared" si="5"/>
        <v>330001008</v>
      </c>
      <c r="B15">
        <v>330001</v>
      </c>
      <c r="C15">
        <v>8</v>
      </c>
      <c r="D15">
        <v>20</v>
      </c>
      <c r="E15" s="1" t="s">
        <v>151</v>
      </c>
      <c r="F15">
        <v>1</v>
      </c>
      <c r="G15" t="str">
        <f t="shared" si="1"/>
        <v>{"g":20,"i":[</v>
      </c>
      <c r="H15" t="str">
        <f>H$6&amp;VLOOKUP(E15,物品!B:C,2,FALSE)</f>
        <v>{"t":"i","i":21020</v>
      </c>
      <c r="I15" t="str">
        <f t="shared" si="2"/>
        <v>,"c":1,"tr":0}</v>
      </c>
      <c r="J15" t="str">
        <f t="shared" si="3"/>
        <v>]}</v>
      </c>
      <c r="K15" t="str">
        <f t="shared" si="4"/>
        <v>{"g":20,"i":[{"t":"i","i":21020,"c":1,"tr":0}]}</v>
      </c>
    </row>
    <row r="16" spans="1:11" x14ac:dyDescent="0.15">
      <c r="A16">
        <f t="shared" si="5"/>
        <v>330001009</v>
      </c>
      <c r="B16">
        <v>330001</v>
      </c>
      <c r="C16">
        <v>9</v>
      </c>
      <c r="D16">
        <v>20</v>
      </c>
      <c r="E16" s="1" t="s">
        <v>152</v>
      </c>
      <c r="F16">
        <v>1</v>
      </c>
      <c r="G16" t="str">
        <f t="shared" si="1"/>
        <v>{"g":20,"i":[</v>
      </c>
      <c r="H16" t="str">
        <f>H$6&amp;VLOOKUP(E16,物品!B:C,2,FALSE)</f>
        <v>{"t":"i","i":21021</v>
      </c>
      <c r="I16" t="str">
        <f t="shared" si="2"/>
        <v>,"c":1,"tr":0}</v>
      </c>
      <c r="J16" t="str">
        <f t="shared" si="3"/>
        <v>]}</v>
      </c>
      <c r="K16" t="str">
        <f t="shared" si="4"/>
        <v>{"g":20,"i":[{"t":"i","i":21021,"c":1,"tr":0}]}</v>
      </c>
    </row>
    <row r="17" spans="1:11" x14ac:dyDescent="0.15">
      <c r="A17">
        <f t="shared" si="5"/>
        <v>330001010</v>
      </c>
      <c r="B17">
        <v>330001</v>
      </c>
      <c r="C17">
        <v>10</v>
      </c>
      <c r="D17">
        <v>20</v>
      </c>
      <c r="E17" s="1" t="s">
        <v>153</v>
      </c>
      <c r="F17">
        <v>1</v>
      </c>
      <c r="G17" t="str">
        <f t="shared" si="1"/>
        <v>{"g":20,"i":[</v>
      </c>
      <c r="H17" t="str">
        <f>H$6&amp;VLOOKUP(E17,物品!B:C,2,FALSE)</f>
        <v>{"t":"i","i":21022</v>
      </c>
      <c r="I17" t="str">
        <f t="shared" si="2"/>
        <v>,"c":1,"tr":0}</v>
      </c>
      <c r="J17" t="str">
        <f t="shared" si="3"/>
        <v>]}</v>
      </c>
      <c r="K17" t="str">
        <f t="shared" si="4"/>
        <v>{"g":20,"i":[{"t":"i","i":21022,"c":1,"tr":0}]}</v>
      </c>
    </row>
    <row r="18" spans="1:11" x14ac:dyDescent="0.15">
      <c r="A18">
        <f t="shared" si="5"/>
        <v>330001011</v>
      </c>
      <c r="B18">
        <v>330001</v>
      </c>
      <c r="C18">
        <v>11</v>
      </c>
      <c r="D18">
        <v>20</v>
      </c>
      <c r="E18" s="1" t="s">
        <v>154</v>
      </c>
      <c r="F18">
        <v>1</v>
      </c>
      <c r="G18" t="str">
        <f t="shared" si="1"/>
        <v>{"g":20,"i":[</v>
      </c>
      <c r="H18" t="str">
        <f>H$6&amp;VLOOKUP(E18,物品!B:C,2,FALSE)</f>
        <v>{"t":"i","i":21023</v>
      </c>
      <c r="I18" t="str">
        <f t="shared" si="2"/>
        <v>,"c":1,"tr":0}</v>
      </c>
      <c r="J18" t="str">
        <f t="shared" si="3"/>
        <v>]}</v>
      </c>
      <c r="K18" t="str">
        <f t="shared" si="4"/>
        <v>{"g":20,"i":[{"t":"i","i":21023,"c":1,"tr":0}]}</v>
      </c>
    </row>
    <row r="19" spans="1:11" x14ac:dyDescent="0.15">
      <c r="A19">
        <f t="shared" si="5"/>
        <v>330001012</v>
      </c>
      <c r="B19">
        <v>330001</v>
      </c>
      <c r="C19">
        <v>12</v>
      </c>
      <c r="D19">
        <v>100</v>
      </c>
      <c r="E19" t="s">
        <v>108</v>
      </c>
      <c r="F19">
        <v>1</v>
      </c>
      <c r="G19" t="str">
        <f t="shared" si="1"/>
        <v>{"g":100,"i":[</v>
      </c>
      <c r="H19" t="str">
        <f>H$6&amp;VLOOKUP(E19,物品!B:C,2,FALSE)</f>
        <v>{"t":"i","i":22004</v>
      </c>
      <c r="I19" t="str">
        <f t="shared" si="2"/>
        <v>,"c":1,"tr":0}</v>
      </c>
      <c r="J19" t="str">
        <f t="shared" si="3"/>
        <v>]}</v>
      </c>
      <c r="K19" t="str">
        <f t="shared" si="4"/>
        <v>{"g":100,"i":[{"t":"i","i":22004,"c":1,"tr":0}]}</v>
      </c>
    </row>
    <row r="20" spans="1:11" x14ac:dyDescent="0.15">
      <c r="A20">
        <f t="shared" si="5"/>
        <v>330001013</v>
      </c>
      <c r="B20">
        <v>330001</v>
      </c>
      <c r="C20">
        <v>13</v>
      </c>
      <c r="D20">
        <v>100</v>
      </c>
      <c r="E20" t="s">
        <v>111</v>
      </c>
      <c r="F20">
        <v>1</v>
      </c>
      <c r="G20" t="str">
        <f t="shared" si="1"/>
        <v>{"g":100,"i":[</v>
      </c>
      <c r="H20" t="str">
        <f>H$6&amp;VLOOKUP(E20,物品!B:C,2,FALSE)</f>
        <v>{"t":"i","i":22007</v>
      </c>
      <c r="I20" t="str">
        <f t="shared" si="2"/>
        <v>,"c":1,"tr":0}</v>
      </c>
      <c r="J20" t="str">
        <f t="shared" si="3"/>
        <v>]}</v>
      </c>
      <c r="K20" t="str">
        <f t="shared" si="4"/>
        <v>{"g":100,"i":[{"t":"i","i":22007,"c":1,"tr":0}]}</v>
      </c>
    </row>
    <row r="21" spans="1:11" x14ac:dyDescent="0.15">
      <c r="A21">
        <f t="shared" si="5"/>
        <v>330001014</v>
      </c>
      <c r="B21">
        <v>330001</v>
      </c>
      <c r="C21">
        <v>14</v>
      </c>
      <c r="D21">
        <v>100</v>
      </c>
      <c r="E21" t="s">
        <v>114</v>
      </c>
      <c r="F21">
        <v>1</v>
      </c>
      <c r="G21" t="str">
        <f t="shared" si="1"/>
        <v>{"g":100,"i":[</v>
      </c>
      <c r="H21" t="str">
        <f>H$6&amp;VLOOKUP(E21,物品!B:C,2,FALSE)</f>
        <v>{"t":"i","i":22010</v>
      </c>
      <c r="I21" t="str">
        <f t="shared" si="2"/>
        <v>,"c":1,"tr":0}</v>
      </c>
      <c r="J21" t="str">
        <f t="shared" si="3"/>
        <v>]}</v>
      </c>
      <c r="K21" t="str">
        <f t="shared" si="4"/>
        <v>{"g":100,"i":[{"t":"i","i":22010,"c":1,"tr":0}]}</v>
      </c>
    </row>
    <row r="22" spans="1:11" x14ac:dyDescent="0.15">
      <c r="A22">
        <f t="shared" si="5"/>
        <v>330001015</v>
      </c>
      <c r="B22">
        <v>330001</v>
      </c>
      <c r="C22">
        <v>15</v>
      </c>
      <c r="D22">
        <v>100</v>
      </c>
      <c r="E22" t="s">
        <v>117</v>
      </c>
      <c r="F22">
        <v>1</v>
      </c>
      <c r="G22" t="str">
        <f t="shared" si="1"/>
        <v>{"g":100,"i":[</v>
      </c>
      <c r="H22" t="str">
        <f>H$6&amp;VLOOKUP(E22,物品!B:C,2,FALSE)</f>
        <v>{"t":"i","i":22013</v>
      </c>
      <c r="I22" t="str">
        <f t="shared" si="2"/>
        <v>,"c":1,"tr":0}</v>
      </c>
      <c r="J22" t="str">
        <f t="shared" si="3"/>
        <v>]}</v>
      </c>
      <c r="K22" t="str">
        <f t="shared" si="4"/>
        <v>{"g":100,"i":[{"t":"i","i":22013,"c":1,"tr":0}]}</v>
      </c>
    </row>
    <row r="23" spans="1:11" x14ac:dyDescent="0.15">
      <c r="A23">
        <f t="shared" si="5"/>
        <v>330001016</v>
      </c>
      <c r="B23">
        <v>330001</v>
      </c>
      <c r="C23">
        <v>16</v>
      </c>
      <c r="D23">
        <v>100</v>
      </c>
      <c r="E23" t="s">
        <v>120</v>
      </c>
      <c r="F23">
        <v>1</v>
      </c>
      <c r="G23" t="str">
        <f t="shared" si="1"/>
        <v>{"g":100,"i":[</v>
      </c>
      <c r="H23" t="str">
        <f>H$6&amp;VLOOKUP(E23,物品!B:C,2,FALSE)</f>
        <v>{"t":"i","i":22016</v>
      </c>
      <c r="I23" t="str">
        <f t="shared" si="2"/>
        <v>,"c":1,"tr":0}</v>
      </c>
      <c r="J23" t="str">
        <f t="shared" si="3"/>
        <v>]}</v>
      </c>
      <c r="K23" t="str">
        <f t="shared" si="4"/>
        <v>{"g":100,"i":[{"t":"i","i":22016,"c":1,"tr":0}]}</v>
      </c>
    </row>
    <row r="24" spans="1:11" x14ac:dyDescent="0.15">
      <c r="A24">
        <f t="shared" si="5"/>
        <v>330001017</v>
      </c>
      <c r="B24">
        <v>330001</v>
      </c>
      <c r="C24">
        <v>17</v>
      </c>
      <c r="D24">
        <v>100</v>
      </c>
      <c r="E24" t="s">
        <v>123</v>
      </c>
      <c r="F24">
        <v>1</v>
      </c>
      <c r="G24" t="str">
        <f t="shared" si="1"/>
        <v>{"g":100,"i":[</v>
      </c>
      <c r="H24" t="str">
        <f>H$6&amp;VLOOKUP(E24,物品!B:C,2,FALSE)</f>
        <v>{"t":"i","i":22019</v>
      </c>
      <c r="I24" t="str">
        <f t="shared" si="2"/>
        <v>,"c":1,"tr":0}</v>
      </c>
      <c r="J24" t="str">
        <f t="shared" si="3"/>
        <v>]}</v>
      </c>
      <c r="K24" t="str">
        <f t="shared" si="4"/>
        <v>{"g":100,"i":[{"t":"i","i":22019,"c":1,"tr":0}]}</v>
      </c>
    </row>
    <row r="25" spans="1:11" x14ac:dyDescent="0.15">
      <c r="A25">
        <f t="shared" si="5"/>
        <v>330001018</v>
      </c>
      <c r="B25">
        <v>330001</v>
      </c>
      <c r="C25">
        <v>18</v>
      </c>
      <c r="D25">
        <v>100</v>
      </c>
      <c r="E25" t="s">
        <v>126</v>
      </c>
      <c r="F25">
        <v>1</v>
      </c>
      <c r="G25" t="str">
        <f t="shared" si="1"/>
        <v>{"g":100,"i":[</v>
      </c>
      <c r="H25" t="str">
        <f>H$6&amp;VLOOKUP(E25,物品!B:C,2,FALSE)</f>
        <v>{"t":"i","i":22022</v>
      </c>
      <c r="I25" t="str">
        <f t="shared" si="2"/>
        <v>,"c":1,"tr":0}</v>
      </c>
      <c r="J25" t="str">
        <f t="shared" si="3"/>
        <v>]}</v>
      </c>
      <c r="K25" t="str">
        <f t="shared" si="4"/>
        <v>{"g":100,"i":[{"t":"i","i":22022,"c":1,"tr":0}]}</v>
      </c>
    </row>
    <row r="26" spans="1:11" x14ac:dyDescent="0.15">
      <c r="A26">
        <f t="shared" si="5"/>
        <v>330001019</v>
      </c>
      <c r="B26">
        <v>330001</v>
      </c>
      <c r="C26">
        <v>19</v>
      </c>
      <c r="D26">
        <v>100</v>
      </c>
      <c r="E26" t="s">
        <v>129</v>
      </c>
      <c r="F26">
        <v>1</v>
      </c>
      <c r="G26" t="str">
        <f t="shared" si="1"/>
        <v>{"g":100,"i":[</v>
      </c>
      <c r="H26" t="str">
        <f>H$6&amp;VLOOKUP(E26,物品!B:C,2,FALSE)</f>
        <v>{"t":"i","i":22025</v>
      </c>
      <c r="I26" t="str">
        <f t="shared" si="2"/>
        <v>,"c":1,"tr":0}</v>
      </c>
      <c r="J26" t="str">
        <f t="shared" si="3"/>
        <v>]}</v>
      </c>
      <c r="K26" t="str">
        <f t="shared" si="4"/>
        <v>{"g":100,"i":[{"t":"i","i":22025,"c":1,"tr":0}]}</v>
      </c>
    </row>
    <row r="27" spans="1:11" x14ac:dyDescent="0.15">
      <c r="A27">
        <f t="shared" ref="A27" si="6">B27*1000+C27</f>
        <v>330001020</v>
      </c>
      <c r="B27">
        <v>330001</v>
      </c>
      <c r="C27">
        <v>20</v>
      </c>
      <c r="D27">
        <v>100</v>
      </c>
      <c r="E27" t="s">
        <v>228</v>
      </c>
      <c r="F27">
        <v>2</v>
      </c>
      <c r="G27" t="str">
        <f t="shared" ref="G27" si="7">IF(D27=0,"",G$5&amp;D27&amp;G$6)</f>
        <v>{"g":100,"i":[</v>
      </c>
      <c r="H27" t="str">
        <f>H$6&amp;VLOOKUP(E27,物品!B:C,2,FALSE)</f>
        <v>{"t":"i","i":22001</v>
      </c>
      <c r="I27" t="str">
        <f t="shared" ref="I27" si="8">I$5&amp;F27&amp;I$6</f>
        <v>,"c":2,"tr":0}</v>
      </c>
      <c r="J27" t="str">
        <f t="shared" ref="J27" si="9">IF(G27="","",J$6)</f>
        <v>]}</v>
      </c>
      <c r="K27" t="str">
        <f t="shared" ref="K27" si="10">G27&amp;H27&amp;I27&amp;J27</f>
        <v>{"g":100,"i":[{"t":"i","i":22001,"c":2,"tr":0}]}</v>
      </c>
    </row>
    <row r="28" spans="1:11" x14ac:dyDescent="0.15">
      <c r="A28">
        <f t="shared" si="5"/>
        <v>330002001</v>
      </c>
      <c r="B28">
        <v>330002</v>
      </c>
      <c r="C28">
        <v>1</v>
      </c>
      <c r="D28">
        <v>100</v>
      </c>
      <c r="E28" t="s">
        <v>226</v>
      </c>
      <c r="F28">
        <v>1</v>
      </c>
      <c r="G28" t="str">
        <f t="shared" si="1"/>
        <v>{"g":100,"i":[</v>
      </c>
      <c r="H28" t="str">
        <f>H$6&amp;VLOOKUP(E28,物品!B:C,2,FALSE)</f>
        <v>{"t":"i","i":21001</v>
      </c>
      <c r="I28" t="str">
        <f t="shared" si="2"/>
        <v>,"c":1,"tr":0}</v>
      </c>
      <c r="J28" t="str">
        <f t="shared" si="3"/>
        <v>]}</v>
      </c>
      <c r="K28" t="str">
        <f t="shared" si="4"/>
        <v>{"g":100,"i":[{"t":"i","i":21001,"c":1,"tr":0}]}</v>
      </c>
    </row>
    <row r="29" spans="1:11" x14ac:dyDescent="0.15">
      <c r="A29">
        <f t="shared" ref="A29:A48" si="11">B29*1000+C29</f>
        <v>330002002</v>
      </c>
      <c r="B29">
        <v>330002</v>
      </c>
      <c r="C29">
        <v>2</v>
      </c>
      <c r="D29">
        <v>100</v>
      </c>
      <c r="E29" t="s">
        <v>227</v>
      </c>
      <c r="F29">
        <v>1</v>
      </c>
      <c r="G29" t="str">
        <f t="shared" si="1"/>
        <v>{"g":100,"i":[</v>
      </c>
      <c r="H29" t="str">
        <f>H$6&amp;VLOOKUP(E29,物品!B:C,2,FALSE)</f>
        <v>{"t":"i","i":21007</v>
      </c>
      <c r="I29" t="str">
        <f t="shared" si="2"/>
        <v>,"c":1,"tr":0}</v>
      </c>
      <c r="J29" t="str">
        <f t="shared" si="3"/>
        <v>]}</v>
      </c>
      <c r="K29" t="str">
        <f t="shared" si="4"/>
        <v>{"g":100,"i":[{"t":"i","i":21007,"c":1,"tr":0}]}</v>
      </c>
    </row>
    <row r="30" spans="1:11" x14ac:dyDescent="0.15">
      <c r="A30">
        <f t="shared" si="11"/>
        <v>330002003</v>
      </c>
      <c r="B30">
        <v>330002</v>
      </c>
      <c r="C30">
        <v>3</v>
      </c>
      <c r="D30">
        <v>100</v>
      </c>
      <c r="E30" s="1" t="s">
        <v>141</v>
      </c>
      <c r="F30">
        <v>1</v>
      </c>
      <c r="G30" t="str">
        <f t="shared" si="1"/>
        <v>{"g":100,"i":[</v>
      </c>
      <c r="H30" t="str">
        <f>H$6&amp;VLOOKUP(E30,物品!B:C,2,FALSE)</f>
        <v>{"t":"i","i":21010</v>
      </c>
      <c r="I30" t="str">
        <f t="shared" si="2"/>
        <v>,"c":1,"tr":0}</v>
      </c>
      <c r="J30" t="str">
        <f t="shared" si="3"/>
        <v>]}</v>
      </c>
      <c r="K30" t="str">
        <f t="shared" si="4"/>
        <v>{"g":100,"i":[{"t":"i","i":21010,"c":1,"tr":0}]}</v>
      </c>
    </row>
    <row r="31" spans="1:11" x14ac:dyDescent="0.15">
      <c r="A31">
        <f t="shared" si="11"/>
        <v>330002004</v>
      </c>
      <c r="B31">
        <v>330002</v>
      </c>
      <c r="C31">
        <v>4</v>
      </c>
      <c r="D31">
        <v>100</v>
      </c>
      <c r="E31" s="1" t="s">
        <v>142</v>
      </c>
      <c r="F31">
        <v>1</v>
      </c>
      <c r="G31" t="str">
        <f t="shared" si="1"/>
        <v>{"g":100,"i":[</v>
      </c>
      <c r="H31" t="str">
        <f>H$6&amp;VLOOKUP(E31,物品!B:C,2,FALSE)</f>
        <v>{"t":"i","i":21011</v>
      </c>
      <c r="I31" t="str">
        <f t="shared" si="2"/>
        <v>,"c":1,"tr":0}</v>
      </c>
      <c r="J31" t="str">
        <f t="shared" si="3"/>
        <v>]}</v>
      </c>
      <c r="K31" t="str">
        <f t="shared" si="4"/>
        <v>{"g":100,"i":[{"t":"i","i":21011,"c":1,"tr":0}]}</v>
      </c>
    </row>
    <row r="32" spans="1:11" x14ac:dyDescent="0.15">
      <c r="A32">
        <f t="shared" si="11"/>
        <v>330002005</v>
      </c>
      <c r="B32">
        <v>330002</v>
      </c>
      <c r="C32">
        <v>5</v>
      </c>
      <c r="D32">
        <v>100</v>
      </c>
      <c r="E32" s="1" t="s">
        <v>144</v>
      </c>
      <c r="F32">
        <v>1</v>
      </c>
      <c r="G32" t="str">
        <f t="shared" si="1"/>
        <v>{"g":100,"i":[</v>
      </c>
      <c r="H32" t="str">
        <f>H$6&amp;VLOOKUP(E32,物品!B:C,2,FALSE)</f>
        <v>{"t":"i","i":21013</v>
      </c>
      <c r="I32" t="str">
        <f t="shared" si="2"/>
        <v>,"c":1,"tr":0}</v>
      </c>
      <c r="J32" t="str">
        <f t="shared" si="3"/>
        <v>]}</v>
      </c>
      <c r="K32" t="str">
        <f t="shared" si="4"/>
        <v>{"g":100,"i":[{"t":"i","i":21013,"c":1,"tr":0}]}</v>
      </c>
    </row>
    <row r="33" spans="1:11" x14ac:dyDescent="0.15">
      <c r="A33">
        <f t="shared" si="11"/>
        <v>330002006</v>
      </c>
      <c r="B33">
        <v>330002</v>
      </c>
      <c r="C33">
        <v>6</v>
      </c>
      <c r="D33">
        <v>100</v>
      </c>
      <c r="E33" s="1" t="s">
        <v>147</v>
      </c>
      <c r="F33">
        <v>1</v>
      </c>
      <c r="G33" t="str">
        <f t="shared" si="1"/>
        <v>{"g":100,"i":[</v>
      </c>
      <c r="H33" t="str">
        <f>H$6&amp;VLOOKUP(E33,物品!B:C,2,FALSE)</f>
        <v>{"t":"i","i":21016</v>
      </c>
      <c r="I33" t="str">
        <f t="shared" si="2"/>
        <v>,"c":1,"tr":0}</v>
      </c>
      <c r="J33" t="str">
        <f t="shared" si="3"/>
        <v>]}</v>
      </c>
      <c r="K33" t="str">
        <f t="shared" si="4"/>
        <v>{"g":100,"i":[{"t":"i","i":21016,"c":1,"tr":0}]}</v>
      </c>
    </row>
    <row r="34" spans="1:11" x14ac:dyDescent="0.15">
      <c r="A34">
        <f t="shared" si="11"/>
        <v>330002007</v>
      </c>
      <c r="B34">
        <v>330002</v>
      </c>
      <c r="C34">
        <v>7</v>
      </c>
      <c r="D34">
        <v>100</v>
      </c>
      <c r="E34" s="1" t="s">
        <v>150</v>
      </c>
      <c r="F34">
        <v>1</v>
      </c>
      <c r="G34" t="str">
        <f t="shared" si="1"/>
        <v>{"g":100,"i":[</v>
      </c>
      <c r="H34" t="str">
        <f>H$6&amp;VLOOKUP(E34,物品!B:C,2,FALSE)</f>
        <v>{"t":"i","i":21019</v>
      </c>
      <c r="I34" t="str">
        <f t="shared" si="2"/>
        <v>,"c":1,"tr":0}</v>
      </c>
      <c r="J34" t="str">
        <f t="shared" si="3"/>
        <v>]}</v>
      </c>
      <c r="K34" t="str">
        <f t="shared" si="4"/>
        <v>{"g":100,"i":[{"t":"i","i":21019,"c":1,"tr":0}]}</v>
      </c>
    </row>
    <row r="35" spans="1:11" x14ac:dyDescent="0.15">
      <c r="A35">
        <f t="shared" ref="A35:A38" si="12">B35*1000+C35</f>
        <v>330002008</v>
      </c>
      <c r="B35">
        <v>330002</v>
      </c>
      <c r="C35">
        <v>8</v>
      </c>
      <c r="D35">
        <v>100</v>
      </c>
      <c r="E35" s="1" t="s">
        <v>151</v>
      </c>
      <c r="F35">
        <v>1</v>
      </c>
      <c r="G35" t="str">
        <f t="shared" ref="G35:G38" si="13">IF(D35=0,"",G$5&amp;D35&amp;G$6)</f>
        <v>{"g":100,"i":[</v>
      </c>
      <c r="H35" t="str">
        <f>H$6&amp;VLOOKUP(E35,物品!B:C,2,FALSE)</f>
        <v>{"t":"i","i":21020</v>
      </c>
      <c r="I35" t="str">
        <f t="shared" ref="I35:I38" si="14">I$5&amp;F35&amp;I$6</f>
        <v>,"c":1,"tr":0}</v>
      </c>
      <c r="J35" t="str">
        <f t="shared" ref="J35:J38" si="15">IF(G35="","",J$6)</f>
        <v>]}</v>
      </c>
      <c r="K35" t="str">
        <f t="shared" ref="K35:K38" si="16">G35&amp;H35&amp;I35&amp;J35</f>
        <v>{"g":100,"i":[{"t":"i","i":21020,"c":1,"tr":0}]}</v>
      </c>
    </row>
    <row r="36" spans="1:11" x14ac:dyDescent="0.15">
      <c r="A36">
        <f t="shared" si="12"/>
        <v>330002009</v>
      </c>
      <c r="B36">
        <v>330002</v>
      </c>
      <c r="C36">
        <v>9</v>
      </c>
      <c r="D36">
        <v>100</v>
      </c>
      <c r="E36" s="1" t="s">
        <v>152</v>
      </c>
      <c r="F36">
        <v>1</v>
      </c>
      <c r="G36" t="str">
        <f t="shared" si="13"/>
        <v>{"g":100,"i":[</v>
      </c>
      <c r="H36" t="str">
        <f>H$6&amp;VLOOKUP(E36,物品!B:C,2,FALSE)</f>
        <v>{"t":"i","i":21021</v>
      </c>
      <c r="I36" t="str">
        <f t="shared" si="14"/>
        <v>,"c":1,"tr":0}</v>
      </c>
      <c r="J36" t="str">
        <f t="shared" si="15"/>
        <v>]}</v>
      </c>
      <c r="K36" t="str">
        <f t="shared" si="16"/>
        <v>{"g":100,"i":[{"t":"i","i":21021,"c":1,"tr":0}]}</v>
      </c>
    </row>
    <row r="37" spans="1:11" x14ac:dyDescent="0.15">
      <c r="A37">
        <f t="shared" si="12"/>
        <v>330002010</v>
      </c>
      <c r="B37">
        <v>330002</v>
      </c>
      <c r="C37">
        <v>10</v>
      </c>
      <c r="D37">
        <v>100</v>
      </c>
      <c r="E37" s="1" t="s">
        <v>153</v>
      </c>
      <c r="F37">
        <v>1</v>
      </c>
      <c r="G37" t="str">
        <f t="shared" si="13"/>
        <v>{"g":100,"i":[</v>
      </c>
      <c r="H37" t="str">
        <f>H$6&amp;VLOOKUP(E37,物品!B:C,2,FALSE)</f>
        <v>{"t":"i","i":21022</v>
      </c>
      <c r="I37" t="str">
        <f t="shared" si="14"/>
        <v>,"c":1,"tr":0}</v>
      </c>
      <c r="J37" t="str">
        <f t="shared" si="15"/>
        <v>]}</v>
      </c>
      <c r="K37" t="str">
        <f t="shared" si="16"/>
        <v>{"g":100,"i":[{"t":"i","i":21022,"c":1,"tr":0}]}</v>
      </c>
    </row>
    <row r="38" spans="1:11" x14ac:dyDescent="0.15">
      <c r="A38">
        <f t="shared" si="12"/>
        <v>330002011</v>
      </c>
      <c r="B38">
        <v>330002</v>
      </c>
      <c r="C38">
        <v>11</v>
      </c>
      <c r="D38">
        <v>100</v>
      </c>
      <c r="E38" s="1" t="s">
        <v>154</v>
      </c>
      <c r="F38">
        <v>1</v>
      </c>
      <c r="G38" t="str">
        <f t="shared" si="13"/>
        <v>{"g":100,"i":[</v>
      </c>
      <c r="H38" t="str">
        <f>H$6&amp;VLOOKUP(E38,物品!B:C,2,FALSE)</f>
        <v>{"t":"i","i":21023</v>
      </c>
      <c r="I38" t="str">
        <f t="shared" si="14"/>
        <v>,"c":1,"tr":0}</v>
      </c>
      <c r="J38" t="str">
        <f t="shared" si="15"/>
        <v>]}</v>
      </c>
      <c r="K38" t="str">
        <f t="shared" si="16"/>
        <v>{"g":100,"i":[{"t":"i","i":21023,"c":1,"tr":0}]}</v>
      </c>
    </row>
    <row r="39" spans="1:11" x14ac:dyDescent="0.15">
      <c r="A39">
        <f t="shared" si="11"/>
        <v>330002012</v>
      </c>
      <c r="B39">
        <v>330002</v>
      </c>
      <c r="C39">
        <v>12</v>
      </c>
      <c r="D39">
        <v>100</v>
      </c>
      <c r="E39" t="s">
        <v>107</v>
      </c>
      <c r="F39">
        <v>1</v>
      </c>
      <c r="G39" t="str">
        <f t="shared" si="1"/>
        <v>{"g":100,"i":[</v>
      </c>
      <c r="H39" t="str">
        <f>H$6&amp;VLOOKUP(E39,物品!B:C,2,FALSE)</f>
        <v>{"t":"i","i":22003</v>
      </c>
      <c r="I39" t="str">
        <f t="shared" si="2"/>
        <v>,"c":1,"tr":0}</v>
      </c>
      <c r="J39" t="str">
        <f t="shared" si="3"/>
        <v>]}</v>
      </c>
      <c r="K39" t="str">
        <f t="shared" si="4"/>
        <v>{"g":100,"i":[{"t":"i","i":22003,"c":1,"tr":0}]}</v>
      </c>
    </row>
    <row r="40" spans="1:11" x14ac:dyDescent="0.15">
      <c r="A40">
        <f t="shared" si="11"/>
        <v>330002013</v>
      </c>
      <c r="B40">
        <v>330002</v>
      </c>
      <c r="C40">
        <v>13</v>
      </c>
      <c r="D40">
        <v>100</v>
      </c>
      <c r="E40" t="s">
        <v>110</v>
      </c>
      <c r="F40">
        <v>1</v>
      </c>
      <c r="G40" t="str">
        <f t="shared" si="1"/>
        <v>{"g":100,"i":[</v>
      </c>
      <c r="H40" t="str">
        <f>H$6&amp;VLOOKUP(E40,物品!B:C,2,FALSE)</f>
        <v>{"t":"i","i":22006</v>
      </c>
      <c r="I40" t="str">
        <f t="shared" si="2"/>
        <v>,"c":1,"tr":0}</v>
      </c>
      <c r="J40" t="str">
        <f t="shared" si="3"/>
        <v>]}</v>
      </c>
      <c r="K40" t="str">
        <f t="shared" si="4"/>
        <v>{"g":100,"i":[{"t":"i","i":22006,"c":1,"tr":0}]}</v>
      </c>
    </row>
    <row r="41" spans="1:11" x14ac:dyDescent="0.15">
      <c r="A41">
        <f t="shared" si="11"/>
        <v>330002014</v>
      </c>
      <c r="B41">
        <v>330002</v>
      </c>
      <c r="C41">
        <v>14</v>
      </c>
      <c r="D41">
        <v>100</v>
      </c>
      <c r="E41" t="s">
        <v>113</v>
      </c>
      <c r="F41">
        <v>1</v>
      </c>
      <c r="G41" t="str">
        <f t="shared" si="1"/>
        <v>{"g":100,"i":[</v>
      </c>
      <c r="H41" t="str">
        <f>H$6&amp;VLOOKUP(E41,物品!B:C,2,FALSE)</f>
        <v>{"t":"i","i":22009</v>
      </c>
      <c r="I41" t="str">
        <f t="shared" si="2"/>
        <v>,"c":1,"tr":0}</v>
      </c>
      <c r="J41" t="str">
        <f t="shared" si="3"/>
        <v>]}</v>
      </c>
      <c r="K41" t="str">
        <f t="shared" si="4"/>
        <v>{"g":100,"i":[{"t":"i","i":22009,"c":1,"tr":0}]}</v>
      </c>
    </row>
    <row r="42" spans="1:11" x14ac:dyDescent="0.15">
      <c r="A42">
        <f t="shared" si="11"/>
        <v>330002015</v>
      </c>
      <c r="B42">
        <v>330002</v>
      </c>
      <c r="C42">
        <v>15</v>
      </c>
      <c r="D42">
        <v>100</v>
      </c>
      <c r="E42" t="s">
        <v>116</v>
      </c>
      <c r="F42">
        <v>1</v>
      </c>
      <c r="G42" t="str">
        <f t="shared" si="1"/>
        <v>{"g":100,"i":[</v>
      </c>
      <c r="H42" t="str">
        <f>H$6&amp;VLOOKUP(E42,物品!B:C,2,FALSE)</f>
        <v>{"t":"i","i":22012</v>
      </c>
      <c r="I42" t="str">
        <f t="shared" si="2"/>
        <v>,"c":1,"tr":0}</v>
      </c>
      <c r="J42" t="str">
        <f t="shared" si="3"/>
        <v>]}</v>
      </c>
      <c r="K42" t="str">
        <f t="shared" si="4"/>
        <v>{"g":100,"i":[{"t":"i","i":22012,"c":1,"tr":0}]}</v>
      </c>
    </row>
    <row r="43" spans="1:11" x14ac:dyDescent="0.15">
      <c r="A43">
        <f t="shared" si="11"/>
        <v>330002016</v>
      </c>
      <c r="B43">
        <v>330002</v>
      </c>
      <c r="C43">
        <v>16</v>
      </c>
      <c r="D43">
        <v>100</v>
      </c>
      <c r="E43" t="s">
        <v>119</v>
      </c>
      <c r="F43">
        <v>1</v>
      </c>
      <c r="G43" t="str">
        <f t="shared" si="1"/>
        <v>{"g":100,"i":[</v>
      </c>
      <c r="H43" t="str">
        <f>H$6&amp;VLOOKUP(E43,物品!B:C,2,FALSE)</f>
        <v>{"t":"i","i":22015</v>
      </c>
      <c r="I43" t="str">
        <f t="shared" si="2"/>
        <v>,"c":1,"tr":0}</v>
      </c>
      <c r="J43" t="str">
        <f t="shared" si="3"/>
        <v>]}</v>
      </c>
      <c r="K43" t="str">
        <f t="shared" si="4"/>
        <v>{"g":100,"i":[{"t":"i","i":22015,"c":1,"tr":0}]}</v>
      </c>
    </row>
    <row r="44" spans="1:11" x14ac:dyDescent="0.15">
      <c r="A44">
        <f t="shared" si="11"/>
        <v>330002017</v>
      </c>
      <c r="B44">
        <v>330002</v>
      </c>
      <c r="C44">
        <v>17</v>
      </c>
      <c r="D44">
        <v>100</v>
      </c>
      <c r="E44" t="s">
        <v>122</v>
      </c>
      <c r="F44">
        <v>1</v>
      </c>
      <c r="G44" t="str">
        <f t="shared" si="1"/>
        <v>{"g":100,"i":[</v>
      </c>
      <c r="H44" t="str">
        <f>H$6&amp;VLOOKUP(E44,物品!B:C,2,FALSE)</f>
        <v>{"t":"i","i":22018</v>
      </c>
      <c r="I44" t="str">
        <f t="shared" si="2"/>
        <v>,"c":1,"tr":0}</v>
      </c>
      <c r="J44" t="str">
        <f t="shared" si="3"/>
        <v>]}</v>
      </c>
      <c r="K44" t="str">
        <f t="shared" si="4"/>
        <v>{"g":100,"i":[{"t":"i","i":22018,"c":1,"tr":0}]}</v>
      </c>
    </row>
    <row r="45" spans="1:11" x14ac:dyDescent="0.15">
      <c r="A45">
        <f t="shared" si="11"/>
        <v>330002018</v>
      </c>
      <c r="B45">
        <v>330002</v>
      </c>
      <c r="C45">
        <v>18</v>
      </c>
      <c r="D45">
        <v>100</v>
      </c>
      <c r="E45" t="s">
        <v>125</v>
      </c>
      <c r="F45">
        <v>1</v>
      </c>
      <c r="G45" t="str">
        <f t="shared" si="1"/>
        <v>{"g":100,"i":[</v>
      </c>
      <c r="H45" t="str">
        <f>H$6&amp;VLOOKUP(E45,物品!B:C,2,FALSE)</f>
        <v>{"t":"i","i":22021</v>
      </c>
      <c r="I45" t="str">
        <f t="shared" si="2"/>
        <v>,"c":1,"tr":0}</v>
      </c>
      <c r="J45" t="str">
        <f t="shared" si="3"/>
        <v>]}</v>
      </c>
      <c r="K45" t="str">
        <f t="shared" si="4"/>
        <v>{"g":100,"i":[{"t":"i","i":22021,"c":1,"tr":0}]}</v>
      </c>
    </row>
    <row r="46" spans="1:11" x14ac:dyDescent="0.15">
      <c r="A46">
        <f t="shared" si="11"/>
        <v>330002019</v>
      </c>
      <c r="B46">
        <v>330002</v>
      </c>
      <c r="C46">
        <v>19</v>
      </c>
      <c r="D46">
        <v>100</v>
      </c>
      <c r="E46" t="s">
        <v>128</v>
      </c>
      <c r="F46">
        <v>1</v>
      </c>
      <c r="G46" t="str">
        <f t="shared" si="1"/>
        <v>{"g":100,"i":[</v>
      </c>
      <c r="H46" t="str">
        <f>H$6&amp;VLOOKUP(E46,物品!B:C,2,FALSE)</f>
        <v>{"t":"i","i":22024</v>
      </c>
      <c r="I46" t="str">
        <f t="shared" si="2"/>
        <v>,"c":1,"tr":0}</v>
      </c>
      <c r="J46" t="str">
        <f t="shared" si="3"/>
        <v>]}</v>
      </c>
      <c r="K46" t="str">
        <f t="shared" si="4"/>
        <v>{"g":100,"i":[{"t":"i","i":22024,"c":1,"tr":0}]}</v>
      </c>
    </row>
    <row r="47" spans="1:11" x14ac:dyDescent="0.15">
      <c r="A47">
        <f t="shared" si="11"/>
        <v>330002020</v>
      </c>
      <c r="B47">
        <v>330002</v>
      </c>
      <c r="C47">
        <v>20</v>
      </c>
      <c r="D47">
        <v>100</v>
      </c>
      <c r="E47" t="s">
        <v>131</v>
      </c>
      <c r="F47">
        <v>1</v>
      </c>
      <c r="G47" t="str">
        <f t="shared" si="1"/>
        <v>{"g":100,"i":[</v>
      </c>
      <c r="H47" t="str">
        <f>H$6&amp;VLOOKUP(E47,物品!B:C,2,FALSE)</f>
        <v>{"t":"i","i":22027</v>
      </c>
      <c r="I47" t="str">
        <f t="shared" si="2"/>
        <v>,"c":1,"tr":0}</v>
      </c>
      <c r="J47" t="str">
        <f t="shared" si="3"/>
        <v>]}</v>
      </c>
      <c r="K47" t="str">
        <f t="shared" si="4"/>
        <v>{"g":100,"i":[{"t":"i","i":22027,"c":1,"tr":0}]}</v>
      </c>
    </row>
    <row r="48" spans="1:11" x14ac:dyDescent="0.15">
      <c r="A48">
        <f t="shared" si="11"/>
        <v>330003001</v>
      </c>
      <c r="B48">
        <v>330003</v>
      </c>
      <c r="C48">
        <v>1</v>
      </c>
      <c r="D48">
        <v>100</v>
      </c>
      <c r="E48" t="s">
        <v>226</v>
      </c>
      <c r="F48">
        <v>1</v>
      </c>
      <c r="G48" t="str">
        <f t="shared" ref="G48:G58" si="17">IF(D48=0,"",G$5&amp;D48&amp;G$6)</f>
        <v>{"g":100,"i":[</v>
      </c>
      <c r="H48" t="str">
        <f>H$6&amp;VLOOKUP(E48,物品!B:C,2,FALSE)</f>
        <v>{"t":"i","i":21001</v>
      </c>
      <c r="I48" t="str">
        <f t="shared" ref="I48:I58" si="18">I$5&amp;F48&amp;I$6</f>
        <v>,"c":1,"tr":0}</v>
      </c>
      <c r="J48" t="str">
        <f t="shared" ref="J48:J58" si="19">IF(G48="","",J$6)</f>
        <v>]}</v>
      </c>
      <c r="K48" t="str">
        <f t="shared" ref="K48:K58" si="20">G48&amp;H48&amp;I48&amp;J48</f>
        <v>{"g":100,"i":[{"t":"i","i":21001,"c":1,"tr":0}]}</v>
      </c>
    </row>
    <row r="49" spans="1:11" x14ac:dyDescent="0.15">
      <c r="A49">
        <f t="shared" ref="A49:A58" si="21">B49*1000+C49</f>
        <v>330003002</v>
      </c>
      <c r="B49">
        <v>330003</v>
      </c>
      <c r="C49">
        <v>2</v>
      </c>
      <c r="D49">
        <v>100</v>
      </c>
      <c r="E49" t="s">
        <v>227</v>
      </c>
      <c r="F49">
        <v>1</v>
      </c>
      <c r="G49" t="str">
        <f t="shared" si="17"/>
        <v>{"g":100,"i":[</v>
      </c>
      <c r="H49" t="str">
        <f>H$6&amp;VLOOKUP(E49,物品!B:C,2,FALSE)</f>
        <v>{"t":"i","i":21007</v>
      </c>
      <c r="I49" t="str">
        <f t="shared" si="18"/>
        <v>,"c":1,"tr":0}</v>
      </c>
      <c r="J49" t="str">
        <f t="shared" si="19"/>
        <v>]}</v>
      </c>
      <c r="K49" t="str">
        <f t="shared" si="20"/>
        <v>{"g":100,"i":[{"t":"i","i":21007,"c":1,"tr":0}]}</v>
      </c>
    </row>
    <row r="50" spans="1:11" x14ac:dyDescent="0.15">
      <c r="A50">
        <f t="shared" si="21"/>
        <v>330003003</v>
      </c>
      <c r="B50">
        <v>330003</v>
      </c>
      <c r="C50">
        <v>3</v>
      </c>
      <c r="D50">
        <v>100</v>
      </c>
      <c r="E50" s="1" t="s">
        <v>141</v>
      </c>
      <c r="F50">
        <v>1</v>
      </c>
      <c r="G50" t="str">
        <f t="shared" si="17"/>
        <v>{"g":100,"i":[</v>
      </c>
      <c r="H50" t="str">
        <f>H$6&amp;VLOOKUP(E50,物品!B:C,2,FALSE)</f>
        <v>{"t":"i","i":21010</v>
      </c>
      <c r="I50" t="str">
        <f t="shared" si="18"/>
        <v>,"c":1,"tr":0}</v>
      </c>
      <c r="J50" t="str">
        <f t="shared" si="19"/>
        <v>]}</v>
      </c>
      <c r="K50" t="str">
        <f t="shared" si="20"/>
        <v>{"g":100,"i":[{"t":"i","i":21010,"c":1,"tr":0}]}</v>
      </c>
    </row>
    <row r="51" spans="1:11" x14ac:dyDescent="0.15">
      <c r="A51">
        <f t="shared" si="21"/>
        <v>330003004</v>
      </c>
      <c r="B51">
        <v>330003</v>
      </c>
      <c r="C51">
        <v>4</v>
      </c>
      <c r="D51">
        <v>100</v>
      </c>
      <c r="E51" s="1" t="s">
        <v>142</v>
      </c>
      <c r="F51">
        <v>1</v>
      </c>
      <c r="G51" t="str">
        <f t="shared" si="17"/>
        <v>{"g":100,"i":[</v>
      </c>
      <c r="H51" t="str">
        <f>H$6&amp;VLOOKUP(E51,物品!B:C,2,FALSE)</f>
        <v>{"t":"i","i":21011</v>
      </c>
      <c r="I51" t="str">
        <f t="shared" si="18"/>
        <v>,"c":1,"tr":0}</v>
      </c>
      <c r="J51" t="str">
        <f t="shared" si="19"/>
        <v>]}</v>
      </c>
      <c r="K51" t="str">
        <f t="shared" si="20"/>
        <v>{"g":100,"i":[{"t":"i","i":21011,"c":1,"tr":0}]}</v>
      </c>
    </row>
    <row r="52" spans="1:11" x14ac:dyDescent="0.15">
      <c r="A52">
        <f t="shared" si="21"/>
        <v>330003005</v>
      </c>
      <c r="B52">
        <v>330003</v>
      </c>
      <c r="C52">
        <v>5</v>
      </c>
      <c r="D52">
        <v>100</v>
      </c>
      <c r="E52" s="1" t="s">
        <v>144</v>
      </c>
      <c r="F52">
        <v>1</v>
      </c>
      <c r="G52" t="str">
        <f t="shared" si="17"/>
        <v>{"g":100,"i":[</v>
      </c>
      <c r="H52" t="str">
        <f>H$6&amp;VLOOKUP(E52,物品!B:C,2,FALSE)</f>
        <v>{"t":"i","i":21013</v>
      </c>
      <c r="I52" t="str">
        <f t="shared" si="18"/>
        <v>,"c":1,"tr":0}</v>
      </c>
      <c r="J52" t="str">
        <f t="shared" si="19"/>
        <v>]}</v>
      </c>
      <c r="K52" t="str">
        <f t="shared" si="20"/>
        <v>{"g":100,"i":[{"t":"i","i":21013,"c":1,"tr":0}]}</v>
      </c>
    </row>
    <row r="53" spans="1:11" x14ac:dyDescent="0.15">
      <c r="A53">
        <f t="shared" si="21"/>
        <v>330003006</v>
      </c>
      <c r="B53">
        <v>330003</v>
      </c>
      <c r="C53">
        <v>6</v>
      </c>
      <c r="D53">
        <v>100</v>
      </c>
      <c r="E53" s="1" t="s">
        <v>147</v>
      </c>
      <c r="F53">
        <v>1</v>
      </c>
      <c r="G53" t="str">
        <f t="shared" si="17"/>
        <v>{"g":100,"i":[</v>
      </c>
      <c r="H53" t="str">
        <f>H$6&amp;VLOOKUP(E53,物品!B:C,2,FALSE)</f>
        <v>{"t":"i","i":21016</v>
      </c>
      <c r="I53" t="str">
        <f t="shared" si="18"/>
        <v>,"c":1,"tr":0}</v>
      </c>
      <c r="J53" t="str">
        <f t="shared" si="19"/>
        <v>]}</v>
      </c>
      <c r="K53" t="str">
        <f t="shared" si="20"/>
        <v>{"g":100,"i":[{"t":"i","i":21016,"c":1,"tr":0}]}</v>
      </c>
    </row>
    <row r="54" spans="1:11" x14ac:dyDescent="0.15">
      <c r="A54">
        <f t="shared" si="21"/>
        <v>330003007</v>
      </c>
      <c r="B54">
        <v>330003</v>
      </c>
      <c r="C54">
        <v>7</v>
      </c>
      <c r="D54">
        <v>100</v>
      </c>
      <c r="E54" s="1" t="s">
        <v>150</v>
      </c>
      <c r="F54">
        <v>1</v>
      </c>
      <c r="G54" t="str">
        <f t="shared" si="17"/>
        <v>{"g":100,"i":[</v>
      </c>
      <c r="H54" t="str">
        <f>H$6&amp;VLOOKUP(E54,物品!B:C,2,FALSE)</f>
        <v>{"t":"i","i":21019</v>
      </c>
      <c r="I54" t="str">
        <f t="shared" si="18"/>
        <v>,"c":1,"tr":0}</v>
      </c>
      <c r="J54" t="str">
        <f t="shared" si="19"/>
        <v>]}</v>
      </c>
      <c r="K54" t="str">
        <f t="shared" si="20"/>
        <v>{"g":100,"i":[{"t":"i","i":21019,"c":1,"tr":0}]}</v>
      </c>
    </row>
    <row r="55" spans="1:11" x14ac:dyDescent="0.15">
      <c r="A55">
        <f t="shared" si="21"/>
        <v>330003008</v>
      </c>
      <c r="B55">
        <v>330003</v>
      </c>
      <c r="C55">
        <v>8</v>
      </c>
      <c r="D55">
        <v>100</v>
      </c>
      <c r="E55" s="1" t="s">
        <v>151</v>
      </c>
      <c r="F55">
        <v>1</v>
      </c>
      <c r="G55" t="str">
        <f t="shared" si="17"/>
        <v>{"g":100,"i":[</v>
      </c>
      <c r="H55" t="str">
        <f>H$6&amp;VLOOKUP(E55,物品!B:C,2,FALSE)</f>
        <v>{"t":"i","i":21020</v>
      </c>
      <c r="I55" t="str">
        <f t="shared" si="18"/>
        <v>,"c":1,"tr":0}</v>
      </c>
      <c r="J55" t="str">
        <f t="shared" si="19"/>
        <v>]}</v>
      </c>
      <c r="K55" t="str">
        <f t="shared" si="20"/>
        <v>{"g":100,"i":[{"t":"i","i":21020,"c":1,"tr":0}]}</v>
      </c>
    </row>
    <row r="56" spans="1:11" x14ac:dyDescent="0.15">
      <c r="A56">
        <f t="shared" si="21"/>
        <v>330003009</v>
      </c>
      <c r="B56">
        <v>330003</v>
      </c>
      <c r="C56">
        <v>9</v>
      </c>
      <c r="D56">
        <v>100</v>
      </c>
      <c r="E56" s="1" t="s">
        <v>152</v>
      </c>
      <c r="F56">
        <v>1</v>
      </c>
      <c r="G56" t="str">
        <f t="shared" si="17"/>
        <v>{"g":100,"i":[</v>
      </c>
      <c r="H56" t="str">
        <f>H$6&amp;VLOOKUP(E56,物品!B:C,2,FALSE)</f>
        <v>{"t":"i","i":21021</v>
      </c>
      <c r="I56" t="str">
        <f t="shared" si="18"/>
        <v>,"c":1,"tr":0}</v>
      </c>
      <c r="J56" t="str">
        <f t="shared" si="19"/>
        <v>]}</v>
      </c>
      <c r="K56" t="str">
        <f t="shared" si="20"/>
        <v>{"g":100,"i":[{"t":"i","i":21021,"c":1,"tr":0}]}</v>
      </c>
    </row>
    <row r="57" spans="1:11" x14ac:dyDescent="0.15">
      <c r="A57">
        <f t="shared" si="21"/>
        <v>330003010</v>
      </c>
      <c r="B57">
        <v>330003</v>
      </c>
      <c r="C57">
        <v>10</v>
      </c>
      <c r="D57">
        <v>100</v>
      </c>
      <c r="E57" s="1" t="s">
        <v>153</v>
      </c>
      <c r="F57">
        <v>1</v>
      </c>
      <c r="G57" t="str">
        <f t="shared" si="17"/>
        <v>{"g":100,"i":[</v>
      </c>
      <c r="H57" t="str">
        <f>H$6&amp;VLOOKUP(E57,物品!B:C,2,FALSE)</f>
        <v>{"t":"i","i":21022</v>
      </c>
      <c r="I57" t="str">
        <f t="shared" si="18"/>
        <v>,"c":1,"tr":0}</v>
      </c>
      <c r="J57" t="str">
        <f t="shared" si="19"/>
        <v>]}</v>
      </c>
      <c r="K57" t="str">
        <f t="shared" si="20"/>
        <v>{"g":100,"i":[{"t":"i","i":21022,"c":1,"tr":0}]}</v>
      </c>
    </row>
    <row r="58" spans="1:11" x14ac:dyDescent="0.15">
      <c r="A58">
        <f t="shared" si="21"/>
        <v>330003011</v>
      </c>
      <c r="B58">
        <v>330003</v>
      </c>
      <c r="C58">
        <v>11</v>
      </c>
      <c r="D58">
        <v>100</v>
      </c>
      <c r="E58" s="1" t="s">
        <v>154</v>
      </c>
      <c r="F58">
        <v>1</v>
      </c>
      <c r="G58" t="str">
        <f t="shared" si="17"/>
        <v>{"g":100,"i":[</v>
      </c>
      <c r="H58" t="str">
        <f>H$6&amp;VLOOKUP(E58,物品!B:C,2,FALSE)</f>
        <v>{"t":"i","i":21023</v>
      </c>
      <c r="I58" t="str">
        <f t="shared" si="18"/>
        <v>,"c":1,"tr":0}</v>
      </c>
      <c r="J58" t="str">
        <f t="shared" si="19"/>
        <v>]}</v>
      </c>
      <c r="K58" t="str">
        <f t="shared" si="20"/>
        <v>{"g":100,"i":[{"t":"i","i":21023,"c":1,"tr":0}]}</v>
      </c>
    </row>
    <row r="59" spans="1:11" x14ac:dyDescent="0.15">
      <c r="A59">
        <f t="shared" ref="A59:A60" si="22">B59*1000+C59</f>
        <v>330004001</v>
      </c>
      <c r="B59">
        <v>330004</v>
      </c>
      <c r="C59">
        <v>1</v>
      </c>
      <c r="D59">
        <v>100</v>
      </c>
      <c r="E59" t="s">
        <v>227</v>
      </c>
      <c r="F59">
        <v>1</v>
      </c>
      <c r="G59" t="str">
        <f t="shared" ref="G59:G60" si="23">IF(D59=0,"",G$5&amp;D59&amp;G$6)</f>
        <v>{"g":100,"i":[</v>
      </c>
      <c r="H59" t="str">
        <f>H$6&amp;VLOOKUP(E59,物品!B:C,2,FALSE)</f>
        <v>{"t":"i","i":21007</v>
      </c>
      <c r="I59" t="str">
        <f t="shared" ref="I59:I60" si="24">I$5&amp;F59&amp;I$6</f>
        <v>,"c":1,"tr":0}</v>
      </c>
      <c r="J59" t="str">
        <f t="shared" ref="J59:J60" si="25">IF(G59="","",J$6)</f>
        <v>]}</v>
      </c>
      <c r="K59" t="str">
        <f t="shared" ref="K59:K60" si="26">G59&amp;H59&amp;I59&amp;J59</f>
        <v>{"g":100,"i":[{"t":"i","i":21007,"c":1,"tr":0}]}</v>
      </c>
    </row>
    <row r="60" spans="1:11" x14ac:dyDescent="0.15">
      <c r="A60">
        <f t="shared" si="22"/>
        <v>330005001</v>
      </c>
      <c r="B60">
        <v>330005</v>
      </c>
      <c r="C60">
        <v>1</v>
      </c>
      <c r="D60">
        <v>100</v>
      </c>
      <c r="E60" s="1" t="s">
        <v>144</v>
      </c>
      <c r="F60">
        <v>1</v>
      </c>
      <c r="G60" t="str">
        <f t="shared" si="23"/>
        <v>{"g":100,"i":[</v>
      </c>
      <c r="H60" t="str">
        <f>H$6&amp;VLOOKUP(E60,物品!B:C,2,FALSE)</f>
        <v>{"t":"i","i":21013</v>
      </c>
      <c r="I60" t="str">
        <f t="shared" si="24"/>
        <v>,"c":1,"tr":0}</v>
      </c>
      <c r="J60" t="str">
        <f t="shared" si="25"/>
        <v>]}</v>
      </c>
      <c r="K60" t="str">
        <f t="shared" si="26"/>
        <v>{"g":100,"i":[{"t":"i","i":21013,"c":1,"tr":0}]}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topLeftCell="A84" workbookViewId="0">
      <selection activeCell="C89" sqref="C89"/>
    </sheetView>
  </sheetViews>
  <sheetFormatPr baseColWidth="10" defaultRowHeight="15" x14ac:dyDescent="0.15"/>
  <sheetData>
    <row r="1" spans="1:11" x14ac:dyDescent="0.15">
      <c r="A1" s="1" t="s">
        <v>0</v>
      </c>
      <c r="B1" s="1" t="s">
        <v>1</v>
      </c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 t="s">
        <v>3</v>
      </c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 t="s">
        <v>5</v>
      </c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2"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2"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2"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2"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2"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2"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2"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2"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2"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2"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2"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2"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2"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2"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2"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2"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2"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2"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2"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2"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2"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2"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2"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2"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2"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2"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2"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2"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2"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2"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2"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2"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2"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2"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2"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2"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2"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2"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2"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2"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2"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2"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2"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2"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2"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2"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2"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2"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2"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2"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2"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2"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2"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2"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2"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2"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2"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2"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2"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2"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2"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2"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2"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2"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2"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2"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2"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102</v>
      </c>
      <c r="C71" s="2"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103</v>
      </c>
      <c r="C73" s="2"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104</v>
      </c>
      <c r="C74" s="2"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2"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2"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2"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2"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2"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2"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2"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2"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74</v>
      </c>
      <c r="C83" s="2"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75</v>
      </c>
      <c r="C84" s="2"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76</v>
      </c>
      <c r="C85" s="2"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77</v>
      </c>
      <c r="C86" s="2"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78</v>
      </c>
      <c r="C87" s="2"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79</v>
      </c>
      <c r="C88" s="2"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80</v>
      </c>
      <c r="C89" s="2"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81</v>
      </c>
      <c r="C90" s="2"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82</v>
      </c>
      <c r="C91" s="2"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83</v>
      </c>
      <c r="C92" s="2"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84</v>
      </c>
      <c r="C93" s="2"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85</v>
      </c>
      <c r="C94" s="2">
        <v>11502</v>
      </c>
    </row>
    <row r="95" spans="1:11" x14ac:dyDescent="0.15">
      <c r="A95" s="2">
        <v>11503</v>
      </c>
      <c r="B95" s="1" t="s">
        <v>86</v>
      </c>
      <c r="C95" s="2">
        <v>11503</v>
      </c>
    </row>
    <row r="96" spans="1:11" x14ac:dyDescent="0.15">
      <c r="A96">
        <v>21001</v>
      </c>
      <c r="B96" t="s">
        <v>132</v>
      </c>
      <c r="C96">
        <v>21001</v>
      </c>
    </row>
    <row r="97" spans="1:3" x14ac:dyDescent="0.15">
      <c r="A97">
        <v>21002</v>
      </c>
      <c r="B97" t="s">
        <v>133</v>
      </c>
      <c r="C97">
        <v>21002</v>
      </c>
    </row>
    <row r="98" spans="1:3" x14ac:dyDescent="0.15">
      <c r="A98">
        <v>21003</v>
      </c>
      <c r="B98" t="s">
        <v>134</v>
      </c>
      <c r="C98">
        <v>21003</v>
      </c>
    </row>
    <row r="99" spans="1:3" x14ac:dyDescent="0.15">
      <c r="A99">
        <v>21004</v>
      </c>
      <c r="B99" t="s">
        <v>135</v>
      </c>
      <c r="C99">
        <v>21004</v>
      </c>
    </row>
    <row r="100" spans="1:3" x14ac:dyDescent="0.15">
      <c r="A100">
        <v>21005</v>
      </c>
      <c r="B100" t="s">
        <v>136</v>
      </c>
      <c r="C100">
        <v>21005</v>
      </c>
    </row>
    <row r="101" spans="1:3" x14ac:dyDescent="0.15">
      <c r="A101">
        <v>21006</v>
      </c>
      <c r="B101" t="s">
        <v>137</v>
      </c>
      <c r="C101">
        <v>21006</v>
      </c>
    </row>
    <row r="102" spans="1:3" x14ac:dyDescent="0.15">
      <c r="A102">
        <v>21007</v>
      </c>
      <c r="B102" t="s">
        <v>138</v>
      </c>
      <c r="C102">
        <v>21007</v>
      </c>
    </row>
    <row r="103" spans="1:3" x14ac:dyDescent="0.15">
      <c r="A103">
        <v>21008</v>
      </c>
      <c r="B103" t="s">
        <v>139</v>
      </c>
      <c r="C103">
        <v>21008</v>
      </c>
    </row>
    <row r="104" spans="1:3" x14ac:dyDescent="0.15">
      <c r="A104">
        <v>21009</v>
      </c>
      <c r="B104" t="s">
        <v>140</v>
      </c>
      <c r="C104">
        <v>21009</v>
      </c>
    </row>
    <row r="105" spans="1:3" x14ac:dyDescent="0.15">
      <c r="A105">
        <v>21010</v>
      </c>
      <c r="B105" t="s">
        <v>141</v>
      </c>
      <c r="C105">
        <v>21010</v>
      </c>
    </row>
    <row r="106" spans="1:3" x14ac:dyDescent="0.15">
      <c r="A106">
        <v>21011</v>
      </c>
      <c r="B106" t="s">
        <v>142</v>
      </c>
      <c r="C106">
        <v>21011</v>
      </c>
    </row>
    <row r="107" spans="1:3" x14ac:dyDescent="0.15">
      <c r="A107">
        <v>21012</v>
      </c>
      <c r="B107" t="s">
        <v>143</v>
      </c>
      <c r="C107">
        <v>21012</v>
      </c>
    </row>
    <row r="108" spans="1:3" x14ac:dyDescent="0.15">
      <c r="A108">
        <v>21013</v>
      </c>
      <c r="B108" t="s">
        <v>144</v>
      </c>
      <c r="C108">
        <v>21013</v>
      </c>
    </row>
    <row r="109" spans="1:3" x14ac:dyDescent="0.15">
      <c r="A109">
        <v>21014</v>
      </c>
      <c r="B109" t="s">
        <v>145</v>
      </c>
      <c r="C109">
        <v>21014</v>
      </c>
    </row>
    <row r="110" spans="1:3" x14ac:dyDescent="0.15">
      <c r="A110">
        <v>21015</v>
      </c>
      <c r="B110" t="s">
        <v>146</v>
      </c>
      <c r="C110">
        <v>21015</v>
      </c>
    </row>
    <row r="111" spans="1:3" x14ac:dyDescent="0.15">
      <c r="A111">
        <v>21016</v>
      </c>
      <c r="B111" t="s">
        <v>147</v>
      </c>
      <c r="C111">
        <v>21016</v>
      </c>
    </row>
    <row r="112" spans="1:3" x14ac:dyDescent="0.15">
      <c r="A112">
        <v>21017</v>
      </c>
      <c r="B112" t="s">
        <v>148</v>
      </c>
      <c r="C112">
        <v>21017</v>
      </c>
    </row>
    <row r="113" spans="1:3" x14ac:dyDescent="0.15">
      <c r="A113">
        <v>21018</v>
      </c>
      <c r="B113" t="s">
        <v>149</v>
      </c>
      <c r="C113">
        <v>21018</v>
      </c>
    </row>
    <row r="114" spans="1:3" x14ac:dyDescent="0.15">
      <c r="A114">
        <v>21019</v>
      </c>
      <c r="B114" t="s">
        <v>150</v>
      </c>
      <c r="C114">
        <v>21019</v>
      </c>
    </row>
    <row r="115" spans="1:3" x14ac:dyDescent="0.15">
      <c r="A115">
        <v>21020</v>
      </c>
      <c r="B115" t="s">
        <v>151</v>
      </c>
      <c r="C115">
        <v>21020</v>
      </c>
    </row>
    <row r="116" spans="1:3" x14ac:dyDescent="0.15">
      <c r="A116">
        <v>21021</v>
      </c>
      <c r="B116" t="s">
        <v>152</v>
      </c>
      <c r="C116">
        <v>21021</v>
      </c>
    </row>
    <row r="117" spans="1:3" x14ac:dyDescent="0.15">
      <c r="A117">
        <v>21022</v>
      </c>
      <c r="B117" t="s">
        <v>153</v>
      </c>
      <c r="C117">
        <v>21022</v>
      </c>
    </row>
    <row r="118" spans="1:3" x14ac:dyDescent="0.15">
      <c r="A118">
        <v>21023</v>
      </c>
      <c r="B118" t="s">
        <v>154</v>
      </c>
      <c r="C118">
        <v>21023</v>
      </c>
    </row>
    <row r="119" spans="1:3" x14ac:dyDescent="0.15">
      <c r="A119">
        <v>21024</v>
      </c>
      <c r="B119" t="s">
        <v>155</v>
      </c>
      <c r="C119">
        <v>21024</v>
      </c>
    </row>
    <row r="120" spans="1:3" x14ac:dyDescent="0.15">
      <c r="A120">
        <v>22001</v>
      </c>
      <c r="B120" t="s">
        <v>105</v>
      </c>
      <c r="C120">
        <v>22001</v>
      </c>
    </row>
    <row r="121" spans="1:3" x14ac:dyDescent="0.15">
      <c r="A121">
        <v>22002</v>
      </c>
      <c r="B121" t="s">
        <v>106</v>
      </c>
      <c r="C121">
        <v>22002</v>
      </c>
    </row>
    <row r="122" spans="1:3" x14ac:dyDescent="0.15">
      <c r="A122">
        <v>22003</v>
      </c>
      <c r="B122" t="s">
        <v>107</v>
      </c>
      <c r="C122">
        <v>22003</v>
      </c>
    </row>
    <row r="123" spans="1:3" x14ac:dyDescent="0.15">
      <c r="A123">
        <v>22004</v>
      </c>
      <c r="B123" t="s">
        <v>108</v>
      </c>
      <c r="C123">
        <v>22004</v>
      </c>
    </row>
    <row r="124" spans="1:3" x14ac:dyDescent="0.15">
      <c r="A124">
        <v>22005</v>
      </c>
      <c r="B124" t="s">
        <v>109</v>
      </c>
      <c r="C124">
        <v>22005</v>
      </c>
    </row>
    <row r="125" spans="1:3" x14ac:dyDescent="0.15">
      <c r="A125">
        <v>22006</v>
      </c>
      <c r="B125" t="s">
        <v>110</v>
      </c>
      <c r="C125">
        <v>22006</v>
      </c>
    </row>
    <row r="126" spans="1:3" x14ac:dyDescent="0.15">
      <c r="A126">
        <v>22007</v>
      </c>
      <c r="B126" t="s">
        <v>111</v>
      </c>
      <c r="C126">
        <v>22007</v>
      </c>
    </row>
    <row r="127" spans="1:3" x14ac:dyDescent="0.15">
      <c r="A127">
        <v>22008</v>
      </c>
      <c r="B127" t="s">
        <v>112</v>
      </c>
      <c r="C127">
        <v>22008</v>
      </c>
    </row>
    <row r="128" spans="1:3" x14ac:dyDescent="0.15">
      <c r="A128">
        <v>22009</v>
      </c>
      <c r="B128" t="s">
        <v>113</v>
      </c>
      <c r="C128">
        <v>22009</v>
      </c>
    </row>
    <row r="129" spans="1:3" x14ac:dyDescent="0.15">
      <c r="A129">
        <v>22010</v>
      </c>
      <c r="B129" t="s">
        <v>114</v>
      </c>
      <c r="C129">
        <v>22010</v>
      </c>
    </row>
    <row r="130" spans="1:3" x14ac:dyDescent="0.15">
      <c r="A130">
        <v>22011</v>
      </c>
      <c r="B130" t="s">
        <v>115</v>
      </c>
      <c r="C130">
        <v>22011</v>
      </c>
    </row>
    <row r="131" spans="1:3" x14ac:dyDescent="0.15">
      <c r="A131">
        <v>22012</v>
      </c>
      <c r="B131" t="s">
        <v>116</v>
      </c>
      <c r="C131">
        <v>22012</v>
      </c>
    </row>
    <row r="132" spans="1:3" x14ac:dyDescent="0.15">
      <c r="A132">
        <v>22013</v>
      </c>
      <c r="B132" t="s">
        <v>117</v>
      </c>
      <c r="C132">
        <v>22013</v>
      </c>
    </row>
    <row r="133" spans="1:3" x14ac:dyDescent="0.15">
      <c r="A133">
        <v>22014</v>
      </c>
      <c r="B133" t="s">
        <v>118</v>
      </c>
      <c r="C133">
        <v>22014</v>
      </c>
    </row>
    <row r="134" spans="1:3" x14ac:dyDescent="0.15">
      <c r="A134">
        <v>22015</v>
      </c>
      <c r="B134" t="s">
        <v>119</v>
      </c>
      <c r="C134">
        <v>22015</v>
      </c>
    </row>
    <row r="135" spans="1:3" x14ac:dyDescent="0.15">
      <c r="A135">
        <v>22016</v>
      </c>
      <c r="B135" t="s">
        <v>120</v>
      </c>
      <c r="C135">
        <v>22016</v>
      </c>
    </row>
    <row r="136" spans="1:3" x14ac:dyDescent="0.15">
      <c r="A136">
        <v>22017</v>
      </c>
      <c r="B136" t="s">
        <v>121</v>
      </c>
      <c r="C136">
        <v>22017</v>
      </c>
    </row>
    <row r="137" spans="1:3" x14ac:dyDescent="0.15">
      <c r="A137">
        <v>22018</v>
      </c>
      <c r="B137" t="s">
        <v>122</v>
      </c>
      <c r="C137">
        <v>22018</v>
      </c>
    </row>
    <row r="138" spans="1:3" x14ac:dyDescent="0.15">
      <c r="A138">
        <v>22019</v>
      </c>
      <c r="B138" t="s">
        <v>123</v>
      </c>
      <c r="C138">
        <v>22019</v>
      </c>
    </row>
    <row r="139" spans="1:3" x14ac:dyDescent="0.15">
      <c r="A139">
        <v>22020</v>
      </c>
      <c r="B139" t="s">
        <v>124</v>
      </c>
      <c r="C139">
        <v>22020</v>
      </c>
    </row>
    <row r="140" spans="1:3" x14ac:dyDescent="0.15">
      <c r="A140">
        <v>22021</v>
      </c>
      <c r="B140" t="s">
        <v>125</v>
      </c>
      <c r="C140">
        <v>22021</v>
      </c>
    </row>
    <row r="141" spans="1:3" x14ac:dyDescent="0.15">
      <c r="A141">
        <v>22022</v>
      </c>
      <c r="B141" t="s">
        <v>126</v>
      </c>
      <c r="C141">
        <v>22022</v>
      </c>
    </row>
    <row r="142" spans="1:3" x14ac:dyDescent="0.15">
      <c r="A142">
        <v>22023</v>
      </c>
      <c r="B142" t="s">
        <v>127</v>
      </c>
      <c r="C142">
        <v>22023</v>
      </c>
    </row>
    <row r="143" spans="1:3" x14ac:dyDescent="0.15">
      <c r="A143">
        <v>22024</v>
      </c>
      <c r="B143" t="s">
        <v>128</v>
      </c>
      <c r="C143">
        <v>22024</v>
      </c>
    </row>
    <row r="144" spans="1:3" x14ac:dyDescent="0.15">
      <c r="A144">
        <v>22025</v>
      </c>
      <c r="B144" t="s">
        <v>129</v>
      </c>
      <c r="C144">
        <v>22025</v>
      </c>
    </row>
    <row r="145" spans="1:3" x14ac:dyDescent="0.15">
      <c r="A145">
        <v>22026</v>
      </c>
      <c r="B145" t="s">
        <v>130</v>
      </c>
      <c r="C145">
        <v>22026</v>
      </c>
    </row>
    <row r="146" spans="1:3" x14ac:dyDescent="0.15">
      <c r="A146">
        <v>22027</v>
      </c>
      <c r="B146" t="s">
        <v>131</v>
      </c>
      <c r="C146">
        <v>22027</v>
      </c>
    </row>
    <row r="147" spans="1:3" x14ac:dyDescent="0.15">
      <c r="A147">
        <v>23001</v>
      </c>
      <c r="B147" t="s">
        <v>156</v>
      </c>
      <c r="C147">
        <v>23001</v>
      </c>
    </row>
    <row r="148" spans="1:3" x14ac:dyDescent="0.15">
      <c r="A148">
        <v>23002</v>
      </c>
      <c r="B148" t="s">
        <v>157</v>
      </c>
      <c r="C148">
        <v>23002</v>
      </c>
    </row>
    <row r="149" spans="1:3" x14ac:dyDescent="0.15">
      <c r="A149">
        <v>23003</v>
      </c>
      <c r="B149" t="s">
        <v>158</v>
      </c>
      <c r="C149">
        <v>23003</v>
      </c>
    </row>
    <row r="150" spans="1:3" x14ac:dyDescent="0.15">
      <c r="A150">
        <v>23004</v>
      </c>
      <c r="B150" t="s">
        <v>159</v>
      </c>
      <c r="C150">
        <v>23004</v>
      </c>
    </row>
    <row r="151" spans="1:3" x14ac:dyDescent="0.15">
      <c r="A151">
        <v>23005</v>
      </c>
      <c r="B151" t="s">
        <v>160</v>
      </c>
      <c r="C151">
        <v>23005</v>
      </c>
    </row>
    <row r="152" spans="1:3" x14ac:dyDescent="0.15">
      <c r="A152">
        <v>23011</v>
      </c>
      <c r="B152" t="s">
        <v>161</v>
      </c>
      <c r="C152">
        <v>23011</v>
      </c>
    </row>
    <row r="153" spans="1:3" x14ac:dyDescent="0.15">
      <c r="A153">
        <v>23012</v>
      </c>
      <c r="B153" t="s">
        <v>162</v>
      </c>
      <c r="C153">
        <v>23012</v>
      </c>
    </row>
    <row r="154" spans="1:3" x14ac:dyDescent="0.15">
      <c r="A154">
        <v>23021</v>
      </c>
      <c r="B154" t="s">
        <v>163</v>
      </c>
      <c r="C154">
        <v>23021</v>
      </c>
    </row>
    <row r="155" spans="1:3" x14ac:dyDescent="0.15">
      <c r="A155">
        <v>23022</v>
      </c>
      <c r="B155" t="s">
        <v>164</v>
      </c>
      <c r="C155">
        <v>23022</v>
      </c>
    </row>
    <row r="156" spans="1:3" x14ac:dyDescent="0.15">
      <c r="A156">
        <v>23031</v>
      </c>
      <c r="B156" t="s">
        <v>165</v>
      </c>
      <c r="C156">
        <v>23031</v>
      </c>
    </row>
    <row r="157" spans="1:3" x14ac:dyDescent="0.15">
      <c r="A157">
        <v>23032</v>
      </c>
      <c r="B157" t="s">
        <v>166</v>
      </c>
      <c r="C157">
        <v>23032</v>
      </c>
    </row>
    <row r="158" spans="1:3" x14ac:dyDescent="0.15">
      <c r="A158">
        <v>23041</v>
      </c>
      <c r="B158" t="s">
        <v>167</v>
      </c>
      <c r="C158">
        <v>23041</v>
      </c>
    </row>
    <row r="159" spans="1:3" x14ac:dyDescent="0.15">
      <c r="A159">
        <v>23042</v>
      </c>
      <c r="B159" t="s">
        <v>168</v>
      </c>
      <c r="C159">
        <v>23042</v>
      </c>
    </row>
    <row r="160" spans="1:3" x14ac:dyDescent="0.15">
      <c r="A160">
        <v>23051</v>
      </c>
      <c r="B160" t="s">
        <v>169</v>
      </c>
      <c r="C160">
        <v>23051</v>
      </c>
    </row>
    <row r="161" spans="1:3" x14ac:dyDescent="0.15">
      <c r="A161">
        <v>23052</v>
      </c>
      <c r="B161" t="s">
        <v>170</v>
      </c>
      <c r="C161">
        <v>23052</v>
      </c>
    </row>
    <row r="162" spans="1:3" x14ac:dyDescent="0.15">
      <c r="A162">
        <v>24010</v>
      </c>
      <c r="B162" t="s">
        <v>171</v>
      </c>
      <c r="C162">
        <v>24010</v>
      </c>
    </row>
    <row r="163" spans="1:3" x14ac:dyDescent="0.15">
      <c r="A163">
        <v>24020</v>
      </c>
      <c r="B163" t="s">
        <v>172</v>
      </c>
      <c r="C163">
        <v>24020</v>
      </c>
    </row>
    <row r="164" spans="1:3" x14ac:dyDescent="0.15">
      <c r="A164">
        <v>24030</v>
      </c>
      <c r="B164" t="s">
        <v>173</v>
      </c>
      <c r="C164">
        <v>24030</v>
      </c>
    </row>
    <row r="165" spans="1:3" x14ac:dyDescent="0.15">
      <c r="A165">
        <v>24040</v>
      </c>
      <c r="B165" t="s">
        <v>174</v>
      </c>
      <c r="C165">
        <v>24040</v>
      </c>
    </row>
    <row r="166" spans="1:3" x14ac:dyDescent="0.15">
      <c r="A166">
        <v>24050</v>
      </c>
      <c r="B166" t="s">
        <v>175</v>
      </c>
      <c r="C166">
        <v>24050</v>
      </c>
    </row>
    <row r="167" spans="1:3" x14ac:dyDescent="0.15">
      <c r="A167">
        <v>24011</v>
      </c>
      <c r="B167" t="s">
        <v>176</v>
      </c>
      <c r="C167">
        <v>24011</v>
      </c>
    </row>
    <row r="168" spans="1:3" x14ac:dyDescent="0.15">
      <c r="A168">
        <v>24012</v>
      </c>
      <c r="B168" t="s">
        <v>177</v>
      </c>
      <c r="C168">
        <v>24012</v>
      </c>
    </row>
    <row r="169" spans="1:3" x14ac:dyDescent="0.15">
      <c r="A169">
        <v>24021</v>
      </c>
      <c r="B169" t="s">
        <v>178</v>
      </c>
      <c r="C169">
        <v>24021</v>
      </c>
    </row>
    <row r="170" spans="1:3" x14ac:dyDescent="0.15">
      <c r="A170">
        <v>24022</v>
      </c>
      <c r="B170" t="s">
        <v>179</v>
      </c>
      <c r="C170">
        <v>24022</v>
      </c>
    </row>
    <row r="171" spans="1:3" x14ac:dyDescent="0.15">
      <c r="A171">
        <v>24031</v>
      </c>
      <c r="B171" t="s">
        <v>180</v>
      </c>
      <c r="C171">
        <v>24031</v>
      </c>
    </row>
    <row r="172" spans="1:3" x14ac:dyDescent="0.15">
      <c r="A172">
        <v>24032</v>
      </c>
      <c r="B172" t="s">
        <v>181</v>
      </c>
      <c r="C172">
        <v>24032</v>
      </c>
    </row>
    <row r="173" spans="1:3" x14ac:dyDescent="0.15">
      <c r="A173">
        <v>24041</v>
      </c>
      <c r="B173" t="s">
        <v>182</v>
      </c>
      <c r="C173">
        <v>24041</v>
      </c>
    </row>
    <row r="174" spans="1:3" x14ac:dyDescent="0.15">
      <c r="A174">
        <v>24042</v>
      </c>
      <c r="B174" t="s">
        <v>183</v>
      </c>
      <c r="C174">
        <v>24042</v>
      </c>
    </row>
    <row r="175" spans="1:3" x14ac:dyDescent="0.15">
      <c r="A175">
        <v>24051</v>
      </c>
      <c r="B175" t="s">
        <v>184</v>
      </c>
      <c r="C175">
        <v>24051</v>
      </c>
    </row>
    <row r="176" spans="1:3" x14ac:dyDescent="0.15">
      <c r="A176">
        <v>24052</v>
      </c>
      <c r="B176" t="s">
        <v>185</v>
      </c>
      <c r="C176">
        <v>24052</v>
      </c>
    </row>
    <row r="177" spans="1:3" x14ac:dyDescent="0.15">
      <c r="A177">
        <v>24061</v>
      </c>
      <c r="B177" t="s">
        <v>186</v>
      </c>
      <c r="C177">
        <v>24061</v>
      </c>
    </row>
    <row r="178" spans="1:3" x14ac:dyDescent="0.15">
      <c r="A178">
        <v>24062</v>
      </c>
      <c r="B178" t="s">
        <v>187</v>
      </c>
      <c r="C178">
        <v>24062</v>
      </c>
    </row>
    <row r="179" spans="1:3" x14ac:dyDescent="0.15">
      <c r="A179">
        <v>24071</v>
      </c>
      <c r="B179" t="s">
        <v>188</v>
      </c>
      <c r="C179">
        <v>24071</v>
      </c>
    </row>
    <row r="180" spans="1:3" x14ac:dyDescent="0.15">
      <c r="A180">
        <v>24072</v>
      </c>
      <c r="B180" t="s">
        <v>189</v>
      </c>
      <c r="C180">
        <v>24072</v>
      </c>
    </row>
    <row r="181" spans="1:3" x14ac:dyDescent="0.15">
      <c r="A181">
        <v>24081</v>
      </c>
      <c r="B181" t="s">
        <v>190</v>
      </c>
      <c r="C181">
        <v>24081</v>
      </c>
    </row>
    <row r="182" spans="1:3" x14ac:dyDescent="0.15">
      <c r="A182">
        <v>24082</v>
      </c>
      <c r="B182" t="s">
        <v>191</v>
      </c>
      <c r="C182">
        <v>24082</v>
      </c>
    </row>
    <row r="183" spans="1:3" x14ac:dyDescent="0.15">
      <c r="A183">
        <v>24091</v>
      </c>
      <c r="B183" t="s">
        <v>192</v>
      </c>
      <c r="C183">
        <v>24091</v>
      </c>
    </row>
    <row r="184" spans="1:3" x14ac:dyDescent="0.15">
      <c r="A184">
        <v>24092</v>
      </c>
      <c r="B184" t="s">
        <v>193</v>
      </c>
      <c r="C184">
        <v>24092</v>
      </c>
    </row>
    <row r="185" spans="1:3" x14ac:dyDescent="0.15">
      <c r="A185">
        <v>25011</v>
      </c>
      <c r="B185" t="s">
        <v>194</v>
      </c>
      <c r="C185">
        <v>25011</v>
      </c>
    </row>
    <row r="186" spans="1:3" x14ac:dyDescent="0.15">
      <c r="A186">
        <v>25012</v>
      </c>
      <c r="B186" t="s">
        <v>195</v>
      </c>
      <c r="C186">
        <v>25012</v>
      </c>
    </row>
    <row r="187" spans="1:3" x14ac:dyDescent="0.15">
      <c r="A187">
        <v>25021</v>
      </c>
      <c r="B187" t="s">
        <v>196</v>
      </c>
      <c r="C187">
        <v>25021</v>
      </c>
    </row>
    <row r="188" spans="1:3" x14ac:dyDescent="0.15">
      <c r="A188">
        <v>25022</v>
      </c>
      <c r="B188" t="s">
        <v>197</v>
      </c>
      <c r="C188">
        <v>25022</v>
      </c>
    </row>
    <row r="189" spans="1:3" x14ac:dyDescent="0.15">
      <c r="A189">
        <v>25031</v>
      </c>
      <c r="B189" t="s">
        <v>198</v>
      </c>
      <c r="C189">
        <v>25031</v>
      </c>
    </row>
    <row r="190" spans="1:3" x14ac:dyDescent="0.15">
      <c r="A190">
        <v>25032</v>
      </c>
      <c r="B190" t="s">
        <v>199</v>
      </c>
      <c r="C190">
        <v>25032</v>
      </c>
    </row>
    <row r="191" spans="1:3" x14ac:dyDescent="0.15">
      <c r="A191">
        <v>25041</v>
      </c>
      <c r="B191" t="s">
        <v>200</v>
      </c>
      <c r="C191">
        <v>25041</v>
      </c>
    </row>
    <row r="192" spans="1:3" x14ac:dyDescent="0.15">
      <c r="A192">
        <v>25042</v>
      </c>
      <c r="B192" t="s">
        <v>201</v>
      </c>
      <c r="C192">
        <v>25042</v>
      </c>
    </row>
    <row r="193" spans="1:3" x14ac:dyDescent="0.15">
      <c r="A193">
        <v>25051</v>
      </c>
      <c r="B193" t="s">
        <v>202</v>
      </c>
      <c r="C193">
        <v>25051</v>
      </c>
    </row>
    <row r="194" spans="1:3" x14ac:dyDescent="0.15">
      <c r="A194">
        <v>25052</v>
      </c>
      <c r="B194" t="s">
        <v>203</v>
      </c>
      <c r="C194">
        <v>25052</v>
      </c>
    </row>
    <row r="195" spans="1:3" x14ac:dyDescent="0.15">
      <c r="A195">
        <v>25061</v>
      </c>
      <c r="B195" t="s">
        <v>204</v>
      </c>
      <c r="C195">
        <v>25061</v>
      </c>
    </row>
    <row r="196" spans="1:3" x14ac:dyDescent="0.15">
      <c r="A196">
        <v>25062</v>
      </c>
      <c r="B196" t="s">
        <v>205</v>
      </c>
      <c r="C196">
        <v>25062</v>
      </c>
    </row>
    <row r="197" spans="1:3" x14ac:dyDescent="0.15">
      <c r="A197">
        <v>25071</v>
      </c>
      <c r="B197" t="s">
        <v>206</v>
      </c>
      <c r="C197">
        <v>25071</v>
      </c>
    </row>
    <row r="198" spans="1:3" x14ac:dyDescent="0.15">
      <c r="A198">
        <v>25072</v>
      </c>
      <c r="B198" t="s">
        <v>207</v>
      </c>
      <c r="C198">
        <v>25072</v>
      </c>
    </row>
    <row r="199" spans="1:3" x14ac:dyDescent="0.15">
      <c r="A199">
        <v>25081</v>
      </c>
      <c r="B199" t="s">
        <v>208</v>
      </c>
      <c r="C199">
        <v>25081</v>
      </c>
    </row>
    <row r="200" spans="1:3" x14ac:dyDescent="0.15">
      <c r="A200">
        <v>25082</v>
      </c>
      <c r="B200" t="s">
        <v>209</v>
      </c>
      <c r="C200">
        <v>25082</v>
      </c>
    </row>
    <row r="201" spans="1:3" x14ac:dyDescent="0.15">
      <c r="A201">
        <v>26001</v>
      </c>
      <c r="B201" t="s">
        <v>210</v>
      </c>
      <c r="C201">
        <v>26001</v>
      </c>
    </row>
    <row r="202" spans="1:3" x14ac:dyDescent="0.15">
      <c r="A202">
        <v>26002</v>
      </c>
      <c r="B202" t="s">
        <v>211</v>
      </c>
      <c r="C202">
        <v>26002</v>
      </c>
    </row>
    <row r="203" spans="1:3" x14ac:dyDescent="0.15">
      <c r="A203">
        <v>26003</v>
      </c>
      <c r="B203" t="s">
        <v>212</v>
      </c>
      <c r="C203">
        <v>26003</v>
      </c>
    </row>
    <row r="204" spans="1:3" x14ac:dyDescent="0.15">
      <c r="A204">
        <v>27011</v>
      </c>
      <c r="B204" t="s">
        <v>213</v>
      </c>
      <c r="C204">
        <v>27011</v>
      </c>
    </row>
    <row r="205" spans="1:3" x14ac:dyDescent="0.15">
      <c r="A205">
        <v>27012</v>
      </c>
      <c r="B205" t="s">
        <v>214</v>
      </c>
      <c r="C205">
        <v>27012</v>
      </c>
    </row>
    <row r="206" spans="1:3" x14ac:dyDescent="0.15">
      <c r="A206">
        <v>27013</v>
      </c>
      <c r="B206" t="s">
        <v>215</v>
      </c>
      <c r="C206">
        <v>27013</v>
      </c>
    </row>
    <row r="207" spans="1:3" x14ac:dyDescent="0.15">
      <c r="A207">
        <v>27021</v>
      </c>
      <c r="B207" t="s">
        <v>216</v>
      </c>
      <c r="C207">
        <v>27021</v>
      </c>
    </row>
    <row r="208" spans="1:3" x14ac:dyDescent="0.15">
      <c r="A208">
        <v>27022</v>
      </c>
      <c r="B208" t="s">
        <v>217</v>
      </c>
      <c r="C208">
        <v>27022</v>
      </c>
    </row>
    <row r="209" spans="1:3" x14ac:dyDescent="0.15">
      <c r="A209">
        <v>27023</v>
      </c>
      <c r="B209" t="s">
        <v>218</v>
      </c>
      <c r="C209">
        <v>27023</v>
      </c>
    </row>
    <row r="210" spans="1:3" x14ac:dyDescent="0.15">
      <c r="A210">
        <v>27031</v>
      </c>
      <c r="B210" t="s">
        <v>219</v>
      </c>
      <c r="C210">
        <v>27031</v>
      </c>
    </row>
    <row r="211" spans="1:3" x14ac:dyDescent="0.15">
      <c r="A211">
        <v>27032</v>
      </c>
      <c r="B211" t="s">
        <v>220</v>
      </c>
      <c r="C211">
        <v>27032</v>
      </c>
    </row>
    <row r="212" spans="1:3" x14ac:dyDescent="0.15">
      <c r="A212">
        <v>27033</v>
      </c>
      <c r="B212" t="s">
        <v>221</v>
      </c>
      <c r="C212">
        <v>27033</v>
      </c>
    </row>
    <row r="213" spans="1:3" x14ac:dyDescent="0.15">
      <c r="A213">
        <v>28001</v>
      </c>
      <c r="B213" t="s">
        <v>222</v>
      </c>
      <c r="C213">
        <v>28001</v>
      </c>
    </row>
    <row r="214" spans="1:3" x14ac:dyDescent="0.15">
      <c r="A214">
        <v>29001</v>
      </c>
      <c r="B214" t="s">
        <v>223</v>
      </c>
      <c r="C214">
        <v>29001</v>
      </c>
    </row>
    <row r="215" spans="1:3" x14ac:dyDescent="0.15">
      <c r="A215">
        <v>29002</v>
      </c>
      <c r="B215" t="s">
        <v>224</v>
      </c>
      <c r="C215">
        <v>29002</v>
      </c>
    </row>
    <row r="216" spans="1:3" x14ac:dyDescent="0.15">
      <c r="A216">
        <v>29003</v>
      </c>
      <c r="B216" t="s">
        <v>225</v>
      </c>
      <c r="C216">
        <v>29003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奖励</vt:lpstr>
      <vt:lpstr>奖励测试</vt:lpstr>
      <vt:lpstr>奖励辅助</vt:lpstr>
      <vt:lpstr>物品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2017-04-27T12:59:38Z</dcterms:modified>
</cp:coreProperties>
</file>