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数值表7.10/数值版本7.10/奖励配置辅助表/"/>
    </mc:Choice>
  </mc:AlternateContent>
  <bookViews>
    <workbookView xWindow="28800" yWindow="460" windowWidth="38400" windowHeight="21140" tabRatio="500"/>
  </bookViews>
  <sheets>
    <sheet name="奖励" sheetId="1" r:id="rId1"/>
    <sheet name="奖励测试" sheetId="4" r:id="rId2"/>
    <sheet name="奖励辅助" sheetId="3" r:id="rId3"/>
    <sheet name="物品" sheetId="2" r:id="rId4"/>
    <sheet name="每级经验对应" sheetId="5" r:id="rId5"/>
    <sheet name="每级任务数量" sheetId="7" r:id="rId6"/>
    <sheet name="映射关系" sheetId="8" r:id="rId7"/>
  </sheets>
  <externalReferences>
    <externalReference r:id="rId8"/>
  </externalReferences>
  <calcPr calcId="15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5" l="1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E4" i="4"/>
  <c r="B4" i="4"/>
  <c r="F5" i="4"/>
  <c r="J5" i="1"/>
  <c r="E5" i="4"/>
  <c r="B5" i="4"/>
  <c r="F6" i="4"/>
  <c r="J6" i="1"/>
  <c r="E6" i="4"/>
  <c r="B6" i="4"/>
  <c r="F7" i="4"/>
  <c r="J7" i="1"/>
  <c r="E7" i="4"/>
  <c r="B7" i="4"/>
  <c r="F8" i="4"/>
  <c r="J8" i="1"/>
  <c r="E8" i="4"/>
  <c r="B8" i="4"/>
  <c r="F9" i="4"/>
  <c r="J9" i="1"/>
  <c r="E9" i="4"/>
  <c r="B9" i="4"/>
  <c r="F10" i="4"/>
  <c r="J10" i="1"/>
  <c r="E10" i="4"/>
  <c r="B10" i="4"/>
  <c r="F11" i="4"/>
  <c r="J11" i="1"/>
  <c r="E11" i="4"/>
  <c r="B11" i="4"/>
  <c r="F12" i="4"/>
  <c r="J12" i="1"/>
  <c r="E12" i="4"/>
  <c r="B12" i="4"/>
  <c r="F13" i="4"/>
  <c r="J13" i="1"/>
  <c r="E13" i="4"/>
  <c r="B13" i="4"/>
  <c r="F14" i="4"/>
  <c r="J14" i="1"/>
  <c r="E14" i="4"/>
  <c r="B14" i="4"/>
  <c r="F15" i="4"/>
  <c r="J15" i="1"/>
  <c r="E15" i="4"/>
  <c r="B15" i="4"/>
  <c r="F16" i="4"/>
  <c r="J16" i="1"/>
  <c r="E16" i="4"/>
  <c r="B16" i="4"/>
  <c r="F17" i="4"/>
  <c r="J17" i="1"/>
  <c r="E17" i="4"/>
  <c r="B17" i="4"/>
  <c r="F18" i="4"/>
  <c r="J18" i="1"/>
  <c r="E18" i="4"/>
  <c r="B18" i="4"/>
  <c r="F19" i="4"/>
  <c r="J19" i="1"/>
  <c r="E19" i="4"/>
  <c r="B19" i="4"/>
  <c r="F20" i="4"/>
  <c r="J20" i="1"/>
  <c r="E20" i="4"/>
  <c r="B20" i="4"/>
  <c r="F21" i="4"/>
  <c r="J21" i="1"/>
  <c r="E21" i="4"/>
  <c r="B21" i="4"/>
  <c r="F22" i="4"/>
  <c r="J22" i="1"/>
  <c r="E22" i="4"/>
  <c r="B22" i="4"/>
  <c r="F23" i="4"/>
  <c r="J23" i="1"/>
  <c r="E23" i="4"/>
  <c r="B23" i="4"/>
  <c r="F24" i="4"/>
  <c r="J24" i="1"/>
  <c r="E24" i="4"/>
  <c r="B24" i="4"/>
  <c r="F25" i="4"/>
  <c r="J25" i="1"/>
  <c r="E25" i="4"/>
  <c r="B25" i="4"/>
  <c r="F26" i="4"/>
  <c r="J26" i="1"/>
  <c r="E26" i="4"/>
  <c r="B26" i="4"/>
  <c r="F27" i="4"/>
  <c r="J27" i="1"/>
  <c r="E27" i="4"/>
  <c r="B27" i="4"/>
  <c r="F28" i="4"/>
  <c r="J28" i="1"/>
  <c r="E28" i="4"/>
  <c r="B28" i="4"/>
  <c r="F29" i="4"/>
  <c r="J29" i="1"/>
  <c r="E29" i="4"/>
  <c r="B29" i="4"/>
  <c r="F30" i="4"/>
  <c r="J30" i="1"/>
  <c r="E30" i="4"/>
  <c r="B30" i="4"/>
  <c r="F31" i="4"/>
  <c r="J31" i="1"/>
  <c r="E31" i="4"/>
  <c r="B31" i="4"/>
  <c r="F32" i="4"/>
  <c r="J32" i="1"/>
  <c r="E32" i="4"/>
  <c r="B32" i="4"/>
  <c r="F33" i="4"/>
  <c r="J33" i="1"/>
  <c r="E33" i="4"/>
  <c r="B33" i="4"/>
  <c r="F34" i="4"/>
  <c r="J34" i="1"/>
  <c r="E34" i="4"/>
  <c r="B34" i="4"/>
  <c r="F35" i="4"/>
  <c r="J35" i="1"/>
  <c r="E35" i="4"/>
  <c r="B35" i="4"/>
  <c r="F36" i="4"/>
  <c r="J36" i="1"/>
  <c r="E36" i="4"/>
  <c r="B36" i="4"/>
  <c r="F37" i="4"/>
  <c r="J37" i="1"/>
  <c r="E37" i="4"/>
  <c r="B37" i="4"/>
  <c r="F38" i="4"/>
  <c r="J38" i="1"/>
  <c r="E38" i="4"/>
  <c r="B38" i="4"/>
  <c r="F39" i="4"/>
  <c r="J39" i="1"/>
  <c r="E39" i="4"/>
  <c r="B39" i="4"/>
  <c r="F40" i="4"/>
  <c r="J40" i="1"/>
  <c r="E40" i="4"/>
  <c r="B40" i="4"/>
  <c r="F41" i="4"/>
  <c r="J41" i="1"/>
  <c r="E41" i="4"/>
  <c r="B41" i="4"/>
  <c r="F42" i="4"/>
  <c r="J42" i="1"/>
  <c r="E42" i="4"/>
  <c r="B42" i="4"/>
  <c r="F43" i="4"/>
  <c r="J43" i="1"/>
  <c r="E43" i="4"/>
  <c r="B43" i="4"/>
  <c r="F44" i="4"/>
  <c r="J44" i="1"/>
  <c r="E44" i="4"/>
  <c r="B44" i="4"/>
  <c r="F45" i="4"/>
  <c r="J45" i="1"/>
  <c r="E45" i="4"/>
  <c r="B45" i="4"/>
  <c r="F46" i="4"/>
  <c r="J46" i="1"/>
  <c r="E46" i="4"/>
  <c r="B46" i="4"/>
  <c r="F47" i="4"/>
  <c r="J47" i="1"/>
  <c r="E47" i="4"/>
  <c r="B47" i="4"/>
  <c r="F48" i="4"/>
  <c r="J48" i="1"/>
  <c r="E48" i="4"/>
  <c r="B48" i="4"/>
  <c r="F49" i="4"/>
  <c r="J49" i="1"/>
  <c r="E49" i="4"/>
  <c r="B49" i="4"/>
  <c r="F50" i="4"/>
  <c r="J50" i="1"/>
  <c r="E50" i="4"/>
  <c r="B50" i="4"/>
  <c r="F51" i="4"/>
  <c r="J51" i="1"/>
  <c r="E51" i="4"/>
  <c r="B51" i="4"/>
  <c r="F52" i="4"/>
  <c r="J52" i="1"/>
  <c r="E52" i="4"/>
  <c r="B52" i="4"/>
  <c r="F53" i="4"/>
  <c r="J53" i="1"/>
  <c r="E53" i="4"/>
  <c r="B53" i="4"/>
  <c r="F54" i="4"/>
  <c r="J54" i="1"/>
  <c r="E54" i="4"/>
  <c r="B54" i="4"/>
  <c r="F55" i="4"/>
  <c r="J55" i="1"/>
  <c r="E55" i="4"/>
  <c r="B55" i="4"/>
  <c r="F56" i="4"/>
  <c r="J56" i="1"/>
  <c r="E56" i="4"/>
  <c r="B56" i="4"/>
  <c r="F57" i="4"/>
  <c r="J57" i="1"/>
  <c r="E57" i="4"/>
  <c r="B57" i="4"/>
  <c r="F58" i="4"/>
  <c r="J58" i="1"/>
  <c r="E58" i="4"/>
  <c r="B58" i="4"/>
  <c r="F59" i="4"/>
  <c r="J59" i="1"/>
  <c r="E59" i="4"/>
  <c r="B59" i="4"/>
  <c r="F60" i="4"/>
  <c r="J60" i="1"/>
  <c r="E60" i="4"/>
  <c r="B60" i="4"/>
  <c r="F61" i="4"/>
  <c r="J61" i="1"/>
  <c r="E61" i="4"/>
  <c r="B61" i="4"/>
  <c r="F62" i="4"/>
  <c r="J62" i="1"/>
  <c r="E62" i="4"/>
  <c r="B62" i="4"/>
  <c r="F63" i="4"/>
  <c r="J63" i="1"/>
  <c r="E63" i="4"/>
  <c r="B63" i="4"/>
  <c r="F64" i="4"/>
  <c r="J64" i="1"/>
  <c r="E64" i="4"/>
  <c r="B64" i="4"/>
  <c r="F65" i="4"/>
  <c r="J65" i="1"/>
  <c r="E65" i="4"/>
  <c r="B65" i="4"/>
  <c r="F66" i="4"/>
  <c r="J66" i="1"/>
  <c r="E66" i="4"/>
  <c r="B66" i="4"/>
  <c r="F67" i="4"/>
  <c r="J67" i="1"/>
  <c r="E67" i="4"/>
  <c r="B67" i="4"/>
  <c r="F68" i="4"/>
  <c r="J68" i="1"/>
  <c r="E68" i="4"/>
  <c r="B68" i="4"/>
  <c r="F69" i="4"/>
  <c r="J69" i="1"/>
  <c r="E69" i="4"/>
  <c r="B69" i="4"/>
  <c r="F70" i="4"/>
  <c r="J70" i="1"/>
  <c r="E70" i="4"/>
  <c r="B70" i="4"/>
  <c r="F71" i="4"/>
  <c r="J71" i="1"/>
  <c r="E71" i="4"/>
  <c r="B71" i="4"/>
  <c r="F72" i="4"/>
  <c r="J72" i="1"/>
  <c r="E72" i="4"/>
  <c r="B72" i="4"/>
  <c r="F73" i="4"/>
  <c r="J73" i="1"/>
  <c r="E73" i="4"/>
  <c r="B73" i="4"/>
  <c r="F74" i="4"/>
  <c r="J74" i="1"/>
  <c r="E74" i="4"/>
  <c r="B74" i="4"/>
  <c r="F75" i="4"/>
  <c r="J75" i="1"/>
  <c r="E75" i="4"/>
  <c r="B75" i="4"/>
  <c r="F76" i="4"/>
  <c r="J76" i="1"/>
  <c r="E76" i="4"/>
  <c r="B76" i="4"/>
  <c r="F77" i="4"/>
  <c r="J77" i="1"/>
  <c r="E77" i="4"/>
  <c r="B77" i="4"/>
  <c r="F78" i="4"/>
  <c r="J78" i="1"/>
  <c r="E78" i="4"/>
  <c r="B78" i="4"/>
  <c r="F79" i="4"/>
  <c r="J79" i="1"/>
  <c r="E79" i="4"/>
  <c r="B79" i="4"/>
  <c r="F80" i="4"/>
  <c r="J80" i="1"/>
  <c r="E80" i="4"/>
  <c r="B80" i="4"/>
  <c r="F81" i="4"/>
  <c r="J81" i="1"/>
  <c r="E81" i="4"/>
  <c r="B81" i="4"/>
  <c r="F82" i="4"/>
  <c r="J82" i="1"/>
  <c r="E82" i="4"/>
  <c r="B82" i="4"/>
  <c r="F83" i="4"/>
  <c r="J83" i="1"/>
  <c r="E83" i="4"/>
  <c r="B83" i="4"/>
  <c r="F84" i="4"/>
  <c r="J84" i="1"/>
  <c r="E84" i="4"/>
  <c r="B84" i="4"/>
  <c r="F85" i="4"/>
  <c r="J85" i="1"/>
  <c r="E85" i="4"/>
  <c r="B85" i="4"/>
  <c r="F86" i="4"/>
  <c r="J86" i="1"/>
  <c r="E86" i="4"/>
  <c r="B86" i="4"/>
  <c r="F87" i="4"/>
  <c r="J87" i="1"/>
  <c r="E87" i="4"/>
  <c r="B87" i="4"/>
  <c r="F88" i="4"/>
  <c r="J88" i="1"/>
  <c r="E88" i="4"/>
  <c r="B88" i="4"/>
  <c r="F89" i="4"/>
  <c r="J89" i="1"/>
  <c r="E89" i="4"/>
  <c r="B89" i="4"/>
  <c r="F90" i="4"/>
  <c r="J90" i="1"/>
  <c r="E90" i="4"/>
  <c r="B90" i="4"/>
  <c r="F91" i="4"/>
  <c r="J91" i="1"/>
  <c r="E91" i="4"/>
  <c r="B91" i="4"/>
  <c r="F92" i="4"/>
  <c r="J92" i="1"/>
  <c r="E92" i="4"/>
  <c r="B92" i="4"/>
  <c r="F93" i="4"/>
  <c r="J93" i="1"/>
  <c r="E93" i="4"/>
  <c r="B93" i="4"/>
  <c r="F94" i="4"/>
  <c r="J94" i="1"/>
  <c r="E94" i="4"/>
  <c r="B94" i="4"/>
  <c r="F95" i="4"/>
  <c r="J95" i="1"/>
  <c r="E95" i="4"/>
  <c r="B95" i="4"/>
  <c r="F96" i="4"/>
  <c r="J96" i="1"/>
  <c r="E96" i="4"/>
  <c r="B96" i="4"/>
  <c r="F97" i="4"/>
  <c r="J97" i="1"/>
  <c r="E97" i="4"/>
  <c r="B97" i="4"/>
  <c r="F98" i="4"/>
  <c r="J98" i="1"/>
  <c r="E98" i="4"/>
  <c r="B98" i="4"/>
  <c r="F99" i="4"/>
  <c r="J99" i="1"/>
  <c r="E99" i="4"/>
  <c r="B99" i="4"/>
  <c r="F100" i="4"/>
  <c r="J100" i="1"/>
  <c r="E100" i="4"/>
  <c r="B100" i="4"/>
  <c r="F101" i="4"/>
  <c r="J101" i="1"/>
  <c r="E101" i="4"/>
  <c r="B101" i="4"/>
  <c r="F102" i="4"/>
  <c r="J102" i="1"/>
  <c r="E102" i="4"/>
  <c r="B102" i="4"/>
  <c r="F103" i="4"/>
  <c r="J103" i="1"/>
  <c r="E103" i="4"/>
  <c r="B103" i="4"/>
  <c r="F104" i="4"/>
  <c r="J104" i="1"/>
  <c r="E104" i="4"/>
  <c r="B104" i="4"/>
  <c r="F105" i="4"/>
  <c r="J105" i="1"/>
  <c r="E105" i="4"/>
  <c r="B105" i="4"/>
  <c r="F106" i="4"/>
  <c r="J106" i="1"/>
  <c r="E106" i="4"/>
  <c r="B106" i="4"/>
  <c r="F107" i="4"/>
  <c r="J107" i="1"/>
  <c r="E107" i="4"/>
  <c r="B107" i="4"/>
  <c r="F108" i="4"/>
  <c r="J108" i="1"/>
  <c r="E108" i="4"/>
  <c r="B108" i="4"/>
  <c r="F109" i="4"/>
  <c r="J109" i="1"/>
  <c r="E109" i="4"/>
  <c r="B109" i="4"/>
  <c r="F110" i="4"/>
  <c r="J110" i="1"/>
  <c r="E110" i="4"/>
  <c r="B110" i="4"/>
  <c r="F111" i="4"/>
  <c r="J111" i="1"/>
  <c r="E111" i="4"/>
  <c r="B111" i="4"/>
  <c r="F112" i="4"/>
  <c r="J112" i="1"/>
  <c r="E112" i="4"/>
  <c r="B112" i="4"/>
  <c r="F113" i="4"/>
  <c r="J113" i="1"/>
  <c r="E113" i="4"/>
  <c r="B113" i="4"/>
  <c r="F114" i="4"/>
  <c r="J114" i="1"/>
  <c r="E114" i="4"/>
  <c r="B114" i="4"/>
  <c r="F115" i="4"/>
  <c r="J115" i="1"/>
  <c r="E115" i="4"/>
  <c r="B115" i="4"/>
  <c r="F116" i="4"/>
  <c r="J116" i="1"/>
  <c r="E116" i="4"/>
  <c r="B116" i="4"/>
  <c r="F117" i="4"/>
  <c r="J117" i="1"/>
  <c r="E117" i="4"/>
  <c r="B117" i="4"/>
  <c r="F118" i="4"/>
  <c r="J118" i="1"/>
  <c r="E118" i="4"/>
  <c r="B118" i="4"/>
  <c r="F119" i="4"/>
  <c r="J119" i="1"/>
  <c r="E119" i="4"/>
  <c r="B119" i="4"/>
  <c r="F120" i="4"/>
  <c r="J120" i="1"/>
  <c r="E120" i="4"/>
  <c r="B120" i="4"/>
  <c r="F121" i="4"/>
  <c r="J121" i="1"/>
  <c r="E121" i="4"/>
  <c r="B121" i="4"/>
  <c r="F122" i="4"/>
  <c r="J122" i="1"/>
  <c r="E122" i="4"/>
  <c r="B122" i="4"/>
  <c r="F123" i="4"/>
  <c r="J123" i="1"/>
  <c r="E123" i="4"/>
  <c r="B123" i="4"/>
  <c r="F124" i="4"/>
  <c r="J124" i="1"/>
  <c r="E124" i="4"/>
  <c r="B124" i="4"/>
  <c r="F125" i="4"/>
  <c r="J125" i="1"/>
  <c r="E125" i="4"/>
  <c r="B125" i="4"/>
  <c r="F126" i="4"/>
  <c r="J126" i="1"/>
  <c r="E126" i="4"/>
  <c r="B126" i="4"/>
  <c r="F127" i="4"/>
  <c r="J127" i="1"/>
  <c r="E127" i="4"/>
  <c r="B127" i="4"/>
  <c r="F128" i="4"/>
  <c r="J128" i="1"/>
  <c r="E128" i="4"/>
  <c r="B128" i="4"/>
  <c r="F129" i="4"/>
  <c r="J129" i="1"/>
  <c r="E129" i="4"/>
  <c r="B129" i="4"/>
  <c r="F130" i="4"/>
  <c r="J130" i="1"/>
  <c r="E130" i="4"/>
  <c r="B130" i="4"/>
  <c r="F131" i="4"/>
  <c r="J131" i="1"/>
  <c r="E131" i="4"/>
  <c r="B131" i="4"/>
  <c r="F132" i="4"/>
  <c r="J132" i="1"/>
  <c r="E132" i="4"/>
  <c r="B132" i="4"/>
  <c r="F133" i="4"/>
  <c r="J133" i="1"/>
  <c r="E133" i="4"/>
  <c r="B133" i="4"/>
  <c r="F134" i="4"/>
  <c r="J134" i="1"/>
  <c r="E134" i="4"/>
  <c r="B134" i="4"/>
  <c r="F135" i="4"/>
  <c r="J135" i="1"/>
  <c r="E135" i="4"/>
  <c r="B135" i="4"/>
  <c r="F136" i="4"/>
  <c r="J136" i="1"/>
  <c r="E136" i="4"/>
  <c r="B136" i="4"/>
  <c r="F137" i="4"/>
  <c r="J137" i="1"/>
  <c r="E137" i="4"/>
  <c r="B137" i="4"/>
  <c r="F138" i="4"/>
  <c r="J138" i="1"/>
  <c r="E138" i="4"/>
  <c r="B138" i="4"/>
  <c r="F139" i="4"/>
  <c r="J139" i="1"/>
  <c r="E139" i="4"/>
  <c r="B139" i="4"/>
  <c r="F140" i="4"/>
  <c r="J140" i="1"/>
  <c r="E140" i="4"/>
  <c r="B140" i="4"/>
  <c r="F141" i="4"/>
  <c r="J141" i="1"/>
  <c r="E141" i="4"/>
  <c r="B141" i="4"/>
  <c r="F142" i="4"/>
  <c r="J142" i="1"/>
  <c r="E142" i="4"/>
  <c r="B142" i="4"/>
  <c r="F143" i="4"/>
  <c r="J143" i="1"/>
  <c r="E143" i="4"/>
  <c r="B143" i="4"/>
  <c r="F144" i="4"/>
  <c r="J144" i="1"/>
  <c r="E144" i="4"/>
  <c r="B144" i="4"/>
  <c r="F145" i="4"/>
  <c r="J145" i="1"/>
  <c r="E145" i="4"/>
  <c r="B145" i="4"/>
  <c r="F146" i="4"/>
  <c r="J146" i="1"/>
  <c r="E146" i="4"/>
  <c r="B146" i="4"/>
  <c r="F147" i="4"/>
  <c r="J147" i="1"/>
  <c r="E147" i="4"/>
  <c r="B147" i="4"/>
  <c r="F148" i="4"/>
  <c r="J148" i="1"/>
  <c r="E148" i="4"/>
  <c r="B148" i="4"/>
  <c r="F149" i="4"/>
  <c r="J149" i="1"/>
  <c r="E149" i="4"/>
  <c r="B149" i="4"/>
  <c r="F150" i="4"/>
  <c r="J150" i="1"/>
  <c r="E150" i="4"/>
  <c r="B150" i="4"/>
  <c r="F151" i="4"/>
  <c r="J151" i="1"/>
  <c r="E151" i="4"/>
  <c r="B151" i="4"/>
  <c r="F152" i="4"/>
  <c r="J152" i="1"/>
  <c r="E152" i="4"/>
  <c r="B152" i="4"/>
  <c r="F153" i="4"/>
  <c r="J153" i="1"/>
  <c r="E153" i="4"/>
  <c r="B153" i="4"/>
  <c r="F154" i="4"/>
  <c r="J154" i="1"/>
  <c r="E154" i="4"/>
  <c r="B154" i="4"/>
  <c r="F155" i="4"/>
  <c r="J155" i="1"/>
  <c r="E155" i="4"/>
  <c r="B155" i="4"/>
  <c r="F156" i="4"/>
  <c r="J156" i="1"/>
  <c r="E156" i="4"/>
  <c r="B156" i="4"/>
  <c r="F157" i="4"/>
  <c r="J157" i="1"/>
  <c r="E157" i="4"/>
  <c r="B157" i="4"/>
  <c r="F158" i="4"/>
  <c r="J158" i="1"/>
  <c r="E158" i="4"/>
  <c r="B158" i="4"/>
  <c r="F159" i="4"/>
  <c r="J159" i="1"/>
  <c r="E159" i="4"/>
  <c r="B159" i="4"/>
  <c r="F160" i="4"/>
  <c r="J160" i="1"/>
  <c r="E160" i="4"/>
  <c r="B160" i="4"/>
  <c r="F161" i="4"/>
  <c r="J161" i="1"/>
  <c r="E161" i="4"/>
  <c r="B161" i="4"/>
  <c r="F162" i="4"/>
  <c r="J162" i="1"/>
  <c r="E162" i="4"/>
  <c r="B162" i="4"/>
  <c r="F163" i="4"/>
  <c r="J163" i="1"/>
  <c r="E163" i="4"/>
  <c r="B163" i="4"/>
  <c r="F164" i="4"/>
  <c r="J164" i="1"/>
  <c r="E164" i="4"/>
  <c r="B164" i="4"/>
  <c r="F165" i="4"/>
  <c r="J165" i="1"/>
  <c r="E165" i="4"/>
  <c r="B165" i="4"/>
  <c r="F166" i="4"/>
  <c r="J166" i="1"/>
  <c r="E166" i="4"/>
  <c r="B166" i="4"/>
  <c r="F167" i="4"/>
  <c r="J167" i="1"/>
  <c r="E167" i="4"/>
  <c r="B167" i="4"/>
  <c r="F168" i="4"/>
  <c r="J168" i="1"/>
  <c r="E168" i="4"/>
  <c r="B168" i="4"/>
  <c r="F169" i="4"/>
  <c r="J169" i="1"/>
  <c r="E169" i="4"/>
  <c r="B169" i="4"/>
  <c r="F170" i="4"/>
  <c r="J170" i="1"/>
  <c r="E170" i="4"/>
  <c r="B170" i="4"/>
  <c r="F171" i="4"/>
  <c r="J171" i="1"/>
  <c r="E171" i="4"/>
  <c r="B171" i="4"/>
  <c r="F172" i="4"/>
  <c r="J172" i="1"/>
  <c r="E172" i="4"/>
  <c r="B172" i="4"/>
  <c r="F173" i="4"/>
  <c r="J173" i="1"/>
  <c r="E173" i="4"/>
  <c r="B173" i="4"/>
  <c r="F174" i="4"/>
  <c r="J174" i="1"/>
  <c r="E174" i="4"/>
  <c r="B174" i="4"/>
  <c r="F175" i="4"/>
  <c r="J175" i="1"/>
  <c r="E175" i="4"/>
  <c r="B175" i="4"/>
  <c r="F176" i="4"/>
  <c r="J176" i="1"/>
  <c r="E176" i="4"/>
  <c r="B176" i="4"/>
  <c r="F177" i="4"/>
  <c r="J177" i="1"/>
  <c r="E177" i="4"/>
  <c r="B177" i="4"/>
  <c r="F178" i="4"/>
  <c r="J178" i="1"/>
  <c r="E178" i="4"/>
  <c r="B178" i="4"/>
  <c r="F179" i="4"/>
  <c r="J179" i="1"/>
  <c r="E179" i="4"/>
  <c r="B179" i="4"/>
  <c r="F180" i="4"/>
  <c r="J180" i="1"/>
  <c r="E180" i="4"/>
  <c r="B180" i="4"/>
  <c r="F181" i="4"/>
  <c r="J181" i="1"/>
  <c r="E181" i="4"/>
  <c r="B181" i="4"/>
  <c r="F182" i="4"/>
  <c r="J182" i="1"/>
  <c r="E182" i="4"/>
  <c r="B182" i="4"/>
  <c r="F183" i="4"/>
  <c r="J183" i="1"/>
  <c r="E183" i="4"/>
  <c r="B183" i="4"/>
  <c r="F184" i="4"/>
  <c r="J184" i="1"/>
  <c r="E184" i="4"/>
  <c r="B184" i="4"/>
  <c r="F185" i="4"/>
  <c r="J185" i="1"/>
  <c r="E185" i="4"/>
  <c r="B185" i="4"/>
  <c r="F186" i="4"/>
  <c r="J186" i="1"/>
  <c r="E186" i="4"/>
  <c r="B186" i="4"/>
  <c r="F187" i="4"/>
  <c r="J187" i="1"/>
  <c r="E187" i="4"/>
  <c r="B187" i="4"/>
  <c r="F188" i="4"/>
  <c r="J188" i="1"/>
  <c r="E188" i="4"/>
  <c r="B188" i="4"/>
  <c r="F189" i="4"/>
  <c r="J189" i="1"/>
  <c r="E189" i="4"/>
  <c r="B189" i="4"/>
  <c r="F190" i="4"/>
  <c r="J190" i="1"/>
  <c r="E190" i="4"/>
  <c r="B190" i="4"/>
  <c r="F191" i="4"/>
  <c r="J191" i="1"/>
  <c r="E191" i="4"/>
  <c r="B191" i="4"/>
  <c r="F192" i="4"/>
  <c r="J192" i="1"/>
  <c r="E192" i="4"/>
  <c r="B192" i="4"/>
  <c r="F193" i="4"/>
  <c r="J193" i="1"/>
  <c r="E193" i="4"/>
  <c r="B193" i="4"/>
  <c r="F194" i="4"/>
  <c r="J194" i="1"/>
  <c r="E194" i="4"/>
  <c r="B194" i="4"/>
  <c r="F195" i="4"/>
  <c r="J195" i="1"/>
  <c r="E195" i="4"/>
  <c r="B195" i="4"/>
  <c r="F196" i="4"/>
  <c r="J196" i="1"/>
  <c r="E196" i="4"/>
  <c r="B196" i="4"/>
  <c r="F197" i="4"/>
  <c r="J197" i="1"/>
  <c r="E197" i="4"/>
  <c r="B197" i="4"/>
  <c r="F198" i="4"/>
  <c r="J198" i="1"/>
  <c r="E198" i="4"/>
  <c r="B198" i="4"/>
  <c r="F199" i="4"/>
  <c r="J199" i="1"/>
  <c r="E199" i="4"/>
  <c r="B199" i="4"/>
  <c r="F200" i="4"/>
  <c r="J200" i="1"/>
  <c r="E200" i="4"/>
  <c r="B200" i="4"/>
  <c r="F201" i="4"/>
  <c r="J201" i="1"/>
  <c r="E201" i="4"/>
  <c r="B201" i="4"/>
  <c r="F202" i="4"/>
  <c r="J202" i="1"/>
  <c r="E202" i="4"/>
  <c r="B202" i="4"/>
  <c r="F203" i="4"/>
  <c r="J203" i="1"/>
  <c r="E203" i="4"/>
  <c r="B203" i="4"/>
  <c r="F204" i="4"/>
  <c r="J204" i="1"/>
  <c r="E204" i="4"/>
  <c r="B204" i="4"/>
  <c r="F205" i="4"/>
  <c r="J205" i="1"/>
  <c r="E205" i="4"/>
  <c r="B205" i="4"/>
  <c r="F206" i="4"/>
  <c r="J206" i="1"/>
  <c r="E206" i="4"/>
  <c r="B206" i="4"/>
  <c r="F207" i="4"/>
  <c r="J207" i="1"/>
  <c r="E207" i="4"/>
  <c r="B207" i="4"/>
  <c r="F208" i="4"/>
  <c r="J208" i="1"/>
  <c r="E208" i="4"/>
  <c r="B208" i="4"/>
  <c r="F209" i="4"/>
  <c r="J209" i="1"/>
  <c r="E209" i="4"/>
  <c r="B209" i="4"/>
  <c r="F210" i="4"/>
  <c r="J210" i="1"/>
  <c r="E210" i="4"/>
  <c r="B210" i="4"/>
  <c r="F211" i="4"/>
  <c r="J211" i="1"/>
  <c r="E211" i="4"/>
  <c r="B211" i="4"/>
  <c r="F212" i="4"/>
  <c r="J212" i="1"/>
  <c r="E212" i="4"/>
  <c r="B212" i="4"/>
  <c r="F213" i="4"/>
  <c r="J213" i="1"/>
  <c r="E213" i="4"/>
  <c r="B213" i="4"/>
  <c r="F214" i="4"/>
  <c r="J214" i="1"/>
  <c r="E214" i="4"/>
  <c r="B214" i="4"/>
  <c r="F215" i="4"/>
  <c r="J215" i="1"/>
  <c r="E215" i="4"/>
  <c r="B215" i="4"/>
  <c r="F216" i="4"/>
  <c r="J216" i="1"/>
  <c r="E216" i="4"/>
  <c r="B216" i="4"/>
  <c r="F217" i="4"/>
  <c r="J217" i="1"/>
  <c r="E217" i="4"/>
  <c r="B217" i="4"/>
  <c r="F218" i="4"/>
  <c r="J218" i="1"/>
  <c r="E218" i="4"/>
  <c r="B218" i="4"/>
  <c r="F219" i="4"/>
  <c r="J219" i="1"/>
  <c r="E219" i="4"/>
  <c r="B219" i="4"/>
  <c r="F220" i="4"/>
  <c r="J220" i="1"/>
  <c r="E220" i="4"/>
  <c r="B220" i="4"/>
  <c r="F221" i="4"/>
  <c r="J221" i="1"/>
  <c r="E221" i="4"/>
  <c r="B221" i="4"/>
  <c r="F222" i="4"/>
  <c r="J222" i="1"/>
  <c r="E222" i="4"/>
  <c r="B222" i="4"/>
  <c r="F223" i="4"/>
  <c r="J223" i="1"/>
  <c r="E223" i="4"/>
  <c r="B223" i="4"/>
  <c r="F224" i="4"/>
  <c r="J224" i="1"/>
  <c r="E224" i="4"/>
  <c r="B224" i="4"/>
  <c r="F225" i="4"/>
  <c r="J225" i="1"/>
  <c r="E225" i="4"/>
  <c r="B225" i="4"/>
  <c r="F226" i="4"/>
  <c r="J226" i="1"/>
  <c r="E226" i="4"/>
  <c r="B226" i="4"/>
  <c r="F227" i="4"/>
  <c r="J227" i="1"/>
  <c r="E227" i="4"/>
  <c r="B227" i="4"/>
  <c r="F228" i="4"/>
  <c r="J228" i="1"/>
  <c r="E228" i="4"/>
  <c r="B228" i="4"/>
  <c r="F229" i="4"/>
  <c r="J229" i="1"/>
  <c r="E229" i="4"/>
  <c r="B229" i="4"/>
  <c r="F230" i="4"/>
  <c r="J230" i="1"/>
  <c r="E230" i="4"/>
  <c r="B230" i="4"/>
  <c r="F231" i="4"/>
  <c r="J231" i="1"/>
  <c r="E231" i="4"/>
  <c r="B231" i="4"/>
  <c r="F232" i="4"/>
  <c r="J232" i="1"/>
  <c r="E232" i="4"/>
  <c r="B232" i="4"/>
  <c r="F233" i="4"/>
  <c r="J233" i="1"/>
  <c r="E233" i="4"/>
  <c r="B233" i="4"/>
  <c r="F234" i="4"/>
  <c r="J234" i="1"/>
  <c r="E234" i="4"/>
  <c r="B234" i="4"/>
  <c r="F235" i="4"/>
  <c r="J235" i="1"/>
  <c r="E235" i="4"/>
  <c r="B235" i="4"/>
  <c r="F236" i="4"/>
  <c r="J236" i="1"/>
  <c r="E236" i="4"/>
  <c r="B236" i="4"/>
  <c r="F237" i="4"/>
  <c r="J237" i="1"/>
  <c r="E237" i="4"/>
  <c r="B237" i="4"/>
  <c r="F238" i="4"/>
  <c r="J238" i="1"/>
  <c r="E238" i="4"/>
  <c r="B238" i="4"/>
  <c r="F239" i="4"/>
  <c r="J239" i="1"/>
  <c r="E239" i="4"/>
  <c r="B239" i="4"/>
  <c r="F240" i="4"/>
  <c r="J240" i="1"/>
  <c r="E240" i="4"/>
  <c r="B240" i="4"/>
  <c r="F241" i="4"/>
  <c r="J241" i="1"/>
  <c r="E241" i="4"/>
  <c r="B241" i="4"/>
  <c r="F242" i="4"/>
  <c r="J242" i="1"/>
  <c r="E242" i="4"/>
  <c r="B242" i="4"/>
  <c r="F243" i="4"/>
  <c r="J243" i="1"/>
  <c r="E243" i="4"/>
  <c r="B243" i="4"/>
  <c r="F244" i="4"/>
  <c r="J244" i="1"/>
  <c r="E244" i="4"/>
  <c r="B244" i="4"/>
  <c r="F245" i="4"/>
  <c r="J245" i="1"/>
  <c r="E245" i="4"/>
  <c r="B245" i="4"/>
  <c r="F246" i="4"/>
  <c r="J246" i="1"/>
  <c r="E246" i="4"/>
  <c r="B246" i="4"/>
  <c r="F247" i="4"/>
  <c r="J247" i="1"/>
  <c r="E247" i="4"/>
  <c r="B247" i="4"/>
  <c r="F248" i="4"/>
  <c r="J248" i="1"/>
  <c r="E248" i="4"/>
  <c r="B248" i="4"/>
  <c r="F249" i="4"/>
  <c r="J249" i="1"/>
  <c r="E249" i="4"/>
  <c r="B249" i="4"/>
  <c r="F250" i="4"/>
  <c r="J250" i="1"/>
  <c r="E250" i="4"/>
  <c r="B250" i="4"/>
  <c r="F251" i="4"/>
  <c r="J251" i="1"/>
  <c r="E251" i="4"/>
  <c r="B251" i="4"/>
  <c r="F252" i="4"/>
  <c r="J252" i="1"/>
  <c r="E252" i="4"/>
  <c r="B252" i="4"/>
  <c r="F253" i="4"/>
  <c r="J253" i="1"/>
  <c r="E253" i="4"/>
  <c r="B253" i="4"/>
  <c r="F254" i="4"/>
  <c r="J254" i="1"/>
  <c r="E254" i="4"/>
  <c r="B254" i="4"/>
  <c r="F255" i="4"/>
  <c r="J255" i="1"/>
  <c r="E255" i="4"/>
  <c r="B255" i="4"/>
  <c r="F256" i="4"/>
  <c r="J256" i="1"/>
  <c r="E256" i="4"/>
  <c r="B256" i="4"/>
  <c r="F257" i="4"/>
  <c r="J257" i="1"/>
  <c r="E257" i="4"/>
  <c r="B257" i="4"/>
  <c r="F258" i="4"/>
  <c r="J258" i="1"/>
  <c r="E258" i="4"/>
  <c r="B258" i="4"/>
  <c r="F259" i="4"/>
  <c r="J259" i="1"/>
  <c r="E259" i="4"/>
  <c r="B259" i="4"/>
  <c r="F260" i="4"/>
  <c r="J260" i="1"/>
  <c r="E260" i="4"/>
  <c r="B260" i="4"/>
  <c r="F261" i="4"/>
  <c r="J261" i="1"/>
  <c r="E261" i="4"/>
  <c r="B261" i="4"/>
  <c r="F262" i="4"/>
  <c r="J262" i="1"/>
  <c r="E262" i="4"/>
  <c r="B262" i="4"/>
  <c r="F263" i="4"/>
  <c r="J263" i="1"/>
  <c r="E263" i="4"/>
  <c r="B263" i="4"/>
  <c r="F264" i="4"/>
  <c r="J264" i="1"/>
  <c r="E264" i="4"/>
  <c r="B264" i="4"/>
  <c r="F265" i="4"/>
  <c r="J265" i="1"/>
  <c r="E265" i="4"/>
  <c r="B265" i="4"/>
  <c r="F266" i="4"/>
  <c r="J266" i="1"/>
  <c r="E266" i="4"/>
  <c r="B266" i="4"/>
  <c r="F267" i="4"/>
  <c r="J267" i="1"/>
  <c r="E267" i="4"/>
  <c r="B267" i="4"/>
  <c r="F268" i="4"/>
  <c r="J268" i="1"/>
  <c r="E268" i="4"/>
  <c r="B268" i="4"/>
  <c r="F269" i="4"/>
  <c r="J269" i="1"/>
  <c r="E269" i="4"/>
  <c r="B269" i="4"/>
  <c r="F270" i="4"/>
  <c r="J270" i="1"/>
  <c r="E270" i="4"/>
  <c r="B270" i="4"/>
  <c r="F271" i="4"/>
  <c r="J271" i="1"/>
  <c r="E271" i="4"/>
  <c r="B271" i="4"/>
  <c r="F272" i="4"/>
  <c r="J272" i="1"/>
  <c r="E272" i="4"/>
  <c r="B272" i="4"/>
  <c r="F273" i="4"/>
  <c r="J273" i="1"/>
  <c r="E273" i="4"/>
  <c r="B273" i="4"/>
  <c r="F274" i="4"/>
  <c r="J274" i="1"/>
  <c r="E274" i="4"/>
  <c r="B274" i="4"/>
  <c r="F275" i="4"/>
  <c r="J275" i="1"/>
  <c r="E275" i="4"/>
  <c r="B275" i="4"/>
  <c r="F276" i="4"/>
  <c r="J276" i="1"/>
  <c r="E276" i="4"/>
  <c r="B276" i="4"/>
  <c r="F277" i="4"/>
  <c r="J277" i="1"/>
  <c r="E277" i="4"/>
  <c r="B277" i="4"/>
  <c r="F278" i="4"/>
  <c r="J278" i="1"/>
  <c r="E278" i="4"/>
  <c r="B278" i="4"/>
  <c r="F279" i="4"/>
  <c r="J279" i="1"/>
  <c r="E279" i="4"/>
  <c r="B279" i="4"/>
  <c r="F280" i="4"/>
  <c r="J280" i="1"/>
  <c r="E280" i="4"/>
  <c r="B280" i="4"/>
  <c r="F281" i="4"/>
  <c r="J281" i="1"/>
  <c r="E281" i="4"/>
  <c r="B281" i="4"/>
  <c r="F282" i="4"/>
  <c r="J282" i="1"/>
  <c r="E282" i="4"/>
  <c r="B282" i="4"/>
  <c r="F283" i="4"/>
  <c r="J283" i="1"/>
  <c r="E283" i="4"/>
  <c r="B283" i="4"/>
  <c r="F284" i="4"/>
  <c r="J284" i="1"/>
  <c r="E284" i="4"/>
  <c r="B284" i="4"/>
  <c r="F285" i="4"/>
  <c r="J285" i="1"/>
  <c r="E285" i="4"/>
  <c r="B285" i="4"/>
  <c r="F286" i="4"/>
  <c r="J286" i="1"/>
  <c r="E286" i="4"/>
  <c r="B286" i="4"/>
  <c r="F287" i="4"/>
  <c r="J287" i="1"/>
  <c r="E287" i="4"/>
  <c r="B287" i="4"/>
  <c r="F288" i="4"/>
  <c r="J288" i="1"/>
  <c r="E288" i="4"/>
  <c r="B288" i="4"/>
  <c r="F289" i="4"/>
  <c r="J289" i="1"/>
  <c r="E289" i="4"/>
  <c r="B289" i="4"/>
  <c r="F290" i="4"/>
  <c r="J290" i="1"/>
  <c r="E290" i="4"/>
  <c r="B290" i="4"/>
  <c r="F291" i="4"/>
  <c r="J291" i="1"/>
  <c r="E291" i="4"/>
  <c r="B291" i="4"/>
  <c r="F292" i="4"/>
  <c r="J292" i="1"/>
  <c r="E292" i="4"/>
  <c r="B292" i="4"/>
  <c r="F293" i="4"/>
  <c r="J293" i="1"/>
  <c r="E293" i="4"/>
  <c r="B293" i="4"/>
  <c r="F294" i="4"/>
  <c r="J294" i="1"/>
  <c r="E294" i="4"/>
  <c r="B294" i="4"/>
  <c r="F295" i="4"/>
  <c r="J295" i="1"/>
  <c r="E295" i="4"/>
  <c r="B295" i="4"/>
  <c r="F296" i="4"/>
  <c r="J296" i="1"/>
  <c r="E296" i="4"/>
  <c r="B296" i="4"/>
  <c r="F297" i="4"/>
  <c r="J297" i="1"/>
  <c r="E297" i="4"/>
  <c r="B297" i="4"/>
  <c r="F298" i="4"/>
  <c r="J298" i="1"/>
  <c r="E298" i="4"/>
  <c r="B298" i="4"/>
  <c r="F299" i="4"/>
  <c r="J299" i="1"/>
  <c r="E299" i="4"/>
  <c r="B299" i="4"/>
  <c r="F300" i="4"/>
  <c r="J300" i="1"/>
  <c r="E300" i="4"/>
  <c r="B300" i="4"/>
  <c r="F301" i="4"/>
  <c r="J301" i="1"/>
  <c r="E301" i="4"/>
  <c r="B301" i="4"/>
  <c r="F302" i="4"/>
  <c r="J302" i="1"/>
  <c r="E302" i="4"/>
  <c r="B302" i="4"/>
  <c r="F303" i="4"/>
  <c r="J303" i="1"/>
  <c r="E303" i="4"/>
  <c r="B303" i="4"/>
  <c r="F304" i="4"/>
  <c r="J304" i="1"/>
  <c r="E304" i="4"/>
  <c r="B304" i="4"/>
  <c r="F305" i="4"/>
  <c r="J305" i="1"/>
  <c r="E305" i="4"/>
  <c r="B305" i="4"/>
  <c r="F306" i="4"/>
  <c r="J306" i="1"/>
  <c r="E306" i="4"/>
  <c r="B306" i="4"/>
  <c r="F307" i="4"/>
  <c r="J307" i="1"/>
  <c r="E307" i="4"/>
  <c r="B307" i="4"/>
  <c r="F308" i="4"/>
  <c r="J308" i="1"/>
  <c r="E308" i="4"/>
  <c r="B308" i="4"/>
  <c r="F309" i="4"/>
  <c r="J309" i="1"/>
  <c r="E309" i="4"/>
  <c r="B309" i="4"/>
  <c r="F310" i="4"/>
  <c r="J310" i="1"/>
  <c r="E310" i="4"/>
  <c r="B310" i="4"/>
  <c r="F311" i="4"/>
  <c r="J311" i="1"/>
  <c r="E311" i="4"/>
  <c r="B311" i="4"/>
  <c r="F312" i="4"/>
  <c r="J312" i="1"/>
  <c r="E312" i="4"/>
  <c r="B312" i="4"/>
  <c r="F313" i="4"/>
  <c r="J313" i="1"/>
  <c r="E313" i="4"/>
  <c r="B313" i="4"/>
  <c r="F314" i="4"/>
  <c r="J314" i="1"/>
  <c r="E314" i="4"/>
  <c r="B314" i="4"/>
  <c r="F315" i="4"/>
  <c r="J315" i="1"/>
  <c r="E315" i="4"/>
  <c r="B315" i="4"/>
  <c r="F316" i="4"/>
  <c r="J316" i="1"/>
  <c r="E316" i="4"/>
  <c r="B316" i="4"/>
  <c r="F317" i="4"/>
  <c r="J317" i="1"/>
  <c r="E317" i="4"/>
  <c r="B317" i="4"/>
  <c r="F318" i="4"/>
  <c r="J318" i="1"/>
  <c r="E318" i="4"/>
  <c r="B318" i="4"/>
  <c r="F319" i="4"/>
  <c r="J319" i="1"/>
  <c r="E319" i="4"/>
  <c r="B319" i="4"/>
  <c r="F320" i="4"/>
  <c r="J320" i="1"/>
  <c r="E320" i="4"/>
  <c r="B320" i="4"/>
  <c r="F321" i="4"/>
  <c r="J321" i="1"/>
  <c r="E321" i="4"/>
  <c r="B321" i="4"/>
  <c r="F322" i="4"/>
  <c r="J322" i="1"/>
  <c r="E322" i="4"/>
  <c r="B322" i="4"/>
  <c r="F323" i="4"/>
  <c r="J323" i="1"/>
  <c r="E323" i="4"/>
  <c r="B323" i="4"/>
  <c r="F324" i="4"/>
  <c r="J324" i="1"/>
  <c r="E324" i="4"/>
  <c r="B324" i="4"/>
  <c r="F325" i="4"/>
  <c r="J325" i="1"/>
  <c r="E325" i="4"/>
  <c r="B325" i="4"/>
  <c r="F326" i="4"/>
  <c r="J326" i="1"/>
  <c r="E326" i="4"/>
  <c r="B326" i="4"/>
  <c r="F327" i="4"/>
  <c r="J327" i="1"/>
  <c r="E327" i="4"/>
  <c r="B327" i="4"/>
  <c r="F328" i="4"/>
  <c r="J328" i="1"/>
  <c r="E328" i="4"/>
  <c r="B328" i="4"/>
  <c r="F329" i="4"/>
  <c r="J329" i="1"/>
  <c r="E329" i="4"/>
  <c r="B329" i="4"/>
  <c r="F330" i="4"/>
  <c r="J330" i="1"/>
  <c r="E330" i="4"/>
  <c r="B330" i="4"/>
  <c r="F331" i="4"/>
  <c r="J331" i="1"/>
  <c r="E331" i="4"/>
  <c r="B331" i="4"/>
  <c r="F332" i="4"/>
  <c r="J332" i="1"/>
  <c r="E332" i="4"/>
  <c r="B332" i="4"/>
  <c r="F333" i="4"/>
  <c r="J333" i="1"/>
  <c r="E333" i="4"/>
  <c r="B333" i="4"/>
  <c r="F334" i="4"/>
  <c r="J334" i="1"/>
  <c r="E334" i="4"/>
  <c r="B334" i="4"/>
  <c r="F335" i="4"/>
  <c r="J335" i="1"/>
  <c r="E335" i="4"/>
  <c r="B335" i="4"/>
  <c r="F336" i="4"/>
  <c r="J336" i="1"/>
  <c r="E336" i="4"/>
  <c r="B336" i="4"/>
  <c r="F337" i="4"/>
  <c r="J337" i="1"/>
  <c r="E337" i="4"/>
  <c r="B337" i="4"/>
  <c r="F338" i="4"/>
  <c r="J338" i="1"/>
  <c r="E338" i="4"/>
  <c r="B338" i="4"/>
  <c r="F339" i="4"/>
  <c r="J339" i="1"/>
  <c r="E339" i="4"/>
  <c r="B339" i="4"/>
  <c r="F340" i="4"/>
  <c r="J340" i="1"/>
  <c r="E340" i="4"/>
  <c r="B340" i="4"/>
  <c r="F341" i="4"/>
  <c r="J341" i="1"/>
  <c r="E341" i="4"/>
  <c r="B341" i="4"/>
  <c r="F342" i="4"/>
  <c r="J342" i="1"/>
  <c r="E342" i="4"/>
  <c r="B342" i="4"/>
  <c r="F343" i="4"/>
  <c r="J343" i="1"/>
  <c r="E343" i="4"/>
  <c r="B343" i="4"/>
  <c r="F344" i="4"/>
  <c r="J344" i="1"/>
  <c r="E344" i="4"/>
  <c r="B344" i="4"/>
  <c r="F345" i="4"/>
  <c r="J345" i="1"/>
  <c r="E345" i="4"/>
  <c r="B345" i="4"/>
  <c r="F346" i="4"/>
  <c r="J346" i="1"/>
  <c r="E346" i="4"/>
  <c r="B346" i="4"/>
  <c r="F347" i="4"/>
  <c r="J347" i="1"/>
  <c r="E347" i="4"/>
  <c r="B347" i="4"/>
  <c r="F348" i="4"/>
  <c r="J348" i="1"/>
  <c r="E348" i="4"/>
  <c r="B348" i="4"/>
  <c r="F349" i="4"/>
  <c r="J349" i="1"/>
  <c r="E349" i="4"/>
  <c r="B349" i="4"/>
  <c r="F350" i="4"/>
  <c r="J350" i="1"/>
  <c r="J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E350" i="4"/>
  <c r="I350" i="1"/>
  <c r="D5" i="4"/>
  <c r="C5" i="4"/>
  <c r="A5" i="1"/>
  <c r="D6" i="4"/>
  <c r="C6" i="4"/>
  <c r="A6" i="1"/>
  <c r="D7" i="4"/>
  <c r="C7" i="4"/>
  <c r="A7" i="1"/>
  <c r="D8" i="4"/>
  <c r="C8" i="4"/>
  <c r="A8" i="1"/>
  <c r="D9" i="4"/>
  <c r="C9" i="4"/>
  <c r="A9" i="1"/>
  <c r="D10" i="4"/>
  <c r="C10" i="4"/>
  <c r="A10" i="1"/>
  <c r="D11" i="4"/>
  <c r="C11" i="4"/>
  <c r="A11" i="1"/>
  <c r="D12" i="4"/>
  <c r="C12" i="4"/>
  <c r="A12" i="1"/>
  <c r="D13" i="4"/>
  <c r="C13" i="4"/>
  <c r="A13" i="1"/>
  <c r="D14" i="4"/>
  <c r="C14" i="4"/>
  <c r="A14" i="1"/>
  <c r="D15" i="4"/>
  <c r="C15" i="4"/>
  <c r="A15" i="1"/>
  <c r="D16" i="4"/>
  <c r="C16" i="4"/>
  <c r="A16" i="1"/>
  <c r="D17" i="4"/>
  <c r="C17" i="4"/>
  <c r="A17" i="1"/>
  <c r="D18" i="4"/>
  <c r="C18" i="4"/>
  <c r="A18" i="1"/>
  <c r="D19" i="4"/>
  <c r="C19" i="4"/>
  <c r="A19" i="1"/>
  <c r="D20" i="4"/>
  <c r="C20" i="4"/>
  <c r="A20" i="1"/>
  <c r="D21" i="4"/>
  <c r="C21" i="4"/>
  <c r="A21" i="1"/>
  <c r="D22" i="4"/>
  <c r="C22" i="4"/>
  <c r="A22" i="1"/>
  <c r="D23" i="4"/>
  <c r="C23" i="4"/>
  <c r="A23" i="1"/>
  <c r="D24" i="4"/>
  <c r="C24" i="4"/>
  <c r="A24" i="1"/>
  <c r="D25" i="4"/>
  <c r="C25" i="4"/>
  <c r="A25" i="1"/>
  <c r="D26" i="4"/>
  <c r="C26" i="4"/>
  <c r="A26" i="1"/>
  <c r="D27" i="4"/>
  <c r="C27" i="4"/>
  <c r="A27" i="1"/>
  <c r="D28" i="4"/>
  <c r="C28" i="4"/>
  <c r="A28" i="1"/>
  <c r="D29" i="4"/>
  <c r="C29" i="4"/>
  <c r="A29" i="1"/>
  <c r="D30" i="4"/>
  <c r="C30" i="4"/>
  <c r="A30" i="1"/>
  <c r="D31" i="4"/>
  <c r="C31" i="4"/>
  <c r="A31" i="1"/>
  <c r="D32" i="4"/>
  <c r="C32" i="4"/>
  <c r="A32" i="1"/>
  <c r="D33" i="4"/>
  <c r="C33" i="4"/>
  <c r="A33" i="1"/>
  <c r="D34" i="4"/>
  <c r="C34" i="4"/>
  <c r="A34" i="1"/>
  <c r="D35" i="4"/>
  <c r="C35" i="4"/>
  <c r="A35" i="1"/>
  <c r="D36" i="4"/>
  <c r="C36" i="4"/>
  <c r="A36" i="1"/>
  <c r="D37" i="4"/>
  <c r="C37" i="4"/>
  <c r="A37" i="1"/>
  <c r="D38" i="4"/>
  <c r="C38" i="4"/>
  <c r="A38" i="1"/>
  <c r="D39" i="4"/>
  <c r="C39" i="4"/>
  <c r="A39" i="1"/>
  <c r="D40" i="4"/>
  <c r="C40" i="4"/>
  <c r="A40" i="1"/>
  <c r="D41" i="4"/>
  <c r="C41" i="4"/>
  <c r="A41" i="1"/>
  <c r="D42" i="4"/>
  <c r="C42" i="4"/>
  <c r="A42" i="1"/>
  <c r="D43" i="4"/>
  <c r="C43" i="4"/>
  <c r="A43" i="1"/>
  <c r="D44" i="4"/>
  <c r="C44" i="4"/>
  <c r="A44" i="1"/>
  <c r="D45" i="4"/>
  <c r="C45" i="4"/>
  <c r="A45" i="1"/>
  <c r="D46" i="4"/>
  <c r="C46" i="4"/>
  <c r="A46" i="1"/>
  <c r="D47" i="4"/>
  <c r="C47" i="4"/>
  <c r="A47" i="1"/>
  <c r="D48" i="4"/>
  <c r="C48" i="4"/>
  <c r="A48" i="1"/>
  <c r="D49" i="4"/>
  <c r="C49" i="4"/>
  <c r="A49" i="1"/>
  <c r="D50" i="4"/>
  <c r="C50" i="4"/>
  <c r="A50" i="1"/>
  <c r="D51" i="4"/>
  <c r="C51" i="4"/>
  <c r="A51" i="1"/>
  <c r="D52" i="4"/>
  <c r="C52" i="4"/>
  <c r="A52" i="1"/>
  <c r="D53" i="4"/>
  <c r="C53" i="4"/>
  <c r="A53" i="1"/>
  <c r="D54" i="4"/>
  <c r="C54" i="4"/>
  <c r="A54" i="1"/>
  <c r="D55" i="4"/>
  <c r="C55" i="4"/>
  <c r="A55" i="1"/>
  <c r="D56" i="4"/>
  <c r="C56" i="4"/>
  <c r="A56" i="1"/>
  <c r="D57" i="4"/>
  <c r="C57" i="4"/>
  <c r="A57" i="1"/>
  <c r="D58" i="4"/>
  <c r="C58" i="4"/>
  <c r="A58" i="1"/>
  <c r="D59" i="4"/>
  <c r="C59" i="4"/>
  <c r="A59" i="1"/>
  <c r="D60" i="4"/>
  <c r="C60" i="4"/>
  <c r="A60" i="1"/>
  <c r="D61" i="4"/>
  <c r="C61" i="4"/>
  <c r="A61" i="1"/>
  <c r="D62" i="4"/>
  <c r="C62" i="4"/>
  <c r="A62" i="1"/>
  <c r="D63" i="4"/>
  <c r="C63" i="4"/>
  <c r="A63" i="1"/>
  <c r="D64" i="4"/>
  <c r="C64" i="4"/>
  <c r="A64" i="1"/>
  <c r="D65" i="4"/>
  <c r="C65" i="4"/>
  <c r="A65" i="1"/>
  <c r="D66" i="4"/>
  <c r="C66" i="4"/>
  <c r="A66" i="1"/>
  <c r="D67" i="4"/>
  <c r="C67" i="4"/>
  <c r="A67" i="1"/>
  <c r="D68" i="4"/>
  <c r="C68" i="4"/>
  <c r="A68" i="1"/>
  <c r="D69" i="4"/>
  <c r="C69" i="4"/>
  <c r="A69" i="1"/>
  <c r="D70" i="4"/>
  <c r="C70" i="4"/>
  <c r="A70" i="1"/>
  <c r="D71" i="4"/>
  <c r="C71" i="4"/>
  <c r="A71" i="1"/>
  <c r="D72" i="4"/>
  <c r="C72" i="4"/>
  <c r="A72" i="1"/>
  <c r="D73" i="4"/>
  <c r="C73" i="4"/>
  <c r="A73" i="1"/>
  <c r="D74" i="4"/>
  <c r="C74" i="4"/>
  <c r="A74" i="1"/>
  <c r="D75" i="4"/>
  <c r="C75" i="4"/>
  <c r="A75" i="1"/>
  <c r="D76" i="4"/>
  <c r="C76" i="4"/>
  <c r="A76" i="1"/>
  <c r="D77" i="4"/>
  <c r="C77" i="4"/>
  <c r="A77" i="1"/>
  <c r="D78" i="4"/>
  <c r="C78" i="4"/>
  <c r="A78" i="1"/>
  <c r="D79" i="4"/>
  <c r="C79" i="4"/>
  <c r="A79" i="1"/>
  <c r="D80" i="4"/>
  <c r="C80" i="4"/>
  <c r="A80" i="1"/>
  <c r="D81" i="4"/>
  <c r="C81" i="4"/>
  <c r="A81" i="1"/>
  <c r="D82" i="4"/>
  <c r="C82" i="4"/>
  <c r="A82" i="1"/>
  <c r="D83" i="4"/>
  <c r="C83" i="4"/>
  <c r="A83" i="1"/>
  <c r="D84" i="4"/>
  <c r="C84" i="4"/>
  <c r="A84" i="1"/>
  <c r="D85" i="4"/>
  <c r="C85" i="4"/>
  <c r="A85" i="1"/>
  <c r="D86" i="4"/>
  <c r="C86" i="4"/>
  <c r="A86" i="1"/>
  <c r="D87" i="4"/>
  <c r="C87" i="4"/>
  <c r="A87" i="1"/>
  <c r="D88" i="4"/>
  <c r="C88" i="4"/>
  <c r="A88" i="1"/>
  <c r="D89" i="4"/>
  <c r="C89" i="4"/>
  <c r="A89" i="1"/>
  <c r="D90" i="4"/>
  <c r="C90" i="4"/>
  <c r="A90" i="1"/>
  <c r="D91" i="4"/>
  <c r="C91" i="4"/>
  <c r="A91" i="1"/>
  <c r="D92" i="4"/>
  <c r="C92" i="4"/>
  <c r="A92" i="1"/>
  <c r="D93" i="4"/>
  <c r="C93" i="4"/>
  <c r="A93" i="1"/>
  <c r="D94" i="4"/>
  <c r="C94" i="4"/>
  <c r="A94" i="1"/>
  <c r="D95" i="4"/>
  <c r="C95" i="4"/>
  <c r="A95" i="1"/>
  <c r="D96" i="4"/>
  <c r="C96" i="4"/>
  <c r="A96" i="1"/>
  <c r="D97" i="4"/>
  <c r="C97" i="4"/>
  <c r="A97" i="1"/>
  <c r="D98" i="4"/>
  <c r="C98" i="4"/>
  <c r="A98" i="1"/>
  <c r="D99" i="4"/>
  <c r="C99" i="4"/>
  <c r="A99" i="1"/>
  <c r="D100" i="4"/>
  <c r="C100" i="4"/>
  <c r="A100" i="1"/>
  <c r="D101" i="4"/>
  <c r="C101" i="4"/>
  <c r="A101" i="1"/>
  <c r="D102" i="4"/>
  <c r="C102" i="4"/>
  <c r="A102" i="1"/>
  <c r="D103" i="4"/>
  <c r="C103" i="4"/>
  <c r="A103" i="1"/>
  <c r="D104" i="4"/>
  <c r="C104" i="4"/>
  <c r="A104" i="1"/>
  <c r="D105" i="4"/>
  <c r="C105" i="4"/>
  <c r="A105" i="1"/>
  <c r="D106" i="4"/>
  <c r="C106" i="4"/>
  <c r="A106" i="1"/>
  <c r="D107" i="4"/>
  <c r="C107" i="4"/>
  <c r="A107" i="1"/>
  <c r="D108" i="4"/>
  <c r="C108" i="4"/>
  <c r="A108" i="1"/>
  <c r="D109" i="4"/>
  <c r="C109" i="4"/>
  <c r="A109" i="1"/>
  <c r="D110" i="4"/>
  <c r="C110" i="4"/>
  <c r="A110" i="1"/>
  <c r="D111" i="4"/>
  <c r="C111" i="4"/>
  <c r="A111" i="1"/>
  <c r="D112" i="4"/>
  <c r="C112" i="4"/>
  <c r="A112" i="1"/>
  <c r="D113" i="4"/>
  <c r="C113" i="4"/>
  <c r="A113" i="1"/>
  <c r="D114" i="4"/>
  <c r="C114" i="4"/>
  <c r="A114" i="1"/>
  <c r="D115" i="4"/>
  <c r="C115" i="4"/>
  <c r="A115" i="1"/>
  <c r="D116" i="4"/>
  <c r="C116" i="4"/>
  <c r="A116" i="1"/>
  <c r="D117" i="4"/>
  <c r="C117" i="4"/>
  <c r="A117" i="1"/>
  <c r="D118" i="4"/>
  <c r="C118" i="4"/>
  <c r="A118" i="1"/>
  <c r="D119" i="4"/>
  <c r="C119" i="4"/>
  <c r="A119" i="1"/>
  <c r="D120" i="4"/>
  <c r="C120" i="4"/>
  <c r="A120" i="1"/>
  <c r="D121" i="4"/>
  <c r="C121" i="4"/>
  <c r="A121" i="1"/>
  <c r="D122" i="4"/>
  <c r="C122" i="4"/>
  <c r="A122" i="1"/>
  <c r="D123" i="4"/>
  <c r="C123" i="4"/>
  <c r="A123" i="1"/>
  <c r="D124" i="4"/>
  <c r="C124" i="4"/>
  <c r="A124" i="1"/>
  <c r="D125" i="4"/>
  <c r="C125" i="4"/>
  <c r="A125" i="1"/>
  <c r="D126" i="4"/>
  <c r="C126" i="4"/>
  <c r="A126" i="1"/>
  <c r="D127" i="4"/>
  <c r="C127" i="4"/>
  <c r="A127" i="1"/>
  <c r="D128" i="4"/>
  <c r="C128" i="4"/>
  <c r="A128" i="1"/>
  <c r="D129" i="4"/>
  <c r="C129" i="4"/>
  <c r="A129" i="1"/>
  <c r="D130" i="4"/>
  <c r="C130" i="4"/>
  <c r="A130" i="1"/>
  <c r="D131" i="4"/>
  <c r="C131" i="4"/>
  <c r="A131" i="1"/>
  <c r="D132" i="4"/>
  <c r="C132" i="4"/>
  <c r="A132" i="1"/>
  <c r="D133" i="4"/>
  <c r="C133" i="4"/>
  <c r="A133" i="1"/>
  <c r="D134" i="4"/>
  <c r="C134" i="4"/>
  <c r="A134" i="1"/>
  <c r="D135" i="4"/>
  <c r="C135" i="4"/>
  <c r="A135" i="1"/>
  <c r="D136" i="4"/>
  <c r="C136" i="4"/>
  <c r="A136" i="1"/>
  <c r="D137" i="4"/>
  <c r="C137" i="4"/>
  <c r="A137" i="1"/>
  <c r="D138" i="4"/>
  <c r="C138" i="4"/>
  <c r="A138" i="1"/>
  <c r="D139" i="4"/>
  <c r="C139" i="4"/>
  <c r="A139" i="1"/>
  <c r="D140" i="4"/>
  <c r="C140" i="4"/>
  <c r="A140" i="1"/>
  <c r="D141" i="4"/>
  <c r="C141" i="4"/>
  <c r="A141" i="1"/>
  <c r="D142" i="4"/>
  <c r="C142" i="4"/>
  <c r="A142" i="1"/>
  <c r="D143" i="4"/>
  <c r="C143" i="4"/>
  <c r="A143" i="1"/>
  <c r="D144" i="4"/>
  <c r="C144" i="4"/>
  <c r="A144" i="1"/>
  <c r="D145" i="4"/>
  <c r="C145" i="4"/>
  <c r="A145" i="1"/>
  <c r="D146" i="4"/>
  <c r="C146" i="4"/>
  <c r="A146" i="1"/>
  <c r="D147" i="4"/>
  <c r="C147" i="4"/>
  <c r="A147" i="1"/>
  <c r="D148" i="4"/>
  <c r="C148" i="4"/>
  <c r="A148" i="1"/>
  <c r="D149" i="4"/>
  <c r="C149" i="4"/>
  <c r="A149" i="1"/>
  <c r="D150" i="4"/>
  <c r="C150" i="4"/>
  <c r="A150" i="1"/>
  <c r="D151" i="4"/>
  <c r="C151" i="4"/>
  <c r="A151" i="1"/>
  <c r="D152" i="4"/>
  <c r="C152" i="4"/>
  <c r="A152" i="1"/>
  <c r="D153" i="4"/>
  <c r="C153" i="4"/>
  <c r="A153" i="1"/>
  <c r="D154" i="4"/>
  <c r="C154" i="4"/>
  <c r="A154" i="1"/>
  <c r="D155" i="4"/>
  <c r="C155" i="4"/>
  <c r="A155" i="1"/>
  <c r="D156" i="4"/>
  <c r="C156" i="4"/>
  <c r="A156" i="1"/>
  <c r="D157" i="4"/>
  <c r="C157" i="4"/>
  <c r="A157" i="1"/>
  <c r="D158" i="4"/>
  <c r="C158" i="4"/>
  <c r="A158" i="1"/>
  <c r="D159" i="4"/>
  <c r="C159" i="4"/>
  <c r="A159" i="1"/>
  <c r="D160" i="4"/>
  <c r="C160" i="4"/>
  <c r="A160" i="1"/>
  <c r="D161" i="4"/>
  <c r="C161" i="4"/>
  <c r="A161" i="1"/>
  <c r="D162" i="4"/>
  <c r="C162" i="4"/>
  <c r="A162" i="1"/>
  <c r="D163" i="4"/>
  <c r="C163" i="4"/>
  <c r="A163" i="1"/>
  <c r="D164" i="4"/>
  <c r="C164" i="4"/>
  <c r="A164" i="1"/>
  <c r="D165" i="4"/>
  <c r="C165" i="4"/>
  <c r="A165" i="1"/>
  <c r="D166" i="4"/>
  <c r="C166" i="4"/>
  <c r="A166" i="1"/>
  <c r="D167" i="4"/>
  <c r="C167" i="4"/>
  <c r="A167" i="1"/>
  <c r="D168" i="4"/>
  <c r="C168" i="4"/>
  <c r="A168" i="1"/>
  <c r="D169" i="4"/>
  <c r="C169" i="4"/>
  <c r="A169" i="1"/>
  <c r="D170" i="4"/>
  <c r="C170" i="4"/>
  <c r="A170" i="1"/>
  <c r="D171" i="4"/>
  <c r="C171" i="4"/>
  <c r="A171" i="1"/>
  <c r="D172" i="4"/>
  <c r="C172" i="4"/>
  <c r="A172" i="1"/>
  <c r="D173" i="4"/>
  <c r="C173" i="4"/>
  <c r="A173" i="1"/>
  <c r="D174" i="4"/>
  <c r="C174" i="4"/>
  <c r="A174" i="1"/>
  <c r="D175" i="4"/>
  <c r="C175" i="4"/>
  <c r="A175" i="1"/>
  <c r="D176" i="4"/>
  <c r="C176" i="4"/>
  <c r="A176" i="1"/>
  <c r="D177" i="4"/>
  <c r="C177" i="4"/>
  <c r="A177" i="1"/>
  <c r="D178" i="4"/>
  <c r="C178" i="4"/>
  <c r="A178" i="1"/>
  <c r="D179" i="4"/>
  <c r="C179" i="4"/>
  <c r="A179" i="1"/>
  <c r="D180" i="4"/>
  <c r="C180" i="4"/>
  <c r="A180" i="1"/>
  <c r="D181" i="4"/>
  <c r="C181" i="4"/>
  <c r="A181" i="1"/>
  <c r="D182" i="4"/>
  <c r="C182" i="4"/>
  <c r="A182" i="1"/>
  <c r="D183" i="4"/>
  <c r="C183" i="4"/>
  <c r="A183" i="1"/>
  <c r="D184" i="4"/>
  <c r="C184" i="4"/>
  <c r="A184" i="1"/>
  <c r="D185" i="4"/>
  <c r="C185" i="4"/>
  <c r="A185" i="1"/>
  <c r="D186" i="4"/>
  <c r="C186" i="4"/>
  <c r="A186" i="1"/>
  <c r="D187" i="4"/>
  <c r="C187" i="4"/>
  <c r="A187" i="1"/>
  <c r="D188" i="4"/>
  <c r="C188" i="4"/>
  <c r="A188" i="1"/>
  <c r="D189" i="4"/>
  <c r="C189" i="4"/>
  <c r="A189" i="1"/>
  <c r="D190" i="4"/>
  <c r="C190" i="4"/>
  <c r="A190" i="1"/>
  <c r="D191" i="4"/>
  <c r="C191" i="4"/>
  <c r="A191" i="1"/>
  <c r="D192" i="4"/>
  <c r="C192" i="4"/>
  <c r="A192" i="1"/>
  <c r="D193" i="4"/>
  <c r="C193" i="4"/>
  <c r="A193" i="1"/>
  <c r="D194" i="4"/>
  <c r="C194" i="4"/>
  <c r="A194" i="1"/>
  <c r="D195" i="4"/>
  <c r="C195" i="4"/>
  <c r="A195" i="1"/>
  <c r="D196" i="4"/>
  <c r="C196" i="4"/>
  <c r="A196" i="1"/>
  <c r="D197" i="4"/>
  <c r="C197" i="4"/>
  <c r="A197" i="1"/>
  <c r="D198" i="4"/>
  <c r="C198" i="4"/>
  <c r="A198" i="1"/>
  <c r="D199" i="4"/>
  <c r="C199" i="4"/>
  <c r="A199" i="1"/>
  <c r="D200" i="4"/>
  <c r="C200" i="4"/>
  <c r="A200" i="1"/>
  <c r="D201" i="4"/>
  <c r="C201" i="4"/>
  <c r="A201" i="1"/>
  <c r="D202" i="4"/>
  <c r="C202" i="4"/>
  <c r="A202" i="1"/>
  <c r="D203" i="4"/>
  <c r="C203" i="4"/>
  <c r="A203" i="1"/>
  <c r="D204" i="4"/>
  <c r="C204" i="4"/>
  <c r="A204" i="1"/>
  <c r="D205" i="4"/>
  <c r="C205" i="4"/>
  <c r="A205" i="1"/>
  <c r="D206" i="4"/>
  <c r="C206" i="4"/>
  <c r="A206" i="1"/>
  <c r="D207" i="4"/>
  <c r="C207" i="4"/>
  <c r="A207" i="1"/>
  <c r="D208" i="4"/>
  <c r="C208" i="4"/>
  <c r="A208" i="1"/>
  <c r="D209" i="4"/>
  <c r="C209" i="4"/>
  <c r="A209" i="1"/>
  <c r="D210" i="4"/>
  <c r="C210" i="4"/>
  <c r="A210" i="1"/>
  <c r="D211" i="4"/>
  <c r="C211" i="4"/>
  <c r="A211" i="1"/>
  <c r="D212" i="4"/>
  <c r="C212" i="4"/>
  <c r="A212" i="1"/>
  <c r="D213" i="4"/>
  <c r="C213" i="4"/>
  <c r="A213" i="1"/>
  <c r="D214" i="4"/>
  <c r="C214" i="4"/>
  <c r="A214" i="1"/>
  <c r="D215" i="4"/>
  <c r="C215" i="4"/>
  <c r="A215" i="1"/>
  <c r="D216" i="4"/>
  <c r="C216" i="4"/>
  <c r="A216" i="1"/>
  <c r="D217" i="4"/>
  <c r="C217" i="4"/>
  <c r="A217" i="1"/>
  <c r="D218" i="4"/>
  <c r="C218" i="4"/>
  <c r="A218" i="1"/>
  <c r="D219" i="4"/>
  <c r="C219" i="4"/>
  <c r="A219" i="1"/>
  <c r="D220" i="4"/>
  <c r="C220" i="4"/>
  <c r="A220" i="1"/>
  <c r="D221" i="4"/>
  <c r="C221" i="4"/>
  <c r="A221" i="1"/>
  <c r="D222" i="4"/>
  <c r="C222" i="4"/>
  <c r="A222" i="1"/>
  <c r="D223" i="4"/>
  <c r="C223" i="4"/>
  <c r="A223" i="1"/>
  <c r="D224" i="4"/>
  <c r="C224" i="4"/>
  <c r="A224" i="1"/>
  <c r="D225" i="4"/>
  <c r="C225" i="4"/>
  <c r="A225" i="1"/>
  <c r="D226" i="4"/>
  <c r="C226" i="4"/>
  <c r="A226" i="1"/>
  <c r="D227" i="4"/>
  <c r="C227" i="4"/>
  <c r="A227" i="1"/>
  <c r="D228" i="4"/>
  <c r="C228" i="4"/>
  <c r="A228" i="1"/>
  <c r="D229" i="4"/>
  <c r="C229" i="4"/>
  <c r="A229" i="1"/>
  <c r="D230" i="4"/>
  <c r="C230" i="4"/>
  <c r="A230" i="1"/>
  <c r="D231" i="4"/>
  <c r="C231" i="4"/>
  <c r="A231" i="1"/>
  <c r="D232" i="4"/>
  <c r="C232" i="4"/>
  <c r="A232" i="1"/>
  <c r="D233" i="4"/>
  <c r="C233" i="4"/>
  <c r="A233" i="1"/>
  <c r="D234" i="4"/>
  <c r="C234" i="4"/>
  <c r="A234" i="1"/>
  <c r="D235" i="4"/>
  <c r="C235" i="4"/>
  <c r="A235" i="1"/>
  <c r="D236" i="4"/>
  <c r="C236" i="4"/>
  <c r="A236" i="1"/>
  <c r="D237" i="4"/>
  <c r="C237" i="4"/>
  <c r="A237" i="1"/>
  <c r="D238" i="4"/>
  <c r="C238" i="4"/>
  <c r="A238" i="1"/>
  <c r="D239" i="4"/>
  <c r="C239" i="4"/>
  <c r="A239" i="1"/>
  <c r="D240" i="4"/>
  <c r="C240" i="4"/>
  <c r="A240" i="1"/>
  <c r="D241" i="4"/>
  <c r="C241" i="4"/>
  <c r="A241" i="1"/>
  <c r="D242" i="4"/>
  <c r="C242" i="4"/>
  <c r="A242" i="1"/>
  <c r="D243" i="4"/>
  <c r="C243" i="4"/>
  <c r="A243" i="1"/>
  <c r="D244" i="4"/>
  <c r="C244" i="4"/>
  <c r="A244" i="1"/>
  <c r="D245" i="4"/>
  <c r="C245" i="4"/>
  <c r="A245" i="1"/>
  <c r="D246" i="4"/>
  <c r="C246" i="4"/>
  <c r="A246" i="1"/>
  <c r="D247" i="4"/>
  <c r="C247" i="4"/>
  <c r="A247" i="1"/>
  <c r="D248" i="4"/>
  <c r="C248" i="4"/>
  <c r="A248" i="1"/>
  <c r="D249" i="4"/>
  <c r="C249" i="4"/>
  <c r="A249" i="1"/>
  <c r="D250" i="4"/>
  <c r="C250" i="4"/>
  <c r="A250" i="1"/>
  <c r="D251" i="4"/>
  <c r="C251" i="4"/>
  <c r="A251" i="1"/>
  <c r="D252" i="4"/>
  <c r="C252" i="4"/>
  <c r="A252" i="1"/>
  <c r="D253" i="4"/>
  <c r="C253" i="4"/>
  <c r="A253" i="1"/>
  <c r="D254" i="4"/>
  <c r="C254" i="4"/>
  <c r="A254" i="1"/>
  <c r="D255" i="4"/>
  <c r="C255" i="4"/>
  <c r="A255" i="1"/>
  <c r="D256" i="4"/>
  <c r="C256" i="4"/>
  <c r="A256" i="1"/>
  <c r="D257" i="4"/>
  <c r="C257" i="4"/>
  <c r="A257" i="1"/>
  <c r="D258" i="4"/>
  <c r="C258" i="4"/>
  <c r="A258" i="1"/>
  <c r="D259" i="4"/>
  <c r="C259" i="4"/>
  <c r="A259" i="1"/>
  <c r="D260" i="4"/>
  <c r="C260" i="4"/>
  <c r="A260" i="1"/>
  <c r="D261" i="4"/>
  <c r="C261" i="4"/>
  <c r="A261" i="1"/>
  <c r="D262" i="4"/>
  <c r="C262" i="4"/>
  <c r="A262" i="1"/>
  <c r="D263" i="4"/>
  <c r="C263" i="4"/>
  <c r="A263" i="1"/>
  <c r="D264" i="4"/>
  <c r="C264" i="4"/>
  <c r="A264" i="1"/>
  <c r="D265" i="4"/>
  <c r="C265" i="4"/>
  <c r="A265" i="1"/>
  <c r="D266" i="4"/>
  <c r="C266" i="4"/>
  <c r="A266" i="1"/>
  <c r="D267" i="4"/>
  <c r="C267" i="4"/>
  <c r="A267" i="1"/>
  <c r="D268" i="4"/>
  <c r="C268" i="4"/>
  <c r="A268" i="1"/>
  <c r="D269" i="4"/>
  <c r="C269" i="4"/>
  <c r="A269" i="1"/>
  <c r="D270" i="4"/>
  <c r="C270" i="4"/>
  <c r="A270" i="1"/>
  <c r="D271" i="4"/>
  <c r="C271" i="4"/>
  <c r="A271" i="1"/>
  <c r="D272" i="4"/>
  <c r="C272" i="4"/>
  <c r="A272" i="1"/>
  <c r="D273" i="4"/>
  <c r="C273" i="4"/>
  <c r="A273" i="1"/>
  <c r="D274" i="4"/>
  <c r="C274" i="4"/>
  <c r="A274" i="1"/>
  <c r="D275" i="4"/>
  <c r="C275" i="4"/>
  <c r="A275" i="1"/>
  <c r="D276" i="4"/>
  <c r="C276" i="4"/>
  <c r="A276" i="1"/>
  <c r="D277" i="4"/>
  <c r="C277" i="4"/>
  <c r="A277" i="1"/>
  <c r="D278" i="4"/>
  <c r="C278" i="4"/>
  <c r="A278" i="1"/>
  <c r="D279" i="4"/>
  <c r="C279" i="4"/>
  <c r="A279" i="1"/>
  <c r="D280" i="4"/>
  <c r="C280" i="4"/>
  <c r="A280" i="1"/>
  <c r="D281" i="4"/>
  <c r="C281" i="4"/>
  <c r="A281" i="1"/>
  <c r="D282" i="4"/>
  <c r="C282" i="4"/>
  <c r="A282" i="1"/>
  <c r="D283" i="4"/>
  <c r="C283" i="4"/>
  <c r="A283" i="1"/>
  <c r="D284" i="4"/>
  <c r="C284" i="4"/>
  <c r="A284" i="1"/>
  <c r="D285" i="4"/>
  <c r="C285" i="4"/>
  <c r="A285" i="1"/>
  <c r="D286" i="4"/>
  <c r="C286" i="4"/>
  <c r="A286" i="1"/>
  <c r="D287" i="4"/>
  <c r="C287" i="4"/>
  <c r="A287" i="1"/>
  <c r="D288" i="4"/>
  <c r="C288" i="4"/>
  <c r="A288" i="1"/>
  <c r="D289" i="4"/>
  <c r="C289" i="4"/>
  <c r="A289" i="1"/>
  <c r="D290" i="4"/>
  <c r="C290" i="4"/>
  <c r="A290" i="1"/>
  <c r="D291" i="4"/>
  <c r="C291" i="4"/>
  <c r="A291" i="1"/>
  <c r="D292" i="4"/>
  <c r="C292" i="4"/>
  <c r="A292" i="1"/>
  <c r="D293" i="4"/>
  <c r="C293" i="4"/>
  <c r="A293" i="1"/>
  <c r="D294" i="4"/>
  <c r="C294" i="4"/>
  <c r="A294" i="1"/>
  <c r="D295" i="4"/>
  <c r="C295" i="4"/>
  <c r="A295" i="1"/>
  <c r="D296" i="4"/>
  <c r="C296" i="4"/>
  <c r="A296" i="1"/>
  <c r="D297" i="4"/>
  <c r="C297" i="4"/>
  <c r="A297" i="1"/>
  <c r="D298" i="4"/>
  <c r="C298" i="4"/>
  <c r="A298" i="1"/>
  <c r="D299" i="4"/>
  <c r="C299" i="4"/>
  <c r="A299" i="1"/>
  <c r="D300" i="4"/>
  <c r="C300" i="4"/>
  <c r="A300" i="1"/>
  <c r="D301" i="4"/>
  <c r="C301" i="4"/>
  <c r="A301" i="1"/>
  <c r="D302" i="4"/>
  <c r="C302" i="4"/>
  <c r="A302" i="1"/>
  <c r="D303" i="4"/>
  <c r="C303" i="4"/>
  <c r="A303" i="1"/>
  <c r="D304" i="4"/>
  <c r="C304" i="4"/>
  <c r="A304" i="1"/>
  <c r="D305" i="4"/>
  <c r="C305" i="4"/>
  <c r="A305" i="1"/>
  <c r="D306" i="4"/>
  <c r="C306" i="4"/>
  <c r="A306" i="1"/>
  <c r="D307" i="4"/>
  <c r="C307" i="4"/>
  <c r="A307" i="1"/>
  <c r="D308" i="4"/>
  <c r="C308" i="4"/>
  <c r="A308" i="1"/>
  <c r="D309" i="4"/>
  <c r="C309" i="4"/>
  <c r="A309" i="1"/>
  <c r="D310" i="4"/>
  <c r="C310" i="4"/>
  <c r="A310" i="1"/>
  <c r="D311" i="4"/>
  <c r="C311" i="4"/>
  <c r="A311" i="1"/>
  <c r="D312" i="4"/>
  <c r="C312" i="4"/>
  <c r="A312" i="1"/>
  <c r="D313" i="4"/>
  <c r="C313" i="4"/>
  <c r="A313" i="1"/>
  <c r="D314" i="4"/>
  <c r="C314" i="4"/>
  <c r="A314" i="1"/>
  <c r="D315" i="4"/>
  <c r="C315" i="4"/>
  <c r="A315" i="1"/>
  <c r="D316" i="4"/>
  <c r="C316" i="4"/>
  <c r="A316" i="1"/>
  <c r="D317" i="4"/>
  <c r="C317" i="4"/>
  <c r="A317" i="1"/>
  <c r="D318" i="4"/>
  <c r="C318" i="4"/>
  <c r="A318" i="1"/>
  <c r="D319" i="4"/>
  <c r="C319" i="4"/>
  <c r="A319" i="1"/>
  <c r="D320" i="4"/>
  <c r="C320" i="4"/>
  <c r="A320" i="1"/>
  <c r="D321" i="4"/>
  <c r="C321" i="4"/>
  <c r="A321" i="1"/>
  <c r="D322" i="4"/>
  <c r="C322" i="4"/>
  <c r="A322" i="1"/>
  <c r="D323" i="4"/>
  <c r="C323" i="4"/>
  <c r="A323" i="1"/>
  <c r="D324" i="4"/>
  <c r="C324" i="4"/>
  <c r="A324" i="1"/>
  <c r="D325" i="4"/>
  <c r="C325" i="4"/>
  <c r="A325" i="1"/>
  <c r="D326" i="4"/>
  <c r="C326" i="4"/>
  <c r="A326" i="1"/>
  <c r="D327" i="4"/>
  <c r="C327" i="4"/>
  <c r="A327" i="1"/>
  <c r="D328" i="4"/>
  <c r="C328" i="4"/>
  <c r="A328" i="1"/>
  <c r="D329" i="4"/>
  <c r="C329" i="4"/>
  <c r="A329" i="1"/>
  <c r="D330" i="4"/>
  <c r="C330" i="4"/>
  <c r="A330" i="1"/>
  <c r="D331" i="4"/>
  <c r="C331" i="4"/>
  <c r="A331" i="1"/>
  <c r="D332" i="4"/>
  <c r="C332" i="4"/>
  <c r="A332" i="1"/>
  <c r="D333" i="4"/>
  <c r="C333" i="4"/>
  <c r="A333" i="1"/>
  <c r="D334" i="4"/>
  <c r="C334" i="4"/>
  <c r="A334" i="1"/>
  <c r="D335" i="4"/>
  <c r="C335" i="4"/>
  <c r="A335" i="1"/>
  <c r="D336" i="4"/>
  <c r="C336" i="4"/>
  <c r="A336" i="1"/>
  <c r="D337" i="4"/>
  <c r="C337" i="4"/>
  <c r="A337" i="1"/>
  <c r="D338" i="4"/>
  <c r="C338" i="4"/>
  <c r="A338" i="1"/>
  <c r="D339" i="4"/>
  <c r="C339" i="4"/>
  <c r="A339" i="1"/>
  <c r="D340" i="4"/>
  <c r="C340" i="4"/>
  <c r="A340" i="1"/>
  <c r="D341" i="4"/>
  <c r="C341" i="4"/>
  <c r="A341" i="1"/>
  <c r="D342" i="4"/>
  <c r="C342" i="4"/>
  <c r="A342" i="1"/>
  <c r="D343" i="4"/>
  <c r="C343" i="4"/>
  <c r="A343" i="1"/>
  <c r="D344" i="4"/>
  <c r="C344" i="4"/>
  <c r="A344" i="1"/>
  <c r="D345" i="4"/>
  <c r="C345" i="4"/>
  <c r="A345" i="1"/>
  <c r="D346" i="4"/>
  <c r="C346" i="4"/>
  <c r="A346" i="1"/>
  <c r="D347" i="4"/>
  <c r="C347" i="4"/>
  <c r="A347" i="1"/>
  <c r="D348" i="4"/>
  <c r="C348" i="4"/>
  <c r="A348" i="1"/>
  <c r="D349" i="4"/>
  <c r="C349" i="4"/>
  <c r="A349" i="1"/>
  <c r="D350" i="4"/>
  <c r="C350" i="4"/>
  <c r="A350" i="1"/>
  <c r="D4" i="4"/>
  <c r="C4" i="4"/>
  <c r="A4" i="1"/>
  <c r="H924" i="3"/>
  <c r="G9" i="3"/>
  <c r="G10" i="3"/>
  <c r="F9" i="3"/>
  <c r="F10" i="3"/>
  <c r="D10" i="3"/>
  <c r="G11" i="3"/>
  <c r="G12" i="3"/>
  <c r="G13" i="3"/>
  <c r="F11" i="3"/>
  <c r="F12" i="3"/>
  <c r="F13" i="3"/>
  <c r="D13" i="3"/>
  <c r="G14" i="3"/>
  <c r="G15" i="3"/>
  <c r="G16" i="3"/>
  <c r="F14" i="3"/>
  <c r="F15" i="3"/>
  <c r="F16" i="3"/>
  <c r="D16" i="3"/>
  <c r="G17" i="3"/>
  <c r="G18" i="3"/>
  <c r="G19" i="3"/>
  <c r="F17" i="3"/>
  <c r="F18" i="3"/>
  <c r="F19" i="3"/>
  <c r="D19" i="3"/>
  <c r="G20" i="3"/>
  <c r="G21" i="3"/>
  <c r="G22" i="3"/>
  <c r="F20" i="3"/>
  <c r="F21" i="3"/>
  <c r="F22" i="3"/>
  <c r="D22" i="3"/>
  <c r="G23" i="3"/>
  <c r="G24" i="3"/>
  <c r="G25" i="3"/>
  <c r="F23" i="3"/>
  <c r="F24" i="3"/>
  <c r="F25" i="3"/>
  <c r="D25" i="3"/>
  <c r="G26" i="3"/>
  <c r="G27" i="3"/>
  <c r="G28" i="3"/>
  <c r="F26" i="3"/>
  <c r="F27" i="3"/>
  <c r="F28" i="3"/>
  <c r="D28" i="3"/>
  <c r="G29" i="3"/>
  <c r="G30" i="3"/>
  <c r="G31" i="3"/>
  <c r="F29" i="3"/>
  <c r="F30" i="3"/>
  <c r="F31" i="3"/>
  <c r="D31" i="3"/>
  <c r="G32" i="3"/>
  <c r="G33" i="3"/>
  <c r="G34" i="3"/>
  <c r="F32" i="3"/>
  <c r="F33" i="3"/>
  <c r="F34" i="3"/>
  <c r="D34" i="3"/>
  <c r="G35" i="3"/>
  <c r="G36" i="3"/>
  <c r="G37" i="3"/>
  <c r="F35" i="3"/>
  <c r="F36" i="3"/>
  <c r="F37" i="3"/>
  <c r="D37" i="3"/>
  <c r="G38" i="3"/>
  <c r="G39" i="3"/>
  <c r="G40" i="3"/>
  <c r="F38" i="3"/>
  <c r="F39" i="3"/>
  <c r="F40" i="3"/>
  <c r="D40" i="3"/>
  <c r="G41" i="3"/>
  <c r="G42" i="3"/>
  <c r="G43" i="3"/>
  <c r="F41" i="3"/>
  <c r="F42" i="3"/>
  <c r="F43" i="3"/>
  <c r="D43" i="3"/>
  <c r="G44" i="3"/>
  <c r="G45" i="3"/>
  <c r="G46" i="3"/>
  <c r="F44" i="3"/>
  <c r="F45" i="3"/>
  <c r="F46" i="3"/>
  <c r="D46" i="3"/>
  <c r="G47" i="3"/>
  <c r="G48" i="3"/>
  <c r="G49" i="3"/>
  <c r="F47" i="3"/>
  <c r="F48" i="3"/>
  <c r="F49" i="3"/>
  <c r="D49" i="3"/>
  <c r="G50" i="3"/>
  <c r="G51" i="3"/>
  <c r="G52" i="3"/>
  <c r="F50" i="3"/>
  <c r="F51" i="3"/>
  <c r="F52" i="3"/>
  <c r="D52" i="3"/>
  <c r="G53" i="3"/>
  <c r="G54" i="3"/>
  <c r="G55" i="3"/>
  <c r="F53" i="3"/>
  <c r="F54" i="3"/>
  <c r="F55" i="3"/>
  <c r="D55" i="3"/>
  <c r="G56" i="3"/>
  <c r="G57" i="3"/>
  <c r="G58" i="3"/>
  <c r="F56" i="3"/>
  <c r="F57" i="3"/>
  <c r="F58" i="3"/>
  <c r="D58" i="3"/>
  <c r="G59" i="3"/>
  <c r="G60" i="3"/>
  <c r="G61" i="3"/>
  <c r="F59" i="3"/>
  <c r="F60" i="3"/>
  <c r="F61" i="3"/>
  <c r="D61" i="3"/>
  <c r="G62" i="3"/>
  <c r="G63" i="3"/>
  <c r="G64" i="3"/>
  <c r="F62" i="3"/>
  <c r="F63" i="3"/>
  <c r="F64" i="3"/>
  <c r="D64" i="3"/>
  <c r="G65" i="3"/>
  <c r="G66" i="3"/>
  <c r="G67" i="3"/>
  <c r="F65" i="3"/>
  <c r="F66" i="3"/>
  <c r="F67" i="3"/>
  <c r="D67" i="3"/>
  <c r="G68" i="3"/>
  <c r="G69" i="3"/>
  <c r="G70" i="3"/>
  <c r="F68" i="3"/>
  <c r="F69" i="3"/>
  <c r="F70" i="3"/>
  <c r="D70" i="3"/>
  <c r="G71" i="3"/>
  <c r="G72" i="3"/>
  <c r="G73" i="3"/>
  <c r="F71" i="3"/>
  <c r="F72" i="3"/>
  <c r="F73" i="3"/>
  <c r="D73" i="3"/>
  <c r="G74" i="3"/>
  <c r="G75" i="3"/>
  <c r="G76" i="3"/>
  <c r="F74" i="3"/>
  <c r="F75" i="3"/>
  <c r="F76" i="3"/>
  <c r="D76" i="3"/>
  <c r="G77" i="3"/>
  <c r="G78" i="3"/>
  <c r="G79" i="3"/>
  <c r="F77" i="3"/>
  <c r="F78" i="3"/>
  <c r="F79" i="3"/>
  <c r="D79" i="3"/>
  <c r="G80" i="3"/>
  <c r="G81" i="3"/>
  <c r="G82" i="3"/>
  <c r="F80" i="3"/>
  <c r="F81" i="3"/>
  <c r="F82" i="3"/>
  <c r="D82" i="3"/>
  <c r="G83" i="3"/>
  <c r="G84" i="3"/>
  <c r="G85" i="3"/>
  <c r="F83" i="3"/>
  <c r="F84" i="3"/>
  <c r="F85" i="3"/>
  <c r="D85" i="3"/>
  <c r="G86" i="3"/>
  <c r="G87" i="3"/>
  <c r="G88" i="3"/>
  <c r="F86" i="3"/>
  <c r="F87" i="3"/>
  <c r="F88" i="3"/>
  <c r="D88" i="3"/>
  <c r="G89" i="3"/>
  <c r="G90" i="3"/>
  <c r="G91" i="3"/>
  <c r="F89" i="3"/>
  <c r="F90" i="3"/>
  <c r="F91" i="3"/>
  <c r="D91" i="3"/>
  <c r="G92" i="3"/>
  <c r="G93" i="3"/>
  <c r="G94" i="3"/>
  <c r="F92" i="3"/>
  <c r="F93" i="3"/>
  <c r="F94" i="3"/>
  <c r="D94" i="3"/>
  <c r="G95" i="3"/>
  <c r="G96" i="3"/>
  <c r="G97" i="3"/>
  <c r="F95" i="3"/>
  <c r="F96" i="3"/>
  <c r="F97" i="3"/>
  <c r="D97" i="3"/>
  <c r="G98" i="3"/>
  <c r="G99" i="3"/>
  <c r="G100" i="3"/>
  <c r="F98" i="3"/>
  <c r="F99" i="3"/>
  <c r="F100" i="3"/>
  <c r="D100" i="3"/>
  <c r="G101" i="3"/>
  <c r="G102" i="3"/>
  <c r="G103" i="3"/>
  <c r="F101" i="3"/>
  <c r="F102" i="3"/>
  <c r="F103" i="3"/>
  <c r="D103" i="3"/>
  <c r="G104" i="3"/>
  <c r="G105" i="3"/>
  <c r="G106" i="3"/>
  <c r="F104" i="3"/>
  <c r="F105" i="3"/>
  <c r="F106" i="3"/>
  <c r="D106" i="3"/>
  <c r="G107" i="3"/>
  <c r="G108" i="3"/>
  <c r="G109" i="3"/>
  <c r="F107" i="3"/>
  <c r="F108" i="3"/>
  <c r="F109" i="3"/>
  <c r="D109" i="3"/>
  <c r="G110" i="3"/>
  <c r="G111" i="3"/>
  <c r="G112" i="3"/>
  <c r="F110" i="3"/>
  <c r="F111" i="3"/>
  <c r="F112" i="3"/>
  <c r="D112" i="3"/>
  <c r="G113" i="3"/>
  <c r="G114" i="3"/>
  <c r="G115" i="3"/>
  <c r="F113" i="3"/>
  <c r="F114" i="3"/>
  <c r="F115" i="3"/>
  <c r="D115" i="3"/>
  <c r="G116" i="3"/>
  <c r="G117" i="3"/>
  <c r="G118" i="3"/>
  <c r="F116" i="3"/>
  <c r="F117" i="3"/>
  <c r="F118" i="3"/>
  <c r="D118" i="3"/>
  <c r="G119" i="3"/>
  <c r="G120" i="3"/>
  <c r="G121" i="3"/>
  <c r="F119" i="3"/>
  <c r="F120" i="3"/>
  <c r="F121" i="3"/>
  <c r="D121" i="3"/>
  <c r="G122" i="3"/>
  <c r="G123" i="3"/>
  <c r="G124" i="3"/>
  <c r="F122" i="3"/>
  <c r="F123" i="3"/>
  <c r="F124" i="3"/>
  <c r="D124" i="3"/>
  <c r="G125" i="3"/>
  <c r="G126" i="3"/>
  <c r="G127" i="3"/>
  <c r="F125" i="3"/>
  <c r="F126" i="3"/>
  <c r="F127" i="3"/>
  <c r="D127" i="3"/>
  <c r="G128" i="3"/>
  <c r="G129" i="3"/>
  <c r="G130" i="3"/>
  <c r="F128" i="3"/>
  <c r="F129" i="3"/>
  <c r="F130" i="3"/>
  <c r="D130" i="3"/>
  <c r="G131" i="3"/>
  <c r="G132" i="3"/>
  <c r="G133" i="3"/>
  <c r="F131" i="3"/>
  <c r="F132" i="3"/>
  <c r="F133" i="3"/>
  <c r="D133" i="3"/>
  <c r="G134" i="3"/>
  <c r="G135" i="3"/>
  <c r="G136" i="3"/>
  <c r="F134" i="3"/>
  <c r="F135" i="3"/>
  <c r="F136" i="3"/>
  <c r="D136" i="3"/>
  <c r="G137" i="3"/>
  <c r="G138" i="3"/>
  <c r="G139" i="3"/>
  <c r="F137" i="3"/>
  <c r="F138" i="3"/>
  <c r="F139" i="3"/>
  <c r="D139" i="3"/>
  <c r="G140" i="3"/>
  <c r="G141" i="3"/>
  <c r="G142" i="3"/>
  <c r="F140" i="3"/>
  <c r="F141" i="3"/>
  <c r="F142" i="3"/>
  <c r="D142" i="3"/>
  <c r="G143" i="3"/>
  <c r="G144" i="3"/>
  <c r="G145" i="3"/>
  <c r="F143" i="3"/>
  <c r="F144" i="3"/>
  <c r="F145" i="3"/>
  <c r="D145" i="3"/>
  <c r="G146" i="3"/>
  <c r="G147" i="3"/>
  <c r="G148" i="3"/>
  <c r="F146" i="3"/>
  <c r="F147" i="3"/>
  <c r="F148" i="3"/>
  <c r="D148" i="3"/>
  <c r="G149" i="3"/>
  <c r="G150" i="3"/>
  <c r="G151" i="3"/>
  <c r="F149" i="3"/>
  <c r="F150" i="3"/>
  <c r="F151" i="3"/>
  <c r="D151" i="3"/>
  <c r="G152" i="3"/>
  <c r="G153" i="3"/>
  <c r="G154" i="3"/>
  <c r="F152" i="3"/>
  <c r="F153" i="3"/>
  <c r="F154" i="3"/>
  <c r="D154" i="3"/>
  <c r="G155" i="3"/>
  <c r="G156" i="3"/>
  <c r="G157" i="3"/>
  <c r="F155" i="3"/>
  <c r="F156" i="3"/>
  <c r="F157" i="3"/>
  <c r="D157" i="3"/>
  <c r="G158" i="3"/>
  <c r="G159" i="3"/>
  <c r="G160" i="3"/>
  <c r="F158" i="3"/>
  <c r="F159" i="3"/>
  <c r="F160" i="3"/>
  <c r="D160" i="3"/>
  <c r="G161" i="3"/>
  <c r="G162" i="3"/>
  <c r="G163" i="3"/>
  <c r="F161" i="3"/>
  <c r="F162" i="3"/>
  <c r="F163" i="3"/>
  <c r="D163" i="3"/>
  <c r="G164" i="3"/>
  <c r="G165" i="3"/>
  <c r="G166" i="3"/>
  <c r="F164" i="3"/>
  <c r="F165" i="3"/>
  <c r="F166" i="3"/>
  <c r="D166" i="3"/>
  <c r="G167" i="3"/>
  <c r="G168" i="3"/>
  <c r="G169" i="3"/>
  <c r="F167" i="3"/>
  <c r="F168" i="3"/>
  <c r="F169" i="3"/>
  <c r="D169" i="3"/>
  <c r="G170" i="3"/>
  <c r="G171" i="3"/>
  <c r="G172" i="3"/>
  <c r="F170" i="3"/>
  <c r="F171" i="3"/>
  <c r="F172" i="3"/>
  <c r="D172" i="3"/>
  <c r="G173" i="3"/>
  <c r="G174" i="3"/>
  <c r="G175" i="3"/>
  <c r="F173" i="3"/>
  <c r="F174" i="3"/>
  <c r="F175" i="3"/>
  <c r="D175" i="3"/>
  <c r="G176" i="3"/>
  <c r="G177" i="3"/>
  <c r="G178" i="3"/>
  <c r="F176" i="3"/>
  <c r="F177" i="3"/>
  <c r="F178" i="3"/>
  <c r="D178" i="3"/>
  <c r="G179" i="3"/>
  <c r="G180" i="3"/>
  <c r="G181" i="3"/>
  <c r="F179" i="3"/>
  <c r="F180" i="3"/>
  <c r="F181" i="3"/>
  <c r="D181" i="3"/>
  <c r="G182" i="3"/>
  <c r="G183" i="3"/>
  <c r="G184" i="3"/>
  <c r="F182" i="3"/>
  <c r="F183" i="3"/>
  <c r="F184" i="3"/>
  <c r="D184" i="3"/>
  <c r="G185" i="3"/>
  <c r="G186" i="3"/>
  <c r="G187" i="3"/>
  <c r="F185" i="3"/>
  <c r="F186" i="3"/>
  <c r="F187" i="3"/>
  <c r="D187" i="3"/>
  <c r="G188" i="3"/>
  <c r="G189" i="3"/>
  <c r="G190" i="3"/>
  <c r="F188" i="3"/>
  <c r="F189" i="3"/>
  <c r="F190" i="3"/>
  <c r="D190" i="3"/>
  <c r="G191" i="3"/>
  <c r="G192" i="3"/>
  <c r="G193" i="3"/>
  <c r="F191" i="3"/>
  <c r="F192" i="3"/>
  <c r="F193" i="3"/>
  <c r="D193" i="3"/>
  <c r="G194" i="3"/>
  <c r="G195" i="3"/>
  <c r="G196" i="3"/>
  <c r="F194" i="3"/>
  <c r="F195" i="3"/>
  <c r="F196" i="3"/>
  <c r="D196" i="3"/>
  <c r="G197" i="3"/>
  <c r="G198" i="3"/>
  <c r="G199" i="3"/>
  <c r="F197" i="3"/>
  <c r="F198" i="3"/>
  <c r="F199" i="3"/>
  <c r="D199" i="3"/>
  <c r="G200" i="3"/>
  <c r="G201" i="3"/>
  <c r="G202" i="3"/>
  <c r="F200" i="3"/>
  <c r="F201" i="3"/>
  <c r="F202" i="3"/>
  <c r="D202" i="3"/>
  <c r="G203" i="3"/>
  <c r="G204" i="3"/>
  <c r="G205" i="3"/>
  <c r="F203" i="3"/>
  <c r="F204" i="3"/>
  <c r="F205" i="3"/>
  <c r="D205" i="3"/>
  <c r="G206" i="3"/>
  <c r="G207" i="3"/>
  <c r="G208" i="3"/>
  <c r="F206" i="3"/>
  <c r="F207" i="3"/>
  <c r="F208" i="3"/>
  <c r="D208" i="3"/>
  <c r="G209" i="3"/>
  <c r="G210" i="3"/>
  <c r="G211" i="3"/>
  <c r="F209" i="3"/>
  <c r="F210" i="3"/>
  <c r="F211" i="3"/>
  <c r="D211" i="3"/>
  <c r="G212" i="3"/>
  <c r="G213" i="3"/>
  <c r="G214" i="3"/>
  <c r="F212" i="3"/>
  <c r="F213" i="3"/>
  <c r="F214" i="3"/>
  <c r="D214" i="3"/>
  <c r="G215" i="3"/>
  <c r="G216" i="3"/>
  <c r="G217" i="3"/>
  <c r="F215" i="3"/>
  <c r="F216" i="3"/>
  <c r="F217" i="3"/>
  <c r="D217" i="3"/>
  <c r="G218" i="3"/>
  <c r="G219" i="3"/>
  <c r="G220" i="3"/>
  <c r="F218" i="3"/>
  <c r="F219" i="3"/>
  <c r="F220" i="3"/>
  <c r="D220" i="3"/>
  <c r="G221" i="3"/>
  <c r="G222" i="3"/>
  <c r="G223" i="3"/>
  <c r="F221" i="3"/>
  <c r="F222" i="3"/>
  <c r="F223" i="3"/>
  <c r="D223" i="3"/>
  <c r="G224" i="3"/>
  <c r="G225" i="3"/>
  <c r="G226" i="3"/>
  <c r="F224" i="3"/>
  <c r="F225" i="3"/>
  <c r="F226" i="3"/>
  <c r="D226" i="3"/>
  <c r="G227" i="3"/>
  <c r="G228" i="3"/>
  <c r="G229" i="3"/>
  <c r="F227" i="3"/>
  <c r="F228" i="3"/>
  <c r="F229" i="3"/>
  <c r="D229" i="3"/>
  <c r="G230" i="3"/>
  <c r="G231" i="3"/>
  <c r="G232" i="3"/>
  <c r="F230" i="3"/>
  <c r="F231" i="3"/>
  <c r="F232" i="3"/>
  <c r="D232" i="3"/>
  <c r="G233" i="3"/>
  <c r="G234" i="3"/>
  <c r="G235" i="3"/>
  <c r="F233" i="3"/>
  <c r="F234" i="3"/>
  <c r="F235" i="3"/>
  <c r="D235" i="3"/>
  <c r="G236" i="3"/>
  <c r="G237" i="3"/>
  <c r="G238" i="3"/>
  <c r="F236" i="3"/>
  <c r="F237" i="3"/>
  <c r="F238" i="3"/>
  <c r="D238" i="3"/>
  <c r="G239" i="3"/>
  <c r="G240" i="3"/>
  <c r="G241" i="3"/>
  <c r="F239" i="3"/>
  <c r="F240" i="3"/>
  <c r="F241" i="3"/>
  <c r="D241" i="3"/>
  <c r="G242" i="3"/>
  <c r="G243" i="3"/>
  <c r="G244" i="3"/>
  <c r="F242" i="3"/>
  <c r="F243" i="3"/>
  <c r="F244" i="3"/>
  <c r="D244" i="3"/>
  <c r="G245" i="3"/>
  <c r="G246" i="3"/>
  <c r="G247" i="3"/>
  <c r="F245" i="3"/>
  <c r="F246" i="3"/>
  <c r="F247" i="3"/>
  <c r="D247" i="3"/>
  <c r="G248" i="3"/>
  <c r="G249" i="3"/>
  <c r="G250" i="3"/>
  <c r="F248" i="3"/>
  <c r="F249" i="3"/>
  <c r="F250" i="3"/>
  <c r="D250" i="3"/>
  <c r="G251" i="3"/>
  <c r="G252" i="3"/>
  <c r="G253" i="3"/>
  <c r="F251" i="3"/>
  <c r="F252" i="3"/>
  <c r="F253" i="3"/>
  <c r="D253" i="3"/>
  <c r="G254" i="3"/>
  <c r="G255" i="3"/>
  <c r="G256" i="3"/>
  <c r="F254" i="3"/>
  <c r="F255" i="3"/>
  <c r="F256" i="3"/>
  <c r="D256" i="3"/>
  <c r="G257" i="3"/>
  <c r="G258" i="3"/>
  <c r="G259" i="3"/>
  <c r="F257" i="3"/>
  <c r="F258" i="3"/>
  <c r="F259" i="3"/>
  <c r="D259" i="3"/>
  <c r="G260" i="3"/>
  <c r="G261" i="3"/>
  <c r="G262" i="3"/>
  <c r="F260" i="3"/>
  <c r="F261" i="3"/>
  <c r="F262" i="3"/>
  <c r="D262" i="3"/>
  <c r="G263" i="3"/>
  <c r="G264" i="3"/>
  <c r="G265" i="3"/>
  <c r="F263" i="3"/>
  <c r="F264" i="3"/>
  <c r="F265" i="3"/>
  <c r="D265" i="3"/>
  <c r="G266" i="3"/>
  <c r="G267" i="3"/>
  <c r="G268" i="3"/>
  <c r="F266" i="3"/>
  <c r="F267" i="3"/>
  <c r="F268" i="3"/>
  <c r="D268" i="3"/>
  <c r="G269" i="3"/>
  <c r="G270" i="3"/>
  <c r="G271" i="3"/>
  <c r="F269" i="3"/>
  <c r="F270" i="3"/>
  <c r="F271" i="3"/>
  <c r="D271" i="3"/>
  <c r="G272" i="3"/>
  <c r="G273" i="3"/>
  <c r="G274" i="3"/>
  <c r="F272" i="3"/>
  <c r="F273" i="3"/>
  <c r="F274" i="3"/>
  <c r="D274" i="3"/>
  <c r="G275" i="3"/>
  <c r="G276" i="3"/>
  <c r="G277" i="3"/>
  <c r="F275" i="3"/>
  <c r="F276" i="3"/>
  <c r="F277" i="3"/>
  <c r="D277" i="3"/>
  <c r="G278" i="3"/>
  <c r="G279" i="3"/>
  <c r="G280" i="3"/>
  <c r="F278" i="3"/>
  <c r="F279" i="3"/>
  <c r="F280" i="3"/>
  <c r="D280" i="3"/>
  <c r="G281" i="3"/>
  <c r="G282" i="3"/>
  <c r="G283" i="3"/>
  <c r="F281" i="3"/>
  <c r="F282" i="3"/>
  <c r="F283" i="3"/>
  <c r="D283" i="3"/>
  <c r="G284" i="3"/>
  <c r="G285" i="3"/>
  <c r="G286" i="3"/>
  <c r="F284" i="3"/>
  <c r="F285" i="3"/>
  <c r="F286" i="3"/>
  <c r="D286" i="3"/>
  <c r="G287" i="3"/>
  <c r="G288" i="3"/>
  <c r="G289" i="3"/>
  <c r="F287" i="3"/>
  <c r="F288" i="3"/>
  <c r="F289" i="3"/>
  <c r="D289" i="3"/>
  <c r="G290" i="3"/>
  <c r="G291" i="3"/>
  <c r="G292" i="3"/>
  <c r="F290" i="3"/>
  <c r="F291" i="3"/>
  <c r="F292" i="3"/>
  <c r="D292" i="3"/>
  <c r="G293" i="3"/>
  <c r="G294" i="3"/>
  <c r="G295" i="3"/>
  <c r="F293" i="3"/>
  <c r="F294" i="3"/>
  <c r="F295" i="3"/>
  <c r="D295" i="3"/>
  <c r="G296" i="3"/>
  <c r="G297" i="3"/>
  <c r="G298" i="3"/>
  <c r="F296" i="3"/>
  <c r="F297" i="3"/>
  <c r="F298" i="3"/>
  <c r="D298" i="3"/>
  <c r="G299" i="3"/>
  <c r="G300" i="3"/>
  <c r="G301" i="3"/>
  <c r="F299" i="3"/>
  <c r="F300" i="3"/>
  <c r="F301" i="3"/>
  <c r="D301" i="3"/>
  <c r="G302" i="3"/>
  <c r="G303" i="3"/>
  <c r="G304" i="3"/>
  <c r="F302" i="3"/>
  <c r="F303" i="3"/>
  <c r="F304" i="3"/>
  <c r="D304" i="3"/>
  <c r="G305" i="3"/>
  <c r="G306" i="3"/>
  <c r="G307" i="3"/>
  <c r="F305" i="3"/>
  <c r="F306" i="3"/>
  <c r="F307" i="3"/>
  <c r="D307" i="3"/>
  <c r="G308" i="3"/>
  <c r="G309" i="3"/>
  <c r="G310" i="3"/>
  <c r="F308" i="3"/>
  <c r="F309" i="3"/>
  <c r="F310" i="3"/>
  <c r="D310" i="3"/>
  <c r="G311" i="3"/>
  <c r="G312" i="3"/>
  <c r="G313" i="3"/>
  <c r="F311" i="3"/>
  <c r="F312" i="3"/>
  <c r="F313" i="3"/>
  <c r="D313" i="3"/>
  <c r="G314" i="3"/>
  <c r="G315" i="3"/>
  <c r="G316" i="3"/>
  <c r="F314" i="3"/>
  <c r="F315" i="3"/>
  <c r="F316" i="3"/>
  <c r="D316" i="3"/>
  <c r="G317" i="3"/>
  <c r="G318" i="3"/>
  <c r="G319" i="3"/>
  <c r="F317" i="3"/>
  <c r="F318" i="3"/>
  <c r="F319" i="3"/>
  <c r="D319" i="3"/>
  <c r="G320" i="3"/>
  <c r="G321" i="3"/>
  <c r="G322" i="3"/>
  <c r="F320" i="3"/>
  <c r="F321" i="3"/>
  <c r="F322" i="3"/>
  <c r="D322" i="3"/>
  <c r="G323" i="3"/>
  <c r="G324" i="3"/>
  <c r="G325" i="3"/>
  <c r="F323" i="3"/>
  <c r="F324" i="3"/>
  <c r="F325" i="3"/>
  <c r="D325" i="3"/>
  <c r="G326" i="3"/>
  <c r="G327" i="3"/>
  <c r="G328" i="3"/>
  <c r="F326" i="3"/>
  <c r="F327" i="3"/>
  <c r="F328" i="3"/>
  <c r="D328" i="3"/>
  <c r="G329" i="3"/>
  <c r="G330" i="3"/>
  <c r="G331" i="3"/>
  <c r="F329" i="3"/>
  <c r="F330" i="3"/>
  <c r="F331" i="3"/>
  <c r="D331" i="3"/>
  <c r="G332" i="3"/>
  <c r="G333" i="3"/>
  <c r="G334" i="3"/>
  <c r="F332" i="3"/>
  <c r="F333" i="3"/>
  <c r="F334" i="3"/>
  <c r="D334" i="3"/>
  <c r="G335" i="3"/>
  <c r="G336" i="3"/>
  <c r="G337" i="3"/>
  <c r="F335" i="3"/>
  <c r="F336" i="3"/>
  <c r="F337" i="3"/>
  <c r="D337" i="3"/>
  <c r="G338" i="3"/>
  <c r="G339" i="3"/>
  <c r="G340" i="3"/>
  <c r="F338" i="3"/>
  <c r="F339" i="3"/>
  <c r="F340" i="3"/>
  <c r="D340" i="3"/>
  <c r="G341" i="3"/>
  <c r="G342" i="3"/>
  <c r="G343" i="3"/>
  <c r="F341" i="3"/>
  <c r="F342" i="3"/>
  <c r="F343" i="3"/>
  <c r="D343" i="3"/>
  <c r="G344" i="3"/>
  <c r="G345" i="3"/>
  <c r="G346" i="3"/>
  <c r="F344" i="3"/>
  <c r="F345" i="3"/>
  <c r="F346" i="3"/>
  <c r="D346" i="3"/>
  <c r="G347" i="3"/>
  <c r="G348" i="3"/>
  <c r="G349" i="3"/>
  <c r="F347" i="3"/>
  <c r="F348" i="3"/>
  <c r="F349" i="3"/>
  <c r="D349" i="3"/>
  <c r="G350" i="3"/>
  <c r="G351" i="3"/>
  <c r="G352" i="3"/>
  <c r="F350" i="3"/>
  <c r="F351" i="3"/>
  <c r="F352" i="3"/>
  <c r="D352" i="3"/>
  <c r="G353" i="3"/>
  <c r="G354" i="3"/>
  <c r="G355" i="3"/>
  <c r="F353" i="3"/>
  <c r="F354" i="3"/>
  <c r="F355" i="3"/>
  <c r="D355" i="3"/>
  <c r="G356" i="3"/>
  <c r="G357" i="3"/>
  <c r="G358" i="3"/>
  <c r="F356" i="3"/>
  <c r="F357" i="3"/>
  <c r="F358" i="3"/>
  <c r="D358" i="3"/>
  <c r="G359" i="3"/>
  <c r="G360" i="3"/>
  <c r="G361" i="3"/>
  <c r="F359" i="3"/>
  <c r="F360" i="3"/>
  <c r="F361" i="3"/>
  <c r="D361" i="3"/>
  <c r="G362" i="3"/>
  <c r="G363" i="3"/>
  <c r="G364" i="3"/>
  <c r="F362" i="3"/>
  <c r="F363" i="3"/>
  <c r="F364" i="3"/>
  <c r="D364" i="3"/>
  <c r="G365" i="3"/>
  <c r="G366" i="3"/>
  <c r="G367" i="3"/>
  <c r="F365" i="3"/>
  <c r="F366" i="3"/>
  <c r="F367" i="3"/>
  <c r="D367" i="3"/>
  <c r="G368" i="3"/>
  <c r="G369" i="3"/>
  <c r="G370" i="3"/>
  <c r="F368" i="3"/>
  <c r="F369" i="3"/>
  <c r="F370" i="3"/>
  <c r="D370" i="3"/>
  <c r="G371" i="3"/>
  <c r="G372" i="3"/>
  <c r="G373" i="3"/>
  <c r="F371" i="3"/>
  <c r="F372" i="3"/>
  <c r="F373" i="3"/>
  <c r="D373" i="3"/>
  <c r="G374" i="3"/>
  <c r="G375" i="3"/>
  <c r="G376" i="3"/>
  <c r="F374" i="3"/>
  <c r="F375" i="3"/>
  <c r="F376" i="3"/>
  <c r="D376" i="3"/>
  <c r="G377" i="3"/>
  <c r="G378" i="3"/>
  <c r="G379" i="3"/>
  <c r="F377" i="3"/>
  <c r="F378" i="3"/>
  <c r="F379" i="3"/>
  <c r="D379" i="3"/>
  <c r="G380" i="3"/>
  <c r="G381" i="3"/>
  <c r="G382" i="3"/>
  <c r="F380" i="3"/>
  <c r="F381" i="3"/>
  <c r="F382" i="3"/>
  <c r="D382" i="3"/>
  <c r="G383" i="3"/>
  <c r="G384" i="3"/>
  <c r="G385" i="3"/>
  <c r="F383" i="3"/>
  <c r="F384" i="3"/>
  <c r="F385" i="3"/>
  <c r="D385" i="3"/>
  <c r="G386" i="3"/>
  <c r="G387" i="3"/>
  <c r="G388" i="3"/>
  <c r="F386" i="3"/>
  <c r="F387" i="3"/>
  <c r="F388" i="3"/>
  <c r="D388" i="3"/>
  <c r="G389" i="3"/>
  <c r="G390" i="3"/>
  <c r="G391" i="3"/>
  <c r="F389" i="3"/>
  <c r="F390" i="3"/>
  <c r="F391" i="3"/>
  <c r="D391" i="3"/>
  <c r="G392" i="3"/>
  <c r="G393" i="3"/>
  <c r="G394" i="3"/>
  <c r="F392" i="3"/>
  <c r="F393" i="3"/>
  <c r="F394" i="3"/>
  <c r="D394" i="3"/>
  <c r="G395" i="3"/>
  <c r="G396" i="3"/>
  <c r="G397" i="3"/>
  <c r="F395" i="3"/>
  <c r="F396" i="3"/>
  <c r="F397" i="3"/>
  <c r="D397" i="3"/>
  <c r="G398" i="3"/>
  <c r="G399" i="3"/>
  <c r="G400" i="3"/>
  <c r="F398" i="3"/>
  <c r="F399" i="3"/>
  <c r="F400" i="3"/>
  <c r="D400" i="3"/>
  <c r="G401" i="3"/>
  <c r="G402" i="3"/>
  <c r="G403" i="3"/>
  <c r="F401" i="3"/>
  <c r="F402" i="3"/>
  <c r="F403" i="3"/>
  <c r="D403" i="3"/>
  <c r="G404" i="3"/>
  <c r="G405" i="3"/>
  <c r="G406" i="3"/>
  <c r="F404" i="3"/>
  <c r="F405" i="3"/>
  <c r="F406" i="3"/>
  <c r="D406" i="3"/>
  <c r="G407" i="3"/>
  <c r="G408" i="3"/>
  <c r="G409" i="3"/>
  <c r="F407" i="3"/>
  <c r="F408" i="3"/>
  <c r="F409" i="3"/>
  <c r="D409" i="3"/>
  <c r="G410" i="3"/>
  <c r="G411" i="3"/>
  <c r="G412" i="3"/>
  <c r="F410" i="3"/>
  <c r="F411" i="3"/>
  <c r="F412" i="3"/>
  <c r="D412" i="3"/>
  <c r="G413" i="3"/>
  <c r="G414" i="3"/>
  <c r="G415" i="3"/>
  <c r="F413" i="3"/>
  <c r="F414" i="3"/>
  <c r="F415" i="3"/>
  <c r="D415" i="3"/>
  <c r="G416" i="3"/>
  <c r="G417" i="3"/>
  <c r="G418" i="3"/>
  <c r="F416" i="3"/>
  <c r="F417" i="3"/>
  <c r="F418" i="3"/>
  <c r="D418" i="3"/>
  <c r="G419" i="3"/>
  <c r="G420" i="3"/>
  <c r="G421" i="3"/>
  <c r="F419" i="3"/>
  <c r="F420" i="3"/>
  <c r="F421" i="3"/>
  <c r="D421" i="3"/>
  <c r="G422" i="3"/>
  <c r="G423" i="3"/>
  <c r="G424" i="3"/>
  <c r="F422" i="3"/>
  <c r="F423" i="3"/>
  <c r="F424" i="3"/>
  <c r="D424" i="3"/>
  <c r="G425" i="3"/>
  <c r="G426" i="3"/>
  <c r="G427" i="3"/>
  <c r="F425" i="3"/>
  <c r="F426" i="3"/>
  <c r="F427" i="3"/>
  <c r="D427" i="3"/>
  <c r="G428" i="3"/>
  <c r="G429" i="3"/>
  <c r="G430" i="3"/>
  <c r="F428" i="3"/>
  <c r="F429" i="3"/>
  <c r="F430" i="3"/>
  <c r="D430" i="3"/>
  <c r="G431" i="3"/>
  <c r="G432" i="3"/>
  <c r="G433" i="3"/>
  <c r="F431" i="3"/>
  <c r="F432" i="3"/>
  <c r="F433" i="3"/>
  <c r="D433" i="3"/>
  <c r="G434" i="3"/>
  <c r="G435" i="3"/>
  <c r="G436" i="3"/>
  <c r="F434" i="3"/>
  <c r="F435" i="3"/>
  <c r="F436" i="3"/>
  <c r="D436" i="3"/>
  <c r="G437" i="3"/>
  <c r="G438" i="3"/>
  <c r="G439" i="3"/>
  <c r="F437" i="3"/>
  <c r="F438" i="3"/>
  <c r="F439" i="3"/>
  <c r="D439" i="3"/>
  <c r="G440" i="3"/>
  <c r="G441" i="3"/>
  <c r="G442" i="3"/>
  <c r="F440" i="3"/>
  <c r="F441" i="3"/>
  <c r="F442" i="3"/>
  <c r="D442" i="3"/>
  <c r="G443" i="3"/>
  <c r="G444" i="3"/>
  <c r="G445" i="3"/>
  <c r="F443" i="3"/>
  <c r="F444" i="3"/>
  <c r="F445" i="3"/>
  <c r="D445" i="3"/>
  <c r="G446" i="3"/>
  <c r="G447" i="3"/>
  <c r="G448" i="3"/>
  <c r="F446" i="3"/>
  <c r="F447" i="3"/>
  <c r="F448" i="3"/>
  <c r="D448" i="3"/>
  <c r="G449" i="3"/>
  <c r="G450" i="3"/>
  <c r="G451" i="3"/>
  <c r="F449" i="3"/>
  <c r="F450" i="3"/>
  <c r="F451" i="3"/>
  <c r="D451" i="3"/>
  <c r="G452" i="3"/>
  <c r="G453" i="3"/>
  <c r="G454" i="3"/>
  <c r="F452" i="3"/>
  <c r="F453" i="3"/>
  <c r="F454" i="3"/>
  <c r="D454" i="3"/>
  <c r="G455" i="3"/>
  <c r="G456" i="3"/>
  <c r="G457" i="3"/>
  <c r="F455" i="3"/>
  <c r="F456" i="3"/>
  <c r="F457" i="3"/>
  <c r="D457" i="3"/>
  <c r="G458" i="3"/>
  <c r="G459" i="3"/>
  <c r="G460" i="3"/>
  <c r="F458" i="3"/>
  <c r="F459" i="3"/>
  <c r="F460" i="3"/>
  <c r="D460" i="3"/>
  <c r="G461" i="3"/>
  <c r="G462" i="3"/>
  <c r="G463" i="3"/>
  <c r="F461" i="3"/>
  <c r="F462" i="3"/>
  <c r="F463" i="3"/>
  <c r="D463" i="3"/>
  <c r="G464" i="3"/>
  <c r="G465" i="3"/>
  <c r="G466" i="3"/>
  <c r="F464" i="3"/>
  <c r="F465" i="3"/>
  <c r="F466" i="3"/>
  <c r="D466" i="3"/>
  <c r="G467" i="3"/>
  <c r="G468" i="3"/>
  <c r="G469" i="3"/>
  <c r="F467" i="3"/>
  <c r="F468" i="3"/>
  <c r="F469" i="3"/>
  <c r="D469" i="3"/>
  <c r="G470" i="3"/>
  <c r="G471" i="3"/>
  <c r="G472" i="3"/>
  <c r="F470" i="3"/>
  <c r="F471" i="3"/>
  <c r="F472" i="3"/>
  <c r="D472" i="3"/>
  <c r="G473" i="3"/>
  <c r="G474" i="3"/>
  <c r="G475" i="3"/>
  <c r="F473" i="3"/>
  <c r="F474" i="3"/>
  <c r="F475" i="3"/>
  <c r="D475" i="3"/>
  <c r="G476" i="3"/>
  <c r="G477" i="3"/>
  <c r="G478" i="3"/>
  <c r="F476" i="3"/>
  <c r="F477" i="3"/>
  <c r="F478" i="3"/>
  <c r="D478" i="3"/>
  <c r="G479" i="3"/>
  <c r="G480" i="3"/>
  <c r="G481" i="3"/>
  <c r="F479" i="3"/>
  <c r="F480" i="3"/>
  <c r="F481" i="3"/>
  <c r="D481" i="3"/>
  <c r="G482" i="3"/>
  <c r="G483" i="3"/>
  <c r="G484" i="3"/>
  <c r="F482" i="3"/>
  <c r="F483" i="3"/>
  <c r="F484" i="3"/>
  <c r="D484" i="3"/>
  <c r="G485" i="3"/>
  <c r="G486" i="3"/>
  <c r="G487" i="3"/>
  <c r="F485" i="3"/>
  <c r="F486" i="3"/>
  <c r="F487" i="3"/>
  <c r="D487" i="3"/>
  <c r="G488" i="3"/>
  <c r="G489" i="3"/>
  <c r="G490" i="3"/>
  <c r="F488" i="3"/>
  <c r="F489" i="3"/>
  <c r="F490" i="3"/>
  <c r="D490" i="3"/>
  <c r="G491" i="3"/>
  <c r="G492" i="3"/>
  <c r="G493" i="3"/>
  <c r="F491" i="3"/>
  <c r="F492" i="3"/>
  <c r="F493" i="3"/>
  <c r="D493" i="3"/>
  <c r="G494" i="3"/>
  <c r="G495" i="3"/>
  <c r="G496" i="3"/>
  <c r="F494" i="3"/>
  <c r="F495" i="3"/>
  <c r="F496" i="3"/>
  <c r="D496" i="3"/>
  <c r="G497" i="3"/>
  <c r="G498" i="3"/>
  <c r="G499" i="3"/>
  <c r="F497" i="3"/>
  <c r="F498" i="3"/>
  <c r="F499" i="3"/>
  <c r="D499" i="3"/>
  <c r="G500" i="3"/>
  <c r="G501" i="3"/>
  <c r="G502" i="3"/>
  <c r="F500" i="3"/>
  <c r="F501" i="3"/>
  <c r="F502" i="3"/>
  <c r="D502" i="3"/>
  <c r="G503" i="3"/>
  <c r="G504" i="3"/>
  <c r="G505" i="3"/>
  <c r="F503" i="3"/>
  <c r="F504" i="3"/>
  <c r="F505" i="3"/>
  <c r="D505" i="3"/>
  <c r="G506" i="3"/>
  <c r="G507" i="3"/>
  <c r="G508" i="3"/>
  <c r="F506" i="3"/>
  <c r="F507" i="3"/>
  <c r="F508" i="3"/>
  <c r="D508" i="3"/>
  <c r="G509" i="3"/>
  <c r="G510" i="3"/>
  <c r="G511" i="3"/>
  <c r="F509" i="3"/>
  <c r="F510" i="3"/>
  <c r="F511" i="3"/>
  <c r="D511" i="3"/>
  <c r="G512" i="3"/>
  <c r="G513" i="3"/>
  <c r="G514" i="3"/>
  <c r="F512" i="3"/>
  <c r="F513" i="3"/>
  <c r="F514" i="3"/>
  <c r="D514" i="3"/>
  <c r="G515" i="3"/>
  <c r="G516" i="3"/>
  <c r="G517" i="3"/>
  <c r="F515" i="3"/>
  <c r="F516" i="3"/>
  <c r="F517" i="3"/>
  <c r="D517" i="3"/>
  <c r="G518" i="3"/>
  <c r="G519" i="3"/>
  <c r="G520" i="3"/>
  <c r="F518" i="3"/>
  <c r="F519" i="3"/>
  <c r="F520" i="3"/>
  <c r="D520" i="3"/>
  <c r="G521" i="3"/>
  <c r="G522" i="3"/>
  <c r="G523" i="3"/>
  <c r="F521" i="3"/>
  <c r="F522" i="3"/>
  <c r="F523" i="3"/>
  <c r="D523" i="3"/>
  <c r="G524" i="3"/>
  <c r="G525" i="3"/>
  <c r="G526" i="3"/>
  <c r="F524" i="3"/>
  <c r="F525" i="3"/>
  <c r="F526" i="3"/>
  <c r="D526" i="3"/>
  <c r="G527" i="3"/>
  <c r="G528" i="3"/>
  <c r="G529" i="3"/>
  <c r="F527" i="3"/>
  <c r="F528" i="3"/>
  <c r="F529" i="3"/>
  <c r="D529" i="3"/>
  <c r="G530" i="3"/>
  <c r="G531" i="3"/>
  <c r="G532" i="3"/>
  <c r="F530" i="3"/>
  <c r="F531" i="3"/>
  <c r="F532" i="3"/>
  <c r="D532" i="3"/>
  <c r="G533" i="3"/>
  <c r="G534" i="3"/>
  <c r="G535" i="3"/>
  <c r="F533" i="3"/>
  <c r="F534" i="3"/>
  <c r="F535" i="3"/>
  <c r="D535" i="3"/>
  <c r="G536" i="3"/>
  <c r="G537" i="3"/>
  <c r="G538" i="3"/>
  <c r="F536" i="3"/>
  <c r="F537" i="3"/>
  <c r="F538" i="3"/>
  <c r="D538" i="3"/>
  <c r="G539" i="3"/>
  <c r="G540" i="3"/>
  <c r="G541" i="3"/>
  <c r="F539" i="3"/>
  <c r="F540" i="3"/>
  <c r="F541" i="3"/>
  <c r="D541" i="3"/>
  <c r="G542" i="3"/>
  <c r="G543" i="3"/>
  <c r="G544" i="3"/>
  <c r="F542" i="3"/>
  <c r="F543" i="3"/>
  <c r="F544" i="3"/>
  <c r="D544" i="3"/>
  <c r="G545" i="3"/>
  <c r="G546" i="3"/>
  <c r="G547" i="3"/>
  <c r="F545" i="3"/>
  <c r="F546" i="3"/>
  <c r="F547" i="3"/>
  <c r="D547" i="3"/>
  <c r="G548" i="3"/>
  <c r="G549" i="3"/>
  <c r="G550" i="3"/>
  <c r="F548" i="3"/>
  <c r="F549" i="3"/>
  <c r="F550" i="3"/>
  <c r="D550" i="3"/>
  <c r="G551" i="3"/>
  <c r="G552" i="3"/>
  <c r="G553" i="3"/>
  <c r="F551" i="3"/>
  <c r="F552" i="3"/>
  <c r="F553" i="3"/>
  <c r="D553" i="3"/>
  <c r="G554" i="3"/>
  <c r="G555" i="3"/>
  <c r="G556" i="3"/>
  <c r="F554" i="3"/>
  <c r="F555" i="3"/>
  <c r="F556" i="3"/>
  <c r="D556" i="3"/>
  <c r="G557" i="3"/>
  <c r="G558" i="3"/>
  <c r="G559" i="3"/>
  <c r="F557" i="3"/>
  <c r="F558" i="3"/>
  <c r="F559" i="3"/>
  <c r="D559" i="3"/>
  <c r="G560" i="3"/>
  <c r="G561" i="3"/>
  <c r="G562" i="3"/>
  <c r="F560" i="3"/>
  <c r="F561" i="3"/>
  <c r="F562" i="3"/>
  <c r="D562" i="3"/>
  <c r="G563" i="3"/>
  <c r="G564" i="3"/>
  <c r="G565" i="3"/>
  <c r="F563" i="3"/>
  <c r="F564" i="3"/>
  <c r="F565" i="3"/>
  <c r="D565" i="3"/>
  <c r="G566" i="3"/>
  <c r="G567" i="3"/>
  <c r="G568" i="3"/>
  <c r="F566" i="3"/>
  <c r="F567" i="3"/>
  <c r="F568" i="3"/>
  <c r="D568" i="3"/>
  <c r="G569" i="3"/>
  <c r="G570" i="3"/>
  <c r="G571" i="3"/>
  <c r="F569" i="3"/>
  <c r="F570" i="3"/>
  <c r="F571" i="3"/>
  <c r="D571" i="3"/>
  <c r="G572" i="3"/>
  <c r="G573" i="3"/>
  <c r="G574" i="3"/>
  <c r="F572" i="3"/>
  <c r="F573" i="3"/>
  <c r="F574" i="3"/>
  <c r="D574" i="3"/>
  <c r="G575" i="3"/>
  <c r="G576" i="3"/>
  <c r="G577" i="3"/>
  <c r="F575" i="3"/>
  <c r="F576" i="3"/>
  <c r="F577" i="3"/>
  <c r="D577" i="3"/>
  <c r="G578" i="3"/>
  <c r="G579" i="3"/>
  <c r="G580" i="3"/>
  <c r="F578" i="3"/>
  <c r="F579" i="3"/>
  <c r="F580" i="3"/>
  <c r="D580" i="3"/>
  <c r="G581" i="3"/>
  <c r="G582" i="3"/>
  <c r="G583" i="3"/>
  <c r="F581" i="3"/>
  <c r="F582" i="3"/>
  <c r="F583" i="3"/>
  <c r="D583" i="3"/>
  <c r="G584" i="3"/>
  <c r="G585" i="3"/>
  <c r="G586" i="3"/>
  <c r="F584" i="3"/>
  <c r="F585" i="3"/>
  <c r="F586" i="3"/>
  <c r="D586" i="3"/>
  <c r="G587" i="3"/>
  <c r="G588" i="3"/>
  <c r="G589" i="3"/>
  <c r="F587" i="3"/>
  <c r="F588" i="3"/>
  <c r="F589" i="3"/>
  <c r="D589" i="3"/>
  <c r="G590" i="3"/>
  <c r="G591" i="3"/>
  <c r="G592" i="3"/>
  <c r="F590" i="3"/>
  <c r="F591" i="3"/>
  <c r="F592" i="3"/>
  <c r="D592" i="3"/>
  <c r="G593" i="3"/>
  <c r="G594" i="3"/>
  <c r="G595" i="3"/>
  <c r="F593" i="3"/>
  <c r="F594" i="3"/>
  <c r="F595" i="3"/>
  <c r="D595" i="3"/>
  <c r="G596" i="3"/>
  <c r="G597" i="3"/>
  <c r="G598" i="3"/>
  <c r="F596" i="3"/>
  <c r="F597" i="3"/>
  <c r="F598" i="3"/>
  <c r="D598" i="3"/>
  <c r="G599" i="3"/>
  <c r="G600" i="3"/>
  <c r="G601" i="3"/>
  <c r="F599" i="3"/>
  <c r="F600" i="3"/>
  <c r="F601" i="3"/>
  <c r="D601" i="3"/>
  <c r="G602" i="3"/>
  <c r="G603" i="3"/>
  <c r="G604" i="3"/>
  <c r="F602" i="3"/>
  <c r="F603" i="3"/>
  <c r="F604" i="3"/>
  <c r="D604" i="3"/>
  <c r="G605" i="3"/>
  <c r="G606" i="3"/>
  <c r="G607" i="3"/>
  <c r="F605" i="3"/>
  <c r="F606" i="3"/>
  <c r="F607" i="3"/>
  <c r="D607" i="3"/>
  <c r="G608" i="3"/>
  <c r="G609" i="3"/>
  <c r="G610" i="3"/>
  <c r="F608" i="3"/>
  <c r="F609" i="3"/>
  <c r="F610" i="3"/>
  <c r="D610" i="3"/>
  <c r="G611" i="3"/>
  <c r="G612" i="3"/>
  <c r="G613" i="3"/>
  <c r="F611" i="3"/>
  <c r="F612" i="3"/>
  <c r="F613" i="3"/>
  <c r="D613" i="3"/>
  <c r="G614" i="3"/>
  <c r="G615" i="3"/>
  <c r="G616" i="3"/>
  <c r="F614" i="3"/>
  <c r="F615" i="3"/>
  <c r="F616" i="3"/>
  <c r="D616" i="3"/>
  <c r="G617" i="3"/>
  <c r="G618" i="3"/>
  <c r="G619" i="3"/>
  <c r="F617" i="3"/>
  <c r="F618" i="3"/>
  <c r="F619" i="3"/>
  <c r="D619" i="3"/>
  <c r="G620" i="3"/>
  <c r="G621" i="3"/>
  <c r="G622" i="3"/>
  <c r="F620" i="3"/>
  <c r="F621" i="3"/>
  <c r="F622" i="3"/>
  <c r="D622" i="3"/>
  <c r="G623" i="3"/>
  <c r="G624" i="3"/>
  <c r="G625" i="3"/>
  <c r="F623" i="3"/>
  <c r="F624" i="3"/>
  <c r="F625" i="3"/>
  <c r="D625" i="3"/>
  <c r="G626" i="3"/>
  <c r="G627" i="3"/>
  <c r="G628" i="3"/>
  <c r="F626" i="3"/>
  <c r="F627" i="3"/>
  <c r="F628" i="3"/>
  <c r="D628" i="3"/>
  <c r="G629" i="3"/>
  <c r="G630" i="3"/>
  <c r="G631" i="3"/>
  <c r="F629" i="3"/>
  <c r="F630" i="3"/>
  <c r="F631" i="3"/>
  <c r="D631" i="3"/>
  <c r="G632" i="3"/>
  <c r="G633" i="3"/>
  <c r="G634" i="3"/>
  <c r="F632" i="3"/>
  <c r="F633" i="3"/>
  <c r="F634" i="3"/>
  <c r="D634" i="3"/>
  <c r="G635" i="3"/>
  <c r="G636" i="3"/>
  <c r="G637" i="3"/>
  <c r="F635" i="3"/>
  <c r="F636" i="3"/>
  <c r="F637" i="3"/>
  <c r="D637" i="3"/>
  <c r="G638" i="3"/>
  <c r="G639" i="3"/>
  <c r="G640" i="3"/>
  <c r="F638" i="3"/>
  <c r="F639" i="3"/>
  <c r="F640" i="3"/>
  <c r="D640" i="3"/>
  <c r="G641" i="3"/>
  <c r="G642" i="3"/>
  <c r="G643" i="3"/>
  <c r="F641" i="3"/>
  <c r="F642" i="3"/>
  <c r="F643" i="3"/>
  <c r="D643" i="3"/>
  <c r="G644" i="3"/>
  <c r="G645" i="3"/>
  <c r="G646" i="3"/>
  <c r="F644" i="3"/>
  <c r="F645" i="3"/>
  <c r="F646" i="3"/>
  <c r="D646" i="3"/>
  <c r="G647" i="3"/>
  <c r="G648" i="3"/>
  <c r="G649" i="3"/>
  <c r="F647" i="3"/>
  <c r="F648" i="3"/>
  <c r="F649" i="3"/>
  <c r="D649" i="3"/>
  <c r="G650" i="3"/>
  <c r="G651" i="3"/>
  <c r="G652" i="3"/>
  <c r="F650" i="3"/>
  <c r="F651" i="3"/>
  <c r="F652" i="3"/>
  <c r="D652" i="3"/>
  <c r="G653" i="3"/>
  <c r="G654" i="3"/>
  <c r="G655" i="3"/>
  <c r="F653" i="3"/>
  <c r="F654" i="3"/>
  <c r="F655" i="3"/>
  <c r="D655" i="3"/>
  <c r="G656" i="3"/>
  <c r="G657" i="3"/>
  <c r="G658" i="3"/>
  <c r="F656" i="3"/>
  <c r="F657" i="3"/>
  <c r="F658" i="3"/>
  <c r="D658" i="3"/>
  <c r="G659" i="3"/>
  <c r="G660" i="3"/>
  <c r="G661" i="3"/>
  <c r="F659" i="3"/>
  <c r="F660" i="3"/>
  <c r="F661" i="3"/>
  <c r="D661" i="3"/>
  <c r="G662" i="3"/>
  <c r="G663" i="3"/>
  <c r="G664" i="3"/>
  <c r="F662" i="3"/>
  <c r="F663" i="3"/>
  <c r="F664" i="3"/>
  <c r="D664" i="3"/>
  <c r="G665" i="3"/>
  <c r="G666" i="3"/>
  <c r="G667" i="3"/>
  <c r="F665" i="3"/>
  <c r="F666" i="3"/>
  <c r="F667" i="3"/>
  <c r="D667" i="3"/>
  <c r="G668" i="3"/>
  <c r="G669" i="3"/>
  <c r="G670" i="3"/>
  <c r="F668" i="3"/>
  <c r="F669" i="3"/>
  <c r="F670" i="3"/>
  <c r="D670" i="3"/>
  <c r="G671" i="3"/>
  <c r="G672" i="3"/>
  <c r="G673" i="3"/>
  <c r="F671" i="3"/>
  <c r="F672" i="3"/>
  <c r="F673" i="3"/>
  <c r="D673" i="3"/>
  <c r="G674" i="3"/>
  <c r="G675" i="3"/>
  <c r="G676" i="3"/>
  <c r="F674" i="3"/>
  <c r="F675" i="3"/>
  <c r="F676" i="3"/>
  <c r="D676" i="3"/>
  <c r="G677" i="3"/>
  <c r="G678" i="3"/>
  <c r="G679" i="3"/>
  <c r="F677" i="3"/>
  <c r="F678" i="3"/>
  <c r="F679" i="3"/>
  <c r="D679" i="3"/>
  <c r="G680" i="3"/>
  <c r="G681" i="3"/>
  <c r="G682" i="3"/>
  <c r="F680" i="3"/>
  <c r="F681" i="3"/>
  <c r="F682" i="3"/>
  <c r="D682" i="3"/>
  <c r="G683" i="3"/>
  <c r="G684" i="3"/>
  <c r="G685" i="3"/>
  <c r="F683" i="3"/>
  <c r="F684" i="3"/>
  <c r="F685" i="3"/>
  <c r="D685" i="3"/>
  <c r="G686" i="3"/>
  <c r="G687" i="3"/>
  <c r="G688" i="3"/>
  <c r="F686" i="3"/>
  <c r="F687" i="3"/>
  <c r="F688" i="3"/>
  <c r="D688" i="3"/>
  <c r="G689" i="3"/>
  <c r="G690" i="3"/>
  <c r="G691" i="3"/>
  <c r="F689" i="3"/>
  <c r="F690" i="3"/>
  <c r="F691" i="3"/>
  <c r="D691" i="3"/>
  <c r="G692" i="3"/>
  <c r="G693" i="3"/>
  <c r="G694" i="3"/>
  <c r="F692" i="3"/>
  <c r="F693" i="3"/>
  <c r="F694" i="3"/>
  <c r="D694" i="3"/>
  <c r="G695" i="3"/>
  <c r="G696" i="3"/>
  <c r="G697" i="3"/>
  <c r="F695" i="3"/>
  <c r="F696" i="3"/>
  <c r="F697" i="3"/>
  <c r="D697" i="3"/>
  <c r="G698" i="3"/>
  <c r="G699" i="3"/>
  <c r="G700" i="3"/>
  <c r="F698" i="3"/>
  <c r="F699" i="3"/>
  <c r="F700" i="3"/>
  <c r="D700" i="3"/>
  <c r="G701" i="3"/>
  <c r="G702" i="3"/>
  <c r="G703" i="3"/>
  <c r="F701" i="3"/>
  <c r="F702" i="3"/>
  <c r="F703" i="3"/>
  <c r="D703" i="3"/>
  <c r="G704" i="3"/>
  <c r="G705" i="3"/>
  <c r="G706" i="3"/>
  <c r="F704" i="3"/>
  <c r="F705" i="3"/>
  <c r="F706" i="3"/>
  <c r="D706" i="3"/>
  <c r="G707" i="3"/>
  <c r="G708" i="3"/>
  <c r="G709" i="3"/>
  <c r="F707" i="3"/>
  <c r="F708" i="3"/>
  <c r="F709" i="3"/>
  <c r="D709" i="3"/>
  <c r="G710" i="3"/>
  <c r="G711" i="3"/>
  <c r="G712" i="3"/>
  <c r="F710" i="3"/>
  <c r="F711" i="3"/>
  <c r="F712" i="3"/>
  <c r="D712" i="3"/>
  <c r="G713" i="3"/>
  <c r="G714" i="3"/>
  <c r="G715" i="3"/>
  <c r="F713" i="3"/>
  <c r="F714" i="3"/>
  <c r="F715" i="3"/>
  <c r="D715" i="3"/>
  <c r="G716" i="3"/>
  <c r="G717" i="3"/>
  <c r="G718" i="3"/>
  <c r="F716" i="3"/>
  <c r="F717" i="3"/>
  <c r="F718" i="3"/>
  <c r="D718" i="3"/>
  <c r="G719" i="3"/>
  <c r="G720" i="3"/>
  <c r="G721" i="3"/>
  <c r="F719" i="3"/>
  <c r="F720" i="3"/>
  <c r="F721" i="3"/>
  <c r="D721" i="3"/>
  <c r="G722" i="3"/>
  <c r="G723" i="3"/>
  <c r="G724" i="3"/>
  <c r="F722" i="3"/>
  <c r="F723" i="3"/>
  <c r="F724" i="3"/>
  <c r="D724" i="3"/>
  <c r="G725" i="3"/>
  <c r="G726" i="3"/>
  <c r="G727" i="3"/>
  <c r="F725" i="3"/>
  <c r="F726" i="3"/>
  <c r="F727" i="3"/>
  <c r="D727" i="3"/>
  <c r="G728" i="3"/>
  <c r="G729" i="3"/>
  <c r="G730" i="3"/>
  <c r="F728" i="3"/>
  <c r="F729" i="3"/>
  <c r="F730" i="3"/>
  <c r="D730" i="3"/>
  <c r="G731" i="3"/>
  <c r="G732" i="3"/>
  <c r="G733" i="3"/>
  <c r="F731" i="3"/>
  <c r="F732" i="3"/>
  <c r="F733" i="3"/>
  <c r="D733" i="3"/>
  <c r="G734" i="3"/>
  <c r="G735" i="3"/>
  <c r="G736" i="3"/>
  <c r="F734" i="3"/>
  <c r="F735" i="3"/>
  <c r="F736" i="3"/>
  <c r="D736" i="3"/>
  <c r="G737" i="3"/>
  <c r="G738" i="3"/>
  <c r="G739" i="3"/>
  <c r="F737" i="3"/>
  <c r="F738" i="3"/>
  <c r="F739" i="3"/>
  <c r="D739" i="3"/>
  <c r="G740" i="3"/>
  <c r="G741" i="3"/>
  <c r="G742" i="3"/>
  <c r="F740" i="3"/>
  <c r="F741" i="3"/>
  <c r="F742" i="3"/>
  <c r="D742" i="3"/>
  <c r="G743" i="3"/>
  <c r="G744" i="3"/>
  <c r="G745" i="3"/>
  <c r="F743" i="3"/>
  <c r="F744" i="3"/>
  <c r="F745" i="3"/>
  <c r="D745" i="3"/>
  <c r="G746" i="3"/>
  <c r="G747" i="3"/>
  <c r="G748" i="3"/>
  <c r="F746" i="3"/>
  <c r="F747" i="3"/>
  <c r="F748" i="3"/>
  <c r="D748" i="3"/>
  <c r="G749" i="3"/>
  <c r="G750" i="3"/>
  <c r="G751" i="3"/>
  <c r="F749" i="3"/>
  <c r="F750" i="3"/>
  <c r="F751" i="3"/>
  <c r="D751" i="3"/>
  <c r="G752" i="3"/>
  <c r="G753" i="3"/>
  <c r="G754" i="3"/>
  <c r="F752" i="3"/>
  <c r="F753" i="3"/>
  <c r="F754" i="3"/>
  <c r="D754" i="3"/>
  <c r="G755" i="3"/>
  <c r="G756" i="3"/>
  <c r="G757" i="3"/>
  <c r="F755" i="3"/>
  <c r="F756" i="3"/>
  <c r="F757" i="3"/>
  <c r="D757" i="3"/>
  <c r="G758" i="3"/>
  <c r="G759" i="3"/>
  <c r="G760" i="3"/>
  <c r="F758" i="3"/>
  <c r="F759" i="3"/>
  <c r="F760" i="3"/>
  <c r="D760" i="3"/>
  <c r="G761" i="3"/>
  <c r="G762" i="3"/>
  <c r="G763" i="3"/>
  <c r="F761" i="3"/>
  <c r="F762" i="3"/>
  <c r="F763" i="3"/>
  <c r="D763" i="3"/>
  <c r="G764" i="3"/>
  <c r="G765" i="3"/>
  <c r="G766" i="3"/>
  <c r="F764" i="3"/>
  <c r="F765" i="3"/>
  <c r="F766" i="3"/>
  <c r="D766" i="3"/>
  <c r="G767" i="3"/>
  <c r="G768" i="3"/>
  <c r="G769" i="3"/>
  <c r="F767" i="3"/>
  <c r="F768" i="3"/>
  <c r="F769" i="3"/>
  <c r="D769" i="3"/>
  <c r="G770" i="3"/>
  <c r="G771" i="3"/>
  <c r="G772" i="3"/>
  <c r="F770" i="3"/>
  <c r="F771" i="3"/>
  <c r="F772" i="3"/>
  <c r="D772" i="3"/>
  <c r="G773" i="3"/>
  <c r="G774" i="3"/>
  <c r="G775" i="3"/>
  <c r="F773" i="3"/>
  <c r="F774" i="3"/>
  <c r="F775" i="3"/>
  <c r="D775" i="3"/>
  <c r="G776" i="3"/>
  <c r="G777" i="3"/>
  <c r="G778" i="3"/>
  <c r="F776" i="3"/>
  <c r="F777" i="3"/>
  <c r="F778" i="3"/>
  <c r="D778" i="3"/>
  <c r="G779" i="3"/>
  <c r="G780" i="3"/>
  <c r="G781" i="3"/>
  <c r="F779" i="3"/>
  <c r="F780" i="3"/>
  <c r="F781" i="3"/>
  <c r="D781" i="3"/>
  <c r="G782" i="3"/>
  <c r="G783" i="3"/>
  <c r="G784" i="3"/>
  <c r="F782" i="3"/>
  <c r="F783" i="3"/>
  <c r="F784" i="3"/>
  <c r="D784" i="3"/>
  <c r="G785" i="3"/>
  <c r="G786" i="3"/>
  <c r="G787" i="3"/>
  <c r="F785" i="3"/>
  <c r="F786" i="3"/>
  <c r="F787" i="3"/>
  <c r="D787" i="3"/>
  <c r="G788" i="3"/>
  <c r="G789" i="3"/>
  <c r="G790" i="3"/>
  <c r="F788" i="3"/>
  <c r="F789" i="3"/>
  <c r="F790" i="3"/>
  <c r="D790" i="3"/>
  <c r="G791" i="3"/>
  <c r="G792" i="3"/>
  <c r="G793" i="3"/>
  <c r="F791" i="3"/>
  <c r="F792" i="3"/>
  <c r="F793" i="3"/>
  <c r="D793" i="3"/>
  <c r="G794" i="3"/>
  <c r="G795" i="3"/>
  <c r="G796" i="3"/>
  <c r="F794" i="3"/>
  <c r="F795" i="3"/>
  <c r="F796" i="3"/>
  <c r="D796" i="3"/>
  <c r="G797" i="3"/>
  <c r="G798" i="3"/>
  <c r="G799" i="3"/>
  <c r="F797" i="3"/>
  <c r="F798" i="3"/>
  <c r="F799" i="3"/>
  <c r="D799" i="3"/>
  <c r="G800" i="3"/>
  <c r="G801" i="3"/>
  <c r="G802" i="3"/>
  <c r="F800" i="3"/>
  <c r="F801" i="3"/>
  <c r="F802" i="3"/>
  <c r="D802" i="3"/>
  <c r="G803" i="3"/>
  <c r="G804" i="3"/>
  <c r="G805" i="3"/>
  <c r="F803" i="3"/>
  <c r="F804" i="3"/>
  <c r="F805" i="3"/>
  <c r="D805" i="3"/>
  <c r="G806" i="3"/>
  <c r="G807" i="3"/>
  <c r="G808" i="3"/>
  <c r="F806" i="3"/>
  <c r="F807" i="3"/>
  <c r="F808" i="3"/>
  <c r="D808" i="3"/>
  <c r="G809" i="3"/>
  <c r="G810" i="3"/>
  <c r="G811" i="3"/>
  <c r="F809" i="3"/>
  <c r="F810" i="3"/>
  <c r="F811" i="3"/>
  <c r="D811" i="3"/>
  <c r="G812" i="3"/>
  <c r="G813" i="3"/>
  <c r="G814" i="3"/>
  <c r="F812" i="3"/>
  <c r="F813" i="3"/>
  <c r="F814" i="3"/>
  <c r="D814" i="3"/>
  <c r="G815" i="3"/>
  <c r="G816" i="3"/>
  <c r="G817" i="3"/>
  <c r="F815" i="3"/>
  <c r="F816" i="3"/>
  <c r="F817" i="3"/>
  <c r="D817" i="3"/>
  <c r="G818" i="3"/>
  <c r="G819" i="3"/>
  <c r="G820" i="3"/>
  <c r="F818" i="3"/>
  <c r="F819" i="3"/>
  <c r="F820" i="3"/>
  <c r="D820" i="3"/>
  <c r="G821" i="3"/>
  <c r="G822" i="3"/>
  <c r="G823" i="3"/>
  <c r="F821" i="3"/>
  <c r="F822" i="3"/>
  <c r="F823" i="3"/>
  <c r="D823" i="3"/>
  <c r="G824" i="3"/>
  <c r="G825" i="3"/>
  <c r="G826" i="3"/>
  <c r="F824" i="3"/>
  <c r="F825" i="3"/>
  <c r="F826" i="3"/>
  <c r="D826" i="3"/>
  <c r="G827" i="3"/>
  <c r="G828" i="3"/>
  <c r="G829" i="3"/>
  <c r="F827" i="3"/>
  <c r="F828" i="3"/>
  <c r="F829" i="3"/>
  <c r="D829" i="3"/>
  <c r="G830" i="3"/>
  <c r="G831" i="3"/>
  <c r="G832" i="3"/>
  <c r="F830" i="3"/>
  <c r="F831" i="3"/>
  <c r="F832" i="3"/>
  <c r="D832" i="3"/>
  <c r="G833" i="3"/>
  <c r="G834" i="3"/>
  <c r="G835" i="3"/>
  <c r="F833" i="3"/>
  <c r="F834" i="3"/>
  <c r="F835" i="3"/>
  <c r="D835" i="3"/>
  <c r="G836" i="3"/>
  <c r="G837" i="3"/>
  <c r="G838" i="3"/>
  <c r="F836" i="3"/>
  <c r="F837" i="3"/>
  <c r="F838" i="3"/>
  <c r="D838" i="3"/>
  <c r="G839" i="3"/>
  <c r="G840" i="3"/>
  <c r="G841" i="3"/>
  <c r="F839" i="3"/>
  <c r="F840" i="3"/>
  <c r="F841" i="3"/>
  <c r="D841" i="3"/>
  <c r="G842" i="3"/>
  <c r="G843" i="3"/>
  <c r="G844" i="3"/>
  <c r="F842" i="3"/>
  <c r="F843" i="3"/>
  <c r="F844" i="3"/>
  <c r="D844" i="3"/>
  <c r="G845" i="3"/>
  <c r="G846" i="3"/>
  <c r="G847" i="3"/>
  <c r="F845" i="3"/>
  <c r="F846" i="3"/>
  <c r="F847" i="3"/>
  <c r="D847" i="3"/>
  <c r="G848" i="3"/>
  <c r="G849" i="3"/>
  <c r="G850" i="3"/>
  <c r="F848" i="3"/>
  <c r="F849" i="3"/>
  <c r="F850" i="3"/>
  <c r="D850" i="3"/>
  <c r="G851" i="3"/>
  <c r="G852" i="3"/>
  <c r="G853" i="3"/>
  <c r="F851" i="3"/>
  <c r="F852" i="3"/>
  <c r="F853" i="3"/>
  <c r="D853" i="3"/>
  <c r="G854" i="3"/>
  <c r="G855" i="3"/>
  <c r="G856" i="3"/>
  <c r="F854" i="3"/>
  <c r="F855" i="3"/>
  <c r="F856" i="3"/>
  <c r="D856" i="3"/>
  <c r="G857" i="3"/>
  <c r="G858" i="3"/>
  <c r="G859" i="3"/>
  <c r="F857" i="3"/>
  <c r="F858" i="3"/>
  <c r="F859" i="3"/>
  <c r="D859" i="3"/>
  <c r="G860" i="3"/>
  <c r="G861" i="3"/>
  <c r="G862" i="3"/>
  <c r="F860" i="3"/>
  <c r="F861" i="3"/>
  <c r="F862" i="3"/>
  <c r="D862" i="3"/>
  <c r="G863" i="3"/>
  <c r="G864" i="3"/>
  <c r="G865" i="3"/>
  <c r="F863" i="3"/>
  <c r="F864" i="3"/>
  <c r="F865" i="3"/>
  <c r="D865" i="3"/>
  <c r="G866" i="3"/>
  <c r="G867" i="3"/>
  <c r="G868" i="3"/>
  <c r="F866" i="3"/>
  <c r="F867" i="3"/>
  <c r="F868" i="3"/>
  <c r="D868" i="3"/>
  <c r="G869" i="3"/>
  <c r="G870" i="3"/>
  <c r="G871" i="3"/>
  <c r="F869" i="3"/>
  <c r="F870" i="3"/>
  <c r="F871" i="3"/>
  <c r="D871" i="3"/>
  <c r="G872" i="3"/>
  <c r="G873" i="3"/>
  <c r="G874" i="3"/>
  <c r="F872" i="3"/>
  <c r="F873" i="3"/>
  <c r="F874" i="3"/>
  <c r="D874" i="3"/>
  <c r="G875" i="3"/>
  <c r="G876" i="3"/>
  <c r="G877" i="3"/>
  <c r="F875" i="3"/>
  <c r="F876" i="3"/>
  <c r="F877" i="3"/>
  <c r="D877" i="3"/>
  <c r="G878" i="3"/>
  <c r="G879" i="3"/>
  <c r="G880" i="3"/>
  <c r="F878" i="3"/>
  <c r="F879" i="3"/>
  <c r="F880" i="3"/>
  <c r="D880" i="3"/>
  <c r="G881" i="3"/>
  <c r="G882" i="3"/>
  <c r="G883" i="3"/>
  <c r="F881" i="3"/>
  <c r="F882" i="3"/>
  <c r="F883" i="3"/>
  <c r="D883" i="3"/>
  <c r="G884" i="3"/>
  <c r="G885" i="3"/>
  <c r="G886" i="3"/>
  <c r="F884" i="3"/>
  <c r="F885" i="3"/>
  <c r="F886" i="3"/>
  <c r="D886" i="3"/>
  <c r="G887" i="3"/>
  <c r="G888" i="3"/>
  <c r="G889" i="3"/>
  <c r="F887" i="3"/>
  <c r="F888" i="3"/>
  <c r="F889" i="3"/>
  <c r="D889" i="3"/>
  <c r="G890" i="3"/>
  <c r="G891" i="3"/>
  <c r="G892" i="3"/>
  <c r="F890" i="3"/>
  <c r="F891" i="3"/>
  <c r="F892" i="3"/>
  <c r="D892" i="3"/>
  <c r="G893" i="3"/>
  <c r="G894" i="3"/>
  <c r="G895" i="3"/>
  <c r="F893" i="3"/>
  <c r="F894" i="3"/>
  <c r="F895" i="3"/>
  <c r="D895" i="3"/>
  <c r="G896" i="3"/>
  <c r="G897" i="3"/>
  <c r="G898" i="3"/>
  <c r="F896" i="3"/>
  <c r="F897" i="3"/>
  <c r="F898" i="3"/>
  <c r="D898" i="3"/>
  <c r="G899" i="3"/>
  <c r="G900" i="3"/>
  <c r="G901" i="3"/>
  <c r="F899" i="3"/>
  <c r="F900" i="3"/>
  <c r="F901" i="3"/>
  <c r="D901" i="3"/>
  <c r="G902" i="3"/>
  <c r="G903" i="3"/>
  <c r="G904" i="3"/>
  <c r="F902" i="3"/>
  <c r="F903" i="3"/>
  <c r="F904" i="3"/>
  <c r="D904" i="3"/>
  <c r="G905" i="3"/>
  <c r="G906" i="3"/>
  <c r="G907" i="3"/>
  <c r="F905" i="3"/>
  <c r="F906" i="3"/>
  <c r="F907" i="3"/>
  <c r="D907" i="3"/>
  <c r="G908" i="3"/>
  <c r="G909" i="3"/>
  <c r="G910" i="3"/>
  <c r="F908" i="3"/>
  <c r="F909" i="3"/>
  <c r="F910" i="3"/>
  <c r="D910" i="3"/>
  <c r="G911" i="3"/>
  <c r="G912" i="3"/>
  <c r="G913" i="3"/>
  <c r="F911" i="3"/>
  <c r="F912" i="3"/>
  <c r="F913" i="3"/>
  <c r="D913" i="3"/>
  <c r="G914" i="3"/>
  <c r="G915" i="3"/>
  <c r="G916" i="3"/>
  <c r="F914" i="3"/>
  <c r="F915" i="3"/>
  <c r="F916" i="3"/>
  <c r="D916" i="3"/>
  <c r="G917" i="3"/>
  <c r="G918" i="3"/>
  <c r="G919" i="3"/>
  <c r="F917" i="3"/>
  <c r="F918" i="3"/>
  <c r="F919" i="3"/>
  <c r="D919" i="3"/>
  <c r="G920" i="3"/>
  <c r="G921" i="3"/>
  <c r="G922" i="3"/>
  <c r="F920" i="3"/>
  <c r="F921" i="3"/>
  <c r="F922" i="3"/>
  <c r="D922" i="3"/>
  <c r="G923" i="3"/>
  <c r="G924" i="3"/>
  <c r="F923" i="3"/>
  <c r="F924" i="3"/>
  <c r="D924" i="3"/>
  <c r="E924" i="3"/>
  <c r="I924" i="3"/>
  <c r="G5" i="8"/>
  <c r="J924" i="3"/>
  <c r="L924" i="3"/>
  <c r="M924" i="3"/>
  <c r="N924" i="3"/>
  <c r="O924" i="3"/>
  <c r="H925" i="3"/>
  <c r="G925" i="3"/>
  <c r="F925" i="3"/>
  <c r="D925" i="3"/>
  <c r="E925" i="3"/>
  <c r="I925" i="3"/>
  <c r="G6" i="8"/>
  <c r="J925" i="3"/>
  <c r="L925" i="3"/>
  <c r="M925" i="3"/>
  <c r="N925" i="3"/>
  <c r="O925" i="3"/>
  <c r="H926" i="3"/>
  <c r="G926" i="3"/>
  <c r="F926" i="3"/>
  <c r="D926" i="3"/>
  <c r="E926" i="3"/>
  <c r="I926" i="3"/>
  <c r="J926" i="3"/>
  <c r="L926" i="3"/>
  <c r="M926" i="3"/>
  <c r="N926" i="3"/>
  <c r="O926" i="3"/>
  <c r="H927" i="3"/>
  <c r="G927" i="3"/>
  <c r="F927" i="3"/>
  <c r="D927" i="3"/>
  <c r="E927" i="3"/>
  <c r="I927" i="3"/>
  <c r="J927" i="3"/>
  <c r="L927" i="3"/>
  <c r="M927" i="3"/>
  <c r="N927" i="3"/>
  <c r="O927" i="3"/>
  <c r="H928" i="3"/>
  <c r="G928" i="3"/>
  <c r="F928" i="3"/>
  <c r="D928" i="3"/>
  <c r="E928" i="3"/>
  <c r="I928" i="3"/>
  <c r="J928" i="3"/>
  <c r="L928" i="3"/>
  <c r="M928" i="3"/>
  <c r="N928" i="3"/>
  <c r="O928" i="3"/>
  <c r="H929" i="3"/>
  <c r="G929" i="3"/>
  <c r="F929" i="3"/>
  <c r="D929" i="3"/>
  <c r="E929" i="3"/>
  <c r="I929" i="3"/>
  <c r="J929" i="3"/>
  <c r="L929" i="3"/>
  <c r="M929" i="3"/>
  <c r="N929" i="3"/>
  <c r="O929" i="3"/>
  <c r="H930" i="3"/>
  <c r="G930" i="3"/>
  <c r="F930" i="3"/>
  <c r="D930" i="3"/>
  <c r="E930" i="3"/>
  <c r="I930" i="3"/>
  <c r="J930" i="3"/>
  <c r="L930" i="3"/>
  <c r="M930" i="3"/>
  <c r="N930" i="3"/>
  <c r="O930" i="3"/>
  <c r="H931" i="3"/>
  <c r="G931" i="3"/>
  <c r="F931" i="3"/>
  <c r="D931" i="3"/>
  <c r="E931" i="3"/>
  <c r="I931" i="3"/>
  <c r="J931" i="3"/>
  <c r="L931" i="3"/>
  <c r="M931" i="3"/>
  <c r="N931" i="3"/>
  <c r="O931" i="3"/>
  <c r="H932" i="3"/>
  <c r="G932" i="3"/>
  <c r="F932" i="3"/>
  <c r="D932" i="3"/>
  <c r="E932" i="3"/>
  <c r="I932" i="3"/>
  <c r="J932" i="3"/>
  <c r="L932" i="3"/>
  <c r="M932" i="3"/>
  <c r="N932" i="3"/>
  <c r="O932" i="3"/>
  <c r="H933" i="3"/>
  <c r="G933" i="3"/>
  <c r="F933" i="3"/>
  <c r="D933" i="3"/>
  <c r="E933" i="3"/>
  <c r="I933" i="3"/>
  <c r="J933" i="3"/>
  <c r="L933" i="3"/>
  <c r="M933" i="3"/>
  <c r="N933" i="3"/>
  <c r="O933" i="3"/>
  <c r="H934" i="3"/>
  <c r="G934" i="3"/>
  <c r="F934" i="3"/>
  <c r="D934" i="3"/>
  <c r="E934" i="3"/>
  <c r="I934" i="3"/>
  <c r="J934" i="3"/>
  <c r="L934" i="3"/>
  <c r="M934" i="3"/>
  <c r="N934" i="3"/>
  <c r="O934" i="3"/>
  <c r="H935" i="3"/>
  <c r="G935" i="3"/>
  <c r="F935" i="3"/>
  <c r="D935" i="3"/>
  <c r="E935" i="3"/>
  <c r="I935" i="3"/>
  <c r="J935" i="3"/>
  <c r="L935" i="3"/>
  <c r="M935" i="3"/>
  <c r="N935" i="3"/>
  <c r="O935" i="3"/>
  <c r="H936" i="3"/>
  <c r="G936" i="3"/>
  <c r="F936" i="3"/>
  <c r="D936" i="3"/>
  <c r="E936" i="3"/>
  <c r="I936" i="3"/>
  <c r="J936" i="3"/>
  <c r="L936" i="3"/>
  <c r="M936" i="3"/>
  <c r="N936" i="3"/>
  <c r="O936" i="3"/>
  <c r="H937" i="3"/>
  <c r="G937" i="3"/>
  <c r="F937" i="3"/>
  <c r="D937" i="3"/>
  <c r="E937" i="3"/>
  <c r="I937" i="3"/>
  <c r="J937" i="3"/>
  <c r="L937" i="3"/>
  <c r="M937" i="3"/>
  <c r="N937" i="3"/>
  <c r="O937" i="3"/>
  <c r="H938" i="3"/>
  <c r="G938" i="3"/>
  <c r="F938" i="3"/>
  <c r="D938" i="3"/>
  <c r="E938" i="3"/>
  <c r="I938" i="3"/>
  <c r="J938" i="3"/>
  <c r="L938" i="3"/>
  <c r="M938" i="3"/>
  <c r="N938" i="3"/>
  <c r="O938" i="3"/>
  <c r="H939" i="3"/>
  <c r="G939" i="3"/>
  <c r="F939" i="3"/>
  <c r="D939" i="3"/>
  <c r="E939" i="3"/>
  <c r="I939" i="3"/>
  <c r="J939" i="3"/>
  <c r="L939" i="3"/>
  <c r="M939" i="3"/>
  <c r="N939" i="3"/>
  <c r="O939" i="3"/>
  <c r="H940" i="3"/>
  <c r="G940" i="3"/>
  <c r="F940" i="3"/>
  <c r="D940" i="3"/>
  <c r="E940" i="3"/>
  <c r="I940" i="3"/>
  <c r="J940" i="3"/>
  <c r="L940" i="3"/>
  <c r="M940" i="3"/>
  <c r="N940" i="3"/>
  <c r="O940" i="3"/>
  <c r="H941" i="3"/>
  <c r="G941" i="3"/>
  <c r="F941" i="3"/>
  <c r="D941" i="3"/>
  <c r="E941" i="3"/>
  <c r="I941" i="3"/>
  <c r="J941" i="3"/>
  <c r="L941" i="3"/>
  <c r="M941" i="3"/>
  <c r="N941" i="3"/>
  <c r="O941" i="3"/>
  <c r="H942" i="3"/>
  <c r="G942" i="3"/>
  <c r="F942" i="3"/>
  <c r="D942" i="3"/>
  <c r="E942" i="3"/>
  <c r="I942" i="3"/>
  <c r="J942" i="3"/>
  <c r="L942" i="3"/>
  <c r="M942" i="3"/>
  <c r="N942" i="3"/>
  <c r="O942" i="3"/>
  <c r="H943" i="3"/>
  <c r="G943" i="3"/>
  <c r="F943" i="3"/>
  <c r="D943" i="3"/>
  <c r="E943" i="3"/>
  <c r="I943" i="3"/>
  <c r="J943" i="3"/>
  <c r="L943" i="3"/>
  <c r="M943" i="3"/>
  <c r="N943" i="3"/>
  <c r="O943" i="3"/>
  <c r="H944" i="3"/>
  <c r="G944" i="3"/>
  <c r="F944" i="3"/>
  <c r="D944" i="3"/>
  <c r="E944" i="3"/>
  <c r="I944" i="3"/>
  <c r="J944" i="3"/>
  <c r="L944" i="3"/>
  <c r="M944" i="3"/>
  <c r="N944" i="3"/>
  <c r="O944" i="3"/>
  <c r="H945" i="3"/>
  <c r="G945" i="3"/>
  <c r="F945" i="3"/>
  <c r="D945" i="3"/>
  <c r="E945" i="3"/>
  <c r="I945" i="3"/>
  <c r="J945" i="3"/>
  <c r="L945" i="3"/>
  <c r="M945" i="3"/>
  <c r="N945" i="3"/>
  <c r="O945" i="3"/>
  <c r="H946" i="3"/>
  <c r="G946" i="3"/>
  <c r="F946" i="3"/>
  <c r="D946" i="3"/>
  <c r="E946" i="3"/>
  <c r="I946" i="3"/>
  <c r="J946" i="3"/>
  <c r="L946" i="3"/>
  <c r="M946" i="3"/>
  <c r="N946" i="3"/>
  <c r="O946" i="3"/>
  <c r="H947" i="3"/>
  <c r="G947" i="3"/>
  <c r="F947" i="3"/>
  <c r="D947" i="3"/>
  <c r="E947" i="3"/>
  <c r="I947" i="3"/>
  <c r="J947" i="3"/>
  <c r="L947" i="3"/>
  <c r="M947" i="3"/>
  <c r="N947" i="3"/>
  <c r="O947" i="3"/>
  <c r="H948" i="3"/>
  <c r="G948" i="3"/>
  <c r="F948" i="3"/>
  <c r="D948" i="3"/>
  <c r="E948" i="3"/>
  <c r="I948" i="3"/>
  <c r="J948" i="3"/>
  <c r="L948" i="3"/>
  <c r="M948" i="3"/>
  <c r="N948" i="3"/>
  <c r="O948" i="3"/>
  <c r="H949" i="3"/>
  <c r="G949" i="3"/>
  <c r="F949" i="3"/>
  <c r="D949" i="3"/>
  <c r="E949" i="3"/>
  <c r="I949" i="3"/>
  <c r="J949" i="3"/>
  <c r="L949" i="3"/>
  <c r="M949" i="3"/>
  <c r="N949" i="3"/>
  <c r="O949" i="3"/>
  <c r="H950" i="3"/>
  <c r="G950" i="3"/>
  <c r="F950" i="3"/>
  <c r="D950" i="3"/>
  <c r="E950" i="3"/>
  <c r="I950" i="3"/>
  <c r="J950" i="3"/>
  <c r="L950" i="3"/>
  <c r="M950" i="3"/>
  <c r="N950" i="3"/>
  <c r="O950" i="3"/>
  <c r="H951" i="3"/>
  <c r="G951" i="3"/>
  <c r="F951" i="3"/>
  <c r="D951" i="3"/>
  <c r="E951" i="3"/>
  <c r="I951" i="3"/>
  <c r="J951" i="3"/>
  <c r="L951" i="3"/>
  <c r="M951" i="3"/>
  <c r="N951" i="3"/>
  <c r="O951" i="3"/>
  <c r="H952" i="3"/>
  <c r="G952" i="3"/>
  <c r="F952" i="3"/>
  <c r="D952" i="3"/>
  <c r="E952" i="3"/>
  <c r="I952" i="3"/>
  <c r="J952" i="3"/>
  <c r="L952" i="3"/>
  <c r="M952" i="3"/>
  <c r="N952" i="3"/>
  <c r="O952" i="3"/>
  <c r="H953" i="3"/>
  <c r="G953" i="3"/>
  <c r="F953" i="3"/>
  <c r="D953" i="3"/>
  <c r="E953" i="3"/>
  <c r="I953" i="3"/>
  <c r="J953" i="3"/>
  <c r="L953" i="3"/>
  <c r="M953" i="3"/>
  <c r="N953" i="3"/>
  <c r="O953" i="3"/>
  <c r="H954" i="3"/>
  <c r="G954" i="3"/>
  <c r="F954" i="3"/>
  <c r="D954" i="3"/>
  <c r="E954" i="3"/>
  <c r="I954" i="3"/>
  <c r="J954" i="3"/>
  <c r="L954" i="3"/>
  <c r="M954" i="3"/>
  <c r="N954" i="3"/>
  <c r="O954" i="3"/>
  <c r="H955" i="3"/>
  <c r="G955" i="3"/>
  <c r="F955" i="3"/>
  <c r="D955" i="3"/>
  <c r="E955" i="3"/>
  <c r="I955" i="3"/>
  <c r="J955" i="3"/>
  <c r="L955" i="3"/>
  <c r="M955" i="3"/>
  <c r="N955" i="3"/>
  <c r="O955" i="3"/>
  <c r="H956" i="3"/>
  <c r="G956" i="3"/>
  <c r="F956" i="3"/>
  <c r="D956" i="3"/>
  <c r="E956" i="3"/>
  <c r="I956" i="3"/>
  <c r="J956" i="3"/>
  <c r="L956" i="3"/>
  <c r="M956" i="3"/>
  <c r="N956" i="3"/>
  <c r="O956" i="3"/>
  <c r="H957" i="3"/>
  <c r="G957" i="3"/>
  <c r="F957" i="3"/>
  <c r="D957" i="3"/>
  <c r="E957" i="3"/>
  <c r="I957" i="3"/>
  <c r="J957" i="3"/>
  <c r="L957" i="3"/>
  <c r="M957" i="3"/>
  <c r="N957" i="3"/>
  <c r="O957" i="3"/>
  <c r="H958" i="3"/>
  <c r="G958" i="3"/>
  <c r="F958" i="3"/>
  <c r="D958" i="3"/>
  <c r="E958" i="3"/>
  <c r="I958" i="3"/>
  <c r="J958" i="3"/>
  <c r="L958" i="3"/>
  <c r="M958" i="3"/>
  <c r="N958" i="3"/>
  <c r="O958" i="3"/>
  <c r="H959" i="3"/>
  <c r="G959" i="3"/>
  <c r="F959" i="3"/>
  <c r="D959" i="3"/>
  <c r="E959" i="3"/>
  <c r="I959" i="3"/>
  <c r="J959" i="3"/>
  <c r="L959" i="3"/>
  <c r="M959" i="3"/>
  <c r="N959" i="3"/>
  <c r="O959" i="3"/>
  <c r="H960" i="3"/>
  <c r="G960" i="3"/>
  <c r="F960" i="3"/>
  <c r="D960" i="3"/>
  <c r="E960" i="3"/>
  <c r="I960" i="3"/>
  <c r="J960" i="3"/>
  <c r="L960" i="3"/>
  <c r="M960" i="3"/>
  <c r="N960" i="3"/>
  <c r="O960" i="3"/>
  <c r="H961" i="3"/>
  <c r="G961" i="3"/>
  <c r="F961" i="3"/>
  <c r="D961" i="3"/>
  <c r="E961" i="3"/>
  <c r="I961" i="3"/>
  <c r="J961" i="3"/>
  <c r="L961" i="3"/>
  <c r="M961" i="3"/>
  <c r="N961" i="3"/>
  <c r="O961" i="3"/>
  <c r="H962" i="3"/>
  <c r="G962" i="3"/>
  <c r="F962" i="3"/>
  <c r="D962" i="3"/>
  <c r="E962" i="3"/>
  <c r="I962" i="3"/>
  <c r="J962" i="3"/>
  <c r="L962" i="3"/>
  <c r="M962" i="3"/>
  <c r="N962" i="3"/>
  <c r="O962" i="3"/>
  <c r="H963" i="3"/>
  <c r="G963" i="3"/>
  <c r="F963" i="3"/>
  <c r="D963" i="3"/>
  <c r="E963" i="3"/>
  <c r="I963" i="3"/>
  <c r="J963" i="3"/>
  <c r="L963" i="3"/>
  <c r="M963" i="3"/>
  <c r="N963" i="3"/>
  <c r="O963" i="3"/>
  <c r="H964" i="3"/>
  <c r="G964" i="3"/>
  <c r="F964" i="3"/>
  <c r="D964" i="3"/>
  <c r="E964" i="3"/>
  <c r="I964" i="3"/>
  <c r="J964" i="3"/>
  <c r="L964" i="3"/>
  <c r="M964" i="3"/>
  <c r="N964" i="3"/>
  <c r="O964" i="3"/>
  <c r="H965" i="3"/>
  <c r="G965" i="3"/>
  <c r="F965" i="3"/>
  <c r="D965" i="3"/>
  <c r="E965" i="3"/>
  <c r="I965" i="3"/>
  <c r="J965" i="3"/>
  <c r="L965" i="3"/>
  <c r="M965" i="3"/>
  <c r="N965" i="3"/>
  <c r="O965" i="3"/>
  <c r="H966" i="3"/>
  <c r="G966" i="3"/>
  <c r="F966" i="3"/>
  <c r="D966" i="3"/>
  <c r="E966" i="3"/>
  <c r="I966" i="3"/>
  <c r="J966" i="3"/>
  <c r="L966" i="3"/>
  <c r="M966" i="3"/>
  <c r="N966" i="3"/>
  <c r="O966" i="3"/>
  <c r="H967" i="3"/>
  <c r="G967" i="3"/>
  <c r="F967" i="3"/>
  <c r="D967" i="3"/>
  <c r="E967" i="3"/>
  <c r="I967" i="3"/>
  <c r="J967" i="3"/>
  <c r="L967" i="3"/>
  <c r="M967" i="3"/>
  <c r="N967" i="3"/>
  <c r="O967" i="3"/>
  <c r="H968" i="3"/>
  <c r="G968" i="3"/>
  <c r="F968" i="3"/>
  <c r="D968" i="3"/>
  <c r="E968" i="3"/>
  <c r="I968" i="3"/>
  <c r="J968" i="3"/>
  <c r="L968" i="3"/>
  <c r="M968" i="3"/>
  <c r="N968" i="3"/>
  <c r="O968" i="3"/>
  <c r="H969" i="3"/>
  <c r="G969" i="3"/>
  <c r="F969" i="3"/>
  <c r="D969" i="3"/>
  <c r="E969" i="3"/>
  <c r="I969" i="3"/>
  <c r="J969" i="3"/>
  <c r="L969" i="3"/>
  <c r="M969" i="3"/>
  <c r="N969" i="3"/>
  <c r="O969" i="3"/>
  <c r="H970" i="3"/>
  <c r="G970" i="3"/>
  <c r="F970" i="3"/>
  <c r="D970" i="3"/>
  <c r="E970" i="3"/>
  <c r="I970" i="3"/>
  <c r="J970" i="3"/>
  <c r="L970" i="3"/>
  <c r="M970" i="3"/>
  <c r="N970" i="3"/>
  <c r="O970" i="3"/>
  <c r="H971" i="3"/>
  <c r="G971" i="3"/>
  <c r="F971" i="3"/>
  <c r="D971" i="3"/>
  <c r="E971" i="3"/>
  <c r="I971" i="3"/>
  <c r="J971" i="3"/>
  <c r="L971" i="3"/>
  <c r="M971" i="3"/>
  <c r="N971" i="3"/>
  <c r="O971" i="3"/>
  <c r="H972" i="3"/>
  <c r="G972" i="3"/>
  <c r="F972" i="3"/>
  <c r="D972" i="3"/>
  <c r="E972" i="3"/>
  <c r="I972" i="3"/>
  <c r="J972" i="3"/>
  <c r="L972" i="3"/>
  <c r="M972" i="3"/>
  <c r="N972" i="3"/>
  <c r="O972" i="3"/>
  <c r="H973" i="3"/>
  <c r="G973" i="3"/>
  <c r="F973" i="3"/>
  <c r="D973" i="3"/>
  <c r="E973" i="3"/>
  <c r="I973" i="3"/>
  <c r="J973" i="3"/>
  <c r="L973" i="3"/>
  <c r="M973" i="3"/>
  <c r="N973" i="3"/>
  <c r="O973" i="3"/>
  <c r="H974" i="3"/>
  <c r="G974" i="3"/>
  <c r="F974" i="3"/>
  <c r="D974" i="3"/>
  <c r="E974" i="3"/>
  <c r="I974" i="3"/>
  <c r="J974" i="3"/>
  <c r="L974" i="3"/>
  <c r="M974" i="3"/>
  <c r="N974" i="3"/>
  <c r="O974" i="3"/>
  <c r="H975" i="3"/>
  <c r="G975" i="3"/>
  <c r="F975" i="3"/>
  <c r="D975" i="3"/>
  <c r="E975" i="3"/>
  <c r="I975" i="3"/>
  <c r="J975" i="3"/>
  <c r="L975" i="3"/>
  <c r="M975" i="3"/>
  <c r="N975" i="3"/>
  <c r="O975" i="3"/>
  <c r="H976" i="3"/>
  <c r="G976" i="3"/>
  <c r="F976" i="3"/>
  <c r="D976" i="3"/>
  <c r="E976" i="3"/>
  <c r="I976" i="3"/>
  <c r="J976" i="3"/>
  <c r="L976" i="3"/>
  <c r="M976" i="3"/>
  <c r="N976" i="3"/>
  <c r="O976" i="3"/>
  <c r="H977" i="3"/>
  <c r="G977" i="3"/>
  <c r="F977" i="3"/>
  <c r="D977" i="3"/>
  <c r="E977" i="3"/>
  <c r="I977" i="3"/>
  <c r="J977" i="3"/>
  <c r="L977" i="3"/>
  <c r="M977" i="3"/>
  <c r="N977" i="3"/>
  <c r="O977" i="3"/>
  <c r="H978" i="3"/>
  <c r="G978" i="3"/>
  <c r="F978" i="3"/>
  <c r="D978" i="3"/>
  <c r="E978" i="3"/>
  <c r="I978" i="3"/>
  <c r="J978" i="3"/>
  <c r="L978" i="3"/>
  <c r="M978" i="3"/>
  <c r="N978" i="3"/>
  <c r="O978" i="3"/>
  <c r="H979" i="3"/>
  <c r="G979" i="3"/>
  <c r="F979" i="3"/>
  <c r="D979" i="3"/>
  <c r="E979" i="3"/>
  <c r="I979" i="3"/>
  <c r="J979" i="3"/>
  <c r="L979" i="3"/>
  <c r="M979" i="3"/>
  <c r="N979" i="3"/>
  <c r="O979" i="3"/>
  <c r="H980" i="3"/>
  <c r="G980" i="3"/>
  <c r="F980" i="3"/>
  <c r="D980" i="3"/>
  <c r="E980" i="3"/>
  <c r="I980" i="3"/>
  <c r="J980" i="3"/>
  <c r="L980" i="3"/>
  <c r="M980" i="3"/>
  <c r="N980" i="3"/>
  <c r="O980" i="3"/>
  <c r="H981" i="3"/>
  <c r="G981" i="3"/>
  <c r="F981" i="3"/>
  <c r="D981" i="3"/>
  <c r="E981" i="3"/>
  <c r="I981" i="3"/>
  <c r="J981" i="3"/>
  <c r="L981" i="3"/>
  <c r="M981" i="3"/>
  <c r="N981" i="3"/>
  <c r="O981" i="3"/>
  <c r="H982" i="3"/>
  <c r="G982" i="3"/>
  <c r="F982" i="3"/>
  <c r="D982" i="3"/>
  <c r="E982" i="3"/>
  <c r="I982" i="3"/>
  <c r="J982" i="3"/>
  <c r="L982" i="3"/>
  <c r="M982" i="3"/>
  <c r="N982" i="3"/>
  <c r="O982" i="3"/>
  <c r="H983" i="3"/>
  <c r="G983" i="3"/>
  <c r="F983" i="3"/>
  <c r="D983" i="3"/>
  <c r="E983" i="3"/>
  <c r="I983" i="3"/>
  <c r="J983" i="3"/>
  <c r="L983" i="3"/>
  <c r="M983" i="3"/>
  <c r="N983" i="3"/>
  <c r="O983" i="3"/>
  <c r="H984" i="3"/>
  <c r="G984" i="3"/>
  <c r="F984" i="3"/>
  <c r="D984" i="3"/>
  <c r="E984" i="3"/>
  <c r="I984" i="3"/>
  <c r="J984" i="3"/>
  <c r="L984" i="3"/>
  <c r="M984" i="3"/>
  <c r="N984" i="3"/>
  <c r="O984" i="3"/>
  <c r="H985" i="3"/>
  <c r="G985" i="3"/>
  <c r="F985" i="3"/>
  <c r="D985" i="3"/>
  <c r="E985" i="3"/>
  <c r="I985" i="3"/>
  <c r="J985" i="3"/>
  <c r="L985" i="3"/>
  <c r="M985" i="3"/>
  <c r="N985" i="3"/>
  <c r="O985" i="3"/>
  <c r="H986" i="3"/>
  <c r="G986" i="3"/>
  <c r="F986" i="3"/>
  <c r="D986" i="3"/>
  <c r="E986" i="3"/>
  <c r="I986" i="3"/>
  <c r="J986" i="3"/>
  <c r="L986" i="3"/>
  <c r="M986" i="3"/>
  <c r="N986" i="3"/>
  <c r="O986" i="3"/>
  <c r="H987" i="3"/>
  <c r="G987" i="3"/>
  <c r="F987" i="3"/>
  <c r="D987" i="3"/>
  <c r="E987" i="3"/>
  <c r="I987" i="3"/>
  <c r="J987" i="3"/>
  <c r="L987" i="3"/>
  <c r="M987" i="3"/>
  <c r="N987" i="3"/>
  <c r="O987" i="3"/>
  <c r="H988" i="3"/>
  <c r="G988" i="3"/>
  <c r="F988" i="3"/>
  <c r="D988" i="3"/>
  <c r="E988" i="3"/>
  <c r="I988" i="3"/>
  <c r="J988" i="3"/>
  <c r="L988" i="3"/>
  <c r="M988" i="3"/>
  <c r="N988" i="3"/>
  <c r="O988" i="3"/>
  <c r="H989" i="3"/>
  <c r="G989" i="3"/>
  <c r="F989" i="3"/>
  <c r="D989" i="3"/>
  <c r="E989" i="3"/>
  <c r="I989" i="3"/>
  <c r="J989" i="3"/>
  <c r="L989" i="3"/>
  <c r="M989" i="3"/>
  <c r="N989" i="3"/>
  <c r="O989" i="3"/>
  <c r="H990" i="3"/>
  <c r="G990" i="3"/>
  <c r="F990" i="3"/>
  <c r="D990" i="3"/>
  <c r="E990" i="3"/>
  <c r="I990" i="3"/>
  <c r="J990" i="3"/>
  <c r="L990" i="3"/>
  <c r="M990" i="3"/>
  <c r="N990" i="3"/>
  <c r="O990" i="3"/>
  <c r="H991" i="3"/>
  <c r="G991" i="3"/>
  <c r="F991" i="3"/>
  <c r="D991" i="3"/>
  <c r="E991" i="3"/>
  <c r="I991" i="3"/>
  <c r="J991" i="3"/>
  <c r="L991" i="3"/>
  <c r="M991" i="3"/>
  <c r="N991" i="3"/>
  <c r="O991" i="3"/>
  <c r="H992" i="3"/>
  <c r="G992" i="3"/>
  <c r="F992" i="3"/>
  <c r="D992" i="3"/>
  <c r="E992" i="3"/>
  <c r="I992" i="3"/>
  <c r="J992" i="3"/>
  <c r="L992" i="3"/>
  <c r="M992" i="3"/>
  <c r="N992" i="3"/>
  <c r="O992" i="3"/>
  <c r="H993" i="3"/>
  <c r="G993" i="3"/>
  <c r="F993" i="3"/>
  <c r="D993" i="3"/>
  <c r="E993" i="3"/>
  <c r="I993" i="3"/>
  <c r="J993" i="3"/>
  <c r="L993" i="3"/>
  <c r="M993" i="3"/>
  <c r="N993" i="3"/>
  <c r="O993" i="3"/>
  <c r="H994" i="3"/>
  <c r="G994" i="3"/>
  <c r="F994" i="3"/>
  <c r="D994" i="3"/>
  <c r="E994" i="3"/>
  <c r="I994" i="3"/>
  <c r="J994" i="3"/>
  <c r="L994" i="3"/>
  <c r="M994" i="3"/>
  <c r="N994" i="3"/>
  <c r="O994" i="3"/>
  <c r="H995" i="3"/>
  <c r="G995" i="3"/>
  <c r="F995" i="3"/>
  <c r="D995" i="3"/>
  <c r="E995" i="3"/>
  <c r="I995" i="3"/>
  <c r="J995" i="3"/>
  <c r="L995" i="3"/>
  <c r="M995" i="3"/>
  <c r="N995" i="3"/>
  <c r="O995" i="3"/>
  <c r="H996" i="3"/>
  <c r="G996" i="3"/>
  <c r="F996" i="3"/>
  <c r="D996" i="3"/>
  <c r="E996" i="3"/>
  <c r="I996" i="3"/>
  <c r="J996" i="3"/>
  <c r="L996" i="3"/>
  <c r="M996" i="3"/>
  <c r="N996" i="3"/>
  <c r="O996" i="3"/>
  <c r="H997" i="3"/>
  <c r="G997" i="3"/>
  <c r="F997" i="3"/>
  <c r="D997" i="3"/>
  <c r="E997" i="3"/>
  <c r="I997" i="3"/>
  <c r="J997" i="3"/>
  <c r="L997" i="3"/>
  <c r="M997" i="3"/>
  <c r="N997" i="3"/>
  <c r="O997" i="3"/>
  <c r="H998" i="3"/>
  <c r="G998" i="3"/>
  <c r="F998" i="3"/>
  <c r="D998" i="3"/>
  <c r="E998" i="3"/>
  <c r="I998" i="3"/>
  <c r="J998" i="3"/>
  <c r="L998" i="3"/>
  <c r="M998" i="3"/>
  <c r="N998" i="3"/>
  <c r="O998" i="3"/>
  <c r="H999" i="3"/>
  <c r="G999" i="3"/>
  <c r="F999" i="3"/>
  <c r="D999" i="3"/>
  <c r="E999" i="3"/>
  <c r="I999" i="3"/>
  <c r="J999" i="3"/>
  <c r="L999" i="3"/>
  <c r="M999" i="3"/>
  <c r="N999" i="3"/>
  <c r="O999" i="3"/>
  <c r="H1000" i="3"/>
  <c r="G1000" i="3"/>
  <c r="F1000" i="3"/>
  <c r="D1000" i="3"/>
  <c r="E1000" i="3"/>
  <c r="I1000" i="3"/>
  <c r="J1000" i="3"/>
  <c r="L1000" i="3"/>
  <c r="M1000" i="3"/>
  <c r="N1000" i="3"/>
  <c r="O1000" i="3"/>
  <c r="H1001" i="3"/>
  <c r="G1001" i="3"/>
  <c r="F1001" i="3"/>
  <c r="D1001" i="3"/>
  <c r="E1001" i="3"/>
  <c r="I1001" i="3"/>
  <c r="J1001" i="3"/>
  <c r="L1001" i="3"/>
  <c r="M1001" i="3"/>
  <c r="N1001" i="3"/>
  <c r="O1001" i="3"/>
  <c r="H1002" i="3"/>
  <c r="G1002" i="3"/>
  <c r="F1002" i="3"/>
  <c r="D1002" i="3"/>
  <c r="E1002" i="3"/>
  <c r="I1002" i="3"/>
  <c r="J1002" i="3"/>
  <c r="L1002" i="3"/>
  <c r="M1002" i="3"/>
  <c r="N1002" i="3"/>
  <c r="O1002" i="3"/>
  <c r="H1003" i="3"/>
  <c r="G1003" i="3"/>
  <c r="F1003" i="3"/>
  <c r="D1003" i="3"/>
  <c r="E1003" i="3"/>
  <c r="I1003" i="3"/>
  <c r="J1003" i="3"/>
  <c r="L1003" i="3"/>
  <c r="M1003" i="3"/>
  <c r="N1003" i="3"/>
  <c r="O1003" i="3"/>
  <c r="H1004" i="3"/>
  <c r="G1004" i="3"/>
  <c r="F1004" i="3"/>
  <c r="D1004" i="3"/>
  <c r="E1004" i="3"/>
  <c r="I1004" i="3"/>
  <c r="J1004" i="3"/>
  <c r="L1004" i="3"/>
  <c r="M1004" i="3"/>
  <c r="N1004" i="3"/>
  <c r="O1004" i="3"/>
  <c r="H1005" i="3"/>
  <c r="G1005" i="3"/>
  <c r="F1005" i="3"/>
  <c r="D1005" i="3"/>
  <c r="E1005" i="3"/>
  <c r="I1005" i="3"/>
  <c r="J1005" i="3"/>
  <c r="L1005" i="3"/>
  <c r="M1005" i="3"/>
  <c r="N1005" i="3"/>
  <c r="O1005" i="3"/>
  <c r="H1006" i="3"/>
  <c r="G1006" i="3"/>
  <c r="F1006" i="3"/>
  <c r="D1006" i="3"/>
  <c r="E1006" i="3"/>
  <c r="I1006" i="3"/>
  <c r="J1006" i="3"/>
  <c r="L1006" i="3"/>
  <c r="M1006" i="3"/>
  <c r="N1006" i="3"/>
  <c r="O1006" i="3"/>
  <c r="H1007" i="3"/>
  <c r="G1007" i="3"/>
  <c r="F1007" i="3"/>
  <c r="D1007" i="3"/>
  <c r="E1007" i="3"/>
  <c r="I1007" i="3"/>
  <c r="J1007" i="3"/>
  <c r="L1007" i="3"/>
  <c r="M1007" i="3"/>
  <c r="N1007" i="3"/>
  <c r="O1007" i="3"/>
  <c r="H1008" i="3"/>
  <c r="G1008" i="3"/>
  <c r="F1008" i="3"/>
  <c r="D1008" i="3"/>
  <c r="E1008" i="3"/>
  <c r="I1008" i="3"/>
  <c r="J1008" i="3"/>
  <c r="L1008" i="3"/>
  <c r="M1008" i="3"/>
  <c r="N1008" i="3"/>
  <c r="O1008" i="3"/>
  <c r="H1009" i="3"/>
  <c r="G1009" i="3"/>
  <c r="F1009" i="3"/>
  <c r="D1009" i="3"/>
  <c r="E1009" i="3"/>
  <c r="I1009" i="3"/>
  <c r="J1009" i="3"/>
  <c r="L1009" i="3"/>
  <c r="M1009" i="3"/>
  <c r="N1009" i="3"/>
  <c r="O1009" i="3"/>
  <c r="H1010" i="3"/>
  <c r="G1010" i="3"/>
  <c r="F1010" i="3"/>
  <c r="D1010" i="3"/>
  <c r="E1010" i="3"/>
  <c r="I1010" i="3"/>
  <c r="J1010" i="3"/>
  <c r="L1010" i="3"/>
  <c r="M1010" i="3"/>
  <c r="N1010" i="3"/>
  <c r="O1010" i="3"/>
  <c r="H1011" i="3"/>
  <c r="G1011" i="3"/>
  <c r="F1011" i="3"/>
  <c r="D1011" i="3"/>
  <c r="E1011" i="3"/>
  <c r="I1011" i="3"/>
  <c r="J1011" i="3"/>
  <c r="L1011" i="3"/>
  <c r="M1011" i="3"/>
  <c r="N1011" i="3"/>
  <c r="O1011" i="3"/>
  <c r="H1012" i="3"/>
  <c r="G1012" i="3"/>
  <c r="F1012" i="3"/>
  <c r="D1012" i="3"/>
  <c r="E1012" i="3"/>
  <c r="I1012" i="3"/>
  <c r="J1012" i="3"/>
  <c r="L1012" i="3"/>
  <c r="M1012" i="3"/>
  <c r="N1012" i="3"/>
  <c r="O1012" i="3"/>
  <c r="H1013" i="3"/>
  <c r="G1013" i="3"/>
  <c r="F1013" i="3"/>
  <c r="D1013" i="3"/>
  <c r="E1013" i="3"/>
  <c r="I1013" i="3"/>
  <c r="J1013" i="3"/>
  <c r="L1013" i="3"/>
  <c r="M1013" i="3"/>
  <c r="N1013" i="3"/>
  <c r="O1013" i="3"/>
  <c r="H1014" i="3"/>
  <c r="G1014" i="3"/>
  <c r="F1014" i="3"/>
  <c r="D1014" i="3"/>
  <c r="E1014" i="3"/>
  <c r="I1014" i="3"/>
  <c r="J1014" i="3"/>
  <c r="L1014" i="3"/>
  <c r="M1014" i="3"/>
  <c r="N1014" i="3"/>
  <c r="O1014" i="3"/>
  <c r="H1015" i="3"/>
  <c r="G1015" i="3"/>
  <c r="F1015" i="3"/>
  <c r="D1015" i="3"/>
  <c r="E1015" i="3"/>
  <c r="I1015" i="3"/>
  <c r="J1015" i="3"/>
  <c r="L1015" i="3"/>
  <c r="M1015" i="3"/>
  <c r="N1015" i="3"/>
  <c r="O1015" i="3"/>
  <c r="H1016" i="3"/>
  <c r="G1016" i="3"/>
  <c r="F1016" i="3"/>
  <c r="D1016" i="3"/>
  <c r="E1016" i="3"/>
  <c r="I1016" i="3"/>
  <c r="J1016" i="3"/>
  <c r="L1016" i="3"/>
  <c r="M1016" i="3"/>
  <c r="N1016" i="3"/>
  <c r="O1016" i="3"/>
  <c r="H1017" i="3"/>
  <c r="G1017" i="3"/>
  <c r="F1017" i="3"/>
  <c r="D1017" i="3"/>
  <c r="E1017" i="3"/>
  <c r="I1017" i="3"/>
  <c r="J1017" i="3"/>
  <c r="L1017" i="3"/>
  <c r="M1017" i="3"/>
  <c r="N1017" i="3"/>
  <c r="O1017" i="3"/>
  <c r="H1018" i="3"/>
  <c r="G1018" i="3"/>
  <c r="F1018" i="3"/>
  <c r="D1018" i="3"/>
  <c r="E1018" i="3"/>
  <c r="I1018" i="3"/>
  <c r="J1018" i="3"/>
  <c r="L1018" i="3"/>
  <c r="M1018" i="3"/>
  <c r="N1018" i="3"/>
  <c r="O1018" i="3"/>
  <c r="H1019" i="3"/>
  <c r="G1019" i="3"/>
  <c r="F1019" i="3"/>
  <c r="D1019" i="3"/>
  <c r="E1019" i="3"/>
  <c r="I1019" i="3"/>
  <c r="J1019" i="3"/>
  <c r="L1019" i="3"/>
  <c r="M1019" i="3"/>
  <c r="N1019" i="3"/>
  <c r="O1019" i="3"/>
  <c r="H1020" i="3"/>
  <c r="G1020" i="3"/>
  <c r="F1020" i="3"/>
  <c r="D1020" i="3"/>
  <c r="E1020" i="3"/>
  <c r="I1020" i="3"/>
  <c r="J1020" i="3"/>
  <c r="L1020" i="3"/>
  <c r="M1020" i="3"/>
  <c r="N1020" i="3"/>
  <c r="O1020" i="3"/>
  <c r="H1021" i="3"/>
  <c r="G1021" i="3"/>
  <c r="F1021" i="3"/>
  <c r="D1021" i="3"/>
  <c r="E1021" i="3"/>
  <c r="I1021" i="3"/>
  <c r="J1021" i="3"/>
  <c r="L1021" i="3"/>
  <c r="M1021" i="3"/>
  <c r="N1021" i="3"/>
  <c r="O1021" i="3"/>
  <c r="H1022" i="3"/>
  <c r="G1022" i="3"/>
  <c r="F1022" i="3"/>
  <c r="D1022" i="3"/>
  <c r="E1022" i="3"/>
  <c r="I1022" i="3"/>
  <c r="J1022" i="3"/>
  <c r="L1022" i="3"/>
  <c r="M1022" i="3"/>
  <c r="N1022" i="3"/>
  <c r="O1022" i="3"/>
  <c r="H1023" i="3"/>
  <c r="G1023" i="3"/>
  <c r="F1023" i="3"/>
  <c r="D1023" i="3"/>
  <c r="E1023" i="3"/>
  <c r="I1023" i="3"/>
  <c r="J1023" i="3"/>
  <c r="L1023" i="3"/>
  <c r="M1023" i="3"/>
  <c r="N1023" i="3"/>
  <c r="O1023" i="3"/>
  <c r="H1024" i="3"/>
  <c r="G1024" i="3"/>
  <c r="F1024" i="3"/>
  <c r="D1024" i="3"/>
  <c r="E1024" i="3"/>
  <c r="I1024" i="3"/>
  <c r="J1024" i="3"/>
  <c r="L1024" i="3"/>
  <c r="M1024" i="3"/>
  <c r="N1024" i="3"/>
  <c r="O1024" i="3"/>
  <c r="H1025" i="3"/>
  <c r="G1025" i="3"/>
  <c r="F1025" i="3"/>
  <c r="D1025" i="3"/>
  <c r="E1025" i="3"/>
  <c r="I1025" i="3"/>
  <c r="J1025" i="3"/>
  <c r="L1025" i="3"/>
  <c r="M1025" i="3"/>
  <c r="N1025" i="3"/>
  <c r="O1025" i="3"/>
  <c r="H1026" i="3"/>
  <c r="G1026" i="3"/>
  <c r="F1026" i="3"/>
  <c r="D1026" i="3"/>
  <c r="E1026" i="3"/>
  <c r="I1026" i="3"/>
  <c r="J1026" i="3"/>
  <c r="L1026" i="3"/>
  <c r="M1026" i="3"/>
  <c r="N1026" i="3"/>
  <c r="O1026" i="3"/>
  <c r="H1027" i="3"/>
  <c r="G1027" i="3"/>
  <c r="F1027" i="3"/>
  <c r="D1027" i="3"/>
  <c r="E1027" i="3"/>
  <c r="I1027" i="3"/>
  <c r="J1027" i="3"/>
  <c r="L1027" i="3"/>
  <c r="M1027" i="3"/>
  <c r="N1027" i="3"/>
  <c r="O1027" i="3"/>
  <c r="H1028" i="3"/>
  <c r="G1028" i="3"/>
  <c r="F1028" i="3"/>
  <c r="D1028" i="3"/>
  <c r="E1028" i="3"/>
  <c r="I1028" i="3"/>
  <c r="J1028" i="3"/>
  <c r="L1028" i="3"/>
  <c r="M1028" i="3"/>
  <c r="N1028" i="3"/>
  <c r="O1028" i="3"/>
  <c r="H1029" i="3"/>
  <c r="G1029" i="3"/>
  <c r="F1029" i="3"/>
  <c r="D1029" i="3"/>
  <c r="E1029" i="3"/>
  <c r="I1029" i="3"/>
  <c r="J1029" i="3"/>
  <c r="L1029" i="3"/>
  <c r="M1029" i="3"/>
  <c r="N1029" i="3"/>
  <c r="O1029" i="3"/>
  <c r="H1030" i="3"/>
  <c r="G1030" i="3"/>
  <c r="F1030" i="3"/>
  <c r="D1030" i="3"/>
  <c r="E1030" i="3"/>
  <c r="I1030" i="3"/>
  <c r="J1030" i="3"/>
  <c r="L1030" i="3"/>
  <c r="M1030" i="3"/>
  <c r="N1030" i="3"/>
  <c r="O1030" i="3"/>
  <c r="H1031" i="3"/>
  <c r="G1031" i="3"/>
  <c r="F1031" i="3"/>
  <c r="D1031" i="3"/>
  <c r="E1031" i="3"/>
  <c r="I1031" i="3"/>
  <c r="J1031" i="3"/>
  <c r="L1031" i="3"/>
  <c r="M1031" i="3"/>
  <c r="N1031" i="3"/>
  <c r="O1031" i="3"/>
  <c r="H1032" i="3"/>
  <c r="G1032" i="3"/>
  <c r="F1032" i="3"/>
  <c r="D1032" i="3"/>
  <c r="E1032" i="3"/>
  <c r="I1032" i="3"/>
  <c r="J1032" i="3"/>
  <c r="L1032" i="3"/>
  <c r="M1032" i="3"/>
  <c r="N1032" i="3"/>
  <c r="O1032" i="3"/>
  <c r="H1033" i="3"/>
  <c r="G1033" i="3"/>
  <c r="F1033" i="3"/>
  <c r="D1033" i="3"/>
  <c r="E1033" i="3"/>
  <c r="I1033" i="3"/>
  <c r="J1033" i="3"/>
  <c r="L1033" i="3"/>
  <c r="M1033" i="3"/>
  <c r="N1033" i="3"/>
  <c r="O1033" i="3"/>
  <c r="H1034" i="3"/>
  <c r="G1034" i="3"/>
  <c r="F1034" i="3"/>
  <c r="D1034" i="3"/>
  <c r="E1034" i="3"/>
  <c r="I1034" i="3"/>
  <c r="J1034" i="3"/>
  <c r="L1034" i="3"/>
  <c r="M1034" i="3"/>
  <c r="N1034" i="3"/>
  <c r="O1034" i="3"/>
  <c r="H1035" i="3"/>
  <c r="G1035" i="3"/>
  <c r="F1035" i="3"/>
  <c r="D1035" i="3"/>
  <c r="E1035" i="3"/>
  <c r="I1035" i="3"/>
  <c r="J1035" i="3"/>
  <c r="L1035" i="3"/>
  <c r="M1035" i="3"/>
  <c r="N1035" i="3"/>
  <c r="O1035" i="3"/>
  <c r="H1036" i="3"/>
  <c r="G1036" i="3"/>
  <c r="F1036" i="3"/>
  <c r="D1036" i="3"/>
  <c r="E1036" i="3"/>
  <c r="I1036" i="3"/>
  <c r="J1036" i="3"/>
  <c r="L1036" i="3"/>
  <c r="M1036" i="3"/>
  <c r="N1036" i="3"/>
  <c r="O1036" i="3"/>
  <c r="H1037" i="3"/>
  <c r="G1037" i="3"/>
  <c r="F1037" i="3"/>
  <c r="D1037" i="3"/>
  <c r="E1037" i="3"/>
  <c r="I1037" i="3"/>
  <c r="J1037" i="3"/>
  <c r="L1037" i="3"/>
  <c r="M1037" i="3"/>
  <c r="N1037" i="3"/>
  <c r="O1037" i="3"/>
  <c r="H1038" i="3"/>
  <c r="G1038" i="3"/>
  <c r="F1038" i="3"/>
  <c r="D1038" i="3"/>
  <c r="E1038" i="3"/>
  <c r="I1038" i="3"/>
  <c r="J1038" i="3"/>
  <c r="L1038" i="3"/>
  <c r="M1038" i="3"/>
  <c r="N1038" i="3"/>
  <c r="O1038" i="3"/>
  <c r="H1039" i="3"/>
  <c r="G1039" i="3"/>
  <c r="F1039" i="3"/>
  <c r="D1039" i="3"/>
  <c r="E1039" i="3"/>
  <c r="I1039" i="3"/>
  <c r="J1039" i="3"/>
  <c r="L1039" i="3"/>
  <c r="M1039" i="3"/>
  <c r="N1039" i="3"/>
  <c r="O1039" i="3"/>
  <c r="H1040" i="3"/>
  <c r="G1040" i="3"/>
  <c r="F1040" i="3"/>
  <c r="D1040" i="3"/>
  <c r="E1040" i="3"/>
  <c r="I1040" i="3"/>
  <c r="J1040" i="3"/>
  <c r="L1040" i="3"/>
  <c r="M1040" i="3"/>
  <c r="N1040" i="3"/>
  <c r="O1040" i="3"/>
  <c r="H1041" i="3"/>
  <c r="G1041" i="3"/>
  <c r="F1041" i="3"/>
  <c r="D1041" i="3"/>
  <c r="E1041" i="3"/>
  <c r="I1041" i="3"/>
  <c r="J1041" i="3"/>
  <c r="L1041" i="3"/>
  <c r="M1041" i="3"/>
  <c r="N1041" i="3"/>
  <c r="O1041" i="3"/>
  <c r="H1042" i="3"/>
  <c r="G1042" i="3"/>
  <c r="F1042" i="3"/>
  <c r="D1042" i="3"/>
  <c r="E1042" i="3"/>
  <c r="I1042" i="3"/>
  <c r="J1042" i="3"/>
  <c r="L1042" i="3"/>
  <c r="M1042" i="3"/>
  <c r="N1042" i="3"/>
  <c r="O1042" i="3"/>
  <c r="H1043" i="3"/>
  <c r="G1043" i="3"/>
  <c r="F1043" i="3"/>
  <c r="D1043" i="3"/>
  <c r="E1043" i="3"/>
  <c r="I1043" i="3"/>
  <c r="J1043" i="3"/>
  <c r="L1043" i="3"/>
  <c r="M1043" i="3"/>
  <c r="N1043" i="3"/>
  <c r="O1043" i="3"/>
  <c r="H1044" i="3"/>
  <c r="G1044" i="3"/>
  <c r="F1044" i="3"/>
  <c r="D1044" i="3"/>
  <c r="E1044" i="3"/>
  <c r="I1044" i="3"/>
  <c r="J1044" i="3"/>
  <c r="L1044" i="3"/>
  <c r="M1044" i="3"/>
  <c r="N1044" i="3"/>
  <c r="O1044" i="3"/>
  <c r="H1045" i="3"/>
  <c r="G1045" i="3"/>
  <c r="F1045" i="3"/>
  <c r="D1045" i="3"/>
  <c r="E1045" i="3"/>
  <c r="I1045" i="3"/>
  <c r="J1045" i="3"/>
  <c r="L1045" i="3"/>
  <c r="M1045" i="3"/>
  <c r="N1045" i="3"/>
  <c r="O1045" i="3"/>
  <c r="H1046" i="3"/>
  <c r="G1046" i="3"/>
  <c r="F1046" i="3"/>
  <c r="D1046" i="3"/>
  <c r="E1046" i="3"/>
  <c r="I1046" i="3"/>
  <c r="J1046" i="3"/>
  <c r="L1046" i="3"/>
  <c r="M1046" i="3"/>
  <c r="N1046" i="3"/>
  <c r="O1046" i="3"/>
  <c r="H1047" i="3"/>
  <c r="G1047" i="3"/>
  <c r="F1047" i="3"/>
  <c r="D1047" i="3"/>
  <c r="E1047" i="3"/>
  <c r="I1047" i="3"/>
  <c r="J1047" i="3"/>
  <c r="L1047" i="3"/>
  <c r="M1047" i="3"/>
  <c r="N1047" i="3"/>
  <c r="O1047" i="3"/>
  <c r="H1048" i="3"/>
  <c r="G1048" i="3"/>
  <c r="F1048" i="3"/>
  <c r="D1048" i="3"/>
  <c r="E1048" i="3"/>
  <c r="I1048" i="3"/>
  <c r="J1048" i="3"/>
  <c r="L1048" i="3"/>
  <c r="M1048" i="3"/>
  <c r="N1048" i="3"/>
  <c r="O1048" i="3"/>
  <c r="H1049" i="3"/>
  <c r="G1049" i="3"/>
  <c r="F1049" i="3"/>
  <c r="D1049" i="3"/>
  <c r="E1049" i="3"/>
  <c r="I1049" i="3"/>
  <c r="J1049" i="3"/>
  <c r="L1049" i="3"/>
  <c r="M1049" i="3"/>
  <c r="N1049" i="3"/>
  <c r="O1049" i="3"/>
  <c r="H1050" i="3"/>
  <c r="G1050" i="3"/>
  <c r="F1050" i="3"/>
  <c r="D1050" i="3"/>
  <c r="E1050" i="3"/>
  <c r="I1050" i="3"/>
  <c r="J1050" i="3"/>
  <c r="L1050" i="3"/>
  <c r="M1050" i="3"/>
  <c r="N1050" i="3"/>
  <c r="O1050" i="3"/>
  <c r="H1051" i="3"/>
  <c r="G1051" i="3"/>
  <c r="F1051" i="3"/>
  <c r="D1051" i="3"/>
  <c r="E1051" i="3"/>
  <c r="I1051" i="3"/>
  <c r="J1051" i="3"/>
  <c r="L1051" i="3"/>
  <c r="M1051" i="3"/>
  <c r="N1051" i="3"/>
  <c r="O1051" i="3"/>
  <c r="H1052" i="3"/>
  <c r="G1052" i="3"/>
  <c r="F1052" i="3"/>
  <c r="D1052" i="3"/>
  <c r="E1052" i="3"/>
  <c r="I1052" i="3"/>
  <c r="J1052" i="3"/>
  <c r="L1052" i="3"/>
  <c r="M1052" i="3"/>
  <c r="N1052" i="3"/>
  <c r="O1052" i="3"/>
  <c r="H1053" i="3"/>
  <c r="G1053" i="3"/>
  <c r="F1053" i="3"/>
  <c r="D1053" i="3"/>
  <c r="E1053" i="3"/>
  <c r="I1053" i="3"/>
  <c r="J1053" i="3"/>
  <c r="L1053" i="3"/>
  <c r="M1053" i="3"/>
  <c r="N1053" i="3"/>
  <c r="O1053" i="3"/>
  <c r="H1054" i="3"/>
  <c r="G1054" i="3"/>
  <c r="F1054" i="3"/>
  <c r="D1054" i="3"/>
  <c r="E1054" i="3"/>
  <c r="I1054" i="3"/>
  <c r="J1054" i="3"/>
  <c r="L1054" i="3"/>
  <c r="M1054" i="3"/>
  <c r="N1054" i="3"/>
  <c r="O1054" i="3"/>
  <c r="H1055" i="3"/>
  <c r="G1055" i="3"/>
  <c r="F1055" i="3"/>
  <c r="D1055" i="3"/>
  <c r="E1055" i="3"/>
  <c r="I1055" i="3"/>
  <c r="J1055" i="3"/>
  <c r="L1055" i="3"/>
  <c r="M1055" i="3"/>
  <c r="N1055" i="3"/>
  <c r="O1055" i="3"/>
  <c r="H1056" i="3"/>
  <c r="G1056" i="3"/>
  <c r="F1056" i="3"/>
  <c r="D1056" i="3"/>
  <c r="E1056" i="3"/>
  <c r="I1056" i="3"/>
  <c r="J1056" i="3"/>
  <c r="L1056" i="3"/>
  <c r="M1056" i="3"/>
  <c r="N1056" i="3"/>
  <c r="O1056" i="3"/>
  <c r="H1057" i="3"/>
  <c r="G1057" i="3"/>
  <c r="F1057" i="3"/>
  <c r="D1057" i="3"/>
  <c r="E1057" i="3"/>
  <c r="I1057" i="3"/>
  <c r="J1057" i="3"/>
  <c r="L1057" i="3"/>
  <c r="M1057" i="3"/>
  <c r="N1057" i="3"/>
  <c r="O1057" i="3"/>
  <c r="H1058" i="3"/>
  <c r="G1058" i="3"/>
  <c r="F1058" i="3"/>
  <c r="D1058" i="3"/>
  <c r="E1058" i="3"/>
  <c r="I1058" i="3"/>
  <c r="J1058" i="3"/>
  <c r="L1058" i="3"/>
  <c r="M1058" i="3"/>
  <c r="N1058" i="3"/>
  <c r="O1058" i="3"/>
  <c r="H1059" i="3"/>
  <c r="G1059" i="3"/>
  <c r="F1059" i="3"/>
  <c r="D1059" i="3"/>
  <c r="E1059" i="3"/>
  <c r="I1059" i="3"/>
  <c r="J1059" i="3"/>
  <c r="L1059" i="3"/>
  <c r="M1059" i="3"/>
  <c r="N1059" i="3"/>
  <c r="O1059" i="3"/>
  <c r="H1060" i="3"/>
  <c r="G1060" i="3"/>
  <c r="F1060" i="3"/>
  <c r="D1060" i="3"/>
  <c r="E1060" i="3"/>
  <c r="I1060" i="3"/>
  <c r="J1060" i="3"/>
  <c r="L1060" i="3"/>
  <c r="M1060" i="3"/>
  <c r="N1060" i="3"/>
  <c r="O1060" i="3"/>
  <c r="H1061" i="3"/>
  <c r="G1061" i="3"/>
  <c r="F1061" i="3"/>
  <c r="D1061" i="3"/>
  <c r="E1061" i="3"/>
  <c r="I1061" i="3"/>
  <c r="J1061" i="3"/>
  <c r="L1061" i="3"/>
  <c r="M1061" i="3"/>
  <c r="N1061" i="3"/>
  <c r="O1061" i="3"/>
  <c r="H1062" i="3"/>
  <c r="G1062" i="3"/>
  <c r="F1062" i="3"/>
  <c r="D1062" i="3"/>
  <c r="E1062" i="3"/>
  <c r="I1062" i="3"/>
  <c r="J1062" i="3"/>
  <c r="L1062" i="3"/>
  <c r="M1062" i="3"/>
  <c r="N1062" i="3"/>
  <c r="O1062" i="3"/>
  <c r="H1063" i="3"/>
  <c r="G1063" i="3"/>
  <c r="F1063" i="3"/>
  <c r="D1063" i="3"/>
  <c r="E1063" i="3"/>
  <c r="I1063" i="3"/>
  <c r="J1063" i="3"/>
  <c r="L1063" i="3"/>
  <c r="M1063" i="3"/>
  <c r="N1063" i="3"/>
  <c r="O1063" i="3"/>
  <c r="H1064" i="3"/>
  <c r="G1064" i="3"/>
  <c r="F1064" i="3"/>
  <c r="D1064" i="3"/>
  <c r="E1064" i="3"/>
  <c r="I1064" i="3"/>
  <c r="J1064" i="3"/>
  <c r="L1064" i="3"/>
  <c r="M1064" i="3"/>
  <c r="N1064" i="3"/>
  <c r="O1064" i="3"/>
  <c r="H1065" i="3"/>
  <c r="G1065" i="3"/>
  <c r="F1065" i="3"/>
  <c r="D1065" i="3"/>
  <c r="E1065" i="3"/>
  <c r="I1065" i="3"/>
  <c r="J1065" i="3"/>
  <c r="L1065" i="3"/>
  <c r="M1065" i="3"/>
  <c r="N1065" i="3"/>
  <c r="O1065" i="3"/>
  <c r="H1066" i="3"/>
  <c r="G1066" i="3"/>
  <c r="F1066" i="3"/>
  <c r="D1066" i="3"/>
  <c r="E1066" i="3"/>
  <c r="I1066" i="3"/>
  <c r="J1066" i="3"/>
  <c r="L1066" i="3"/>
  <c r="M1066" i="3"/>
  <c r="N1066" i="3"/>
  <c r="O1066" i="3"/>
  <c r="H1067" i="3"/>
  <c r="G1067" i="3"/>
  <c r="F1067" i="3"/>
  <c r="D1067" i="3"/>
  <c r="E1067" i="3"/>
  <c r="I1067" i="3"/>
  <c r="J1067" i="3"/>
  <c r="L1067" i="3"/>
  <c r="M1067" i="3"/>
  <c r="N1067" i="3"/>
  <c r="O1067" i="3"/>
  <c r="H1068" i="3"/>
  <c r="G1068" i="3"/>
  <c r="F1068" i="3"/>
  <c r="D1068" i="3"/>
  <c r="E1068" i="3"/>
  <c r="I1068" i="3"/>
  <c r="J1068" i="3"/>
  <c r="L1068" i="3"/>
  <c r="M1068" i="3"/>
  <c r="N1068" i="3"/>
  <c r="O1068" i="3"/>
  <c r="H1069" i="3"/>
  <c r="G1069" i="3"/>
  <c r="F1069" i="3"/>
  <c r="D1069" i="3"/>
  <c r="E1069" i="3"/>
  <c r="I1069" i="3"/>
  <c r="J1069" i="3"/>
  <c r="L1069" i="3"/>
  <c r="M1069" i="3"/>
  <c r="N1069" i="3"/>
  <c r="O1069" i="3"/>
  <c r="H1070" i="3"/>
  <c r="G1070" i="3"/>
  <c r="F1070" i="3"/>
  <c r="D1070" i="3"/>
  <c r="E1070" i="3"/>
  <c r="I1070" i="3"/>
  <c r="J1070" i="3"/>
  <c r="L1070" i="3"/>
  <c r="M1070" i="3"/>
  <c r="N1070" i="3"/>
  <c r="O1070" i="3"/>
  <c r="H1071" i="3"/>
  <c r="G1071" i="3"/>
  <c r="F1071" i="3"/>
  <c r="D1071" i="3"/>
  <c r="E1071" i="3"/>
  <c r="I1071" i="3"/>
  <c r="J1071" i="3"/>
  <c r="L1071" i="3"/>
  <c r="M1071" i="3"/>
  <c r="N1071" i="3"/>
  <c r="O1071" i="3"/>
  <c r="H1072" i="3"/>
  <c r="G1072" i="3"/>
  <c r="F1072" i="3"/>
  <c r="D1072" i="3"/>
  <c r="E1072" i="3"/>
  <c r="I1072" i="3"/>
  <c r="J1072" i="3"/>
  <c r="L1072" i="3"/>
  <c r="M1072" i="3"/>
  <c r="N1072" i="3"/>
  <c r="O1072" i="3"/>
  <c r="H1073" i="3"/>
  <c r="G1073" i="3"/>
  <c r="F1073" i="3"/>
  <c r="D1073" i="3"/>
  <c r="E1073" i="3"/>
  <c r="I1073" i="3"/>
  <c r="J1073" i="3"/>
  <c r="L1073" i="3"/>
  <c r="M1073" i="3"/>
  <c r="N1073" i="3"/>
  <c r="O1073" i="3"/>
  <c r="H1074" i="3"/>
  <c r="G1074" i="3"/>
  <c r="F1074" i="3"/>
  <c r="D1074" i="3"/>
  <c r="E1074" i="3"/>
  <c r="I1074" i="3"/>
  <c r="J1074" i="3"/>
  <c r="L1074" i="3"/>
  <c r="M1074" i="3"/>
  <c r="N1074" i="3"/>
  <c r="O1074" i="3"/>
  <c r="H1075" i="3"/>
  <c r="G1075" i="3"/>
  <c r="F1075" i="3"/>
  <c r="D1075" i="3"/>
  <c r="E1075" i="3"/>
  <c r="I1075" i="3"/>
  <c r="J1075" i="3"/>
  <c r="L1075" i="3"/>
  <c r="M1075" i="3"/>
  <c r="N1075" i="3"/>
  <c r="O1075" i="3"/>
  <c r="H1076" i="3"/>
  <c r="G1076" i="3"/>
  <c r="F1076" i="3"/>
  <c r="D1076" i="3"/>
  <c r="E1076" i="3"/>
  <c r="I1076" i="3"/>
  <c r="J1076" i="3"/>
  <c r="L1076" i="3"/>
  <c r="M1076" i="3"/>
  <c r="N1076" i="3"/>
  <c r="O1076" i="3"/>
  <c r="H1077" i="3"/>
  <c r="G1077" i="3"/>
  <c r="F1077" i="3"/>
  <c r="D1077" i="3"/>
  <c r="E1077" i="3"/>
  <c r="I1077" i="3"/>
  <c r="J1077" i="3"/>
  <c r="L1077" i="3"/>
  <c r="M1077" i="3"/>
  <c r="N1077" i="3"/>
  <c r="O1077" i="3"/>
  <c r="H1078" i="3"/>
  <c r="G1078" i="3"/>
  <c r="F1078" i="3"/>
  <c r="D1078" i="3"/>
  <c r="E1078" i="3"/>
  <c r="I1078" i="3"/>
  <c r="J1078" i="3"/>
  <c r="L1078" i="3"/>
  <c r="M1078" i="3"/>
  <c r="N1078" i="3"/>
  <c r="O1078" i="3"/>
  <c r="H1079" i="3"/>
  <c r="G1079" i="3"/>
  <c r="F1079" i="3"/>
  <c r="D1079" i="3"/>
  <c r="E1079" i="3"/>
  <c r="I1079" i="3"/>
  <c r="J1079" i="3"/>
  <c r="L1079" i="3"/>
  <c r="M1079" i="3"/>
  <c r="N1079" i="3"/>
  <c r="O1079" i="3"/>
  <c r="H1080" i="3"/>
  <c r="G1080" i="3"/>
  <c r="F1080" i="3"/>
  <c r="D1080" i="3"/>
  <c r="E1080" i="3"/>
  <c r="I1080" i="3"/>
  <c r="J1080" i="3"/>
  <c r="L1080" i="3"/>
  <c r="M1080" i="3"/>
  <c r="N1080" i="3"/>
  <c r="O1080" i="3"/>
  <c r="H1081" i="3"/>
  <c r="G1081" i="3"/>
  <c r="F1081" i="3"/>
  <c r="D1081" i="3"/>
  <c r="E1081" i="3"/>
  <c r="I1081" i="3"/>
  <c r="J1081" i="3"/>
  <c r="L1081" i="3"/>
  <c r="M1081" i="3"/>
  <c r="N1081" i="3"/>
  <c r="O1081" i="3"/>
  <c r="H1082" i="3"/>
  <c r="G1082" i="3"/>
  <c r="F1082" i="3"/>
  <c r="D1082" i="3"/>
  <c r="E1082" i="3"/>
  <c r="I1082" i="3"/>
  <c r="J1082" i="3"/>
  <c r="L1082" i="3"/>
  <c r="M1082" i="3"/>
  <c r="N1082" i="3"/>
  <c r="O1082" i="3"/>
  <c r="H1083" i="3"/>
  <c r="G1083" i="3"/>
  <c r="F1083" i="3"/>
  <c r="D1083" i="3"/>
  <c r="E1083" i="3"/>
  <c r="I1083" i="3"/>
  <c r="J1083" i="3"/>
  <c r="L1083" i="3"/>
  <c r="M1083" i="3"/>
  <c r="N1083" i="3"/>
  <c r="O1083" i="3"/>
  <c r="H1084" i="3"/>
  <c r="G1084" i="3"/>
  <c r="F1084" i="3"/>
  <c r="D1084" i="3"/>
  <c r="E1084" i="3"/>
  <c r="I1084" i="3"/>
  <c r="J1084" i="3"/>
  <c r="L1084" i="3"/>
  <c r="M1084" i="3"/>
  <c r="N1084" i="3"/>
  <c r="O1084" i="3"/>
  <c r="H1085" i="3"/>
  <c r="G1085" i="3"/>
  <c r="F1085" i="3"/>
  <c r="D1085" i="3"/>
  <c r="E1085" i="3"/>
  <c r="I1085" i="3"/>
  <c r="J1085" i="3"/>
  <c r="L1085" i="3"/>
  <c r="M1085" i="3"/>
  <c r="N1085" i="3"/>
  <c r="O1085" i="3"/>
  <c r="H1086" i="3"/>
  <c r="G1086" i="3"/>
  <c r="F1086" i="3"/>
  <c r="D1086" i="3"/>
  <c r="E1086" i="3"/>
  <c r="I1086" i="3"/>
  <c r="J1086" i="3"/>
  <c r="L1086" i="3"/>
  <c r="M1086" i="3"/>
  <c r="N1086" i="3"/>
  <c r="O1086" i="3"/>
  <c r="H1087" i="3"/>
  <c r="G1087" i="3"/>
  <c r="F1087" i="3"/>
  <c r="D1087" i="3"/>
  <c r="E1087" i="3"/>
  <c r="I1087" i="3"/>
  <c r="J1087" i="3"/>
  <c r="L1087" i="3"/>
  <c r="M1087" i="3"/>
  <c r="N1087" i="3"/>
  <c r="O1087" i="3"/>
  <c r="H1088" i="3"/>
  <c r="G1088" i="3"/>
  <c r="F1088" i="3"/>
  <c r="D1088" i="3"/>
  <c r="E1088" i="3"/>
  <c r="I1088" i="3"/>
  <c r="J1088" i="3"/>
  <c r="L1088" i="3"/>
  <c r="M1088" i="3"/>
  <c r="N1088" i="3"/>
  <c r="O1088" i="3"/>
  <c r="H1089" i="3"/>
  <c r="G1089" i="3"/>
  <c r="F1089" i="3"/>
  <c r="D1089" i="3"/>
  <c r="E1089" i="3"/>
  <c r="I1089" i="3"/>
  <c r="J1089" i="3"/>
  <c r="L1089" i="3"/>
  <c r="M1089" i="3"/>
  <c r="N1089" i="3"/>
  <c r="O1089" i="3"/>
  <c r="H1090" i="3"/>
  <c r="G1090" i="3"/>
  <c r="F1090" i="3"/>
  <c r="D1090" i="3"/>
  <c r="E1090" i="3"/>
  <c r="I1090" i="3"/>
  <c r="J1090" i="3"/>
  <c r="L1090" i="3"/>
  <c r="M1090" i="3"/>
  <c r="N1090" i="3"/>
  <c r="O1090" i="3"/>
  <c r="H1091" i="3"/>
  <c r="G1091" i="3"/>
  <c r="F1091" i="3"/>
  <c r="D1091" i="3"/>
  <c r="E1091" i="3"/>
  <c r="I1091" i="3"/>
  <c r="J1091" i="3"/>
  <c r="L1091" i="3"/>
  <c r="M1091" i="3"/>
  <c r="N1091" i="3"/>
  <c r="O1091" i="3"/>
  <c r="H1092" i="3"/>
  <c r="G1092" i="3"/>
  <c r="F1092" i="3"/>
  <c r="D1092" i="3"/>
  <c r="E1092" i="3"/>
  <c r="I1092" i="3"/>
  <c r="J1092" i="3"/>
  <c r="L1092" i="3"/>
  <c r="M1092" i="3"/>
  <c r="N1092" i="3"/>
  <c r="O1092" i="3"/>
  <c r="H1093" i="3"/>
  <c r="G1093" i="3"/>
  <c r="F1093" i="3"/>
  <c r="D1093" i="3"/>
  <c r="E1093" i="3"/>
  <c r="I1093" i="3"/>
  <c r="J1093" i="3"/>
  <c r="L1093" i="3"/>
  <c r="M1093" i="3"/>
  <c r="N1093" i="3"/>
  <c r="O1093" i="3"/>
  <c r="H1094" i="3"/>
  <c r="G1094" i="3"/>
  <c r="F1094" i="3"/>
  <c r="D1094" i="3"/>
  <c r="E1094" i="3"/>
  <c r="I1094" i="3"/>
  <c r="J1094" i="3"/>
  <c r="L1094" i="3"/>
  <c r="M1094" i="3"/>
  <c r="N1094" i="3"/>
  <c r="O1094" i="3"/>
  <c r="H1095" i="3"/>
  <c r="G1095" i="3"/>
  <c r="F1095" i="3"/>
  <c r="D1095" i="3"/>
  <c r="E1095" i="3"/>
  <c r="I1095" i="3"/>
  <c r="J1095" i="3"/>
  <c r="L1095" i="3"/>
  <c r="M1095" i="3"/>
  <c r="N1095" i="3"/>
  <c r="O1095" i="3"/>
  <c r="H1096" i="3"/>
  <c r="G1096" i="3"/>
  <c r="F1096" i="3"/>
  <c r="D1096" i="3"/>
  <c r="E1096" i="3"/>
  <c r="I1096" i="3"/>
  <c r="J1096" i="3"/>
  <c r="L1096" i="3"/>
  <c r="M1096" i="3"/>
  <c r="N1096" i="3"/>
  <c r="O1096" i="3"/>
  <c r="H1097" i="3"/>
  <c r="G1097" i="3"/>
  <c r="F1097" i="3"/>
  <c r="D1097" i="3"/>
  <c r="E1097" i="3"/>
  <c r="I1097" i="3"/>
  <c r="J1097" i="3"/>
  <c r="L1097" i="3"/>
  <c r="M1097" i="3"/>
  <c r="N1097" i="3"/>
  <c r="O1097" i="3"/>
  <c r="H1098" i="3"/>
  <c r="G1098" i="3"/>
  <c r="F1098" i="3"/>
  <c r="D1098" i="3"/>
  <c r="E1098" i="3"/>
  <c r="I1098" i="3"/>
  <c r="J1098" i="3"/>
  <c r="L1098" i="3"/>
  <c r="M1098" i="3"/>
  <c r="N1098" i="3"/>
  <c r="O1098" i="3"/>
  <c r="H1099" i="3"/>
  <c r="G1099" i="3"/>
  <c r="F1099" i="3"/>
  <c r="D1099" i="3"/>
  <c r="E1099" i="3"/>
  <c r="I1099" i="3"/>
  <c r="J1099" i="3"/>
  <c r="L1099" i="3"/>
  <c r="M1099" i="3"/>
  <c r="N1099" i="3"/>
  <c r="O1099" i="3"/>
  <c r="H1100" i="3"/>
  <c r="G1100" i="3"/>
  <c r="F1100" i="3"/>
  <c r="D1100" i="3"/>
  <c r="E1100" i="3"/>
  <c r="I1100" i="3"/>
  <c r="J1100" i="3"/>
  <c r="L1100" i="3"/>
  <c r="M1100" i="3"/>
  <c r="N1100" i="3"/>
  <c r="O1100" i="3"/>
  <c r="H1101" i="3"/>
  <c r="G1101" i="3"/>
  <c r="F1101" i="3"/>
  <c r="D1101" i="3"/>
  <c r="E1101" i="3"/>
  <c r="I1101" i="3"/>
  <c r="J1101" i="3"/>
  <c r="L1101" i="3"/>
  <c r="M1101" i="3"/>
  <c r="N1101" i="3"/>
  <c r="O1101" i="3"/>
  <c r="H1102" i="3"/>
  <c r="G1102" i="3"/>
  <c r="F1102" i="3"/>
  <c r="D1102" i="3"/>
  <c r="E1102" i="3"/>
  <c r="I1102" i="3"/>
  <c r="J1102" i="3"/>
  <c r="L1102" i="3"/>
  <c r="M1102" i="3"/>
  <c r="N1102" i="3"/>
  <c r="O1102" i="3"/>
  <c r="H1103" i="3"/>
  <c r="G1103" i="3"/>
  <c r="F1103" i="3"/>
  <c r="D1103" i="3"/>
  <c r="E1103" i="3"/>
  <c r="I1103" i="3"/>
  <c r="J1103" i="3"/>
  <c r="L1103" i="3"/>
  <c r="M1103" i="3"/>
  <c r="N1103" i="3"/>
  <c r="O1103" i="3"/>
  <c r="H1104" i="3"/>
  <c r="G1104" i="3"/>
  <c r="F1104" i="3"/>
  <c r="D1104" i="3"/>
  <c r="E1104" i="3"/>
  <c r="I1104" i="3"/>
  <c r="J1104" i="3"/>
  <c r="L1104" i="3"/>
  <c r="M1104" i="3"/>
  <c r="N1104" i="3"/>
  <c r="O1104" i="3"/>
  <c r="H1105" i="3"/>
  <c r="G1105" i="3"/>
  <c r="F1105" i="3"/>
  <c r="D1105" i="3"/>
  <c r="E1105" i="3"/>
  <c r="I1105" i="3"/>
  <c r="J1105" i="3"/>
  <c r="L1105" i="3"/>
  <c r="M1105" i="3"/>
  <c r="N1105" i="3"/>
  <c r="O1105" i="3"/>
  <c r="H1106" i="3"/>
  <c r="G1106" i="3"/>
  <c r="F1106" i="3"/>
  <c r="D1106" i="3"/>
  <c r="E1106" i="3"/>
  <c r="I1106" i="3"/>
  <c r="J1106" i="3"/>
  <c r="L1106" i="3"/>
  <c r="M1106" i="3"/>
  <c r="N1106" i="3"/>
  <c r="O1106" i="3"/>
  <c r="H1107" i="3"/>
  <c r="G1107" i="3"/>
  <c r="F1107" i="3"/>
  <c r="D1107" i="3"/>
  <c r="E1107" i="3"/>
  <c r="I1107" i="3"/>
  <c r="J1107" i="3"/>
  <c r="L1107" i="3"/>
  <c r="M1107" i="3"/>
  <c r="N1107" i="3"/>
  <c r="O1107" i="3"/>
  <c r="H1108" i="3"/>
  <c r="G1108" i="3"/>
  <c r="F1108" i="3"/>
  <c r="D1108" i="3"/>
  <c r="E1108" i="3"/>
  <c r="I1108" i="3"/>
  <c r="J1108" i="3"/>
  <c r="L1108" i="3"/>
  <c r="M1108" i="3"/>
  <c r="N1108" i="3"/>
  <c r="O1108" i="3"/>
  <c r="H1109" i="3"/>
  <c r="G1109" i="3"/>
  <c r="F1109" i="3"/>
  <c r="D1109" i="3"/>
  <c r="E1109" i="3"/>
  <c r="I1109" i="3"/>
  <c r="J1109" i="3"/>
  <c r="L1109" i="3"/>
  <c r="M1109" i="3"/>
  <c r="N1109" i="3"/>
  <c r="O1109" i="3"/>
  <c r="H1110" i="3"/>
  <c r="G1110" i="3"/>
  <c r="F1110" i="3"/>
  <c r="D1110" i="3"/>
  <c r="E1110" i="3"/>
  <c r="I1110" i="3"/>
  <c r="J1110" i="3"/>
  <c r="L1110" i="3"/>
  <c r="M1110" i="3"/>
  <c r="N1110" i="3"/>
  <c r="O1110" i="3"/>
  <c r="H1111" i="3"/>
  <c r="G1111" i="3"/>
  <c r="F1111" i="3"/>
  <c r="D1111" i="3"/>
  <c r="E1111" i="3"/>
  <c r="I1111" i="3"/>
  <c r="J1111" i="3"/>
  <c r="L1111" i="3"/>
  <c r="M1111" i="3"/>
  <c r="N1111" i="3"/>
  <c r="O1111" i="3"/>
  <c r="H1112" i="3"/>
  <c r="G1112" i="3"/>
  <c r="F1112" i="3"/>
  <c r="D1112" i="3"/>
  <c r="E1112" i="3"/>
  <c r="I1112" i="3"/>
  <c r="J1112" i="3"/>
  <c r="L1112" i="3"/>
  <c r="M1112" i="3"/>
  <c r="N1112" i="3"/>
  <c r="O1112" i="3"/>
  <c r="H1113" i="3"/>
  <c r="G1113" i="3"/>
  <c r="F1113" i="3"/>
  <c r="D1113" i="3"/>
  <c r="E1113" i="3"/>
  <c r="I1113" i="3"/>
  <c r="J1113" i="3"/>
  <c r="L1113" i="3"/>
  <c r="M1113" i="3"/>
  <c r="N1113" i="3"/>
  <c r="O1113" i="3"/>
  <c r="H1114" i="3"/>
  <c r="G1114" i="3"/>
  <c r="F1114" i="3"/>
  <c r="D1114" i="3"/>
  <c r="E1114" i="3"/>
  <c r="I1114" i="3"/>
  <c r="J1114" i="3"/>
  <c r="L1114" i="3"/>
  <c r="M1114" i="3"/>
  <c r="N1114" i="3"/>
  <c r="O1114" i="3"/>
  <c r="H1115" i="3"/>
  <c r="G1115" i="3"/>
  <c r="F1115" i="3"/>
  <c r="D1115" i="3"/>
  <c r="E1115" i="3"/>
  <c r="I1115" i="3"/>
  <c r="J1115" i="3"/>
  <c r="L1115" i="3"/>
  <c r="M1115" i="3"/>
  <c r="N1115" i="3"/>
  <c r="O1115" i="3"/>
  <c r="H1116" i="3"/>
  <c r="G1116" i="3"/>
  <c r="F1116" i="3"/>
  <c r="D1116" i="3"/>
  <c r="E1116" i="3"/>
  <c r="I1116" i="3"/>
  <c r="J1116" i="3"/>
  <c r="L1116" i="3"/>
  <c r="M1116" i="3"/>
  <c r="N1116" i="3"/>
  <c r="O1116" i="3"/>
  <c r="H1117" i="3"/>
  <c r="G1117" i="3"/>
  <c r="F1117" i="3"/>
  <c r="D1117" i="3"/>
  <c r="E1117" i="3"/>
  <c r="I1117" i="3"/>
  <c r="J1117" i="3"/>
  <c r="L1117" i="3"/>
  <c r="M1117" i="3"/>
  <c r="N1117" i="3"/>
  <c r="O1117" i="3"/>
  <c r="H1118" i="3"/>
  <c r="G1118" i="3"/>
  <c r="F1118" i="3"/>
  <c r="D1118" i="3"/>
  <c r="E1118" i="3"/>
  <c r="I1118" i="3"/>
  <c r="J1118" i="3"/>
  <c r="L1118" i="3"/>
  <c r="M1118" i="3"/>
  <c r="N1118" i="3"/>
  <c r="O1118" i="3"/>
  <c r="H1119" i="3"/>
  <c r="G1119" i="3"/>
  <c r="F1119" i="3"/>
  <c r="D1119" i="3"/>
  <c r="E1119" i="3"/>
  <c r="I1119" i="3"/>
  <c r="J1119" i="3"/>
  <c r="L1119" i="3"/>
  <c r="M1119" i="3"/>
  <c r="N1119" i="3"/>
  <c r="O1119" i="3"/>
  <c r="H1120" i="3"/>
  <c r="G1120" i="3"/>
  <c r="F1120" i="3"/>
  <c r="D1120" i="3"/>
  <c r="E1120" i="3"/>
  <c r="I1120" i="3"/>
  <c r="J1120" i="3"/>
  <c r="L1120" i="3"/>
  <c r="M1120" i="3"/>
  <c r="N1120" i="3"/>
  <c r="O1120" i="3"/>
  <c r="H1121" i="3"/>
  <c r="G1121" i="3"/>
  <c r="F1121" i="3"/>
  <c r="D1121" i="3"/>
  <c r="E1121" i="3"/>
  <c r="I1121" i="3"/>
  <c r="J1121" i="3"/>
  <c r="L1121" i="3"/>
  <c r="M1121" i="3"/>
  <c r="N1121" i="3"/>
  <c r="O1121" i="3"/>
  <c r="H1122" i="3"/>
  <c r="G1122" i="3"/>
  <c r="F1122" i="3"/>
  <c r="D1122" i="3"/>
  <c r="E1122" i="3"/>
  <c r="I1122" i="3"/>
  <c r="J1122" i="3"/>
  <c r="L1122" i="3"/>
  <c r="M1122" i="3"/>
  <c r="N1122" i="3"/>
  <c r="O1122" i="3"/>
  <c r="H1123" i="3"/>
  <c r="G1123" i="3"/>
  <c r="F1123" i="3"/>
  <c r="D1123" i="3"/>
  <c r="E1123" i="3"/>
  <c r="I1123" i="3"/>
  <c r="J1123" i="3"/>
  <c r="L1123" i="3"/>
  <c r="M1123" i="3"/>
  <c r="N1123" i="3"/>
  <c r="O1123" i="3"/>
  <c r="H1124" i="3"/>
  <c r="G1124" i="3"/>
  <c r="F1124" i="3"/>
  <c r="D1124" i="3"/>
  <c r="E1124" i="3"/>
  <c r="I1124" i="3"/>
  <c r="J1124" i="3"/>
  <c r="L1124" i="3"/>
  <c r="M1124" i="3"/>
  <c r="N1124" i="3"/>
  <c r="O1124" i="3"/>
  <c r="H1125" i="3"/>
  <c r="G1125" i="3"/>
  <c r="F1125" i="3"/>
  <c r="D1125" i="3"/>
  <c r="E1125" i="3"/>
  <c r="I1125" i="3"/>
  <c r="J1125" i="3"/>
  <c r="L1125" i="3"/>
  <c r="M1125" i="3"/>
  <c r="N1125" i="3"/>
  <c r="O1125" i="3"/>
  <c r="H1126" i="3"/>
  <c r="G1126" i="3"/>
  <c r="F1126" i="3"/>
  <c r="D1126" i="3"/>
  <c r="E1126" i="3"/>
  <c r="I1126" i="3"/>
  <c r="J1126" i="3"/>
  <c r="L1126" i="3"/>
  <c r="M1126" i="3"/>
  <c r="N1126" i="3"/>
  <c r="O1126" i="3"/>
  <c r="H1127" i="3"/>
  <c r="G1127" i="3"/>
  <c r="F1127" i="3"/>
  <c r="D1127" i="3"/>
  <c r="E1127" i="3"/>
  <c r="I1127" i="3"/>
  <c r="J1127" i="3"/>
  <c r="L1127" i="3"/>
  <c r="M1127" i="3"/>
  <c r="N1127" i="3"/>
  <c r="O1127" i="3"/>
  <c r="H1128" i="3"/>
  <c r="G1128" i="3"/>
  <c r="F1128" i="3"/>
  <c r="D1128" i="3"/>
  <c r="E1128" i="3"/>
  <c r="I1128" i="3"/>
  <c r="J1128" i="3"/>
  <c r="L1128" i="3"/>
  <c r="M1128" i="3"/>
  <c r="N1128" i="3"/>
  <c r="O1128" i="3"/>
  <c r="H1129" i="3"/>
  <c r="G1129" i="3"/>
  <c r="F1129" i="3"/>
  <c r="D1129" i="3"/>
  <c r="E1129" i="3"/>
  <c r="I1129" i="3"/>
  <c r="J1129" i="3"/>
  <c r="L1129" i="3"/>
  <c r="M1129" i="3"/>
  <c r="N1129" i="3"/>
  <c r="O1129" i="3"/>
  <c r="H1130" i="3"/>
  <c r="G1130" i="3"/>
  <c r="F1130" i="3"/>
  <c r="D1130" i="3"/>
  <c r="E1130" i="3"/>
  <c r="I1130" i="3"/>
  <c r="J1130" i="3"/>
  <c r="L1130" i="3"/>
  <c r="M1130" i="3"/>
  <c r="N1130" i="3"/>
  <c r="O1130" i="3"/>
  <c r="H1131" i="3"/>
  <c r="G1131" i="3"/>
  <c r="F1131" i="3"/>
  <c r="D1131" i="3"/>
  <c r="E1131" i="3"/>
  <c r="I1131" i="3"/>
  <c r="J1131" i="3"/>
  <c r="L1131" i="3"/>
  <c r="M1131" i="3"/>
  <c r="N1131" i="3"/>
  <c r="O1131" i="3"/>
  <c r="H1132" i="3"/>
  <c r="G1132" i="3"/>
  <c r="F1132" i="3"/>
  <c r="D1132" i="3"/>
  <c r="E1132" i="3"/>
  <c r="I1132" i="3"/>
  <c r="J1132" i="3"/>
  <c r="L1132" i="3"/>
  <c r="M1132" i="3"/>
  <c r="N1132" i="3"/>
  <c r="O1132" i="3"/>
  <c r="H1133" i="3"/>
  <c r="G1133" i="3"/>
  <c r="F1133" i="3"/>
  <c r="D1133" i="3"/>
  <c r="E1133" i="3"/>
  <c r="I1133" i="3"/>
  <c r="J1133" i="3"/>
  <c r="L1133" i="3"/>
  <c r="M1133" i="3"/>
  <c r="N1133" i="3"/>
  <c r="O1133" i="3"/>
  <c r="H1134" i="3"/>
  <c r="G1134" i="3"/>
  <c r="F1134" i="3"/>
  <c r="D1134" i="3"/>
  <c r="E1134" i="3"/>
  <c r="I1134" i="3"/>
  <c r="J1134" i="3"/>
  <c r="L1134" i="3"/>
  <c r="M1134" i="3"/>
  <c r="N1134" i="3"/>
  <c r="O1134" i="3"/>
  <c r="H1135" i="3"/>
  <c r="G1135" i="3"/>
  <c r="F1135" i="3"/>
  <c r="D1135" i="3"/>
  <c r="E1135" i="3"/>
  <c r="I1135" i="3"/>
  <c r="J1135" i="3"/>
  <c r="L1135" i="3"/>
  <c r="M1135" i="3"/>
  <c r="N1135" i="3"/>
  <c r="O1135" i="3"/>
  <c r="H1136" i="3"/>
  <c r="G1136" i="3"/>
  <c r="F1136" i="3"/>
  <c r="D1136" i="3"/>
  <c r="E1136" i="3"/>
  <c r="I1136" i="3"/>
  <c r="J1136" i="3"/>
  <c r="L1136" i="3"/>
  <c r="M1136" i="3"/>
  <c r="N1136" i="3"/>
  <c r="O1136" i="3"/>
  <c r="H1137" i="3"/>
  <c r="G1137" i="3"/>
  <c r="F1137" i="3"/>
  <c r="D1137" i="3"/>
  <c r="E1137" i="3"/>
  <c r="I1137" i="3"/>
  <c r="J1137" i="3"/>
  <c r="L1137" i="3"/>
  <c r="M1137" i="3"/>
  <c r="N1137" i="3"/>
  <c r="O1137" i="3"/>
  <c r="H1138" i="3"/>
  <c r="G1138" i="3"/>
  <c r="F1138" i="3"/>
  <c r="D1138" i="3"/>
  <c r="E1138" i="3"/>
  <c r="I1138" i="3"/>
  <c r="J1138" i="3"/>
  <c r="L1138" i="3"/>
  <c r="M1138" i="3"/>
  <c r="N1138" i="3"/>
  <c r="O1138" i="3"/>
  <c r="H1139" i="3"/>
  <c r="G1139" i="3"/>
  <c r="F1139" i="3"/>
  <c r="D1139" i="3"/>
  <c r="E1139" i="3"/>
  <c r="I1139" i="3"/>
  <c r="J1139" i="3"/>
  <c r="L1139" i="3"/>
  <c r="M1139" i="3"/>
  <c r="N1139" i="3"/>
  <c r="O1139" i="3"/>
  <c r="H1140" i="3"/>
  <c r="G1140" i="3"/>
  <c r="F1140" i="3"/>
  <c r="D1140" i="3"/>
  <c r="E1140" i="3"/>
  <c r="I1140" i="3"/>
  <c r="J1140" i="3"/>
  <c r="L1140" i="3"/>
  <c r="M1140" i="3"/>
  <c r="N1140" i="3"/>
  <c r="O1140" i="3"/>
  <c r="H1141" i="3"/>
  <c r="G1141" i="3"/>
  <c r="F1141" i="3"/>
  <c r="D1141" i="3"/>
  <c r="E1141" i="3"/>
  <c r="I1141" i="3"/>
  <c r="J1141" i="3"/>
  <c r="L1141" i="3"/>
  <c r="M1141" i="3"/>
  <c r="N1141" i="3"/>
  <c r="O1141" i="3"/>
  <c r="H1142" i="3"/>
  <c r="G1142" i="3"/>
  <c r="F1142" i="3"/>
  <c r="D1142" i="3"/>
  <c r="E1142" i="3"/>
  <c r="I1142" i="3"/>
  <c r="J1142" i="3"/>
  <c r="L1142" i="3"/>
  <c r="M1142" i="3"/>
  <c r="N1142" i="3"/>
  <c r="O1142" i="3"/>
  <c r="H1143" i="3"/>
  <c r="G1143" i="3"/>
  <c r="F1143" i="3"/>
  <c r="D1143" i="3"/>
  <c r="E1143" i="3"/>
  <c r="I1143" i="3"/>
  <c r="J1143" i="3"/>
  <c r="L1143" i="3"/>
  <c r="M1143" i="3"/>
  <c r="N1143" i="3"/>
  <c r="O1143" i="3"/>
  <c r="H1144" i="3"/>
  <c r="G1144" i="3"/>
  <c r="F1144" i="3"/>
  <c r="D1144" i="3"/>
  <c r="E1144" i="3"/>
  <c r="I1144" i="3"/>
  <c r="J1144" i="3"/>
  <c r="L1144" i="3"/>
  <c r="M1144" i="3"/>
  <c r="N1144" i="3"/>
  <c r="O1144" i="3"/>
  <c r="H1145" i="3"/>
  <c r="G1145" i="3"/>
  <c r="F1145" i="3"/>
  <c r="D1145" i="3"/>
  <c r="E1145" i="3"/>
  <c r="I1145" i="3"/>
  <c r="J1145" i="3"/>
  <c r="L1145" i="3"/>
  <c r="M1145" i="3"/>
  <c r="N1145" i="3"/>
  <c r="O1145" i="3"/>
  <c r="H1146" i="3"/>
  <c r="G1146" i="3"/>
  <c r="F1146" i="3"/>
  <c r="D1146" i="3"/>
  <c r="E1146" i="3"/>
  <c r="I1146" i="3"/>
  <c r="J1146" i="3"/>
  <c r="L1146" i="3"/>
  <c r="M1146" i="3"/>
  <c r="N1146" i="3"/>
  <c r="O1146" i="3"/>
  <c r="H1147" i="3"/>
  <c r="G1147" i="3"/>
  <c r="F1147" i="3"/>
  <c r="D1147" i="3"/>
  <c r="E1147" i="3"/>
  <c r="I1147" i="3"/>
  <c r="J1147" i="3"/>
  <c r="L1147" i="3"/>
  <c r="M1147" i="3"/>
  <c r="N1147" i="3"/>
  <c r="O1147" i="3"/>
  <c r="H1148" i="3"/>
  <c r="G1148" i="3"/>
  <c r="F1148" i="3"/>
  <c r="D1148" i="3"/>
  <c r="E1148" i="3"/>
  <c r="I1148" i="3"/>
  <c r="J1148" i="3"/>
  <c r="L1148" i="3"/>
  <c r="M1148" i="3"/>
  <c r="N1148" i="3"/>
  <c r="O1148" i="3"/>
  <c r="H1149" i="3"/>
  <c r="G1149" i="3"/>
  <c r="F1149" i="3"/>
  <c r="D1149" i="3"/>
  <c r="E1149" i="3"/>
  <c r="I1149" i="3"/>
  <c r="J1149" i="3"/>
  <c r="L1149" i="3"/>
  <c r="M1149" i="3"/>
  <c r="N1149" i="3"/>
  <c r="O1149" i="3"/>
  <c r="H1150" i="3"/>
  <c r="G1150" i="3"/>
  <c r="F1150" i="3"/>
  <c r="D1150" i="3"/>
  <c r="E1150" i="3"/>
  <c r="I1150" i="3"/>
  <c r="J1150" i="3"/>
  <c r="L1150" i="3"/>
  <c r="M1150" i="3"/>
  <c r="N1150" i="3"/>
  <c r="O1150" i="3"/>
  <c r="H1151" i="3"/>
  <c r="G1151" i="3"/>
  <c r="F1151" i="3"/>
  <c r="D1151" i="3"/>
  <c r="E1151" i="3"/>
  <c r="I1151" i="3"/>
  <c r="J1151" i="3"/>
  <c r="L1151" i="3"/>
  <c r="M1151" i="3"/>
  <c r="N1151" i="3"/>
  <c r="O1151" i="3"/>
  <c r="H1152" i="3"/>
  <c r="G1152" i="3"/>
  <c r="F1152" i="3"/>
  <c r="D1152" i="3"/>
  <c r="E1152" i="3"/>
  <c r="I1152" i="3"/>
  <c r="J1152" i="3"/>
  <c r="L1152" i="3"/>
  <c r="M1152" i="3"/>
  <c r="N1152" i="3"/>
  <c r="O1152" i="3"/>
  <c r="H1153" i="3"/>
  <c r="G1153" i="3"/>
  <c r="F1153" i="3"/>
  <c r="D1153" i="3"/>
  <c r="E1153" i="3"/>
  <c r="I1153" i="3"/>
  <c r="J1153" i="3"/>
  <c r="L1153" i="3"/>
  <c r="M1153" i="3"/>
  <c r="N1153" i="3"/>
  <c r="O1153" i="3"/>
  <c r="H1154" i="3"/>
  <c r="G1154" i="3"/>
  <c r="F1154" i="3"/>
  <c r="D1154" i="3"/>
  <c r="E1154" i="3"/>
  <c r="I1154" i="3"/>
  <c r="J1154" i="3"/>
  <c r="L1154" i="3"/>
  <c r="M1154" i="3"/>
  <c r="N1154" i="3"/>
  <c r="O1154" i="3"/>
  <c r="H1155" i="3"/>
  <c r="G1155" i="3"/>
  <c r="F1155" i="3"/>
  <c r="D1155" i="3"/>
  <c r="E1155" i="3"/>
  <c r="I1155" i="3"/>
  <c r="J1155" i="3"/>
  <c r="L1155" i="3"/>
  <c r="M1155" i="3"/>
  <c r="N1155" i="3"/>
  <c r="O1155" i="3"/>
  <c r="H1156" i="3"/>
  <c r="G1156" i="3"/>
  <c r="F1156" i="3"/>
  <c r="D1156" i="3"/>
  <c r="E1156" i="3"/>
  <c r="I1156" i="3"/>
  <c r="J1156" i="3"/>
  <c r="L1156" i="3"/>
  <c r="M1156" i="3"/>
  <c r="N1156" i="3"/>
  <c r="O1156" i="3"/>
  <c r="H1157" i="3"/>
  <c r="G1157" i="3"/>
  <c r="F1157" i="3"/>
  <c r="D1157" i="3"/>
  <c r="E1157" i="3"/>
  <c r="I1157" i="3"/>
  <c r="J1157" i="3"/>
  <c r="L1157" i="3"/>
  <c r="M1157" i="3"/>
  <c r="N1157" i="3"/>
  <c r="O1157" i="3"/>
  <c r="H1158" i="3"/>
  <c r="G1158" i="3"/>
  <c r="F1158" i="3"/>
  <c r="D1158" i="3"/>
  <c r="E1158" i="3"/>
  <c r="I1158" i="3"/>
  <c r="J1158" i="3"/>
  <c r="L1158" i="3"/>
  <c r="M1158" i="3"/>
  <c r="N1158" i="3"/>
  <c r="O1158" i="3"/>
  <c r="H1159" i="3"/>
  <c r="G1159" i="3"/>
  <c r="F1159" i="3"/>
  <c r="D1159" i="3"/>
  <c r="E1159" i="3"/>
  <c r="I1159" i="3"/>
  <c r="J1159" i="3"/>
  <c r="L1159" i="3"/>
  <c r="M1159" i="3"/>
  <c r="N1159" i="3"/>
  <c r="O1159" i="3"/>
  <c r="H1160" i="3"/>
  <c r="G1160" i="3"/>
  <c r="F1160" i="3"/>
  <c r="D1160" i="3"/>
  <c r="E1160" i="3"/>
  <c r="I1160" i="3"/>
  <c r="J1160" i="3"/>
  <c r="L1160" i="3"/>
  <c r="M1160" i="3"/>
  <c r="N1160" i="3"/>
  <c r="O1160" i="3"/>
  <c r="H1161" i="3"/>
  <c r="G1161" i="3"/>
  <c r="F1161" i="3"/>
  <c r="D1161" i="3"/>
  <c r="E1161" i="3"/>
  <c r="I1161" i="3"/>
  <c r="J1161" i="3"/>
  <c r="L1161" i="3"/>
  <c r="M1161" i="3"/>
  <c r="N1161" i="3"/>
  <c r="O1161" i="3"/>
  <c r="H1162" i="3"/>
  <c r="G1162" i="3"/>
  <c r="F1162" i="3"/>
  <c r="D1162" i="3"/>
  <c r="E1162" i="3"/>
  <c r="I1162" i="3"/>
  <c r="J1162" i="3"/>
  <c r="L1162" i="3"/>
  <c r="M1162" i="3"/>
  <c r="N1162" i="3"/>
  <c r="O1162" i="3"/>
  <c r="H1163" i="3"/>
  <c r="G1163" i="3"/>
  <c r="F1163" i="3"/>
  <c r="D1163" i="3"/>
  <c r="E1163" i="3"/>
  <c r="I1163" i="3"/>
  <c r="J1163" i="3"/>
  <c r="L1163" i="3"/>
  <c r="M1163" i="3"/>
  <c r="N1163" i="3"/>
  <c r="O1163" i="3"/>
  <c r="H1164" i="3"/>
  <c r="G1164" i="3"/>
  <c r="F1164" i="3"/>
  <c r="D1164" i="3"/>
  <c r="E1164" i="3"/>
  <c r="I1164" i="3"/>
  <c r="J1164" i="3"/>
  <c r="L1164" i="3"/>
  <c r="M1164" i="3"/>
  <c r="N1164" i="3"/>
  <c r="O1164" i="3"/>
  <c r="H1165" i="3"/>
  <c r="G1165" i="3"/>
  <c r="F1165" i="3"/>
  <c r="D1165" i="3"/>
  <c r="E1165" i="3"/>
  <c r="I1165" i="3"/>
  <c r="J1165" i="3"/>
  <c r="L1165" i="3"/>
  <c r="M1165" i="3"/>
  <c r="N1165" i="3"/>
  <c r="O1165" i="3"/>
  <c r="H1166" i="3"/>
  <c r="G1166" i="3"/>
  <c r="F1166" i="3"/>
  <c r="D1166" i="3"/>
  <c r="E1166" i="3"/>
  <c r="I1166" i="3"/>
  <c r="J1166" i="3"/>
  <c r="L1166" i="3"/>
  <c r="M1166" i="3"/>
  <c r="N1166" i="3"/>
  <c r="O1166" i="3"/>
  <c r="H1167" i="3"/>
  <c r="G1167" i="3"/>
  <c r="F1167" i="3"/>
  <c r="D1167" i="3"/>
  <c r="E1167" i="3"/>
  <c r="I1167" i="3"/>
  <c r="J1167" i="3"/>
  <c r="L1167" i="3"/>
  <c r="M1167" i="3"/>
  <c r="N1167" i="3"/>
  <c r="O1167" i="3"/>
  <c r="H1168" i="3"/>
  <c r="G1168" i="3"/>
  <c r="F1168" i="3"/>
  <c r="D1168" i="3"/>
  <c r="E1168" i="3"/>
  <c r="I1168" i="3"/>
  <c r="J1168" i="3"/>
  <c r="L1168" i="3"/>
  <c r="M1168" i="3"/>
  <c r="N1168" i="3"/>
  <c r="O1168" i="3"/>
  <c r="H1169" i="3"/>
  <c r="G1169" i="3"/>
  <c r="F1169" i="3"/>
  <c r="D1169" i="3"/>
  <c r="E1169" i="3"/>
  <c r="I1169" i="3"/>
  <c r="J1169" i="3"/>
  <c r="L1169" i="3"/>
  <c r="M1169" i="3"/>
  <c r="N1169" i="3"/>
  <c r="O1169" i="3"/>
  <c r="H1170" i="3"/>
  <c r="G1170" i="3"/>
  <c r="F1170" i="3"/>
  <c r="D1170" i="3"/>
  <c r="E1170" i="3"/>
  <c r="I1170" i="3"/>
  <c r="J1170" i="3"/>
  <c r="L1170" i="3"/>
  <c r="M1170" i="3"/>
  <c r="N1170" i="3"/>
  <c r="O1170" i="3"/>
  <c r="H1171" i="3"/>
  <c r="G1171" i="3"/>
  <c r="F1171" i="3"/>
  <c r="D1171" i="3"/>
  <c r="E1171" i="3"/>
  <c r="I1171" i="3"/>
  <c r="J1171" i="3"/>
  <c r="L1171" i="3"/>
  <c r="M1171" i="3"/>
  <c r="N1171" i="3"/>
  <c r="O1171" i="3"/>
  <c r="H1172" i="3"/>
  <c r="G1172" i="3"/>
  <c r="F1172" i="3"/>
  <c r="D1172" i="3"/>
  <c r="E1172" i="3"/>
  <c r="I1172" i="3"/>
  <c r="J1172" i="3"/>
  <c r="L1172" i="3"/>
  <c r="M1172" i="3"/>
  <c r="N1172" i="3"/>
  <c r="O1172" i="3"/>
  <c r="H1173" i="3"/>
  <c r="G1173" i="3"/>
  <c r="F1173" i="3"/>
  <c r="D1173" i="3"/>
  <c r="E1173" i="3"/>
  <c r="I1173" i="3"/>
  <c r="J1173" i="3"/>
  <c r="L1173" i="3"/>
  <c r="M1173" i="3"/>
  <c r="N1173" i="3"/>
  <c r="O1173" i="3"/>
  <c r="H1174" i="3"/>
  <c r="G1174" i="3"/>
  <c r="F1174" i="3"/>
  <c r="D1174" i="3"/>
  <c r="E1174" i="3"/>
  <c r="I1174" i="3"/>
  <c r="J1174" i="3"/>
  <c r="L1174" i="3"/>
  <c r="M1174" i="3"/>
  <c r="N1174" i="3"/>
  <c r="O1174" i="3"/>
  <c r="H1175" i="3"/>
  <c r="G1175" i="3"/>
  <c r="F1175" i="3"/>
  <c r="D1175" i="3"/>
  <c r="E1175" i="3"/>
  <c r="I1175" i="3"/>
  <c r="J1175" i="3"/>
  <c r="L1175" i="3"/>
  <c r="M1175" i="3"/>
  <c r="N1175" i="3"/>
  <c r="O1175" i="3"/>
  <c r="H1176" i="3"/>
  <c r="G1176" i="3"/>
  <c r="F1176" i="3"/>
  <c r="D1176" i="3"/>
  <c r="E1176" i="3"/>
  <c r="I1176" i="3"/>
  <c r="J1176" i="3"/>
  <c r="L1176" i="3"/>
  <c r="M1176" i="3"/>
  <c r="N1176" i="3"/>
  <c r="O1176" i="3"/>
  <c r="H1177" i="3"/>
  <c r="G1177" i="3"/>
  <c r="F1177" i="3"/>
  <c r="D1177" i="3"/>
  <c r="E1177" i="3"/>
  <c r="I1177" i="3"/>
  <c r="J1177" i="3"/>
  <c r="L1177" i="3"/>
  <c r="M1177" i="3"/>
  <c r="N1177" i="3"/>
  <c r="O1177" i="3"/>
  <c r="H1178" i="3"/>
  <c r="G1178" i="3"/>
  <c r="F1178" i="3"/>
  <c r="D1178" i="3"/>
  <c r="E1178" i="3"/>
  <c r="I1178" i="3"/>
  <c r="J1178" i="3"/>
  <c r="L1178" i="3"/>
  <c r="M1178" i="3"/>
  <c r="N1178" i="3"/>
  <c r="O1178" i="3"/>
  <c r="H1179" i="3"/>
  <c r="G1179" i="3"/>
  <c r="F1179" i="3"/>
  <c r="D1179" i="3"/>
  <c r="E1179" i="3"/>
  <c r="I1179" i="3"/>
  <c r="J1179" i="3"/>
  <c r="L1179" i="3"/>
  <c r="M1179" i="3"/>
  <c r="N1179" i="3"/>
  <c r="O1179" i="3"/>
  <c r="H1180" i="3"/>
  <c r="G1180" i="3"/>
  <c r="F1180" i="3"/>
  <c r="D1180" i="3"/>
  <c r="E1180" i="3"/>
  <c r="I1180" i="3"/>
  <c r="J1180" i="3"/>
  <c r="L1180" i="3"/>
  <c r="M1180" i="3"/>
  <c r="N1180" i="3"/>
  <c r="O1180" i="3"/>
  <c r="H1181" i="3"/>
  <c r="G1181" i="3"/>
  <c r="F1181" i="3"/>
  <c r="D1181" i="3"/>
  <c r="E1181" i="3"/>
  <c r="I1181" i="3"/>
  <c r="J1181" i="3"/>
  <c r="L1181" i="3"/>
  <c r="M1181" i="3"/>
  <c r="N1181" i="3"/>
  <c r="O1181" i="3"/>
  <c r="H1182" i="3"/>
  <c r="G1182" i="3"/>
  <c r="F1182" i="3"/>
  <c r="D1182" i="3"/>
  <c r="E1182" i="3"/>
  <c r="I1182" i="3"/>
  <c r="J1182" i="3"/>
  <c r="L1182" i="3"/>
  <c r="M1182" i="3"/>
  <c r="N1182" i="3"/>
  <c r="O1182" i="3"/>
  <c r="H1183" i="3"/>
  <c r="G1183" i="3"/>
  <c r="F1183" i="3"/>
  <c r="D1183" i="3"/>
  <c r="E1183" i="3"/>
  <c r="I1183" i="3"/>
  <c r="J1183" i="3"/>
  <c r="L1183" i="3"/>
  <c r="M1183" i="3"/>
  <c r="N1183" i="3"/>
  <c r="O1183" i="3"/>
  <c r="H1184" i="3"/>
  <c r="G1184" i="3"/>
  <c r="F1184" i="3"/>
  <c r="D1184" i="3"/>
  <c r="E1184" i="3"/>
  <c r="I1184" i="3"/>
  <c r="J1184" i="3"/>
  <c r="L1184" i="3"/>
  <c r="M1184" i="3"/>
  <c r="N1184" i="3"/>
  <c r="O1184" i="3"/>
  <c r="H1185" i="3"/>
  <c r="G1185" i="3"/>
  <c r="F1185" i="3"/>
  <c r="D1185" i="3"/>
  <c r="E1185" i="3"/>
  <c r="I1185" i="3"/>
  <c r="J1185" i="3"/>
  <c r="L1185" i="3"/>
  <c r="M1185" i="3"/>
  <c r="N1185" i="3"/>
  <c r="O1185" i="3"/>
  <c r="H1186" i="3"/>
  <c r="G1186" i="3"/>
  <c r="F1186" i="3"/>
  <c r="D1186" i="3"/>
  <c r="E1186" i="3"/>
  <c r="I1186" i="3"/>
  <c r="J1186" i="3"/>
  <c r="L1186" i="3"/>
  <c r="M1186" i="3"/>
  <c r="N1186" i="3"/>
  <c r="O1186" i="3"/>
  <c r="H1187" i="3"/>
  <c r="G1187" i="3"/>
  <c r="F1187" i="3"/>
  <c r="D1187" i="3"/>
  <c r="E1187" i="3"/>
  <c r="I1187" i="3"/>
  <c r="J1187" i="3"/>
  <c r="L1187" i="3"/>
  <c r="M1187" i="3"/>
  <c r="N1187" i="3"/>
  <c r="O1187" i="3"/>
  <c r="H1188" i="3"/>
  <c r="G1188" i="3"/>
  <c r="F1188" i="3"/>
  <c r="D1188" i="3"/>
  <c r="E1188" i="3"/>
  <c r="I1188" i="3"/>
  <c r="J1188" i="3"/>
  <c r="L1188" i="3"/>
  <c r="M1188" i="3"/>
  <c r="N1188" i="3"/>
  <c r="O1188" i="3"/>
  <c r="H1189" i="3"/>
  <c r="G1189" i="3"/>
  <c r="F1189" i="3"/>
  <c r="D1189" i="3"/>
  <c r="E1189" i="3"/>
  <c r="I1189" i="3"/>
  <c r="J1189" i="3"/>
  <c r="L1189" i="3"/>
  <c r="M1189" i="3"/>
  <c r="N1189" i="3"/>
  <c r="O1189" i="3"/>
  <c r="H1190" i="3"/>
  <c r="G1190" i="3"/>
  <c r="F1190" i="3"/>
  <c r="D1190" i="3"/>
  <c r="E1190" i="3"/>
  <c r="I1190" i="3"/>
  <c r="J1190" i="3"/>
  <c r="L1190" i="3"/>
  <c r="M1190" i="3"/>
  <c r="N1190" i="3"/>
  <c r="O1190" i="3"/>
  <c r="H1191" i="3"/>
  <c r="G1191" i="3"/>
  <c r="F1191" i="3"/>
  <c r="D1191" i="3"/>
  <c r="E1191" i="3"/>
  <c r="I1191" i="3"/>
  <c r="J1191" i="3"/>
  <c r="L1191" i="3"/>
  <c r="M1191" i="3"/>
  <c r="N1191" i="3"/>
  <c r="O1191" i="3"/>
  <c r="H1192" i="3"/>
  <c r="G1192" i="3"/>
  <c r="F1192" i="3"/>
  <c r="D1192" i="3"/>
  <c r="E1192" i="3"/>
  <c r="I1192" i="3"/>
  <c r="J1192" i="3"/>
  <c r="L1192" i="3"/>
  <c r="M1192" i="3"/>
  <c r="N1192" i="3"/>
  <c r="O1192" i="3"/>
  <c r="H1193" i="3"/>
  <c r="G1193" i="3"/>
  <c r="F1193" i="3"/>
  <c r="D1193" i="3"/>
  <c r="E1193" i="3"/>
  <c r="I1193" i="3"/>
  <c r="J1193" i="3"/>
  <c r="L1193" i="3"/>
  <c r="M1193" i="3"/>
  <c r="N1193" i="3"/>
  <c r="O1193" i="3"/>
  <c r="H1194" i="3"/>
  <c r="G1194" i="3"/>
  <c r="F1194" i="3"/>
  <c r="D1194" i="3"/>
  <c r="E1194" i="3"/>
  <c r="I1194" i="3"/>
  <c r="J1194" i="3"/>
  <c r="L1194" i="3"/>
  <c r="M1194" i="3"/>
  <c r="N1194" i="3"/>
  <c r="O1194" i="3"/>
  <c r="H1195" i="3"/>
  <c r="G1195" i="3"/>
  <c r="F1195" i="3"/>
  <c r="D1195" i="3"/>
  <c r="E1195" i="3"/>
  <c r="I1195" i="3"/>
  <c r="J1195" i="3"/>
  <c r="L1195" i="3"/>
  <c r="M1195" i="3"/>
  <c r="N1195" i="3"/>
  <c r="O1195" i="3"/>
  <c r="H1196" i="3"/>
  <c r="G1196" i="3"/>
  <c r="F1196" i="3"/>
  <c r="D1196" i="3"/>
  <c r="E1196" i="3"/>
  <c r="I1196" i="3"/>
  <c r="J1196" i="3"/>
  <c r="L1196" i="3"/>
  <c r="M1196" i="3"/>
  <c r="N1196" i="3"/>
  <c r="O1196" i="3"/>
  <c r="H1197" i="3"/>
  <c r="G1197" i="3"/>
  <c r="F1197" i="3"/>
  <c r="D1197" i="3"/>
  <c r="E1197" i="3"/>
  <c r="I1197" i="3"/>
  <c r="J1197" i="3"/>
  <c r="L1197" i="3"/>
  <c r="M1197" i="3"/>
  <c r="N1197" i="3"/>
  <c r="O1197" i="3"/>
  <c r="H1198" i="3"/>
  <c r="G1198" i="3"/>
  <c r="F1198" i="3"/>
  <c r="D1198" i="3"/>
  <c r="E1198" i="3"/>
  <c r="I1198" i="3"/>
  <c r="J1198" i="3"/>
  <c r="L1198" i="3"/>
  <c r="M1198" i="3"/>
  <c r="N1198" i="3"/>
  <c r="O1198" i="3"/>
  <c r="H1199" i="3"/>
  <c r="G1199" i="3"/>
  <c r="F1199" i="3"/>
  <c r="D1199" i="3"/>
  <c r="E1199" i="3"/>
  <c r="I1199" i="3"/>
  <c r="J1199" i="3"/>
  <c r="L1199" i="3"/>
  <c r="M1199" i="3"/>
  <c r="N1199" i="3"/>
  <c r="O1199" i="3"/>
  <c r="H1200" i="3"/>
  <c r="G1200" i="3"/>
  <c r="F1200" i="3"/>
  <c r="D1200" i="3"/>
  <c r="E1200" i="3"/>
  <c r="I1200" i="3"/>
  <c r="J1200" i="3"/>
  <c r="L1200" i="3"/>
  <c r="M1200" i="3"/>
  <c r="N1200" i="3"/>
  <c r="O1200" i="3"/>
  <c r="H1201" i="3"/>
  <c r="G1201" i="3"/>
  <c r="F1201" i="3"/>
  <c r="D1201" i="3"/>
  <c r="E1201" i="3"/>
  <c r="I1201" i="3"/>
  <c r="J1201" i="3"/>
  <c r="L1201" i="3"/>
  <c r="M1201" i="3"/>
  <c r="N1201" i="3"/>
  <c r="O1201" i="3"/>
  <c r="H1202" i="3"/>
  <c r="G1202" i="3"/>
  <c r="F1202" i="3"/>
  <c r="D1202" i="3"/>
  <c r="E1202" i="3"/>
  <c r="I1202" i="3"/>
  <c r="J1202" i="3"/>
  <c r="L1202" i="3"/>
  <c r="M1202" i="3"/>
  <c r="N1202" i="3"/>
  <c r="O1202" i="3"/>
  <c r="H1203" i="3"/>
  <c r="G1203" i="3"/>
  <c r="F1203" i="3"/>
  <c r="D1203" i="3"/>
  <c r="E1203" i="3"/>
  <c r="I1203" i="3"/>
  <c r="J1203" i="3"/>
  <c r="L1203" i="3"/>
  <c r="M1203" i="3"/>
  <c r="N1203" i="3"/>
  <c r="O1203" i="3"/>
  <c r="H1204" i="3"/>
  <c r="G1204" i="3"/>
  <c r="F1204" i="3"/>
  <c r="D1204" i="3"/>
  <c r="E1204" i="3"/>
  <c r="I1204" i="3"/>
  <c r="J1204" i="3"/>
  <c r="L1204" i="3"/>
  <c r="M1204" i="3"/>
  <c r="N1204" i="3"/>
  <c r="O1204" i="3"/>
  <c r="H1205" i="3"/>
  <c r="G1205" i="3"/>
  <c r="F1205" i="3"/>
  <c r="D1205" i="3"/>
  <c r="E1205" i="3"/>
  <c r="I1205" i="3"/>
  <c r="J1205" i="3"/>
  <c r="L1205" i="3"/>
  <c r="M1205" i="3"/>
  <c r="N1205" i="3"/>
  <c r="O1205" i="3"/>
  <c r="H1206" i="3"/>
  <c r="G1206" i="3"/>
  <c r="F1206" i="3"/>
  <c r="D1206" i="3"/>
  <c r="E1206" i="3"/>
  <c r="I1206" i="3"/>
  <c r="J1206" i="3"/>
  <c r="L1206" i="3"/>
  <c r="M1206" i="3"/>
  <c r="N1206" i="3"/>
  <c r="O1206" i="3"/>
  <c r="H1207" i="3"/>
  <c r="G1207" i="3"/>
  <c r="F1207" i="3"/>
  <c r="D1207" i="3"/>
  <c r="E1207" i="3"/>
  <c r="I1207" i="3"/>
  <c r="J1207" i="3"/>
  <c r="L1207" i="3"/>
  <c r="M1207" i="3"/>
  <c r="N1207" i="3"/>
  <c r="O1207" i="3"/>
  <c r="H1208" i="3"/>
  <c r="G1208" i="3"/>
  <c r="F1208" i="3"/>
  <c r="D1208" i="3"/>
  <c r="E1208" i="3"/>
  <c r="I1208" i="3"/>
  <c r="J1208" i="3"/>
  <c r="L1208" i="3"/>
  <c r="M1208" i="3"/>
  <c r="N1208" i="3"/>
  <c r="O1208" i="3"/>
  <c r="H1209" i="3"/>
  <c r="G1209" i="3"/>
  <c r="F1209" i="3"/>
  <c r="D1209" i="3"/>
  <c r="E1209" i="3"/>
  <c r="I1209" i="3"/>
  <c r="J1209" i="3"/>
  <c r="L1209" i="3"/>
  <c r="M1209" i="3"/>
  <c r="N1209" i="3"/>
  <c r="O1209" i="3"/>
  <c r="H1210" i="3"/>
  <c r="G1210" i="3"/>
  <c r="F1210" i="3"/>
  <c r="D1210" i="3"/>
  <c r="E1210" i="3"/>
  <c r="I1210" i="3"/>
  <c r="J1210" i="3"/>
  <c r="L1210" i="3"/>
  <c r="M1210" i="3"/>
  <c r="N1210" i="3"/>
  <c r="O1210" i="3"/>
  <c r="H1211" i="3"/>
  <c r="G1211" i="3"/>
  <c r="F1211" i="3"/>
  <c r="D1211" i="3"/>
  <c r="E1211" i="3"/>
  <c r="I1211" i="3"/>
  <c r="J1211" i="3"/>
  <c r="L1211" i="3"/>
  <c r="M1211" i="3"/>
  <c r="N1211" i="3"/>
  <c r="O1211" i="3"/>
  <c r="H1212" i="3"/>
  <c r="G1212" i="3"/>
  <c r="F1212" i="3"/>
  <c r="D1212" i="3"/>
  <c r="E1212" i="3"/>
  <c r="I1212" i="3"/>
  <c r="J1212" i="3"/>
  <c r="L1212" i="3"/>
  <c r="M1212" i="3"/>
  <c r="N1212" i="3"/>
  <c r="O1212" i="3"/>
  <c r="H1213" i="3"/>
  <c r="G1213" i="3"/>
  <c r="F1213" i="3"/>
  <c r="D1213" i="3"/>
  <c r="E1213" i="3"/>
  <c r="I1213" i="3"/>
  <c r="J1213" i="3"/>
  <c r="L1213" i="3"/>
  <c r="M1213" i="3"/>
  <c r="N1213" i="3"/>
  <c r="O1213" i="3"/>
  <c r="H1214" i="3"/>
  <c r="G1214" i="3"/>
  <c r="F1214" i="3"/>
  <c r="D1214" i="3"/>
  <c r="E1214" i="3"/>
  <c r="I1214" i="3"/>
  <c r="J1214" i="3"/>
  <c r="L1214" i="3"/>
  <c r="M1214" i="3"/>
  <c r="N1214" i="3"/>
  <c r="O1214" i="3"/>
  <c r="H1215" i="3"/>
  <c r="G1215" i="3"/>
  <c r="F1215" i="3"/>
  <c r="D1215" i="3"/>
  <c r="E1215" i="3"/>
  <c r="I1215" i="3"/>
  <c r="J1215" i="3"/>
  <c r="L1215" i="3"/>
  <c r="M1215" i="3"/>
  <c r="N1215" i="3"/>
  <c r="O1215" i="3"/>
  <c r="H1216" i="3"/>
  <c r="G1216" i="3"/>
  <c r="F1216" i="3"/>
  <c r="D1216" i="3"/>
  <c r="E1216" i="3"/>
  <c r="I1216" i="3"/>
  <c r="J1216" i="3"/>
  <c r="L1216" i="3"/>
  <c r="M1216" i="3"/>
  <c r="N1216" i="3"/>
  <c r="O1216" i="3"/>
  <c r="H1217" i="3"/>
  <c r="G1217" i="3"/>
  <c r="F1217" i="3"/>
  <c r="D1217" i="3"/>
  <c r="E1217" i="3"/>
  <c r="I1217" i="3"/>
  <c r="J1217" i="3"/>
  <c r="L1217" i="3"/>
  <c r="M1217" i="3"/>
  <c r="N1217" i="3"/>
  <c r="O1217" i="3"/>
  <c r="H1218" i="3"/>
  <c r="G1218" i="3"/>
  <c r="F1218" i="3"/>
  <c r="D1218" i="3"/>
  <c r="E1218" i="3"/>
  <c r="I1218" i="3"/>
  <c r="J1218" i="3"/>
  <c r="L1218" i="3"/>
  <c r="M1218" i="3"/>
  <c r="N1218" i="3"/>
  <c r="O1218" i="3"/>
  <c r="H1219" i="3"/>
  <c r="G1219" i="3"/>
  <c r="F1219" i="3"/>
  <c r="D1219" i="3"/>
  <c r="E1219" i="3"/>
  <c r="I1219" i="3"/>
  <c r="J1219" i="3"/>
  <c r="L1219" i="3"/>
  <c r="M1219" i="3"/>
  <c r="N1219" i="3"/>
  <c r="O1219" i="3"/>
  <c r="H1220" i="3"/>
  <c r="G1220" i="3"/>
  <c r="F1220" i="3"/>
  <c r="D1220" i="3"/>
  <c r="E1220" i="3"/>
  <c r="I1220" i="3"/>
  <c r="J1220" i="3"/>
  <c r="L1220" i="3"/>
  <c r="M1220" i="3"/>
  <c r="N1220" i="3"/>
  <c r="O1220" i="3"/>
  <c r="H1221" i="3"/>
  <c r="G1221" i="3"/>
  <c r="F1221" i="3"/>
  <c r="D1221" i="3"/>
  <c r="E1221" i="3"/>
  <c r="I1221" i="3"/>
  <c r="J1221" i="3"/>
  <c r="L1221" i="3"/>
  <c r="M1221" i="3"/>
  <c r="N1221" i="3"/>
  <c r="O1221" i="3"/>
  <c r="H1222" i="3"/>
  <c r="G1222" i="3"/>
  <c r="F1222" i="3"/>
  <c r="D1222" i="3"/>
  <c r="E1222" i="3"/>
  <c r="I1222" i="3"/>
  <c r="J1222" i="3"/>
  <c r="L1222" i="3"/>
  <c r="M1222" i="3"/>
  <c r="N1222" i="3"/>
  <c r="O1222" i="3"/>
  <c r="H1223" i="3"/>
  <c r="G1223" i="3"/>
  <c r="F1223" i="3"/>
  <c r="D1223" i="3"/>
  <c r="E1223" i="3"/>
  <c r="I1223" i="3"/>
  <c r="J1223" i="3"/>
  <c r="L1223" i="3"/>
  <c r="M1223" i="3"/>
  <c r="N1223" i="3"/>
  <c r="O1223" i="3"/>
  <c r="H1224" i="3"/>
  <c r="G1224" i="3"/>
  <c r="F1224" i="3"/>
  <c r="D1224" i="3"/>
  <c r="E1224" i="3"/>
  <c r="I1224" i="3"/>
  <c r="J1224" i="3"/>
  <c r="L1224" i="3"/>
  <c r="M1224" i="3"/>
  <c r="N1224" i="3"/>
  <c r="O1224" i="3"/>
  <c r="H1225" i="3"/>
  <c r="G1225" i="3"/>
  <c r="F1225" i="3"/>
  <c r="D1225" i="3"/>
  <c r="E1225" i="3"/>
  <c r="I1225" i="3"/>
  <c r="J1225" i="3"/>
  <c r="L1225" i="3"/>
  <c r="M1225" i="3"/>
  <c r="N1225" i="3"/>
  <c r="O1225" i="3"/>
  <c r="H1226" i="3"/>
  <c r="G1226" i="3"/>
  <c r="F1226" i="3"/>
  <c r="D1226" i="3"/>
  <c r="E1226" i="3"/>
  <c r="I1226" i="3"/>
  <c r="J1226" i="3"/>
  <c r="L1226" i="3"/>
  <c r="M1226" i="3"/>
  <c r="N1226" i="3"/>
  <c r="O1226" i="3"/>
  <c r="H1227" i="3"/>
  <c r="G1227" i="3"/>
  <c r="F1227" i="3"/>
  <c r="D1227" i="3"/>
  <c r="E1227" i="3"/>
  <c r="I1227" i="3"/>
  <c r="J1227" i="3"/>
  <c r="L1227" i="3"/>
  <c r="M1227" i="3"/>
  <c r="N1227" i="3"/>
  <c r="O1227" i="3"/>
  <c r="H1228" i="3"/>
  <c r="G1228" i="3"/>
  <c r="F1228" i="3"/>
  <c r="D1228" i="3"/>
  <c r="E1228" i="3"/>
  <c r="I1228" i="3"/>
  <c r="J1228" i="3"/>
  <c r="L1228" i="3"/>
  <c r="M1228" i="3"/>
  <c r="N1228" i="3"/>
  <c r="O1228" i="3"/>
  <c r="H1229" i="3"/>
  <c r="G1229" i="3"/>
  <c r="F1229" i="3"/>
  <c r="D1229" i="3"/>
  <c r="E1229" i="3"/>
  <c r="I1229" i="3"/>
  <c r="J1229" i="3"/>
  <c r="L1229" i="3"/>
  <c r="M1229" i="3"/>
  <c r="N1229" i="3"/>
  <c r="O1229" i="3"/>
  <c r="H1230" i="3"/>
  <c r="G1230" i="3"/>
  <c r="F1230" i="3"/>
  <c r="D1230" i="3"/>
  <c r="E1230" i="3"/>
  <c r="I1230" i="3"/>
  <c r="J1230" i="3"/>
  <c r="L1230" i="3"/>
  <c r="M1230" i="3"/>
  <c r="N1230" i="3"/>
  <c r="O1230" i="3"/>
  <c r="H1231" i="3"/>
  <c r="G1231" i="3"/>
  <c r="F1231" i="3"/>
  <c r="D1231" i="3"/>
  <c r="E1231" i="3"/>
  <c r="I1231" i="3"/>
  <c r="J1231" i="3"/>
  <c r="L1231" i="3"/>
  <c r="M1231" i="3"/>
  <c r="N1231" i="3"/>
  <c r="O1231" i="3"/>
  <c r="H1232" i="3"/>
  <c r="G1232" i="3"/>
  <c r="F1232" i="3"/>
  <c r="D1232" i="3"/>
  <c r="E1232" i="3"/>
  <c r="I1232" i="3"/>
  <c r="J1232" i="3"/>
  <c r="L1232" i="3"/>
  <c r="M1232" i="3"/>
  <c r="N1232" i="3"/>
  <c r="O1232" i="3"/>
  <c r="H1233" i="3"/>
  <c r="G1233" i="3"/>
  <c r="F1233" i="3"/>
  <c r="D1233" i="3"/>
  <c r="E1233" i="3"/>
  <c r="I1233" i="3"/>
  <c r="J1233" i="3"/>
  <c r="L1233" i="3"/>
  <c r="M1233" i="3"/>
  <c r="N1233" i="3"/>
  <c r="O1233" i="3"/>
  <c r="H1234" i="3"/>
  <c r="G1234" i="3"/>
  <c r="F1234" i="3"/>
  <c r="D1234" i="3"/>
  <c r="E1234" i="3"/>
  <c r="I1234" i="3"/>
  <c r="J1234" i="3"/>
  <c r="L1234" i="3"/>
  <c r="M1234" i="3"/>
  <c r="N1234" i="3"/>
  <c r="O1234" i="3"/>
  <c r="H1235" i="3"/>
  <c r="G1235" i="3"/>
  <c r="F1235" i="3"/>
  <c r="D1235" i="3"/>
  <c r="E1235" i="3"/>
  <c r="I1235" i="3"/>
  <c r="J1235" i="3"/>
  <c r="L1235" i="3"/>
  <c r="M1235" i="3"/>
  <c r="N1235" i="3"/>
  <c r="O1235" i="3"/>
  <c r="H1236" i="3"/>
  <c r="G1236" i="3"/>
  <c r="F1236" i="3"/>
  <c r="D1236" i="3"/>
  <c r="E1236" i="3"/>
  <c r="I1236" i="3"/>
  <c r="J1236" i="3"/>
  <c r="L1236" i="3"/>
  <c r="M1236" i="3"/>
  <c r="N1236" i="3"/>
  <c r="O1236" i="3"/>
  <c r="H1237" i="3"/>
  <c r="G1237" i="3"/>
  <c r="F1237" i="3"/>
  <c r="D1237" i="3"/>
  <c r="E1237" i="3"/>
  <c r="I1237" i="3"/>
  <c r="J1237" i="3"/>
  <c r="L1237" i="3"/>
  <c r="M1237" i="3"/>
  <c r="N1237" i="3"/>
  <c r="O1237" i="3"/>
  <c r="H1238" i="3"/>
  <c r="G1238" i="3"/>
  <c r="F1238" i="3"/>
  <c r="D1238" i="3"/>
  <c r="E1238" i="3"/>
  <c r="I1238" i="3"/>
  <c r="J1238" i="3"/>
  <c r="L1238" i="3"/>
  <c r="M1238" i="3"/>
  <c r="N1238" i="3"/>
  <c r="O1238" i="3"/>
  <c r="H1239" i="3"/>
  <c r="G1239" i="3"/>
  <c r="F1239" i="3"/>
  <c r="D1239" i="3"/>
  <c r="E1239" i="3"/>
  <c r="I1239" i="3"/>
  <c r="J1239" i="3"/>
  <c r="L1239" i="3"/>
  <c r="M1239" i="3"/>
  <c r="N1239" i="3"/>
  <c r="O1239" i="3"/>
  <c r="H1240" i="3"/>
  <c r="G1240" i="3"/>
  <c r="F1240" i="3"/>
  <c r="D1240" i="3"/>
  <c r="E1240" i="3"/>
  <c r="I1240" i="3"/>
  <c r="J1240" i="3"/>
  <c r="L1240" i="3"/>
  <c r="M1240" i="3"/>
  <c r="N1240" i="3"/>
  <c r="O1240" i="3"/>
  <c r="H1241" i="3"/>
  <c r="G1241" i="3"/>
  <c r="F1241" i="3"/>
  <c r="D1241" i="3"/>
  <c r="E1241" i="3"/>
  <c r="I1241" i="3"/>
  <c r="J1241" i="3"/>
  <c r="L1241" i="3"/>
  <c r="M1241" i="3"/>
  <c r="N1241" i="3"/>
  <c r="O1241" i="3"/>
  <c r="H1242" i="3"/>
  <c r="G1242" i="3"/>
  <c r="F1242" i="3"/>
  <c r="D1242" i="3"/>
  <c r="E1242" i="3"/>
  <c r="I1242" i="3"/>
  <c r="J1242" i="3"/>
  <c r="L1242" i="3"/>
  <c r="M1242" i="3"/>
  <c r="N1242" i="3"/>
  <c r="O1242" i="3"/>
  <c r="H1243" i="3"/>
  <c r="G1243" i="3"/>
  <c r="F1243" i="3"/>
  <c r="D1243" i="3"/>
  <c r="E1243" i="3"/>
  <c r="I1243" i="3"/>
  <c r="J1243" i="3"/>
  <c r="L1243" i="3"/>
  <c r="M1243" i="3"/>
  <c r="N1243" i="3"/>
  <c r="O1243" i="3"/>
  <c r="H1244" i="3"/>
  <c r="G1244" i="3"/>
  <c r="F1244" i="3"/>
  <c r="D1244" i="3"/>
  <c r="E1244" i="3"/>
  <c r="I1244" i="3"/>
  <c r="J1244" i="3"/>
  <c r="L1244" i="3"/>
  <c r="M1244" i="3"/>
  <c r="N1244" i="3"/>
  <c r="O1244" i="3"/>
  <c r="H1245" i="3"/>
  <c r="G1245" i="3"/>
  <c r="F1245" i="3"/>
  <c r="D1245" i="3"/>
  <c r="E1245" i="3"/>
  <c r="I1245" i="3"/>
  <c r="J1245" i="3"/>
  <c r="L1245" i="3"/>
  <c r="M1245" i="3"/>
  <c r="N1245" i="3"/>
  <c r="O1245" i="3"/>
  <c r="H1246" i="3"/>
  <c r="G1246" i="3"/>
  <c r="F1246" i="3"/>
  <c r="D1246" i="3"/>
  <c r="E1246" i="3"/>
  <c r="I1246" i="3"/>
  <c r="J1246" i="3"/>
  <c r="L1246" i="3"/>
  <c r="M1246" i="3"/>
  <c r="N1246" i="3"/>
  <c r="O1246" i="3"/>
  <c r="H1247" i="3"/>
  <c r="G1247" i="3"/>
  <c r="F1247" i="3"/>
  <c r="D1247" i="3"/>
  <c r="E1247" i="3"/>
  <c r="I1247" i="3"/>
  <c r="J1247" i="3"/>
  <c r="L1247" i="3"/>
  <c r="M1247" i="3"/>
  <c r="N1247" i="3"/>
  <c r="O1247" i="3"/>
  <c r="H1248" i="3"/>
  <c r="G1248" i="3"/>
  <c r="F1248" i="3"/>
  <c r="D1248" i="3"/>
  <c r="E1248" i="3"/>
  <c r="I1248" i="3"/>
  <c r="J1248" i="3"/>
  <c r="L1248" i="3"/>
  <c r="M1248" i="3"/>
  <c r="N1248" i="3"/>
  <c r="O1248" i="3"/>
  <c r="H1249" i="3"/>
  <c r="G1249" i="3"/>
  <c r="F1249" i="3"/>
  <c r="D1249" i="3"/>
  <c r="E1249" i="3"/>
  <c r="I1249" i="3"/>
  <c r="J1249" i="3"/>
  <c r="L1249" i="3"/>
  <c r="M1249" i="3"/>
  <c r="N1249" i="3"/>
  <c r="O1249" i="3"/>
  <c r="H1250" i="3"/>
  <c r="G1250" i="3"/>
  <c r="F1250" i="3"/>
  <c r="D1250" i="3"/>
  <c r="E1250" i="3"/>
  <c r="I1250" i="3"/>
  <c r="J1250" i="3"/>
  <c r="L1250" i="3"/>
  <c r="M1250" i="3"/>
  <c r="N1250" i="3"/>
  <c r="O1250" i="3"/>
  <c r="H1251" i="3"/>
  <c r="G1251" i="3"/>
  <c r="F1251" i="3"/>
  <c r="D1251" i="3"/>
  <c r="E1251" i="3"/>
  <c r="I1251" i="3"/>
  <c r="J1251" i="3"/>
  <c r="L1251" i="3"/>
  <c r="M1251" i="3"/>
  <c r="N1251" i="3"/>
  <c r="O1251" i="3"/>
  <c r="H1252" i="3"/>
  <c r="G1252" i="3"/>
  <c r="F1252" i="3"/>
  <c r="D1252" i="3"/>
  <c r="E1252" i="3"/>
  <c r="I1252" i="3"/>
  <c r="J1252" i="3"/>
  <c r="L1252" i="3"/>
  <c r="M1252" i="3"/>
  <c r="N1252" i="3"/>
  <c r="O1252" i="3"/>
  <c r="H1253" i="3"/>
  <c r="G1253" i="3"/>
  <c r="F1253" i="3"/>
  <c r="D1253" i="3"/>
  <c r="E1253" i="3"/>
  <c r="I1253" i="3"/>
  <c r="J1253" i="3"/>
  <c r="L1253" i="3"/>
  <c r="M1253" i="3"/>
  <c r="N1253" i="3"/>
  <c r="O1253" i="3"/>
  <c r="H1254" i="3"/>
  <c r="G1254" i="3"/>
  <c r="F1254" i="3"/>
  <c r="D1254" i="3"/>
  <c r="E1254" i="3"/>
  <c r="I1254" i="3"/>
  <c r="J1254" i="3"/>
  <c r="L1254" i="3"/>
  <c r="M1254" i="3"/>
  <c r="N1254" i="3"/>
  <c r="O1254" i="3"/>
  <c r="H1255" i="3"/>
  <c r="G1255" i="3"/>
  <c r="F1255" i="3"/>
  <c r="D1255" i="3"/>
  <c r="E1255" i="3"/>
  <c r="I1255" i="3"/>
  <c r="J1255" i="3"/>
  <c r="L1255" i="3"/>
  <c r="M1255" i="3"/>
  <c r="N1255" i="3"/>
  <c r="O1255" i="3"/>
  <c r="H1256" i="3"/>
  <c r="G1256" i="3"/>
  <c r="F1256" i="3"/>
  <c r="D1256" i="3"/>
  <c r="E1256" i="3"/>
  <c r="I1256" i="3"/>
  <c r="J1256" i="3"/>
  <c r="L1256" i="3"/>
  <c r="M1256" i="3"/>
  <c r="N1256" i="3"/>
  <c r="O1256" i="3"/>
  <c r="H1257" i="3"/>
  <c r="G1257" i="3"/>
  <c r="F1257" i="3"/>
  <c r="D1257" i="3"/>
  <c r="E1257" i="3"/>
  <c r="I1257" i="3"/>
  <c r="J1257" i="3"/>
  <c r="L1257" i="3"/>
  <c r="M1257" i="3"/>
  <c r="N1257" i="3"/>
  <c r="O1257" i="3"/>
  <c r="H1258" i="3"/>
  <c r="G1258" i="3"/>
  <c r="F1258" i="3"/>
  <c r="D1258" i="3"/>
  <c r="E1258" i="3"/>
  <c r="I1258" i="3"/>
  <c r="J1258" i="3"/>
  <c r="L1258" i="3"/>
  <c r="M1258" i="3"/>
  <c r="N1258" i="3"/>
  <c r="O1258" i="3"/>
  <c r="H1259" i="3"/>
  <c r="G1259" i="3"/>
  <c r="F1259" i="3"/>
  <c r="D1259" i="3"/>
  <c r="E1259" i="3"/>
  <c r="I1259" i="3"/>
  <c r="J1259" i="3"/>
  <c r="L1259" i="3"/>
  <c r="M1259" i="3"/>
  <c r="N1259" i="3"/>
  <c r="O1259" i="3"/>
  <c r="H1260" i="3"/>
  <c r="G1260" i="3"/>
  <c r="F1260" i="3"/>
  <c r="D1260" i="3"/>
  <c r="E1260" i="3"/>
  <c r="I1260" i="3"/>
  <c r="J1260" i="3"/>
  <c r="L1260" i="3"/>
  <c r="M1260" i="3"/>
  <c r="N1260" i="3"/>
  <c r="O1260" i="3"/>
  <c r="H1261" i="3"/>
  <c r="G1261" i="3"/>
  <c r="F1261" i="3"/>
  <c r="D1261" i="3"/>
  <c r="E1261" i="3"/>
  <c r="I1261" i="3"/>
  <c r="J1261" i="3"/>
  <c r="L1261" i="3"/>
  <c r="M1261" i="3"/>
  <c r="N1261" i="3"/>
  <c r="O1261" i="3"/>
  <c r="H1262" i="3"/>
  <c r="G1262" i="3"/>
  <c r="F1262" i="3"/>
  <c r="D1262" i="3"/>
  <c r="E1262" i="3"/>
  <c r="I1262" i="3"/>
  <c r="J1262" i="3"/>
  <c r="L1262" i="3"/>
  <c r="M1262" i="3"/>
  <c r="N1262" i="3"/>
  <c r="O1262" i="3"/>
  <c r="H1263" i="3"/>
  <c r="G1263" i="3"/>
  <c r="F1263" i="3"/>
  <c r="D1263" i="3"/>
  <c r="E1263" i="3"/>
  <c r="I1263" i="3"/>
  <c r="J1263" i="3"/>
  <c r="L1263" i="3"/>
  <c r="M1263" i="3"/>
  <c r="N1263" i="3"/>
  <c r="O1263" i="3"/>
  <c r="H1264" i="3"/>
  <c r="G1264" i="3"/>
  <c r="F1264" i="3"/>
  <c r="D1264" i="3"/>
  <c r="E1264" i="3"/>
  <c r="I1264" i="3"/>
  <c r="J1264" i="3"/>
  <c r="L1264" i="3"/>
  <c r="M1264" i="3"/>
  <c r="N1264" i="3"/>
  <c r="O1264" i="3"/>
  <c r="H1265" i="3"/>
  <c r="G1265" i="3"/>
  <c r="F1265" i="3"/>
  <c r="D1265" i="3"/>
  <c r="E1265" i="3"/>
  <c r="I1265" i="3"/>
  <c r="J1265" i="3"/>
  <c r="L1265" i="3"/>
  <c r="M1265" i="3"/>
  <c r="N1265" i="3"/>
  <c r="O1265" i="3"/>
  <c r="H1266" i="3"/>
  <c r="G1266" i="3"/>
  <c r="F1266" i="3"/>
  <c r="D1266" i="3"/>
  <c r="E1266" i="3"/>
  <c r="I1266" i="3"/>
  <c r="J1266" i="3"/>
  <c r="L1266" i="3"/>
  <c r="M1266" i="3"/>
  <c r="N1266" i="3"/>
  <c r="O1266" i="3"/>
  <c r="H1267" i="3"/>
  <c r="G1267" i="3"/>
  <c r="F1267" i="3"/>
  <c r="D1267" i="3"/>
  <c r="E1267" i="3"/>
  <c r="I1267" i="3"/>
  <c r="J1267" i="3"/>
  <c r="L1267" i="3"/>
  <c r="M1267" i="3"/>
  <c r="N1267" i="3"/>
  <c r="O1267" i="3"/>
  <c r="H1268" i="3"/>
  <c r="G1268" i="3"/>
  <c r="F1268" i="3"/>
  <c r="D1268" i="3"/>
  <c r="E1268" i="3"/>
  <c r="I1268" i="3"/>
  <c r="J1268" i="3"/>
  <c r="L1268" i="3"/>
  <c r="M1268" i="3"/>
  <c r="N1268" i="3"/>
  <c r="O1268" i="3"/>
  <c r="H1269" i="3"/>
  <c r="G1269" i="3"/>
  <c r="F1269" i="3"/>
  <c r="D1269" i="3"/>
  <c r="E1269" i="3"/>
  <c r="I1269" i="3"/>
  <c r="J1269" i="3"/>
  <c r="L1269" i="3"/>
  <c r="M1269" i="3"/>
  <c r="N1269" i="3"/>
  <c r="O1269" i="3"/>
  <c r="H1270" i="3"/>
  <c r="G1270" i="3"/>
  <c r="F1270" i="3"/>
  <c r="D1270" i="3"/>
  <c r="E1270" i="3"/>
  <c r="I1270" i="3"/>
  <c r="J1270" i="3"/>
  <c r="L1270" i="3"/>
  <c r="M1270" i="3"/>
  <c r="N1270" i="3"/>
  <c r="O1270" i="3"/>
  <c r="H1271" i="3"/>
  <c r="G1271" i="3"/>
  <c r="F1271" i="3"/>
  <c r="D1271" i="3"/>
  <c r="E1271" i="3"/>
  <c r="I1271" i="3"/>
  <c r="J1271" i="3"/>
  <c r="L1271" i="3"/>
  <c r="M1271" i="3"/>
  <c r="N1271" i="3"/>
  <c r="O1271" i="3"/>
  <c r="H1272" i="3"/>
  <c r="G1272" i="3"/>
  <c r="F1272" i="3"/>
  <c r="D1272" i="3"/>
  <c r="E1272" i="3"/>
  <c r="I1272" i="3"/>
  <c r="J1272" i="3"/>
  <c r="L1272" i="3"/>
  <c r="M1272" i="3"/>
  <c r="N1272" i="3"/>
  <c r="O1272" i="3"/>
  <c r="H1273" i="3"/>
  <c r="G1273" i="3"/>
  <c r="F1273" i="3"/>
  <c r="D1273" i="3"/>
  <c r="E1273" i="3"/>
  <c r="I1273" i="3"/>
  <c r="J1273" i="3"/>
  <c r="L1273" i="3"/>
  <c r="M1273" i="3"/>
  <c r="N1273" i="3"/>
  <c r="O1273" i="3"/>
  <c r="H1274" i="3"/>
  <c r="G1274" i="3"/>
  <c r="F1274" i="3"/>
  <c r="D1274" i="3"/>
  <c r="E1274" i="3"/>
  <c r="I1274" i="3"/>
  <c r="J1274" i="3"/>
  <c r="L1274" i="3"/>
  <c r="M1274" i="3"/>
  <c r="N1274" i="3"/>
  <c r="O1274" i="3"/>
  <c r="H1275" i="3"/>
  <c r="G1275" i="3"/>
  <c r="F1275" i="3"/>
  <c r="D1275" i="3"/>
  <c r="E1275" i="3"/>
  <c r="I1275" i="3"/>
  <c r="J1275" i="3"/>
  <c r="L1275" i="3"/>
  <c r="M1275" i="3"/>
  <c r="N1275" i="3"/>
  <c r="O1275" i="3"/>
  <c r="H1276" i="3"/>
  <c r="G1276" i="3"/>
  <c r="F1276" i="3"/>
  <c r="D1276" i="3"/>
  <c r="E1276" i="3"/>
  <c r="I1276" i="3"/>
  <c r="J1276" i="3"/>
  <c r="L1276" i="3"/>
  <c r="M1276" i="3"/>
  <c r="N1276" i="3"/>
  <c r="O1276" i="3"/>
  <c r="H1277" i="3"/>
  <c r="G1277" i="3"/>
  <c r="F1277" i="3"/>
  <c r="D1277" i="3"/>
  <c r="E1277" i="3"/>
  <c r="I1277" i="3"/>
  <c r="J1277" i="3"/>
  <c r="L1277" i="3"/>
  <c r="M1277" i="3"/>
  <c r="N1277" i="3"/>
  <c r="O1277" i="3"/>
  <c r="H1278" i="3"/>
  <c r="G1278" i="3"/>
  <c r="F1278" i="3"/>
  <c r="D1278" i="3"/>
  <c r="E1278" i="3"/>
  <c r="I1278" i="3"/>
  <c r="J1278" i="3"/>
  <c r="L1278" i="3"/>
  <c r="M1278" i="3"/>
  <c r="N1278" i="3"/>
  <c r="O1278" i="3"/>
  <c r="H1279" i="3"/>
  <c r="G1279" i="3"/>
  <c r="F1279" i="3"/>
  <c r="D1279" i="3"/>
  <c r="E1279" i="3"/>
  <c r="I1279" i="3"/>
  <c r="J1279" i="3"/>
  <c r="L1279" i="3"/>
  <c r="M1279" i="3"/>
  <c r="N1279" i="3"/>
  <c r="O1279" i="3"/>
  <c r="H1280" i="3"/>
  <c r="G1280" i="3"/>
  <c r="F1280" i="3"/>
  <c r="D1280" i="3"/>
  <c r="E1280" i="3"/>
  <c r="I1280" i="3"/>
  <c r="J1280" i="3"/>
  <c r="L1280" i="3"/>
  <c r="M1280" i="3"/>
  <c r="N1280" i="3"/>
  <c r="O1280" i="3"/>
  <c r="H1281" i="3"/>
  <c r="G1281" i="3"/>
  <c r="F1281" i="3"/>
  <c r="D1281" i="3"/>
  <c r="E1281" i="3"/>
  <c r="I1281" i="3"/>
  <c r="J1281" i="3"/>
  <c r="L1281" i="3"/>
  <c r="M1281" i="3"/>
  <c r="N1281" i="3"/>
  <c r="O1281" i="3"/>
  <c r="H1282" i="3"/>
  <c r="G1282" i="3"/>
  <c r="F1282" i="3"/>
  <c r="D1282" i="3"/>
  <c r="E1282" i="3"/>
  <c r="I1282" i="3"/>
  <c r="J1282" i="3"/>
  <c r="L1282" i="3"/>
  <c r="M1282" i="3"/>
  <c r="N1282" i="3"/>
  <c r="O1282" i="3"/>
  <c r="H1283" i="3"/>
  <c r="G1283" i="3"/>
  <c r="F1283" i="3"/>
  <c r="D1283" i="3"/>
  <c r="E1283" i="3"/>
  <c r="I1283" i="3"/>
  <c r="J1283" i="3"/>
  <c r="L1283" i="3"/>
  <c r="M1283" i="3"/>
  <c r="N1283" i="3"/>
  <c r="O1283" i="3"/>
  <c r="H1284" i="3"/>
  <c r="G1284" i="3"/>
  <c r="F1284" i="3"/>
  <c r="D1284" i="3"/>
  <c r="E1284" i="3"/>
  <c r="I1284" i="3"/>
  <c r="J1284" i="3"/>
  <c r="L1284" i="3"/>
  <c r="M1284" i="3"/>
  <c r="N1284" i="3"/>
  <c r="O1284" i="3"/>
  <c r="H1285" i="3"/>
  <c r="G1285" i="3"/>
  <c r="F1285" i="3"/>
  <c r="D1285" i="3"/>
  <c r="E1285" i="3"/>
  <c r="I1285" i="3"/>
  <c r="J1285" i="3"/>
  <c r="L1285" i="3"/>
  <c r="M1285" i="3"/>
  <c r="N1285" i="3"/>
  <c r="O1285" i="3"/>
  <c r="H1286" i="3"/>
  <c r="G1286" i="3"/>
  <c r="F1286" i="3"/>
  <c r="D1286" i="3"/>
  <c r="E1286" i="3"/>
  <c r="I1286" i="3"/>
  <c r="J1286" i="3"/>
  <c r="L1286" i="3"/>
  <c r="M1286" i="3"/>
  <c r="N1286" i="3"/>
  <c r="O1286" i="3"/>
  <c r="H1287" i="3"/>
  <c r="G1287" i="3"/>
  <c r="F1287" i="3"/>
  <c r="D1287" i="3"/>
  <c r="E1287" i="3"/>
  <c r="I1287" i="3"/>
  <c r="J1287" i="3"/>
  <c r="L1287" i="3"/>
  <c r="M1287" i="3"/>
  <c r="N1287" i="3"/>
  <c r="O1287" i="3"/>
  <c r="H1288" i="3"/>
  <c r="G1288" i="3"/>
  <c r="F1288" i="3"/>
  <c r="D1288" i="3"/>
  <c r="E1288" i="3"/>
  <c r="I1288" i="3"/>
  <c r="J1288" i="3"/>
  <c r="L1288" i="3"/>
  <c r="M1288" i="3"/>
  <c r="N1288" i="3"/>
  <c r="O1288" i="3"/>
  <c r="H1289" i="3"/>
  <c r="G1289" i="3"/>
  <c r="F1289" i="3"/>
  <c r="D1289" i="3"/>
  <c r="E1289" i="3"/>
  <c r="I1289" i="3"/>
  <c r="J1289" i="3"/>
  <c r="L1289" i="3"/>
  <c r="M1289" i="3"/>
  <c r="N1289" i="3"/>
  <c r="O1289" i="3"/>
  <c r="H1290" i="3"/>
  <c r="G1290" i="3"/>
  <c r="F1290" i="3"/>
  <c r="D1290" i="3"/>
  <c r="E1290" i="3"/>
  <c r="I1290" i="3"/>
  <c r="J1290" i="3"/>
  <c r="L1290" i="3"/>
  <c r="M1290" i="3"/>
  <c r="N1290" i="3"/>
  <c r="O1290" i="3"/>
  <c r="H1291" i="3"/>
  <c r="G1291" i="3"/>
  <c r="F1291" i="3"/>
  <c r="D1291" i="3"/>
  <c r="E1291" i="3"/>
  <c r="I1291" i="3"/>
  <c r="J1291" i="3"/>
  <c r="L1291" i="3"/>
  <c r="M1291" i="3"/>
  <c r="N1291" i="3"/>
  <c r="O1291" i="3"/>
  <c r="H1292" i="3"/>
  <c r="G1292" i="3"/>
  <c r="F1292" i="3"/>
  <c r="D1292" i="3"/>
  <c r="E1292" i="3"/>
  <c r="I1292" i="3"/>
  <c r="J1292" i="3"/>
  <c r="L1292" i="3"/>
  <c r="M1292" i="3"/>
  <c r="N1292" i="3"/>
  <c r="O1292" i="3"/>
  <c r="H1293" i="3"/>
  <c r="G1293" i="3"/>
  <c r="F1293" i="3"/>
  <c r="D1293" i="3"/>
  <c r="E1293" i="3"/>
  <c r="I1293" i="3"/>
  <c r="J1293" i="3"/>
  <c r="L1293" i="3"/>
  <c r="M1293" i="3"/>
  <c r="N1293" i="3"/>
  <c r="O1293" i="3"/>
  <c r="H1294" i="3"/>
  <c r="G1294" i="3"/>
  <c r="F1294" i="3"/>
  <c r="D1294" i="3"/>
  <c r="E1294" i="3"/>
  <c r="I1294" i="3"/>
  <c r="J1294" i="3"/>
  <c r="L1294" i="3"/>
  <c r="M1294" i="3"/>
  <c r="N1294" i="3"/>
  <c r="O1294" i="3"/>
  <c r="H1295" i="3"/>
  <c r="G1295" i="3"/>
  <c r="F1295" i="3"/>
  <c r="D1295" i="3"/>
  <c r="E1295" i="3"/>
  <c r="I1295" i="3"/>
  <c r="J1295" i="3"/>
  <c r="L1295" i="3"/>
  <c r="M1295" i="3"/>
  <c r="N1295" i="3"/>
  <c r="O1295" i="3"/>
  <c r="H1296" i="3"/>
  <c r="G1296" i="3"/>
  <c r="F1296" i="3"/>
  <c r="D1296" i="3"/>
  <c r="E1296" i="3"/>
  <c r="I1296" i="3"/>
  <c r="J1296" i="3"/>
  <c r="L1296" i="3"/>
  <c r="M1296" i="3"/>
  <c r="N1296" i="3"/>
  <c r="O1296" i="3"/>
  <c r="H1297" i="3"/>
  <c r="G1297" i="3"/>
  <c r="F1297" i="3"/>
  <c r="D1297" i="3"/>
  <c r="E1297" i="3"/>
  <c r="I1297" i="3"/>
  <c r="J1297" i="3"/>
  <c r="L1297" i="3"/>
  <c r="M1297" i="3"/>
  <c r="N1297" i="3"/>
  <c r="O1297" i="3"/>
  <c r="H1298" i="3"/>
  <c r="G1298" i="3"/>
  <c r="F1298" i="3"/>
  <c r="D1298" i="3"/>
  <c r="E1298" i="3"/>
  <c r="I1298" i="3"/>
  <c r="J1298" i="3"/>
  <c r="L1298" i="3"/>
  <c r="M1298" i="3"/>
  <c r="N1298" i="3"/>
  <c r="O1298" i="3"/>
  <c r="H1299" i="3"/>
  <c r="G1299" i="3"/>
  <c r="F1299" i="3"/>
  <c r="D1299" i="3"/>
  <c r="E1299" i="3"/>
  <c r="I1299" i="3"/>
  <c r="J1299" i="3"/>
  <c r="L1299" i="3"/>
  <c r="M1299" i="3"/>
  <c r="N1299" i="3"/>
  <c r="O1299" i="3"/>
  <c r="H1300" i="3"/>
  <c r="G1300" i="3"/>
  <c r="F1300" i="3"/>
  <c r="D1300" i="3"/>
  <c r="E1300" i="3"/>
  <c r="I1300" i="3"/>
  <c r="J1300" i="3"/>
  <c r="L1300" i="3"/>
  <c r="M1300" i="3"/>
  <c r="N1300" i="3"/>
  <c r="O1300" i="3"/>
  <c r="H1301" i="3"/>
  <c r="G1301" i="3"/>
  <c r="F1301" i="3"/>
  <c r="D1301" i="3"/>
  <c r="E1301" i="3"/>
  <c r="I1301" i="3"/>
  <c r="J1301" i="3"/>
  <c r="L1301" i="3"/>
  <c r="M1301" i="3"/>
  <c r="N1301" i="3"/>
  <c r="O1301" i="3"/>
  <c r="H1302" i="3"/>
  <c r="G1302" i="3"/>
  <c r="F1302" i="3"/>
  <c r="D1302" i="3"/>
  <c r="E1302" i="3"/>
  <c r="I1302" i="3"/>
  <c r="J1302" i="3"/>
  <c r="L1302" i="3"/>
  <c r="M1302" i="3"/>
  <c r="N1302" i="3"/>
  <c r="O1302" i="3"/>
  <c r="H1303" i="3"/>
  <c r="G1303" i="3"/>
  <c r="F1303" i="3"/>
  <c r="D1303" i="3"/>
  <c r="E1303" i="3"/>
  <c r="I1303" i="3"/>
  <c r="J1303" i="3"/>
  <c r="L1303" i="3"/>
  <c r="M1303" i="3"/>
  <c r="N1303" i="3"/>
  <c r="O1303" i="3"/>
  <c r="H1304" i="3"/>
  <c r="G1304" i="3"/>
  <c r="F1304" i="3"/>
  <c r="D1304" i="3"/>
  <c r="E1304" i="3"/>
  <c r="I1304" i="3"/>
  <c r="J1304" i="3"/>
  <c r="L1304" i="3"/>
  <c r="M1304" i="3"/>
  <c r="N1304" i="3"/>
  <c r="O1304" i="3"/>
  <c r="H1305" i="3"/>
  <c r="G1305" i="3"/>
  <c r="F1305" i="3"/>
  <c r="D1305" i="3"/>
  <c r="E1305" i="3"/>
  <c r="I1305" i="3"/>
  <c r="J1305" i="3"/>
  <c r="L1305" i="3"/>
  <c r="M1305" i="3"/>
  <c r="N1305" i="3"/>
  <c r="O1305" i="3"/>
  <c r="H1306" i="3"/>
  <c r="G1306" i="3"/>
  <c r="F1306" i="3"/>
  <c r="D1306" i="3"/>
  <c r="E1306" i="3"/>
  <c r="I1306" i="3"/>
  <c r="J1306" i="3"/>
  <c r="L1306" i="3"/>
  <c r="M1306" i="3"/>
  <c r="N1306" i="3"/>
  <c r="O1306" i="3"/>
  <c r="H1307" i="3"/>
  <c r="G1307" i="3"/>
  <c r="F1307" i="3"/>
  <c r="D1307" i="3"/>
  <c r="E1307" i="3"/>
  <c r="I1307" i="3"/>
  <c r="J1307" i="3"/>
  <c r="L1307" i="3"/>
  <c r="M1307" i="3"/>
  <c r="N1307" i="3"/>
  <c r="O1307" i="3"/>
  <c r="H1308" i="3"/>
  <c r="G1308" i="3"/>
  <c r="F1308" i="3"/>
  <c r="D1308" i="3"/>
  <c r="E1308" i="3"/>
  <c r="I1308" i="3"/>
  <c r="J1308" i="3"/>
  <c r="L1308" i="3"/>
  <c r="M1308" i="3"/>
  <c r="N1308" i="3"/>
  <c r="O1308" i="3"/>
  <c r="H1309" i="3"/>
  <c r="G1309" i="3"/>
  <c r="F1309" i="3"/>
  <c r="D1309" i="3"/>
  <c r="E1309" i="3"/>
  <c r="I1309" i="3"/>
  <c r="J1309" i="3"/>
  <c r="L1309" i="3"/>
  <c r="M1309" i="3"/>
  <c r="N1309" i="3"/>
  <c r="O1309" i="3"/>
  <c r="H1310" i="3"/>
  <c r="G1310" i="3"/>
  <c r="F1310" i="3"/>
  <c r="D1310" i="3"/>
  <c r="E1310" i="3"/>
  <c r="I1310" i="3"/>
  <c r="J1310" i="3"/>
  <c r="L1310" i="3"/>
  <c r="M1310" i="3"/>
  <c r="N1310" i="3"/>
  <c r="O1310" i="3"/>
  <c r="H1311" i="3"/>
  <c r="G1311" i="3"/>
  <c r="F1311" i="3"/>
  <c r="D1311" i="3"/>
  <c r="E1311" i="3"/>
  <c r="I1311" i="3"/>
  <c r="J1311" i="3"/>
  <c r="L1311" i="3"/>
  <c r="M1311" i="3"/>
  <c r="N1311" i="3"/>
  <c r="O1311" i="3"/>
  <c r="H1312" i="3"/>
  <c r="G1312" i="3"/>
  <c r="F1312" i="3"/>
  <c r="D1312" i="3"/>
  <c r="E1312" i="3"/>
  <c r="I1312" i="3"/>
  <c r="J1312" i="3"/>
  <c r="L1312" i="3"/>
  <c r="M1312" i="3"/>
  <c r="N1312" i="3"/>
  <c r="O1312" i="3"/>
  <c r="H1313" i="3"/>
  <c r="G1313" i="3"/>
  <c r="F1313" i="3"/>
  <c r="D1313" i="3"/>
  <c r="E1313" i="3"/>
  <c r="I1313" i="3"/>
  <c r="J1313" i="3"/>
  <c r="L1313" i="3"/>
  <c r="M1313" i="3"/>
  <c r="N1313" i="3"/>
  <c r="O1313" i="3"/>
  <c r="H1314" i="3"/>
  <c r="G1314" i="3"/>
  <c r="F1314" i="3"/>
  <c r="D1314" i="3"/>
  <c r="E1314" i="3"/>
  <c r="I1314" i="3"/>
  <c r="J1314" i="3"/>
  <c r="L1314" i="3"/>
  <c r="M1314" i="3"/>
  <c r="N1314" i="3"/>
  <c r="O1314" i="3"/>
  <c r="H1315" i="3"/>
  <c r="G1315" i="3"/>
  <c r="F1315" i="3"/>
  <c r="D1315" i="3"/>
  <c r="E1315" i="3"/>
  <c r="I1315" i="3"/>
  <c r="J1315" i="3"/>
  <c r="L1315" i="3"/>
  <c r="M1315" i="3"/>
  <c r="N1315" i="3"/>
  <c r="O1315" i="3"/>
  <c r="H1316" i="3"/>
  <c r="G1316" i="3"/>
  <c r="F1316" i="3"/>
  <c r="D1316" i="3"/>
  <c r="E1316" i="3"/>
  <c r="I1316" i="3"/>
  <c r="J1316" i="3"/>
  <c r="L1316" i="3"/>
  <c r="M1316" i="3"/>
  <c r="N1316" i="3"/>
  <c r="O1316" i="3"/>
  <c r="H1317" i="3"/>
  <c r="G1317" i="3"/>
  <c r="F1317" i="3"/>
  <c r="D1317" i="3"/>
  <c r="E1317" i="3"/>
  <c r="I1317" i="3"/>
  <c r="J1317" i="3"/>
  <c r="L1317" i="3"/>
  <c r="M1317" i="3"/>
  <c r="N1317" i="3"/>
  <c r="O1317" i="3"/>
  <c r="H1318" i="3"/>
  <c r="G1318" i="3"/>
  <c r="F1318" i="3"/>
  <c r="D1318" i="3"/>
  <c r="E1318" i="3"/>
  <c r="I1318" i="3"/>
  <c r="J1318" i="3"/>
  <c r="L1318" i="3"/>
  <c r="M1318" i="3"/>
  <c r="N1318" i="3"/>
  <c r="O1318" i="3"/>
  <c r="H1319" i="3"/>
  <c r="G1319" i="3"/>
  <c r="F1319" i="3"/>
  <c r="D1319" i="3"/>
  <c r="E1319" i="3"/>
  <c r="I1319" i="3"/>
  <c r="J1319" i="3"/>
  <c r="L1319" i="3"/>
  <c r="M1319" i="3"/>
  <c r="N1319" i="3"/>
  <c r="O1319" i="3"/>
  <c r="H1320" i="3"/>
  <c r="G1320" i="3"/>
  <c r="F1320" i="3"/>
  <c r="D1320" i="3"/>
  <c r="E1320" i="3"/>
  <c r="I1320" i="3"/>
  <c r="J1320" i="3"/>
  <c r="L1320" i="3"/>
  <c r="M1320" i="3"/>
  <c r="N1320" i="3"/>
  <c r="O1320" i="3"/>
  <c r="H1321" i="3"/>
  <c r="G1321" i="3"/>
  <c r="F1321" i="3"/>
  <c r="D1321" i="3"/>
  <c r="E1321" i="3"/>
  <c r="I1321" i="3"/>
  <c r="J1321" i="3"/>
  <c r="L1321" i="3"/>
  <c r="M1321" i="3"/>
  <c r="N1321" i="3"/>
  <c r="O1321" i="3"/>
  <c r="H1322" i="3"/>
  <c r="G1322" i="3"/>
  <c r="F1322" i="3"/>
  <c r="D1322" i="3"/>
  <c r="E1322" i="3"/>
  <c r="I1322" i="3"/>
  <c r="J1322" i="3"/>
  <c r="L1322" i="3"/>
  <c r="M1322" i="3"/>
  <c r="N1322" i="3"/>
  <c r="O1322" i="3"/>
  <c r="H1323" i="3"/>
  <c r="G1323" i="3"/>
  <c r="F1323" i="3"/>
  <c r="D1323" i="3"/>
  <c r="E1323" i="3"/>
  <c r="I1323" i="3"/>
  <c r="J1323" i="3"/>
  <c r="L1323" i="3"/>
  <c r="M1323" i="3"/>
  <c r="N1323" i="3"/>
  <c r="O1323" i="3"/>
  <c r="H1324" i="3"/>
  <c r="G1324" i="3"/>
  <c r="F1324" i="3"/>
  <c r="D1324" i="3"/>
  <c r="E1324" i="3"/>
  <c r="I1324" i="3"/>
  <c r="J1324" i="3"/>
  <c r="L1324" i="3"/>
  <c r="M1324" i="3"/>
  <c r="N1324" i="3"/>
  <c r="O1324" i="3"/>
  <c r="H702" i="3"/>
  <c r="D702" i="3"/>
  <c r="E702" i="3"/>
  <c r="I702" i="3"/>
  <c r="J702" i="3"/>
  <c r="L702" i="3"/>
  <c r="M702" i="3"/>
  <c r="N702" i="3"/>
  <c r="O702" i="3"/>
  <c r="H703" i="3"/>
  <c r="E703" i="3"/>
  <c r="I703" i="3"/>
  <c r="J703" i="3"/>
  <c r="L703" i="3"/>
  <c r="M703" i="3"/>
  <c r="N703" i="3"/>
  <c r="O703" i="3"/>
  <c r="H704" i="3"/>
  <c r="D704" i="3"/>
  <c r="E704" i="3"/>
  <c r="I704" i="3"/>
  <c r="J704" i="3"/>
  <c r="L704" i="3"/>
  <c r="M704" i="3"/>
  <c r="N704" i="3"/>
  <c r="O704" i="3"/>
  <c r="H705" i="3"/>
  <c r="D705" i="3"/>
  <c r="E705" i="3"/>
  <c r="I705" i="3"/>
  <c r="J705" i="3"/>
  <c r="L705" i="3"/>
  <c r="M705" i="3"/>
  <c r="N705" i="3"/>
  <c r="O705" i="3"/>
  <c r="H706" i="3"/>
  <c r="E706" i="3"/>
  <c r="I706" i="3"/>
  <c r="J706" i="3"/>
  <c r="L706" i="3"/>
  <c r="M706" i="3"/>
  <c r="N706" i="3"/>
  <c r="O706" i="3"/>
  <c r="H707" i="3"/>
  <c r="D707" i="3"/>
  <c r="E707" i="3"/>
  <c r="I707" i="3"/>
  <c r="J707" i="3"/>
  <c r="L707" i="3"/>
  <c r="M707" i="3"/>
  <c r="N707" i="3"/>
  <c r="O707" i="3"/>
  <c r="H708" i="3"/>
  <c r="D708" i="3"/>
  <c r="E708" i="3"/>
  <c r="I708" i="3"/>
  <c r="J708" i="3"/>
  <c r="L708" i="3"/>
  <c r="M708" i="3"/>
  <c r="N708" i="3"/>
  <c r="O708" i="3"/>
  <c r="H709" i="3"/>
  <c r="E709" i="3"/>
  <c r="I709" i="3"/>
  <c r="J709" i="3"/>
  <c r="L709" i="3"/>
  <c r="M709" i="3"/>
  <c r="N709" i="3"/>
  <c r="O709" i="3"/>
  <c r="H710" i="3"/>
  <c r="D710" i="3"/>
  <c r="E710" i="3"/>
  <c r="I710" i="3"/>
  <c r="J710" i="3"/>
  <c r="L710" i="3"/>
  <c r="M710" i="3"/>
  <c r="N710" i="3"/>
  <c r="O710" i="3"/>
  <c r="H711" i="3"/>
  <c r="D711" i="3"/>
  <c r="E711" i="3"/>
  <c r="I711" i="3"/>
  <c r="J711" i="3"/>
  <c r="L711" i="3"/>
  <c r="M711" i="3"/>
  <c r="N711" i="3"/>
  <c r="O711" i="3"/>
  <c r="H712" i="3"/>
  <c r="E712" i="3"/>
  <c r="I712" i="3"/>
  <c r="J712" i="3"/>
  <c r="L712" i="3"/>
  <c r="M712" i="3"/>
  <c r="N712" i="3"/>
  <c r="O712" i="3"/>
  <c r="H713" i="3"/>
  <c r="D713" i="3"/>
  <c r="E713" i="3"/>
  <c r="I713" i="3"/>
  <c r="J713" i="3"/>
  <c r="L713" i="3"/>
  <c r="M713" i="3"/>
  <c r="N713" i="3"/>
  <c r="O713" i="3"/>
  <c r="H714" i="3"/>
  <c r="D714" i="3"/>
  <c r="E714" i="3"/>
  <c r="I714" i="3"/>
  <c r="J714" i="3"/>
  <c r="L714" i="3"/>
  <c r="M714" i="3"/>
  <c r="N714" i="3"/>
  <c r="O714" i="3"/>
  <c r="H715" i="3"/>
  <c r="E715" i="3"/>
  <c r="I715" i="3"/>
  <c r="J715" i="3"/>
  <c r="L715" i="3"/>
  <c r="M715" i="3"/>
  <c r="N715" i="3"/>
  <c r="O715" i="3"/>
  <c r="H716" i="3"/>
  <c r="D716" i="3"/>
  <c r="E716" i="3"/>
  <c r="I716" i="3"/>
  <c r="J716" i="3"/>
  <c r="L716" i="3"/>
  <c r="M716" i="3"/>
  <c r="N716" i="3"/>
  <c r="O716" i="3"/>
  <c r="H717" i="3"/>
  <c r="D717" i="3"/>
  <c r="E717" i="3"/>
  <c r="I717" i="3"/>
  <c r="J717" i="3"/>
  <c r="L717" i="3"/>
  <c r="M717" i="3"/>
  <c r="N717" i="3"/>
  <c r="O717" i="3"/>
  <c r="H718" i="3"/>
  <c r="E718" i="3"/>
  <c r="I718" i="3"/>
  <c r="J718" i="3"/>
  <c r="L718" i="3"/>
  <c r="M718" i="3"/>
  <c r="N718" i="3"/>
  <c r="O718" i="3"/>
  <c r="H719" i="3"/>
  <c r="D719" i="3"/>
  <c r="E719" i="3"/>
  <c r="I719" i="3"/>
  <c r="J719" i="3"/>
  <c r="L719" i="3"/>
  <c r="M719" i="3"/>
  <c r="N719" i="3"/>
  <c r="O719" i="3"/>
  <c r="H720" i="3"/>
  <c r="D720" i="3"/>
  <c r="E720" i="3"/>
  <c r="I720" i="3"/>
  <c r="J720" i="3"/>
  <c r="L720" i="3"/>
  <c r="M720" i="3"/>
  <c r="N720" i="3"/>
  <c r="O720" i="3"/>
  <c r="H721" i="3"/>
  <c r="E721" i="3"/>
  <c r="I721" i="3"/>
  <c r="J721" i="3"/>
  <c r="L721" i="3"/>
  <c r="M721" i="3"/>
  <c r="N721" i="3"/>
  <c r="O721" i="3"/>
  <c r="H722" i="3"/>
  <c r="D722" i="3"/>
  <c r="E722" i="3"/>
  <c r="I722" i="3"/>
  <c r="J722" i="3"/>
  <c r="L722" i="3"/>
  <c r="M722" i="3"/>
  <c r="N722" i="3"/>
  <c r="O722" i="3"/>
  <c r="H723" i="3"/>
  <c r="D723" i="3"/>
  <c r="E723" i="3"/>
  <c r="I723" i="3"/>
  <c r="J723" i="3"/>
  <c r="L723" i="3"/>
  <c r="M723" i="3"/>
  <c r="N723" i="3"/>
  <c r="O723" i="3"/>
  <c r="H724" i="3"/>
  <c r="E724" i="3"/>
  <c r="I724" i="3"/>
  <c r="J724" i="3"/>
  <c r="L724" i="3"/>
  <c r="M724" i="3"/>
  <c r="N724" i="3"/>
  <c r="O724" i="3"/>
  <c r="H725" i="3"/>
  <c r="D725" i="3"/>
  <c r="E725" i="3"/>
  <c r="I725" i="3"/>
  <c r="J725" i="3"/>
  <c r="L725" i="3"/>
  <c r="M725" i="3"/>
  <c r="N725" i="3"/>
  <c r="O725" i="3"/>
  <c r="H726" i="3"/>
  <c r="D726" i="3"/>
  <c r="E726" i="3"/>
  <c r="I726" i="3"/>
  <c r="J726" i="3"/>
  <c r="L726" i="3"/>
  <c r="M726" i="3"/>
  <c r="N726" i="3"/>
  <c r="O726" i="3"/>
  <c r="H727" i="3"/>
  <c r="E727" i="3"/>
  <c r="I727" i="3"/>
  <c r="J727" i="3"/>
  <c r="L727" i="3"/>
  <c r="M727" i="3"/>
  <c r="N727" i="3"/>
  <c r="O727" i="3"/>
  <c r="H728" i="3"/>
  <c r="D728" i="3"/>
  <c r="E728" i="3"/>
  <c r="I728" i="3"/>
  <c r="J728" i="3"/>
  <c r="L728" i="3"/>
  <c r="M728" i="3"/>
  <c r="N728" i="3"/>
  <c r="O728" i="3"/>
  <c r="H729" i="3"/>
  <c r="D729" i="3"/>
  <c r="E729" i="3"/>
  <c r="I729" i="3"/>
  <c r="J729" i="3"/>
  <c r="L729" i="3"/>
  <c r="M729" i="3"/>
  <c r="N729" i="3"/>
  <c r="O729" i="3"/>
  <c r="H730" i="3"/>
  <c r="E730" i="3"/>
  <c r="I730" i="3"/>
  <c r="J730" i="3"/>
  <c r="L730" i="3"/>
  <c r="M730" i="3"/>
  <c r="N730" i="3"/>
  <c r="O730" i="3"/>
  <c r="H731" i="3"/>
  <c r="D731" i="3"/>
  <c r="E731" i="3"/>
  <c r="I731" i="3"/>
  <c r="J731" i="3"/>
  <c r="L731" i="3"/>
  <c r="M731" i="3"/>
  <c r="N731" i="3"/>
  <c r="O731" i="3"/>
  <c r="H732" i="3"/>
  <c r="D732" i="3"/>
  <c r="E732" i="3"/>
  <c r="I732" i="3"/>
  <c r="J732" i="3"/>
  <c r="L732" i="3"/>
  <c r="M732" i="3"/>
  <c r="N732" i="3"/>
  <c r="O732" i="3"/>
  <c r="H733" i="3"/>
  <c r="E733" i="3"/>
  <c r="I733" i="3"/>
  <c r="J733" i="3"/>
  <c r="L733" i="3"/>
  <c r="M733" i="3"/>
  <c r="N733" i="3"/>
  <c r="O733" i="3"/>
  <c r="H734" i="3"/>
  <c r="D734" i="3"/>
  <c r="E734" i="3"/>
  <c r="I734" i="3"/>
  <c r="J734" i="3"/>
  <c r="L734" i="3"/>
  <c r="M734" i="3"/>
  <c r="N734" i="3"/>
  <c r="O734" i="3"/>
  <c r="H735" i="3"/>
  <c r="D735" i="3"/>
  <c r="E735" i="3"/>
  <c r="I735" i="3"/>
  <c r="J735" i="3"/>
  <c r="L735" i="3"/>
  <c r="M735" i="3"/>
  <c r="N735" i="3"/>
  <c r="O735" i="3"/>
  <c r="H736" i="3"/>
  <c r="E736" i="3"/>
  <c r="I736" i="3"/>
  <c r="J736" i="3"/>
  <c r="L736" i="3"/>
  <c r="M736" i="3"/>
  <c r="N736" i="3"/>
  <c r="O736" i="3"/>
  <c r="H737" i="3"/>
  <c r="D737" i="3"/>
  <c r="E737" i="3"/>
  <c r="I737" i="3"/>
  <c r="J737" i="3"/>
  <c r="L737" i="3"/>
  <c r="M737" i="3"/>
  <c r="N737" i="3"/>
  <c r="O737" i="3"/>
  <c r="H738" i="3"/>
  <c r="D738" i="3"/>
  <c r="E738" i="3"/>
  <c r="I738" i="3"/>
  <c r="J738" i="3"/>
  <c r="L738" i="3"/>
  <c r="M738" i="3"/>
  <c r="N738" i="3"/>
  <c r="O738" i="3"/>
  <c r="H739" i="3"/>
  <c r="E739" i="3"/>
  <c r="I739" i="3"/>
  <c r="J739" i="3"/>
  <c r="L739" i="3"/>
  <c r="M739" i="3"/>
  <c r="N739" i="3"/>
  <c r="O739" i="3"/>
  <c r="H740" i="3"/>
  <c r="D740" i="3"/>
  <c r="E740" i="3"/>
  <c r="I740" i="3"/>
  <c r="J740" i="3"/>
  <c r="L740" i="3"/>
  <c r="M740" i="3"/>
  <c r="N740" i="3"/>
  <c r="O740" i="3"/>
  <c r="H741" i="3"/>
  <c r="D741" i="3"/>
  <c r="E741" i="3"/>
  <c r="I741" i="3"/>
  <c r="J741" i="3"/>
  <c r="L741" i="3"/>
  <c r="M741" i="3"/>
  <c r="N741" i="3"/>
  <c r="O741" i="3"/>
  <c r="H742" i="3"/>
  <c r="E742" i="3"/>
  <c r="I742" i="3"/>
  <c r="J742" i="3"/>
  <c r="L742" i="3"/>
  <c r="M742" i="3"/>
  <c r="N742" i="3"/>
  <c r="O742" i="3"/>
  <c r="H743" i="3"/>
  <c r="D743" i="3"/>
  <c r="E743" i="3"/>
  <c r="I743" i="3"/>
  <c r="J743" i="3"/>
  <c r="L743" i="3"/>
  <c r="M743" i="3"/>
  <c r="N743" i="3"/>
  <c r="O743" i="3"/>
  <c r="H744" i="3"/>
  <c r="D744" i="3"/>
  <c r="E744" i="3"/>
  <c r="I744" i="3"/>
  <c r="J744" i="3"/>
  <c r="L744" i="3"/>
  <c r="M744" i="3"/>
  <c r="N744" i="3"/>
  <c r="O744" i="3"/>
  <c r="H745" i="3"/>
  <c r="E745" i="3"/>
  <c r="I745" i="3"/>
  <c r="J745" i="3"/>
  <c r="L745" i="3"/>
  <c r="M745" i="3"/>
  <c r="N745" i="3"/>
  <c r="O745" i="3"/>
  <c r="H746" i="3"/>
  <c r="D746" i="3"/>
  <c r="E746" i="3"/>
  <c r="I746" i="3"/>
  <c r="J746" i="3"/>
  <c r="L746" i="3"/>
  <c r="M746" i="3"/>
  <c r="N746" i="3"/>
  <c r="O746" i="3"/>
  <c r="H747" i="3"/>
  <c r="D747" i="3"/>
  <c r="E747" i="3"/>
  <c r="I747" i="3"/>
  <c r="J747" i="3"/>
  <c r="L747" i="3"/>
  <c r="M747" i="3"/>
  <c r="N747" i="3"/>
  <c r="O747" i="3"/>
  <c r="H748" i="3"/>
  <c r="E748" i="3"/>
  <c r="I748" i="3"/>
  <c r="J748" i="3"/>
  <c r="L748" i="3"/>
  <c r="M748" i="3"/>
  <c r="N748" i="3"/>
  <c r="O748" i="3"/>
  <c r="H749" i="3"/>
  <c r="D749" i="3"/>
  <c r="E749" i="3"/>
  <c r="I749" i="3"/>
  <c r="J749" i="3"/>
  <c r="L749" i="3"/>
  <c r="M749" i="3"/>
  <c r="N749" i="3"/>
  <c r="O749" i="3"/>
  <c r="H750" i="3"/>
  <c r="D750" i="3"/>
  <c r="E750" i="3"/>
  <c r="I750" i="3"/>
  <c r="J750" i="3"/>
  <c r="L750" i="3"/>
  <c r="M750" i="3"/>
  <c r="N750" i="3"/>
  <c r="O750" i="3"/>
  <c r="H751" i="3"/>
  <c r="E751" i="3"/>
  <c r="I751" i="3"/>
  <c r="J751" i="3"/>
  <c r="L751" i="3"/>
  <c r="M751" i="3"/>
  <c r="N751" i="3"/>
  <c r="O751" i="3"/>
  <c r="H752" i="3"/>
  <c r="D752" i="3"/>
  <c r="E752" i="3"/>
  <c r="I752" i="3"/>
  <c r="J752" i="3"/>
  <c r="L752" i="3"/>
  <c r="M752" i="3"/>
  <c r="N752" i="3"/>
  <c r="O752" i="3"/>
  <c r="H753" i="3"/>
  <c r="D753" i="3"/>
  <c r="E753" i="3"/>
  <c r="I753" i="3"/>
  <c r="J753" i="3"/>
  <c r="L753" i="3"/>
  <c r="M753" i="3"/>
  <c r="N753" i="3"/>
  <c r="O753" i="3"/>
  <c r="H754" i="3"/>
  <c r="E754" i="3"/>
  <c r="I754" i="3"/>
  <c r="J754" i="3"/>
  <c r="L754" i="3"/>
  <c r="M754" i="3"/>
  <c r="N754" i="3"/>
  <c r="O754" i="3"/>
  <c r="H755" i="3"/>
  <c r="D755" i="3"/>
  <c r="E755" i="3"/>
  <c r="I755" i="3"/>
  <c r="J755" i="3"/>
  <c r="L755" i="3"/>
  <c r="M755" i="3"/>
  <c r="N755" i="3"/>
  <c r="O755" i="3"/>
  <c r="H756" i="3"/>
  <c r="D756" i="3"/>
  <c r="E756" i="3"/>
  <c r="I756" i="3"/>
  <c r="J756" i="3"/>
  <c r="L756" i="3"/>
  <c r="M756" i="3"/>
  <c r="N756" i="3"/>
  <c r="O756" i="3"/>
  <c r="H757" i="3"/>
  <c r="E757" i="3"/>
  <c r="I757" i="3"/>
  <c r="J757" i="3"/>
  <c r="L757" i="3"/>
  <c r="M757" i="3"/>
  <c r="N757" i="3"/>
  <c r="O757" i="3"/>
  <c r="H758" i="3"/>
  <c r="D758" i="3"/>
  <c r="E758" i="3"/>
  <c r="I758" i="3"/>
  <c r="J758" i="3"/>
  <c r="L758" i="3"/>
  <c r="M758" i="3"/>
  <c r="N758" i="3"/>
  <c r="O758" i="3"/>
  <c r="H759" i="3"/>
  <c r="D759" i="3"/>
  <c r="E759" i="3"/>
  <c r="I759" i="3"/>
  <c r="J759" i="3"/>
  <c r="L759" i="3"/>
  <c r="M759" i="3"/>
  <c r="N759" i="3"/>
  <c r="O759" i="3"/>
  <c r="H760" i="3"/>
  <c r="E760" i="3"/>
  <c r="I760" i="3"/>
  <c r="J760" i="3"/>
  <c r="L760" i="3"/>
  <c r="M760" i="3"/>
  <c r="N760" i="3"/>
  <c r="O760" i="3"/>
  <c r="H761" i="3"/>
  <c r="D761" i="3"/>
  <c r="E761" i="3"/>
  <c r="I761" i="3"/>
  <c r="J761" i="3"/>
  <c r="L761" i="3"/>
  <c r="M761" i="3"/>
  <c r="N761" i="3"/>
  <c r="O761" i="3"/>
  <c r="H762" i="3"/>
  <c r="D762" i="3"/>
  <c r="E762" i="3"/>
  <c r="I762" i="3"/>
  <c r="J762" i="3"/>
  <c r="L762" i="3"/>
  <c r="M762" i="3"/>
  <c r="N762" i="3"/>
  <c r="O762" i="3"/>
  <c r="H763" i="3"/>
  <c r="E763" i="3"/>
  <c r="I763" i="3"/>
  <c r="J763" i="3"/>
  <c r="L763" i="3"/>
  <c r="M763" i="3"/>
  <c r="N763" i="3"/>
  <c r="O763" i="3"/>
  <c r="H764" i="3"/>
  <c r="D764" i="3"/>
  <c r="E764" i="3"/>
  <c r="I764" i="3"/>
  <c r="J764" i="3"/>
  <c r="L764" i="3"/>
  <c r="M764" i="3"/>
  <c r="N764" i="3"/>
  <c r="O764" i="3"/>
  <c r="H765" i="3"/>
  <c r="D765" i="3"/>
  <c r="E765" i="3"/>
  <c r="I765" i="3"/>
  <c r="J765" i="3"/>
  <c r="L765" i="3"/>
  <c r="M765" i="3"/>
  <c r="N765" i="3"/>
  <c r="O765" i="3"/>
  <c r="H766" i="3"/>
  <c r="E766" i="3"/>
  <c r="I766" i="3"/>
  <c r="J766" i="3"/>
  <c r="L766" i="3"/>
  <c r="M766" i="3"/>
  <c r="N766" i="3"/>
  <c r="O766" i="3"/>
  <c r="H767" i="3"/>
  <c r="D767" i="3"/>
  <c r="E767" i="3"/>
  <c r="I767" i="3"/>
  <c r="J767" i="3"/>
  <c r="L767" i="3"/>
  <c r="M767" i="3"/>
  <c r="N767" i="3"/>
  <c r="O767" i="3"/>
  <c r="H768" i="3"/>
  <c r="D768" i="3"/>
  <c r="E768" i="3"/>
  <c r="I768" i="3"/>
  <c r="J768" i="3"/>
  <c r="L768" i="3"/>
  <c r="M768" i="3"/>
  <c r="N768" i="3"/>
  <c r="O768" i="3"/>
  <c r="H769" i="3"/>
  <c r="E769" i="3"/>
  <c r="I769" i="3"/>
  <c r="J769" i="3"/>
  <c r="L769" i="3"/>
  <c r="M769" i="3"/>
  <c r="N769" i="3"/>
  <c r="O769" i="3"/>
  <c r="H770" i="3"/>
  <c r="D770" i="3"/>
  <c r="E770" i="3"/>
  <c r="I770" i="3"/>
  <c r="J770" i="3"/>
  <c r="L770" i="3"/>
  <c r="M770" i="3"/>
  <c r="N770" i="3"/>
  <c r="O770" i="3"/>
  <c r="H771" i="3"/>
  <c r="D771" i="3"/>
  <c r="E771" i="3"/>
  <c r="I771" i="3"/>
  <c r="J771" i="3"/>
  <c r="L771" i="3"/>
  <c r="M771" i="3"/>
  <c r="N771" i="3"/>
  <c r="O771" i="3"/>
  <c r="H772" i="3"/>
  <c r="E772" i="3"/>
  <c r="I772" i="3"/>
  <c r="J772" i="3"/>
  <c r="L772" i="3"/>
  <c r="M772" i="3"/>
  <c r="N772" i="3"/>
  <c r="O772" i="3"/>
  <c r="H773" i="3"/>
  <c r="D773" i="3"/>
  <c r="E773" i="3"/>
  <c r="I773" i="3"/>
  <c r="J773" i="3"/>
  <c r="L773" i="3"/>
  <c r="M773" i="3"/>
  <c r="N773" i="3"/>
  <c r="O773" i="3"/>
  <c r="H774" i="3"/>
  <c r="D774" i="3"/>
  <c r="E774" i="3"/>
  <c r="I774" i="3"/>
  <c r="J774" i="3"/>
  <c r="L774" i="3"/>
  <c r="M774" i="3"/>
  <c r="N774" i="3"/>
  <c r="O774" i="3"/>
  <c r="H775" i="3"/>
  <c r="E775" i="3"/>
  <c r="I775" i="3"/>
  <c r="J775" i="3"/>
  <c r="L775" i="3"/>
  <c r="M775" i="3"/>
  <c r="N775" i="3"/>
  <c r="O775" i="3"/>
  <c r="H776" i="3"/>
  <c r="D776" i="3"/>
  <c r="E776" i="3"/>
  <c r="I776" i="3"/>
  <c r="J776" i="3"/>
  <c r="L776" i="3"/>
  <c r="M776" i="3"/>
  <c r="N776" i="3"/>
  <c r="O776" i="3"/>
  <c r="H777" i="3"/>
  <c r="D777" i="3"/>
  <c r="E777" i="3"/>
  <c r="I777" i="3"/>
  <c r="J777" i="3"/>
  <c r="L777" i="3"/>
  <c r="M777" i="3"/>
  <c r="N777" i="3"/>
  <c r="O777" i="3"/>
  <c r="H778" i="3"/>
  <c r="E778" i="3"/>
  <c r="I778" i="3"/>
  <c r="J778" i="3"/>
  <c r="L778" i="3"/>
  <c r="M778" i="3"/>
  <c r="N778" i="3"/>
  <c r="O778" i="3"/>
  <c r="H779" i="3"/>
  <c r="D779" i="3"/>
  <c r="E779" i="3"/>
  <c r="I779" i="3"/>
  <c r="J779" i="3"/>
  <c r="L779" i="3"/>
  <c r="M779" i="3"/>
  <c r="N779" i="3"/>
  <c r="O779" i="3"/>
  <c r="H780" i="3"/>
  <c r="D780" i="3"/>
  <c r="E780" i="3"/>
  <c r="I780" i="3"/>
  <c r="J780" i="3"/>
  <c r="L780" i="3"/>
  <c r="M780" i="3"/>
  <c r="N780" i="3"/>
  <c r="O780" i="3"/>
  <c r="H781" i="3"/>
  <c r="E781" i="3"/>
  <c r="I781" i="3"/>
  <c r="J781" i="3"/>
  <c r="L781" i="3"/>
  <c r="M781" i="3"/>
  <c r="N781" i="3"/>
  <c r="O781" i="3"/>
  <c r="H782" i="3"/>
  <c r="D782" i="3"/>
  <c r="E782" i="3"/>
  <c r="I782" i="3"/>
  <c r="J782" i="3"/>
  <c r="L782" i="3"/>
  <c r="M782" i="3"/>
  <c r="N782" i="3"/>
  <c r="O782" i="3"/>
  <c r="H783" i="3"/>
  <c r="D783" i="3"/>
  <c r="E783" i="3"/>
  <c r="I783" i="3"/>
  <c r="J783" i="3"/>
  <c r="L783" i="3"/>
  <c r="M783" i="3"/>
  <c r="N783" i="3"/>
  <c r="O783" i="3"/>
  <c r="H784" i="3"/>
  <c r="E784" i="3"/>
  <c r="I784" i="3"/>
  <c r="J784" i="3"/>
  <c r="L784" i="3"/>
  <c r="M784" i="3"/>
  <c r="N784" i="3"/>
  <c r="O784" i="3"/>
  <c r="H785" i="3"/>
  <c r="D785" i="3"/>
  <c r="E785" i="3"/>
  <c r="I785" i="3"/>
  <c r="J785" i="3"/>
  <c r="L785" i="3"/>
  <c r="M785" i="3"/>
  <c r="N785" i="3"/>
  <c r="O785" i="3"/>
  <c r="H786" i="3"/>
  <c r="D786" i="3"/>
  <c r="E786" i="3"/>
  <c r="I786" i="3"/>
  <c r="J786" i="3"/>
  <c r="L786" i="3"/>
  <c r="M786" i="3"/>
  <c r="N786" i="3"/>
  <c r="O786" i="3"/>
  <c r="H787" i="3"/>
  <c r="E787" i="3"/>
  <c r="I787" i="3"/>
  <c r="J787" i="3"/>
  <c r="L787" i="3"/>
  <c r="M787" i="3"/>
  <c r="N787" i="3"/>
  <c r="O787" i="3"/>
  <c r="H788" i="3"/>
  <c r="D788" i="3"/>
  <c r="E788" i="3"/>
  <c r="I788" i="3"/>
  <c r="J788" i="3"/>
  <c r="L788" i="3"/>
  <c r="M788" i="3"/>
  <c r="N788" i="3"/>
  <c r="O788" i="3"/>
  <c r="H789" i="3"/>
  <c r="D789" i="3"/>
  <c r="E789" i="3"/>
  <c r="I789" i="3"/>
  <c r="J789" i="3"/>
  <c r="L789" i="3"/>
  <c r="M789" i="3"/>
  <c r="N789" i="3"/>
  <c r="O789" i="3"/>
  <c r="H790" i="3"/>
  <c r="E790" i="3"/>
  <c r="I790" i="3"/>
  <c r="J790" i="3"/>
  <c r="L790" i="3"/>
  <c r="M790" i="3"/>
  <c r="N790" i="3"/>
  <c r="O790" i="3"/>
  <c r="H791" i="3"/>
  <c r="D791" i="3"/>
  <c r="E791" i="3"/>
  <c r="I791" i="3"/>
  <c r="J791" i="3"/>
  <c r="L791" i="3"/>
  <c r="M791" i="3"/>
  <c r="N791" i="3"/>
  <c r="O791" i="3"/>
  <c r="H792" i="3"/>
  <c r="D792" i="3"/>
  <c r="E792" i="3"/>
  <c r="I792" i="3"/>
  <c r="J792" i="3"/>
  <c r="L792" i="3"/>
  <c r="M792" i="3"/>
  <c r="N792" i="3"/>
  <c r="O792" i="3"/>
  <c r="H793" i="3"/>
  <c r="E793" i="3"/>
  <c r="I793" i="3"/>
  <c r="J793" i="3"/>
  <c r="L793" i="3"/>
  <c r="M793" i="3"/>
  <c r="N793" i="3"/>
  <c r="O793" i="3"/>
  <c r="H794" i="3"/>
  <c r="D794" i="3"/>
  <c r="E794" i="3"/>
  <c r="I794" i="3"/>
  <c r="J794" i="3"/>
  <c r="L794" i="3"/>
  <c r="M794" i="3"/>
  <c r="N794" i="3"/>
  <c r="O794" i="3"/>
  <c r="H795" i="3"/>
  <c r="D795" i="3"/>
  <c r="E795" i="3"/>
  <c r="I795" i="3"/>
  <c r="J795" i="3"/>
  <c r="L795" i="3"/>
  <c r="M795" i="3"/>
  <c r="N795" i="3"/>
  <c r="O795" i="3"/>
  <c r="H796" i="3"/>
  <c r="E796" i="3"/>
  <c r="I796" i="3"/>
  <c r="J796" i="3"/>
  <c r="L796" i="3"/>
  <c r="M796" i="3"/>
  <c r="N796" i="3"/>
  <c r="O796" i="3"/>
  <c r="H797" i="3"/>
  <c r="D797" i="3"/>
  <c r="E797" i="3"/>
  <c r="I797" i="3"/>
  <c r="J797" i="3"/>
  <c r="L797" i="3"/>
  <c r="M797" i="3"/>
  <c r="N797" i="3"/>
  <c r="O797" i="3"/>
  <c r="H798" i="3"/>
  <c r="D798" i="3"/>
  <c r="E798" i="3"/>
  <c r="I798" i="3"/>
  <c r="J798" i="3"/>
  <c r="L798" i="3"/>
  <c r="M798" i="3"/>
  <c r="N798" i="3"/>
  <c r="O798" i="3"/>
  <c r="H799" i="3"/>
  <c r="E799" i="3"/>
  <c r="I799" i="3"/>
  <c r="J799" i="3"/>
  <c r="L799" i="3"/>
  <c r="M799" i="3"/>
  <c r="N799" i="3"/>
  <c r="O799" i="3"/>
  <c r="H800" i="3"/>
  <c r="D800" i="3"/>
  <c r="E800" i="3"/>
  <c r="I800" i="3"/>
  <c r="J800" i="3"/>
  <c r="L800" i="3"/>
  <c r="M800" i="3"/>
  <c r="N800" i="3"/>
  <c r="O800" i="3"/>
  <c r="H801" i="3"/>
  <c r="D801" i="3"/>
  <c r="E801" i="3"/>
  <c r="I801" i="3"/>
  <c r="J801" i="3"/>
  <c r="L801" i="3"/>
  <c r="M801" i="3"/>
  <c r="N801" i="3"/>
  <c r="O801" i="3"/>
  <c r="H802" i="3"/>
  <c r="E802" i="3"/>
  <c r="I802" i="3"/>
  <c r="J802" i="3"/>
  <c r="L802" i="3"/>
  <c r="M802" i="3"/>
  <c r="N802" i="3"/>
  <c r="O802" i="3"/>
  <c r="H803" i="3"/>
  <c r="D803" i="3"/>
  <c r="E803" i="3"/>
  <c r="I803" i="3"/>
  <c r="J803" i="3"/>
  <c r="L803" i="3"/>
  <c r="M803" i="3"/>
  <c r="N803" i="3"/>
  <c r="O803" i="3"/>
  <c r="H804" i="3"/>
  <c r="D804" i="3"/>
  <c r="E804" i="3"/>
  <c r="I804" i="3"/>
  <c r="J804" i="3"/>
  <c r="L804" i="3"/>
  <c r="M804" i="3"/>
  <c r="N804" i="3"/>
  <c r="O804" i="3"/>
  <c r="H805" i="3"/>
  <c r="E805" i="3"/>
  <c r="I805" i="3"/>
  <c r="J805" i="3"/>
  <c r="L805" i="3"/>
  <c r="M805" i="3"/>
  <c r="N805" i="3"/>
  <c r="O805" i="3"/>
  <c r="H806" i="3"/>
  <c r="D806" i="3"/>
  <c r="E806" i="3"/>
  <c r="I806" i="3"/>
  <c r="J806" i="3"/>
  <c r="L806" i="3"/>
  <c r="M806" i="3"/>
  <c r="N806" i="3"/>
  <c r="O806" i="3"/>
  <c r="H807" i="3"/>
  <c r="D807" i="3"/>
  <c r="E807" i="3"/>
  <c r="I807" i="3"/>
  <c r="J807" i="3"/>
  <c r="L807" i="3"/>
  <c r="M807" i="3"/>
  <c r="N807" i="3"/>
  <c r="O807" i="3"/>
  <c r="H808" i="3"/>
  <c r="E808" i="3"/>
  <c r="I808" i="3"/>
  <c r="J808" i="3"/>
  <c r="L808" i="3"/>
  <c r="M808" i="3"/>
  <c r="N808" i="3"/>
  <c r="O808" i="3"/>
  <c r="H809" i="3"/>
  <c r="D809" i="3"/>
  <c r="E809" i="3"/>
  <c r="I809" i="3"/>
  <c r="J809" i="3"/>
  <c r="L809" i="3"/>
  <c r="M809" i="3"/>
  <c r="N809" i="3"/>
  <c r="O809" i="3"/>
  <c r="H810" i="3"/>
  <c r="D810" i="3"/>
  <c r="E810" i="3"/>
  <c r="I810" i="3"/>
  <c r="J810" i="3"/>
  <c r="L810" i="3"/>
  <c r="M810" i="3"/>
  <c r="N810" i="3"/>
  <c r="O810" i="3"/>
  <c r="H811" i="3"/>
  <c r="E811" i="3"/>
  <c r="I811" i="3"/>
  <c r="J811" i="3"/>
  <c r="L811" i="3"/>
  <c r="M811" i="3"/>
  <c r="N811" i="3"/>
  <c r="O811" i="3"/>
  <c r="H812" i="3"/>
  <c r="D812" i="3"/>
  <c r="E812" i="3"/>
  <c r="I812" i="3"/>
  <c r="J812" i="3"/>
  <c r="L812" i="3"/>
  <c r="M812" i="3"/>
  <c r="N812" i="3"/>
  <c r="O812" i="3"/>
  <c r="H813" i="3"/>
  <c r="D813" i="3"/>
  <c r="E813" i="3"/>
  <c r="I813" i="3"/>
  <c r="J813" i="3"/>
  <c r="L813" i="3"/>
  <c r="M813" i="3"/>
  <c r="N813" i="3"/>
  <c r="O813" i="3"/>
  <c r="H814" i="3"/>
  <c r="E814" i="3"/>
  <c r="I814" i="3"/>
  <c r="J814" i="3"/>
  <c r="L814" i="3"/>
  <c r="M814" i="3"/>
  <c r="N814" i="3"/>
  <c r="O814" i="3"/>
  <c r="H815" i="3"/>
  <c r="D815" i="3"/>
  <c r="E815" i="3"/>
  <c r="I815" i="3"/>
  <c r="J815" i="3"/>
  <c r="L815" i="3"/>
  <c r="M815" i="3"/>
  <c r="N815" i="3"/>
  <c r="O815" i="3"/>
  <c r="H816" i="3"/>
  <c r="D816" i="3"/>
  <c r="E816" i="3"/>
  <c r="I816" i="3"/>
  <c r="J816" i="3"/>
  <c r="L816" i="3"/>
  <c r="M816" i="3"/>
  <c r="N816" i="3"/>
  <c r="O816" i="3"/>
  <c r="H817" i="3"/>
  <c r="E817" i="3"/>
  <c r="I817" i="3"/>
  <c r="J817" i="3"/>
  <c r="L817" i="3"/>
  <c r="M817" i="3"/>
  <c r="N817" i="3"/>
  <c r="O817" i="3"/>
  <c r="H818" i="3"/>
  <c r="D818" i="3"/>
  <c r="E818" i="3"/>
  <c r="I818" i="3"/>
  <c r="J818" i="3"/>
  <c r="L818" i="3"/>
  <c r="M818" i="3"/>
  <c r="N818" i="3"/>
  <c r="O818" i="3"/>
  <c r="H819" i="3"/>
  <c r="D819" i="3"/>
  <c r="E819" i="3"/>
  <c r="I819" i="3"/>
  <c r="J819" i="3"/>
  <c r="L819" i="3"/>
  <c r="M819" i="3"/>
  <c r="N819" i="3"/>
  <c r="O819" i="3"/>
  <c r="H820" i="3"/>
  <c r="E820" i="3"/>
  <c r="I820" i="3"/>
  <c r="J820" i="3"/>
  <c r="L820" i="3"/>
  <c r="M820" i="3"/>
  <c r="N820" i="3"/>
  <c r="O820" i="3"/>
  <c r="H821" i="3"/>
  <c r="D821" i="3"/>
  <c r="E821" i="3"/>
  <c r="I821" i="3"/>
  <c r="J821" i="3"/>
  <c r="L821" i="3"/>
  <c r="M821" i="3"/>
  <c r="N821" i="3"/>
  <c r="O821" i="3"/>
  <c r="H822" i="3"/>
  <c r="D822" i="3"/>
  <c r="E822" i="3"/>
  <c r="I822" i="3"/>
  <c r="J822" i="3"/>
  <c r="L822" i="3"/>
  <c r="M822" i="3"/>
  <c r="N822" i="3"/>
  <c r="O822" i="3"/>
  <c r="H823" i="3"/>
  <c r="E823" i="3"/>
  <c r="I823" i="3"/>
  <c r="J823" i="3"/>
  <c r="L823" i="3"/>
  <c r="M823" i="3"/>
  <c r="N823" i="3"/>
  <c r="O823" i="3"/>
  <c r="H824" i="3"/>
  <c r="D824" i="3"/>
  <c r="E824" i="3"/>
  <c r="I824" i="3"/>
  <c r="J824" i="3"/>
  <c r="L824" i="3"/>
  <c r="M824" i="3"/>
  <c r="N824" i="3"/>
  <c r="O824" i="3"/>
  <c r="H825" i="3"/>
  <c r="D825" i="3"/>
  <c r="E825" i="3"/>
  <c r="I825" i="3"/>
  <c r="J825" i="3"/>
  <c r="L825" i="3"/>
  <c r="M825" i="3"/>
  <c r="N825" i="3"/>
  <c r="O825" i="3"/>
  <c r="H826" i="3"/>
  <c r="E826" i="3"/>
  <c r="I826" i="3"/>
  <c r="J826" i="3"/>
  <c r="L826" i="3"/>
  <c r="M826" i="3"/>
  <c r="N826" i="3"/>
  <c r="O826" i="3"/>
  <c r="H827" i="3"/>
  <c r="D827" i="3"/>
  <c r="E827" i="3"/>
  <c r="I827" i="3"/>
  <c r="J827" i="3"/>
  <c r="L827" i="3"/>
  <c r="M827" i="3"/>
  <c r="N827" i="3"/>
  <c r="O827" i="3"/>
  <c r="H828" i="3"/>
  <c r="D828" i="3"/>
  <c r="E828" i="3"/>
  <c r="I828" i="3"/>
  <c r="J828" i="3"/>
  <c r="L828" i="3"/>
  <c r="M828" i="3"/>
  <c r="N828" i="3"/>
  <c r="O828" i="3"/>
  <c r="H829" i="3"/>
  <c r="E829" i="3"/>
  <c r="I829" i="3"/>
  <c r="J829" i="3"/>
  <c r="L829" i="3"/>
  <c r="M829" i="3"/>
  <c r="N829" i="3"/>
  <c r="O829" i="3"/>
  <c r="H830" i="3"/>
  <c r="D830" i="3"/>
  <c r="E830" i="3"/>
  <c r="I830" i="3"/>
  <c r="J830" i="3"/>
  <c r="L830" i="3"/>
  <c r="M830" i="3"/>
  <c r="N830" i="3"/>
  <c r="O830" i="3"/>
  <c r="H831" i="3"/>
  <c r="D831" i="3"/>
  <c r="E831" i="3"/>
  <c r="I831" i="3"/>
  <c r="J831" i="3"/>
  <c r="L831" i="3"/>
  <c r="M831" i="3"/>
  <c r="N831" i="3"/>
  <c r="O831" i="3"/>
  <c r="H832" i="3"/>
  <c r="E832" i="3"/>
  <c r="I832" i="3"/>
  <c r="J832" i="3"/>
  <c r="L832" i="3"/>
  <c r="M832" i="3"/>
  <c r="N832" i="3"/>
  <c r="O832" i="3"/>
  <c r="H833" i="3"/>
  <c r="D833" i="3"/>
  <c r="E833" i="3"/>
  <c r="I833" i="3"/>
  <c r="J833" i="3"/>
  <c r="L833" i="3"/>
  <c r="M833" i="3"/>
  <c r="N833" i="3"/>
  <c r="O833" i="3"/>
  <c r="H834" i="3"/>
  <c r="D834" i="3"/>
  <c r="E834" i="3"/>
  <c r="I834" i="3"/>
  <c r="J834" i="3"/>
  <c r="L834" i="3"/>
  <c r="M834" i="3"/>
  <c r="N834" i="3"/>
  <c r="O834" i="3"/>
  <c r="H835" i="3"/>
  <c r="E835" i="3"/>
  <c r="I835" i="3"/>
  <c r="J835" i="3"/>
  <c r="L835" i="3"/>
  <c r="M835" i="3"/>
  <c r="N835" i="3"/>
  <c r="O835" i="3"/>
  <c r="H836" i="3"/>
  <c r="D836" i="3"/>
  <c r="E836" i="3"/>
  <c r="I836" i="3"/>
  <c r="J836" i="3"/>
  <c r="L836" i="3"/>
  <c r="M836" i="3"/>
  <c r="N836" i="3"/>
  <c r="O836" i="3"/>
  <c r="H837" i="3"/>
  <c r="D837" i="3"/>
  <c r="E837" i="3"/>
  <c r="I837" i="3"/>
  <c r="J837" i="3"/>
  <c r="L837" i="3"/>
  <c r="M837" i="3"/>
  <c r="N837" i="3"/>
  <c r="O837" i="3"/>
  <c r="H838" i="3"/>
  <c r="E838" i="3"/>
  <c r="I838" i="3"/>
  <c r="J838" i="3"/>
  <c r="L838" i="3"/>
  <c r="M838" i="3"/>
  <c r="N838" i="3"/>
  <c r="O838" i="3"/>
  <c r="H839" i="3"/>
  <c r="D839" i="3"/>
  <c r="E839" i="3"/>
  <c r="I839" i="3"/>
  <c r="J839" i="3"/>
  <c r="L839" i="3"/>
  <c r="M839" i="3"/>
  <c r="N839" i="3"/>
  <c r="O839" i="3"/>
  <c r="H840" i="3"/>
  <c r="D840" i="3"/>
  <c r="E840" i="3"/>
  <c r="I840" i="3"/>
  <c r="J840" i="3"/>
  <c r="L840" i="3"/>
  <c r="M840" i="3"/>
  <c r="N840" i="3"/>
  <c r="O840" i="3"/>
  <c r="H841" i="3"/>
  <c r="E841" i="3"/>
  <c r="I841" i="3"/>
  <c r="J841" i="3"/>
  <c r="L841" i="3"/>
  <c r="M841" i="3"/>
  <c r="N841" i="3"/>
  <c r="O841" i="3"/>
  <c r="H842" i="3"/>
  <c r="D842" i="3"/>
  <c r="E842" i="3"/>
  <c r="I842" i="3"/>
  <c r="J842" i="3"/>
  <c r="L842" i="3"/>
  <c r="M842" i="3"/>
  <c r="N842" i="3"/>
  <c r="O842" i="3"/>
  <c r="H843" i="3"/>
  <c r="D843" i="3"/>
  <c r="E843" i="3"/>
  <c r="I843" i="3"/>
  <c r="J843" i="3"/>
  <c r="L843" i="3"/>
  <c r="M843" i="3"/>
  <c r="N843" i="3"/>
  <c r="O843" i="3"/>
  <c r="H844" i="3"/>
  <c r="E844" i="3"/>
  <c r="I844" i="3"/>
  <c r="J844" i="3"/>
  <c r="L844" i="3"/>
  <c r="M844" i="3"/>
  <c r="N844" i="3"/>
  <c r="O844" i="3"/>
  <c r="H845" i="3"/>
  <c r="D845" i="3"/>
  <c r="E845" i="3"/>
  <c r="I845" i="3"/>
  <c r="J845" i="3"/>
  <c r="L845" i="3"/>
  <c r="M845" i="3"/>
  <c r="N845" i="3"/>
  <c r="O845" i="3"/>
  <c r="H846" i="3"/>
  <c r="D846" i="3"/>
  <c r="E846" i="3"/>
  <c r="I846" i="3"/>
  <c r="J846" i="3"/>
  <c r="L846" i="3"/>
  <c r="M846" i="3"/>
  <c r="N846" i="3"/>
  <c r="O846" i="3"/>
  <c r="H847" i="3"/>
  <c r="E847" i="3"/>
  <c r="I847" i="3"/>
  <c r="J847" i="3"/>
  <c r="L847" i="3"/>
  <c r="M847" i="3"/>
  <c r="N847" i="3"/>
  <c r="O847" i="3"/>
  <c r="H848" i="3"/>
  <c r="D848" i="3"/>
  <c r="E848" i="3"/>
  <c r="I848" i="3"/>
  <c r="J848" i="3"/>
  <c r="L848" i="3"/>
  <c r="M848" i="3"/>
  <c r="N848" i="3"/>
  <c r="O848" i="3"/>
  <c r="H849" i="3"/>
  <c r="D849" i="3"/>
  <c r="E849" i="3"/>
  <c r="I849" i="3"/>
  <c r="J849" i="3"/>
  <c r="L849" i="3"/>
  <c r="M849" i="3"/>
  <c r="N849" i="3"/>
  <c r="O849" i="3"/>
  <c r="H850" i="3"/>
  <c r="E850" i="3"/>
  <c r="I850" i="3"/>
  <c r="J850" i="3"/>
  <c r="L850" i="3"/>
  <c r="M850" i="3"/>
  <c r="N850" i="3"/>
  <c r="O850" i="3"/>
  <c r="H851" i="3"/>
  <c r="D851" i="3"/>
  <c r="E851" i="3"/>
  <c r="I851" i="3"/>
  <c r="J851" i="3"/>
  <c r="L851" i="3"/>
  <c r="M851" i="3"/>
  <c r="N851" i="3"/>
  <c r="O851" i="3"/>
  <c r="H852" i="3"/>
  <c r="D852" i="3"/>
  <c r="E852" i="3"/>
  <c r="I852" i="3"/>
  <c r="J852" i="3"/>
  <c r="L852" i="3"/>
  <c r="M852" i="3"/>
  <c r="N852" i="3"/>
  <c r="O852" i="3"/>
  <c r="H853" i="3"/>
  <c r="E853" i="3"/>
  <c r="I853" i="3"/>
  <c r="J853" i="3"/>
  <c r="L853" i="3"/>
  <c r="M853" i="3"/>
  <c r="N853" i="3"/>
  <c r="O853" i="3"/>
  <c r="H854" i="3"/>
  <c r="D854" i="3"/>
  <c r="E854" i="3"/>
  <c r="I854" i="3"/>
  <c r="J854" i="3"/>
  <c r="L854" i="3"/>
  <c r="M854" i="3"/>
  <c r="N854" i="3"/>
  <c r="O854" i="3"/>
  <c r="H855" i="3"/>
  <c r="D855" i="3"/>
  <c r="E855" i="3"/>
  <c r="I855" i="3"/>
  <c r="J855" i="3"/>
  <c r="L855" i="3"/>
  <c r="M855" i="3"/>
  <c r="N855" i="3"/>
  <c r="O855" i="3"/>
  <c r="H856" i="3"/>
  <c r="E856" i="3"/>
  <c r="I856" i="3"/>
  <c r="J856" i="3"/>
  <c r="L856" i="3"/>
  <c r="M856" i="3"/>
  <c r="N856" i="3"/>
  <c r="O856" i="3"/>
  <c r="H857" i="3"/>
  <c r="D857" i="3"/>
  <c r="E857" i="3"/>
  <c r="I857" i="3"/>
  <c r="J857" i="3"/>
  <c r="L857" i="3"/>
  <c r="M857" i="3"/>
  <c r="N857" i="3"/>
  <c r="O857" i="3"/>
  <c r="H858" i="3"/>
  <c r="D858" i="3"/>
  <c r="E858" i="3"/>
  <c r="I858" i="3"/>
  <c r="J858" i="3"/>
  <c r="L858" i="3"/>
  <c r="M858" i="3"/>
  <c r="N858" i="3"/>
  <c r="O858" i="3"/>
  <c r="H859" i="3"/>
  <c r="E859" i="3"/>
  <c r="I859" i="3"/>
  <c r="J859" i="3"/>
  <c r="L859" i="3"/>
  <c r="M859" i="3"/>
  <c r="N859" i="3"/>
  <c r="O859" i="3"/>
  <c r="H860" i="3"/>
  <c r="D860" i="3"/>
  <c r="E860" i="3"/>
  <c r="I860" i="3"/>
  <c r="J860" i="3"/>
  <c r="L860" i="3"/>
  <c r="M860" i="3"/>
  <c r="N860" i="3"/>
  <c r="O860" i="3"/>
  <c r="H861" i="3"/>
  <c r="D861" i="3"/>
  <c r="E861" i="3"/>
  <c r="I861" i="3"/>
  <c r="J861" i="3"/>
  <c r="L861" i="3"/>
  <c r="M861" i="3"/>
  <c r="N861" i="3"/>
  <c r="O861" i="3"/>
  <c r="H862" i="3"/>
  <c r="E862" i="3"/>
  <c r="I862" i="3"/>
  <c r="J862" i="3"/>
  <c r="L862" i="3"/>
  <c r="M862" i="3"/>
  <c r="N862" i="3"/>
  <c r="O862" i="3"/>
  <c r="H863" i="3"/>
  <c r="D863" i="3"/>
  <c r="E863" i="3"/>
  <c r="I863" i="3"/>
  <c r="J863" i="3"/>
  <c r="L863" i="3"/>
  <c r="M863" i="3"/>
  <c r="N863" i="3"/>
  <c r="O863" i="3"/>
  <c r="H864" i="3"/>
  <c r="D864" i="3"/>
  <c r="E864" i="3"/>
  <c r="I864" i="3"/>
  <c r="J864" i="3"/>
  <c r="L864" i="3"/>
  <c r="M864" i="3"/>
  <c r="N864" i="3"/>
  <c r="O864" i="3"/>
  <c r="H865" i="3"/>
  <c r="E865" i="3"/>
  <c r="I865" i="3"/>
  <c r="J865" i="3"/>
  <c r="L865" i="3"/>
  <c r="M865" i="3"/>
  <c r="N865" i="3"/>
  <c r="O865" i="3"/>
  <c r="H866" i="3"/>
  <c r="D866" i="3"/>
  <c r="E866" i="3"/>
  <c r="I866" i="3"/>
  <c r="J866" i="3"/>
  <c r="L866" i="3"/>
  <c r="M866" i="3"/>
  <c r="N866" i="3"/>
  <c r="O866" i="3"/>
  <c r="H867" i="3"/>
  <c r="D867" i="3"/>
  <c r="E867" i="3"/>
  <c r="I867" i="3"/>
  <c r="J867" i="3"/>
  <c r="L867" i="3"/>
  <c r="M867" i="3"/>
  <c r="N867" i="3"/>
  <c r="O867" i="3"/>
  <c r="H868" i="3"/>
  <c r="E868" i="3"/>
  <c r="I868" i="3"/>
  <c r="J868" i="3"/>
  <c r="L868" i="3"/>
  <c r="M868" i="3"/>
  <c r="N868" i="3"/>
  <c r="O868" i="3"/>
  <c r="H869" i="3"/>
  <c r="D869" i="3"/>
  <c r="E869" i="3"/>
  <c r="I869" i="3"/>
  <c r="J869" i="3"/>
  <c r="L869" i="3"/>
  <c r="M869" i="3"/>
  <c r="N869" i="3"/>
  <c r="O869" i="3"/>
  <c r="H870" i="3"/>
  <c r="D870" i="3"/>
  <c r="E870" i="3"/>
  <c r="I870" i="3"/>
  <c r="J870" i="3"/>
  <c r="L870" i="3"/>
  <c r="M870" i="3"/>
  <c r="N870" i="3"/>
  <c r="O870" i="3"/>
  <c r="H871" i="3"/>
  <c r="E871" i="3"/>
  <c r="I871" i="3"/>
  <c r="J871" i="3"/>
  <c r="L871" i="3"/>
  <c r="M871" i="3"/>
  <c r="N871" i="3"/>
  <c r="O871" i="3"/>
  <c r="H872" i="3"/>
  <c r="D872" i="3"/>
  <c r="E872" i="3"/>
  <c r="I872" i="3"/>
  <c r="J872" i="3"/>
  <c r="L872" i="3"/>
  <c r="M872" i="3"/>
  <c r="N872" i="3"/>
  <c r="O872" i="3"/>
  <c r="H873" i="3"/>
  <c r="D873" i="3"/>
  <c r="E873" i="3"/>
  <c r="I873" i="3"/>
  <c r="J873" i="3"/>
  <c r="L873" i="3"/>
  <c r="M873" i="3"/>
  <c r="N873" i="3"/>
  <c r="O873" i="3"/>
  <c r="H874" i="3"/>
  <c r="E874" i="3"/>
  <c r="I874" i="3"/>
  <c r="J874" i="3"/>
  <c r="L874" i="3"/>
  <c r="M874" i="3"/>
  <c r="N874" i="3"/>
  <c r="O874" i="3"/>
  <c r="H875" i="3"/>
  <c r="D875" i="3"/>
  <c r="E875" i="3"/>
  <c r="I875" i="3"/>
  <c r="J875" i="3"/>
  <c r="L875" i="3"/>
  <c r="M875" i="3"/>
  <c r="N875" i="3"/>
  <c r="O875" i="3"/>
  <c r="H876" i="3"/>
  <c r="D876" i="3"/>
  <c r="E876" i="3"/>
  <c r="I876" i="3"/>
  <c r="J876" i="3"/>
  <c r="L876" i="3"/>
  <c r="M876" i="3"/>
  <c r="N876" i="3"/>
  <c r="O876" i="3"/>
  <c r="H877" i="3"/>
  <c r="E877" i="3"/>
  <c r="I877" i="3"/>
  <c r="J877" i="3"/>
  <c r="L877" i="3"/>
  <c r="M877" i="3"/>
  <c r="N877" i="3"/>
  <c r="O877" i="3"/>
  <c r="H878" i="3"/>
  <c r="D878" i="3"/>
  <c r="E878" i="3"/>
  <c r="I878" i="3"/>
  <c r="J878" i="3"/>
  <c r="L878" i="3"/>
  <c r="M878" i="3"/>
  <c r="N878" i="3"/>
  <c r="O878" i="3"/>
  <c r="H879" i="3"/>
  <c r="D879" i="3"/>
  <c r="E879" i="3"/>
  <c r="I879" i="3"/>
  <c r="J879" i="3"/>
  <c r="L879" i="3"/>
  <c r="M879" i="3"/>
  <c r="N879" i="3"/>
  <c r="O879" i="3"/>
  <c r="H880" i="3"/>
  <c r="E880" i="3"/>
  <c r="I880" i="3"/>
  <c r="J880" i="3"/>
  <c r="L880" i="3"/>
  <c r="M880" i="3"/>
  <c r="N880" i="3"/>
  <c r="O880" i="3"/>
  <c r="H881" i="3"/>
  <c r="D881" i="3"/>
  <c r="E881" i="3"/>
  <c r="I881" i="3"/>
  <c r="J881" i="3"/>
  <c r="L881" i="3"/>
  <c r="M881" i="3"/>
  <c r="N881" i="3"/>
  <c r="O881" i="3"/>
  <c r="H882" i="3"/>
  <c r="D882" i="3"/>
  <c r="E882" i="3"/>
  <c r="I882" i="3"/>
  <c r="J882" i="3"/>
  <c r="L882" i="3"/>
  <c r="M882" i="3"/>
  <c r="N882" i="3"/>
  <c r="O882" i="3"/>
  <c r="H883" i="3"/>
  <c r="E883" i="3"/>
  <c r="I883" i="3"/>
  <c r="J883" i="3"/>
  <c r="L883" i="3"/>
  <c r="M883" i="3"/>
  <c r="N883" i="3"/>
  <c r="O883" i="3"/>
  <c r="H884" i="3"/>
  <c r="D884" i="3"/>
  <c r="E884" i="3"/>
  <c r="I884" i="3"/>
  <c r="J884" i="3"/>
  <c r="L884" i="3"/>
  <c r="M884" i="3"/>
  <c r="N884" i="3"/>
  <c r="O884" i="3"/>
  <c r="H885" i="3"/>
  <c r="D885" i="3"/>
  <c r="E885" i="3"/>
  <c r="I885" i="3"/>
  <c r="J885" i="3"/>
  <c r="L885" i="3"/>
  <c r="M885" i="3"/>
  <c r="N885" i="3"/>
  <c r="O885" i="3"/>
  <c r="H886" i="3"/>
  <c r="E886" i="3"/>
  <c r="I886" i="3"/>
  <c r="J886" i="3"/>
  <c r="L886" i="3"/>
  <c r="M886" i="3"/>
  <c r="N886" i="3"/>
  <c r="O886" i="3"/>
  <c r="H887" i="3"/>
  <c r="D887" i="3"/>
  <c r="E887" i="3"/>
  <c r="I887" i="3"/>
  <c r="J887" i="3"/>
  <c r="L887" i="3"/>
  <c r="M887" i="3"/>
  <c r="N887" i="3"/>
  <c r="O887" i="3"/>
  <c r="H888" i="3"/>
  <c r="D888" i="3"/>
  <c r="E888" i="3"/>
  <c r="I888" i="3"/>
  <c r="J888" i="3"/>
  <c r="L888" i="3"/>
  <c r="M888" i="3"/>
  <c r="N888" i="3"/>
  <c r="O888" i="3"/>
  <c r="H889" i="3"/>
  <c r="E889" i="3"/>
  <c r="I889" i="3"/>
  <c r="J889" i="3"/>
  <c r="L889" i="3"/>
  <c r="M889" i="3"/>
  <c r="N889" i="3"/>
  <c r="O889" i="3"/>
  <c r="H890" i="3"/>
  <c r="D890" i="3"/>
  <c r="E890" i="3"/>
  <c r="I890" i="3"/>
  <c r="J890" i="3"/>
  <c r="L890" i="3"/>
  <c r="M890" i="3"/>
  <c r="N890" i="3"/>
  <c r="O890" i="3"/>
  <c r="H891" i="3"/>
  <c r="D891" i="3"/>
  <c r="E891" i="3"/>
  <c r="I891" i="3"/>
  <c r="J891" i="3"/>
  <c r="L891" i="3"/>
  <c r="M891" i="3"/>
  <c r="N891" i="3"/>
  <c r="O891" i="3"/>
  <c r="H892" i="3"/>
  <c r="E892" i="3"/>
  <c r="I892" i="3"/>
  <c r="J892" i="3"/>
  <c r="L892" i="3"/>
  <c r="M892" i="3"/>
  <c r="N892" i="3"/>
  <c r="O892" i="3"/>
  <c r="H893" i="3"/>
  <c r="D893" i="3"/>
  <c r="E893" i="3"/>
  <c r="I893" i="3"/>
  <c r="J893" i="3"/>
  <c r="L893" i="3"/>
  <c r="M893" i="3"/>
  <c r="N893" i="3"/>
  <c r="O893" i="3"/>
  <c r="H894" i="3"/>
  <c r="D894" i="3"/>
  <c r="E894" i="3"/>
  <c r="I894" i="3"/>
  <c r="J894" i="3"/>
  <c r="L894" i="3"/>
  <c r="M894" i="3"/>
  <c r="N894" i="3"/>
  <c r="O894" i="3"/>
  <c r="H895" i="3"/>
  <c r="E895" i="3"/>
  <c r="I895" i="3"/>
  <c r="J895" i="3"/>
  <c r="L895" i="3"/>
  <c r="M895" i="3"/>
  <c r="N895" i="3"/>
  <c r="O895" i="3"/>
  <c r="H896" i="3"/>
  <c r="D896" i="3"/>
  <c r="E896" i="3"/>
  <c r="I896" i="3"/>
  <c r="J896" i="3"/>
  <c r="L896" i="3"/>
  <c r="M896" i="3"/>
  <c r="N896" i="3"/>
  <c r="O896" i="3"/>
  <c r="H897" i="3"/>
  <c r="D897" i="3"/>
  <c r="E897" i="3"/>
  <c r="I897" i="3"/>
  <c r="J897" i="3"/>
  <c r="L897" i="3"/>
  <c r="M897" i="3"/>
  <c r="N897" i="3"/>
  <c r="O897" i="3"/>
  <c r="H898" i="3"/>
  <c r="E898" i="3"/>
  <c r="I898" i="3"/>
  <c r="J898" i="3"/>
  <c r="L898" i="3"/>
  <c r="M898" i="3"/>
  <c r="N898" i="3"/>
  <c r="O898" i="3"/>
  <c r="H899" i="3"/>
  <c r="D899" i="3"/>
  <c r="E899" i="3"/>
  <c r="I899" i="3"/>
  <c r="J899" i="3"/>
  <c r="L899" i="3"/>
  <c r="M899" i="3"/>
  <c r="N899" i="3"/>
  <c r="O899" i="3"/>
  <c r="H900" i="3"/>
  <c r="D900" i="3"/>
  <c r="E900" i="3"/>
  <c r="I900" i="3"/>
  <c r="J900" i="3"/>
  <c r="L900" i="3"/>
  <c r="M900" i="3"/>
  <c r="N900" i="3"/>
  <c r="O900" i="3"/>
  <c r="H901" i="3"/>
  <c r="E901" i="3"/>
  <c r="I901" i="3"/>
  <c r="J901" i="3"/>
  <c r="L901" i="3"/>
  <c r="M901" i="3"/>
  <c r="N901" i="3"/>
  <c r="O901" i="3"/>
  <c r="H902" i="3"/>
  <c r="D902" i="3"/>
  <c r="E902" i="3"/>
  <c r="I902" i="3"/>
  <c r="J902" i="3"/>
  <c r="L902" i="3"/>
  <c r="M902" i="3"/>
  <c r="N902" i="3"/>
  <c r="O902" i="3"/>
  <c r="H903" i="3"/>
  <c r="D903" i="3"/>
  <c r="E903" i="3"/>
  <c r="I903" i="3"/>
  <c r="J903" i="3"/>
  <c r="L903" i="3"/>
  <c r="M903" i="3"/>
  <c r="N903" i="3"/>
  <c r="O903" i="3"/>
  <c r="H904" i="3"/>
  <c r="E904" i="3"/>
  <c r="I904" i="3"/>
  <c r="J904" i="3"/>
  <c r="L904" i="3"/>
  <c r="M904" i="3"/>
  <c r="N904" i="3"/>
  <c r="O904" i="3"/>
  <c r="H905" i="3"/>
  <c r="D905" i="3"/>
  <c r="E905" i="3"/>
  <c r="I905" i="3"/>
  <c r="J905" i="3"/>
  <c r="L905" i="3"/>
  <c r="M905" i="3"/>
  <c r="N905" i="3"/>
  <c r="O905" i="3"/>
  <c r="H906" i="3"/>
  <c r="D906" i="3"/>
  <c r="E906" i="3"/>
  <c r="I906" i="3"/>
  <c r="J906" i="3"/>
  <c r="L906" i="3"/>
  <c r="M906" i="3"/>
  <c r="N906" i="3"/>
  <c r="O906" i="3"/>
  <c r="H907" i="3"/>
  <c r="E907" i="3"/>
  <c r="I907" i="3"/>
  <c r="J907" i="3"/>
  <c r="L907" i="3"/>
  <c r="M907" i="3"/>
  <c r="N907" i="3"/>
  <c r="O907" i="3"/>
  <c r="H908" i="3"/>
  <c r="D908" i="3"/>
  <c r="E908" i="3"/>
  <c r="I908" i="3"/>
  <c r="J908" i="3"/>
  <c r="L908" i="3"/>
  <c r="M908" i="3"/>
  <c r="N908" i="3"/>
  <c r="O908" i="3"/>
  <c r="H909" i="3"/>
  <c r="D909" i="3"/>
  <c r="E909" i="3"/>
  <c r="I909" i="3"/>
  <c r="J909" i="3"/>
  <c r="L909" i="3"/>
  <c r="M909" i="3"/>
  <c r="N909" i="3"/>
  <c r="O909" i="3"/>
  <c r="H910" i="3"/>
  <c r="E910" i="3"/>
  <c r="I910" i="3"/>
  <c r="J910" i="3"/>
  <c r="L910" i="3"/>
  <c r="M910" i="3"/>
  <c r="N910" i="3"/>
  <c r="O910" i="3"/>
  <c r="H911" i="3"/>
  <c r="D911" i="3"/>
  <c r="E911" i="3"/>
  <c r="I911" i="3"/>
  <c r="J911" i="3"/>
  <c r="L911" i="3"/>
  <c r="M911" i="3"/>
  <c r="N911" i="3"/>
  <c r="O911" i="3"/>
  <c r="H912" i="3"/>
  <c r="D912" i="3"/>
  <c r="E912" i="3"/>
  <c r="I912" i="3"/>
  <c r="J912" i="3"/>
  <c r="L912" i="3"/>
  <c r="M912" i="3"/>
  <c r="N912" i="3"/>
  <c r="O912" i="3"/>
  <c r="H913" i="3"/>
  <c r="E913" i="3"/>
  <c r="I913" i="3"/>
  <c r="J913" i="3"/>
  <c r="L913" i="3"/>
  <c r="M913" i="3"/>
  <c r="N913" i="3"/>
  <c r="O913" i="3"/>
  <c r="H914" i="3"/>
  <c r="D914" i="3"/>
  <c r="E914" i="3"/>
  <c r="I914" i="3"/>
  <c r="J914" i="3"/>
  <c r="L914" i="3"/>
  <c r="M914" i="3"/>
  <c r="N914" i="3"/>
  <c r="O914" i="3"/>
  <c r="H915" i="3"/>
  <c r="D915" i="3"/>
  <c r="E915" i="3"/>
  <c r="I915" i="3"/>
  <c r="J915" i="3"/>
  <c r="L915" i="3"/>
  <c r="M915" i="3"/>
  <c r="N915" i="3"/>
  <c r="O915" i="3"/>
  <c r="H916" i="3"/>
  <c r="E916" i="3"/>
  <c r="I916" i="3"/>
  <c r="J916" i="3"/>
  <c r="L916" i="3"/>
  <c r="M916" i="3"/>
  <c r="N916" i="3"/>
  <c r="O916" i="3"/>
  <c r="H917" i="3"/>
  <c r="D917" i="3"/>
  <c r="E917" i="3"/>
  <c r="I917" i="3"/>
  <c r="J917" i="3"/>
  <c r="L917" i="3"/>
  <c r="M917" i="3"/>
  <c r="N917" i="3"/>
  <c r="O917" i="3"/>
  <c r="H918" i="3"/>
  <c r="D918" i="3"/>
  <c r="E918" i="3"/>
  <c r="I918" i="3"/>
  <c r="J918" i="3"/>
  <c r="L918" i="3"/>
  <c r="M918" i="3"/>
  <c r="N918" i="3"/>
  <c r="O918" i="3"/>
  <c r="H919" i="3"/>
  <c r="E919" i="3"/>
  <c r="I919" i="3"/>
  <c r="J919" i="3"/>
  <c r="L919" i="3"/>
  <c r="M919" i="3"/>
  <c r="N919" i="3"/>
  <c r="O919" i="3"/>
  <c r="H920" i="3"/>
  <c r="D920" i="3"/>
  <c r="E920" i="3"/>
  <c r="I920" i="3"/>
  <c r="J920" i="3"/>
  <c r="L920" i="3"/>
  <c r="M920" i="3"/>
  <c r="N920" i="3"/>
  <c r="O920" i="3"/>
  <c r="H921" i="3"/>
  <c r="D921" i="3"/>
  <c r="E921" i="3"/>
  <c r="I921" i="3"/>
  <c r="J921" i="3"/>
  <c r="L921" i="3"/>
  <c r="M921" i="3"/>
  <c r="N921" i="3"/>
  <c r="O921" i="3"/>
  <c r="H922" i="3"/>
  <c r="E922" i="3"/>
  <c r="I922" i="3"/>
  <c r="J922" i="3"/>
  <c r="L922" i="3"/>
  <c r="M922" i="3"/>
  <c r="N922" i="3"/>
  <c r="O922" i="3"/>
  <c r="H923" i="3"/>
  <c r="D923" i="3"/>
  <c r="E923" i="3"/>
  <c r="I923" i="3"/>
  <c r="J923" i="3"/>
  <c r="L923" i="3"/>
  <c r="M923" i="3"/>
  <c r="N923" i="3"/>
  <c r="O923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11" i="3"/>
  <c r="B350" i="4"/>
  <c r="D9" i="3"/>
  <c r="D11" i="3"/>
  <c r="D12" i="3"/>
  <c r="D14" i="3"/>
  <c r="D15" i="3"/>
  <c r="D17" i="3"/>
  <c r="D18" i="3"/>
  <c r="D20" i="3"/>
  <c r="D21" i="3"/>
  <c r="D23" i="3"/>
  <c r="D24" i="3"/>
  <c r="D26" i="3"/>
  <c r="D27" i="3"/>
  <c r="D29" i="3"/>
  <c r="D30" i="3"/>
  <c r="D32" i="3"/>
  <c r="D33" i="3"/>
  <c r="D35" i="3"/>
  <c r="D36" i="3"/>
  <c r="D38" i="3"/>
  <c r="D39" i="3"/>
  <c r="D41" i="3"/>
  <c r="D42" i="3"/>
  <c r="D44" i="3"/>
  <c r="D45" i="3"/>
  <c r="D47" i="3"/>
  <c r="D48" i="3"/>
  <c r="D50" i="3"/>
  <c r="D51" i="3"/>
  <c r="D53" i="3"/>
  <c r="D54" i="3"/>
  <c r="D56" i="3"/>
  <c r="D57" i="3"/>
  <c r="D59" i="3"/>
  <c r="D60" i="3"/>
  <c r="D62" i="3"/>
  <c r="D63" i="3"/>
  <c r="D65" i="3"/>
  <c r="D66" i="3"/>
  <c r="D68" i="3"/>
  <c r="D69" i="3"/>
  <c r="D71" i="3"/>
  <c r="D72" i="3"/>
  <c r="D74" i="3"/>
  <c r="D75" i="3"/>
  <c r="D77" i="3"/>
  <c r="D78" i="3"/>
  <c r="D80" i="3"/>
  <c r="D81" i="3"/>
  <c r="D83" i="3"/>
  <c r="D84" i="3"/>
  <c r="D86" i="3"/>
  <c r="D87" i="3"/>
  <c r="D89" i="3"/>
  <c r="D90" i="3"/>
  <c r="D92" i="3"/>
  <c r="D93" i="3"/>
  <c r="D95" i="3"/>
  <c r="D96" i="3"/>
  <c r="D98" i="3"/>
  <c r="D99" i="3"/>
  <c r="D101" i="3"/>
  <c r="D102" i="3"/>
  <c r="D104" i="3"/>
  <c r="D105" i="3"/>
  <c r="D107" i="3"/>
  <c r="D108" i="3"/>
  <c r="D110" i="3"/>
  <c r="D111" i="3"/>
  <c r="D113" i="3"/>
  <c r="D114" i="3"/>
  <c r="D116" i="3"/>
  <c r="D117" i="3"/>
  <c r="D119" i="3"/>
  <c r="D120" i="3"/>
  <c r="D122" i="3"/>
  <c r="D123" i="3"/>
  <c r="D125" i="3"/>
  <c r="D126" i="3"/>
  <c r="D128" i="3"/>
  <c r="D129" i="3"/>
  <c r="D131" i="3"/>
  <c r="D132" i="3"/>
  <c r="D134" i="3"/>
  <c r="D135" i="3"/>
  <c r="D137" i="3"/>
  <c r="D138" i="3"/>
  <c r="D140" i="3"/>
  <c r="D141" i="3"/>
  <c r="D143" i="3"/>
  <c r="D144" i="3"/>
  <c r="D146" i="3"/>
  <c r="D147" i="3"/>
  <c r="D149" i="3"/>
  <c r="D150" i="3"/>
  <c r="D152" i="3"/>
  <c r="D153" i="3"/>
  <c r="D155" i="3"/>
  <c r="D156" i="3"/>
  <c r="D158" i="3"/>
  <c r="D159" i="3"/>
  <c r="D161" i="3"/>
  <c r="D162" i="3"/>
  <c r="D164" i="3"/>
  <c r="D165" i="3"/>
  <c r="D167" i="3"/>
  <c r="D168" i="3"/>
  <c r="D170" i="3"/>
  <c r="D171" i="3"/>
  <c r="D173" i="3"/>
  <c r="D174" i="3"/>
  <c r="D176" i="3"/>
  <c r="D177" i="3"/>
  <c r="D179" i="3"/>
  <c r="D180" i="3"/>
  <c r="D182" i="3"/>
  <c r="D183" i="3"/>
  <c r="D185" i="3"/>
  <c r="D186" i="3"/>
  <c r="D188" i="3"/>
  <c r="D189" i="3"/>
  <c r="D191" i="3"/>
  <c r="D192" i="3"/>
  <c r="D194" i="3"/>
  <c r="D195" i="3"/>
  <c r="D197" i="3"/>
  <c r="D198" i="3"/>
  <c r="D200" i="3"/>
  <c r="D201" i="3"/>
  <c r="D203" i="3"/>
  <c r="D204" i="3"/>
  <c r="D206" i="3"/>
  <c r="D207" i="3"/>
  <c r="D209" i="3"/>
  <c r="D210" i="3"/>
  <c r="D212" i="3"/>
  <c r="D213" i="3"/>
  <c r="D215" i="3"/>
  <c r="D216" i="3"/>
  <c r="D218" i="3"/>
  <c r="D219" i="3"/>
  <c r="D221" i="3"/>
  <c r="D222" i="3"/>
  <c r="D224" i="3"/>
  <c r="D225" i="3"/>
  <c r="D227" i="3"/>
  <c r="D228" i="3"/>
  <c r="D230" i="3"/>
  <c r="D231" i="3"/>
  <c r="D233" i="3"/>
  <c r="D234" i="3"/>
  <c r="D236" i="3"/>
  <c r="D237" i="3"/>
  <c r="D239" i="3"/>
  <c r="D240" i="3"/>
  <c r="D242" i="3"/>
  <c r="D243" i="3"/>
  <c r="D245" i="3"/>
  <c r="D246" i="3"/>
  <c r="D248" i="3"/>
  <c r="D249" i="3"/>
  <c r="D251" i="3"/>
  <c r="D252" i="3"/>
  <c r="D254" i="3"/>
  <c r="D255" i="3"/>
  <c r="D257" i="3"/>
  <c r="D258" i="3"/>
  <c r="D260" i="3"/>
  <c r="D261" i="3"/>
  <c r="D263" i="3"/>
  <c r="D264" i="3"/>
  <c r="D266" i="3"/>
  <c r="D267" i="3"/>
  <c r="D269" i="3"/>
  <c r="D270" i="3"/>
  <c r="D272" i="3"/>
  <c r="D273" i="3"/>
  <c r="D275" i="3"/>
  <c r="D276" i="3"/>
  <c r="D278" i="3"/>
  <c r="D279" i="3"/>
  <c r="D281" i="3"/>
  <c r="D282" i="3"/>
  <c r="D284" i="3"/>
  <c r="D285" i="3"/>
  <c r="D287" i="3"/>
  <c r="D288" i="3"/>
  <c r="D290" i="3"/>
  <c r="D291" i="3"/>
  <c r="D293" i="3"/>
  <c r="D294" i="3"/>
  <c r="D296" i="3"/>
  <c r="D297" i="3"/>
  <c r="D299" i="3"/>
  <c r="D300" i="3"/>
  <c r="D302" i="3"/>
  <c r="D303" i="3"/>
  <c r="D305" i="3"/>
  <c r="D306" i="3"/>
  <c r="D308" i="3"/>
  <c r="D309" i="3"/>
  <c r="D311" i="3"/>
  <c r="D312" i="3"/>
  <c r="D314" i="3"/>
  <c r="D315" i="3"/>
  <c r="D317" i="3"/>
  <c r="D318" i="3"/>
  <c r="D320" i="3"/>
  <c r="D321" i="3"/>
  <c r="D323" i="3"/>
  <c r="D324" i="3"/>
  <c r="D326" i="3"/>
  <c r="D327" i="3"/>
  <c r="D329" i="3"/>
  <c r="D330" i="3"/>
  <c r="D332" i="3"/>
  <c r="D333" i="3"/>
  <c r="D335" i="3"/>
  <c r="D336" i="3"/>
  <c r="D338" i="3"/>
  <c r="D339" i="3"/>
  <c r="D341" i="3"/>
  <c r="D342" i="3"/>
  <c r="D344" i="3"/>
  <c r="D345" i="3"/>
  <c r="D347" i="3"/>
  <c r="D348" i="3"/>
  <c r="D350" i="3"/>
  <c r="D351" i="3"/>
  <c r="D353" i="3"/>
  <c r="D354" i="3"/>
  <c r="D356" i="3"/>
  <c r="D357" i="3"/>
  <c r="D359" i="3"/>
  <c r="D360" i="3"/>
  <c r="D362" i="3"/>
  <c r="D363" i="3"/>
  <c r="D365" i="3"/>
  <c r="D366" i="3"/>
  <c r="D368" i="3"/>
  <c r="D369" i="3"/>
  <c r="D371" i="3"/>
  <c r="D372" i="3"/>
  <c r="D374" i="3"/>
  <c r="D375" i="3"/>
  <c r="D377" i="3"/>
  <c r="D378" i="3"/>
  <c r="D380" i="3"/>
  <c r="D381" i="3"/>
  <c r="D383" i="3"/>
  <c r="D384" i="3"/>
  <c r="D386" i="3"/>
  <c r="D387" i="3"/>
  <c r="D389" i="3"/>
  <c r="D390" i="3"/>
  <c r="D392" i="3"/>
  <c r="D393" i="3"/>
  <c r="D395" i="3"/>
  <c r="D396" i="3"/>
  <c r="D398" i="3"/>
  <c r="D399" i="3"/>
  <c r="D401" i="3"/>
  <c r="D402" i="3"/>
  <c r="D404" i="3"/>
  <c r="D405" i="3"/>
  <c r="D407" i="3"/>
  <c r="D408" i="3"/>
  <c r="E409" i="3"/>
  <c r="I409" i="3"/>
  <c r="J409" i="3"/>
  <c r="L409" i="3"/>
  <c r="M409" i="3"/>
  <c r="N409" i="3"/>
  <c r="O409" i="3"/>
  <c r="D410" i="3"/>
  <c r="E410" i="3"/>
  <c r="I410" i="3"/>
  <c r="J410" i="3"/>
  <c r="L410" i="3"/>
  <c r="M410" i="3"/>
  <c r="N410" i="3"/>
  <c r="O410" i="3"/>
  <c r="D411" i="3"/>
  <c r="E411" i="3"/>
  <c r="I411" i="3"/>
  <c r="J411" i="3"/>
  <c r="L411" i="3"/>
  <c r="M411" i="3"/>
  <c r="N411" i="3"/>
  <c r="O411" i="3"/>
  <c r="E412" i="3"/>
  <c r="I412" i="3"/>
  <c r="J412" i="3"/>
  <c r="L412" i="3"/>
  <c r="M412" i="3"/>
  <c r="N412" i="3"/>
  <c r="O412" i="3"/>
  <c r="D413" i="3"/>
  <c r="E413" i="3"/>
  <c r="I413" i="3"/>
  <c r="J413" i="3"/>
  <c r="L413" i="3"/>
  <c r="M413" i="3"/>
  <c r="N413" i="3"/>
  <c r="O413" i="3"/>
  <c r="D414" i="3"/>
  <c r="E414" i="3"/>
  <c r="I414" i="3"/>
  <c r="J414" i="3"/>
  <c r="L414" i="3"/>
  <c r="M414" i="3"/>
  <c r="N414" i="3"/>
  <c r="O414" i="3"/>
  <c r="E415" i="3"/>
  <c r="I415" i="3"/>
  <c r="J415" i="3"/>
  <c r="L415" i="3"/>
  <c r="M415" i="3"/>
  <c r="N415" i="3"/>
  <c r="O415" i="3"/>
  <c r="D416" i="3"/>
  <c r="E416" i="3"/>
  <c r="I416" i="3"/>
  <c r="J416" i="3"/>
  <c r="L416" i="3"/>
  <c r="M416" i="3"/>
  <c r="N416" i="3"/>
  <c r="O416" i="3"/>
  <c r="D417" i="3"/>
  <c r="E417" i="3"/>
  <c r="I417" i="3"/>
  <c r="J417" i="3"/>
  <c r="L417" i="3"/>
  <c r="M417" i="3"/>
  <c r="N417" i="3"/>
  <c r="O417" i="3"/>
  <c r="E418" i="3"/>
  <c r="I418" i="3"/>
  <c r="J418" i="3"/>
  <c r="L418" i="3"/>
  <c r="M418" i="3"/>
  <c r="N418" i="3"/>
  <c r="O418" i="3"/>
  <c r="D419" i="3"/>
  <c r="E419" i="3"/>
  <c r="I419" i="3"/>
  <c r="J419" i="3"/>
  <c r="L419" i="3"/>
  <c r="M419" i="3"/>
  <c r="N419" i="3"/>
  <c r="O419" i="3"/>
  <c r="D420" i="3"/>
  <c r="E420" i="3"/>
  <c r="I420" i="3"/>
  <c r="J420" i="3"/>
  <c r="L420" i="3"/>
  <c r="M420" i="3"/>
  <c r="N420" i="3"/>
  <c r="O420" i="3"/>
  <c r="E421" i="3"/>
  <c r="I421" i="3"/>
  <c r="J421" i="3"/>
  <c r="L421" i="3"/>
  <c r="M421" i="3"/>
  <c r="N421" i="3"/>
  <c r="O421" i="3"/>
  <c r="D422" i="3"/>
  <c r="E422" i="3"/>
  <c r="I422" i="3"/>
  <c r="J422" i="3"/>
  <c r="L422" i="3"/>
  <c r="M422" i="3"/>
  <c r="N422" i="3"/>
  <c r="O422" i="3"/>
  <c r="D423" i="3"/>
  <c r="E423" i="3"/>
  <c r="I423" i="3"/>
  <c r="J423" i="3"/>
  <c r="L423" i="3"/>
  <c r="M423" i="3"/>
  <c r="N423" i="3"/>
  <c r="O423" i="3"/>
  <c r="E424" i="3"/>
  <c r="I424" i="3"/>
  <c r="J424" i="3"/>
  <c r="L424" i="3"/>
  <c r="M424" i="3"/>
  <c r="N424" i="3"/>
  <c r="O424" i="3"/>
  <c r="D425" i="3"/>
  <c r="E425" i="3"/>
  <c r="I425" i="3"/>
  <c r="J425" i="3"/>
  <c r="L425" i="3"/>
  <c r="M425" i="3"/>
  <c r="N425" i="3"/>
  <c r="O425" i="3"/>
  <c r="D426" i="3"/>
  <c r="E426" i="3"/>
  <c r="I426" i="3"/>
  <c r="J426" i="3"/>
  <c r="L426" i="3"/>
  <c r="M426" i="3"/>
  <c r="N426" i="3"/>
  <c r="O426" i="3"/>
  <c r="E427" i="3"/>
  <c r="I427" i="3"/>
  <c r="J427" i="3"/>
  <c r="L427" i="3"/>
  <c r="M427" i="3"/>
  <c r="N427" i="3"/>
  <c r="O427" i="3"/>
  <c r="D428" i="3"/>
  <c r="E428" i="3"/>
  <c r="I428" i="3"/>
  <c r="J428" i="3"/>
  <c r="L428" i="3"/>
  <c r="M428" i="3"/>
  <c r="N428" i="3"/>
  <c r="O428" i="3"/>
  <c r="D429" i="3"/>
  <c r="E429" i="3"/>
  <c r="I429" i="3"/>
  <c r="J429" i="3"/>
  <c r="L429" i="3"/>
  <c r="M429" i="3"/>
  <c r="N429" i="3"/>
  <c r="O429" i="3"/>
  <c r="E430" i="3"/>
  <c r="I430" i="3"/>
  <c r="J430" i="3"/>
  <c r="L430" i="3"/>
  <c r="M430" i="3"/>
  <c r="N430" i="3"/>
  <c r="O430" i="3"/>
  <c r="D431" i="3"/>
  <c r="E431" i="3"/>
  <c r="I431" i="3"/>
  <c r="J431" i="3"/>
  <c r="L431" i="3"/>
  <c r="M431" i="3"/>
  <c r="N431" i="3"/>
  <c r="O431" i="3"/>
  <c r="D432" i="3"/>
  <c r="E432" i="3"/>
  <c r="I432" i="3"/>
  <c r="J432" i="3"/>
  <c r="L432" i="3"/>
  <c r="M432" i="3"/>
  <c r="N432" i="3"/>
  <c r="O432" i="3"/>
  <c r="E433" i="3"/>
  <c r="I433" i="3"/>
  <c r="J433" i="3"/>
  <c r="L433" i="3"/>
  <c r="M433" i="3"/>
  <c r="N433" i="3"/>
  <c r="O433" i="3"/>
  <c r="D434" i="3"/>
  <c r="E434" i="3"/>
  <c r="I434" i="3"/>
  <c r="J434" i="3"/>
  <c r="L434" i="3"/>
  <c r="M434" i="3"/>
  <c r="N434" i="3"/>
  <c r="O434" i="3"/>
  <c r="D435" i="3"/>
  <c r="E435" i="3"/>
  <c r="I435" i="3"/>
  <c r="J435" i="3"/>
  <c r="L435" i="3"/>
  <c r="M435" i="3"/>
  <c r="N435" i="3"/>
  <c r="O435" i="3"/>
  <c r="E436" i="3"/>
  <c r="I436" i="3"/>
  <c r="J436" i="3"/>
  <c r="L436" i="3"/>
  <c r="M436" i="3"/>
  <c r="N436" i="3"/>
  <c r="O436" i="3"/>
  <c r="D437" i="3"/>
  <c r="E437" i="3"/>
  <c r="I437" i="3"/>
  <c r="J437" i="3"/>
  <c r="L437" i="3"/>
  <c r="M437" i="3"/>
  <c r="N437" i="3"/>
  <c r="O437" i="3"/>
  <c r="D438" i="3"/>
  <c r="E438" i="3"/>
  <c r="I438" i="3"/>
  <c r="J438" i="3"/>
  <c r="L438" i="3"/>
  <c r="M438" i="3"/>
  <c r="N438" i="3"/>
  <c r="O438" i="3"/>
  <c r="E439" i="3"/>
  <c r="I439" i="3"/>
  <c r="J439" i="3"/>
  <c r="L439" i="3"/>
  <c r="M439" i="3"/>
  <c r="N439" i="3"/>
  <c r="O439" i="3"/>
  <c r="D440" i="3"/>
  <c r="E440" i="3"/>
  <c r="I440" i="3"/>
  <c r="J440" i="3"/>
  <c r="L440" i="3"/>
  <c r="M440" i="3"/>
  <c r="N440" i="3"/>
  <c r="O440" i="3"/>
  <c r="D441" i="3"/>
  <c r="E441" i="3"/>
  <c r="I441" i="3"/>
  <c r="J441" i="3"/>
  <c r="L441" i="3"/>
  <c r="M441" i="3"/>
  <c r="N441" i="3"/>
  <c r="O441" i="3"/>
  <c r="E442" i="3"/>
  <c r="I442" i="3"/>
  <c r="J442" i="3"/>
  <c r="L442" i="3"/>
  <c r="M442" i="3"/>
  <c r="N442" i="3"/>
  <c r="O442" i="3"/>
  <c r="D443" i="3"/>
  <c r="E443" i="3"/>
  <c r="I443" i="3"/>
  <c r="J443" i="3"/>
  <c r="L443" i="3"/>
  <c r="M443" i="3"/>
  <c r="N443" i="3"/>
  <c r="O443" i="3"/>
  <c r="D444" i="3"/>
  <c r="E444" i="3"/>
  <c r="I444" i="3"/>
  <c r="J444" i="3"/>
  <c r="L444" i="3"/>
  <c r="M444" i="3"/>
  <c r="N444" i="3"/>
  <c r="O444" i="3"/>
  <c r="E445" i="3"/>
  <c r="I445" i="3"/>
  <c r="J445" i="3"/>
  <c r="L445" i="3"/>
  <c r="M445" i="3"/>
  <c r="N445" i="3"/>
  <c r="O445" i="3"/>
  <c r="D446" i="3"/>
  <c r="E446" i="3"/>
  <c r="I446" i="3"/>
  <c r="J446" i="3"/>
  <c r="L446" i="3"/>
  <c r="M446" i="3"/>
  <c r="N446" i="3"/>
  <c r="O446" i="3"/>
  <c r="D447" i="3"/>
  <c r="E447" i="3"/>
  <c r="I447" i="3"/>
  <c r="J447" i="3"/>
  <c r="L447" i="3"/>
  <c r="M447" i="3"/>
  <c r="N447" i="3"/>
  <c r="O447" i="3"/>
  <c r="E448" i="3"/>
  <c r="I448" i="3"/>
  <c r="J448" i="3"/>
  <c r="L448" i="3"/>
  <c r="M448" i="3"/>
  <c r="N448" i="3"/>
  <c r="O448" i="3"/>
  <c r="D449" i="3"/>
  <c r="E449" i="3"/>
  <c r="I449" i="3"/>
  <c r="J449" i="3"/>
  <c r="L449" i="3"/>
  <c r="M449" i="3"/>
  <c r="N449" i="3"/>
  <c r="O449" i="3"/>
  <c r="D450" i="3"/>
  <c r="E450" i="3"/>
  <c r="I450" i="3"/>
  <c r="J450" i="3"/>
  <c r="L450" i="3"/>
  <c r="M450" i="3"/>
  <c r="N450" i="3"/>
  <c r="O450" i="3"/>
  <c r="E451" i="3"/>
  <c r="I451" i="3"/>
  <c r="J451" i="3"/>
  <c r="L451" i="3"/>
  <c r="M451" i="3"/>
  <c r="N451" i="3"/>
  <c r="O451" i="3"/>
  <c r="D452" i="3"/>
  <c r="E452" i="3"/>
  <c r="I452" i="3"/>
  <c r="J452" i="3"/>
  <c r="L452" i="3"/>
  <c r="M452" i="3"/>
  <c r="N452" i="3"/>
  <c r="O452" i="3"/>
  <c r="D453" i="3"/>
  <c r="E453" i="3"/>
  <c r="I453" i="3"/>
  <c r="J453" i="3"/>
  <c r="L453" i="3"/>
  <c r="M453" i="3"/>
  <c r="N453" i="3"/>
  <c r="O453" i="3"/>
  <c r="E454" i="3"/>
  <c r="I454" i="3"/>
  <c r="J454" i="3"/>
  <c r="L454" i="3"/>
  <c r="M454" i="3"/>
  <c r="N454" i="3"/>
  <c r="O454" i="3"/>
  <c r="D455" i="3"/>
  <c r="E455" i="3"/>
  <c r="I455" i="3"/>
  <c r="J455" i="3"/>
  <c r="L455" i="3"/>
  <c r="M455" i="3"/>
  <c r="N455" i="3"/>
  <c r="O455" i="3"/>
  <c r="D456" i="3"/>
  <c r="E456" i="3"/>
  <c r="I456" i="3"/>
  <c r="J456" i="3"/>
  <c r="L456" i="3"/>
  <c r="M456" i="3"/>
  <c r="N456" i="3"/>
  <c r="O456" i="3"/>
  <c r="E457" i="3"/>
  <c r="I457" i="3"/>
  <c r="J457" i="3"/>
  <c r="L457" i="3"/>
  <c r="M457" i="3"/>
  <c r="N457" i="3"/>
  <c r="O457" i="3"/>
  <c r="D458" i="3"/>
  <c r="E458" i="3"/>
  <c r="I458" i="3"/>
  <c r="J458" i="3"/>
  <c r="L458" i="3"/>
  <c r="M458" i="3"/>
  <c r="N458" i="3"/>
  <c r="O458" i="3"/>
  <c r="D459" i="3"/>
  <c r="E459" i="3"/>
  <c r="I459" i="3"/>
  <c r="J459" i="3"/>
  <c r="L459" i="3"/>
  <c r="M459" i="3"/>
  <c r="N459" i="3"/>
  <c r="O459" i="3"/>
  <c r="E460" i="3"/>
  <c r="I460" i="3"/>
  <c r="J460" i="3"/>
  <c r="L460" i="3"/>
  <c r="M460" i="3"/>
  <c r="N460" i="3"/>
  <c r="O460" i="3"/>
  <c r="D461" i="3"/>
  <c r="E461" i="3"/>
  <c r="I461" i="3"/>
  <c r="J461" i="3"/>
  <c r="L461" i="3"/>
  <c r="M461" i="3"/>
  <c r="N461" i="3"/>
  <c r="O461" i="3"/>
  <c r="D462" i="3"/>
  <c r="E462" i="3"/>
  <c r="I462" i="3"/>
  <c r="J462" i="3"/>
  <c r="L462" i="3"/>
  <c r="M462" i="3"/>
  <c r="N462" i="3"/>
  <c r="O462" i="3"/>
  <c r="E463" i="3"/>
  <c r="I463" i="3"/>
  <c r="J463" i="3"/>
  <c r="L463" i="3"/>
  <c r="M463" i="3"/>
  <c r="N463" i="3"/>
  <c r="O463" i="3"/>
  <c r="D464" i="3"/>
  <c r="E464" i="3"/>
  <c r="I464" i="3"/>
  <c r="J464" i="3"/>
  <c r="L464" i="3"/>
  <c r="M464" i="3"/>
  <c r="N464" i="3"/>
  <c r="O464" i="3"/>
  <c r="D465" i="3"/>
  <c r="E465" i="3"/>
  <c r="I465" i="3"/>
  <c r="J465" i="3"/>
  <c r="L465" i="3"/>
  <c r="M465" i="3"/>
  <c r="N465" i="3"/>
  <c r="O465" i="3"/>
  <c r="E466" i="3"/>
  <c r="I466" i="3"/>
  <c r="J466" i="3"/>
  <c r="L466" i="3"/>
  <c r="M466" i="3"/>
  <c r="N466" i="3"/>
  <c r="O466" i="3"/>
  <c r="D467" i="3"/>
  <c r="E467" i="3"/>
  <c r="I467" i="3"/>
  <c r="J467" i="3"/>
  <c r="L467" i="3"/>
  <c r="M467" i="3"/>
  <c r="N467" i="3"/>
  <c r="O467" i="3"/>
  <c r="D468" i="3"/>
  <c r="E468" i="3"/>
  <c r="I468" i="3"/>
  <c r="J468" i="3"/>
  <c r="L468" i="3"/>
  <c r="M468" i="3"/>
  <c r="N468" i="3"/>
  <c r="O468" i="3"/>
  <c r="E469" i="3"/>
  <c r="I469" i="3"/>
  <c r="J469" i="3"/>
  <c r="L469" i="3"/>
  <c r="M469" i="3"/>
  <c r="N469" i="3"/>
  <c r="O469" i="3"/>
  <c r="D470" i="3"/>
  <c r="E470" i="3"/>
  <c r="I470" i="3"/>
  <c r="J470" i="3"/>
  <c r="L470" i="3"/>
  <c r="M470" i="3"/>
  <c r="N470" i="3"/>
  <c r="O470" i="3"/>
  <c r="D471" i="3"/>
  <c r="E471" i="3"/>
  <c r="I471" i="3"/>
  <c r="J471" i="3"/>
  <c r="L471" i="3"/>
  <c r="M471" i="3"/>
  <c r="N471" i="3"/>
  <c r="O471" i="3"/>
  <c r="E472" i="3"/>
  <c r="I472" i="3"/>
  <c r="J472" i="3"/>
  <c r="L472" i="3"/>
  <c r="M472" i="3"/>
  <c r="N472" i="3"/>
  <c r="O472" i="3"/>
  <c r="D473" i="3"/>
  <c r="E473" i="3"/>
  <c r="I473" i="3"/>
  <c r="J473" i="3"/>
  <c r="L473" i="3"/>
  <c r="M473" i="3"/>
  <c r="N473" i="3"/>
  <c r="O473" i="3"/>
  <c r="D474" i="3"/>
  <c r="E474" i="3"/>
  <c r="I474" i="3"/>
  <c r="J474" i="3"/>
  <c r="L474" i="3"/>
  <c r="M474" i="3"/>
  <c r="N474" i="3"/>
  <c r="O474" i="3"/>
  <c r="E475" i="3"/>
  <c r="I475" i="3"/>
  <c r="J475" i="3"/>
  <c r="L475" i="3"/>
  <c r="M475" i="3"/>
  <c r="N475" i="3"/>
  <c r="O475" i="3"/>
  <c r="D476" i="3"/>
  <c r="E476" i="3"/>
  <c r="I476" i="3"/>
  <c r="J476" i="3"/>
  <c r="L476" i="3"/>
  <c r="M476" i="3"/>
  <c r="N476" i="3"/>
  <c r="O476" i="3"/>
  <c r="D477" i="3"/>
  <c r="E477" i="3"/>
  <c r="I477" i="3"/>
  <c r="J477" i="3"/>
  <c r="L477" i="3"/>
  <c r="M477" i="3"/>
  <c r="N477" i="3"/>
  <c r="O477" i="3"/>
  <c r="E478" i="3"/>
  <c r="I478" i="3"/>
  <c r="J478" i="3"/>
  <c r="L478" i="3"/>
  <c r="M478" i="3"/>
  <c r="N478" i="3"/>
  <c r="O478" i="3"/>
  <c r="D479" i="3"/>
  <c r="E479" i="3"/>
  <c r="I479" i="3"/>
  <c r="J479" i="3"/>
  <c r="L479" i="3"/>
  <c r="M479" i="3"/>
  <c r="N479" i="3"/>
  <c r="O479" i="3"/>
  <c r="D480" i="3"/>
  <c r="E480" i="3"/>
  <c r="I480" i="3"/>
  <c r="J480" i="3"/>
  <c r="L480" i="3"/>
  <c r="M480" i="3"/>
  <c r="N480" i="3"/>
  <c r="O480" i="3"/>
  <c r="E481" i="3"/>
  <c r="I481" i="3"/>
  <c r="J481" i="3"/>
  <c r="L481" i="3"/>
  <c r="M481" i="3"/>
  <c r="N481" i="3"/>
  <c r="O481" i="3"/>
  <c r="D482" i="3"/>
  <c r="E482" i="3"/>
  <c r="I482" i="3"/>
  <c r="J482" i="3"/>
  <c r="L482" i="3"/>
  <c r="M482" i="3"/>
  <c r="N482" i="3"/>
  <c r="O482" i="3"/>
  <c r="D483" i="3"/>
  <c r="E483" i="3"/>
  <c r="I483" i="3"/>
  <c r="J483" i="3"/>
  <c r="L483" i="3"/>
  <c r="M483" i="3"/>
  <c r="N483" i="3"/>
  <c r="O483" i="3"/>
  <c r="E484" i="3"/>
  <c r="I484" i="3"/>
  <c r="J484" i="3"/>
  <c r="L484" i="3"/>
  <c r="M484" i="3"/>
  <c r="N484" i="3"/>
  <c r="O484" i="3"/>
  <c r="D485" i="3"/>
  <c r="E485" i="3"/>
  <c r="I485" i="3"/>
  <c r="J485" i="3"/>
  <c r="L485" i="3"/>
  <c r="M485" i="3"/>
  <c r="N485" i="3"/>
  <c r="O485" i="3"/>
  <c r="D486" i="3"/>
  <c r="E486" i="3"/>
  <c r="I486" i="3"/>
  <c r="J486" i="3"/>
  <c r="L486" i="3"/>
  <c r="M486" i="3"/>
  <c r="N486" i="3"/>
  <c r="O486" i="3"/>
  <c r="E487" i="3"/>
  <c r="I487" i="3"/>
  <c r="J487" i="3"/>
  <c r="L487" i="3"/>
  <c r="M487" i="3"/>
  <c r="N487" i="3"/>
  <c r="O487" i="3"/>
  <c r="D488" i="3"/>
  <c r="E488" i="3"/>
  <c r="I488" i="3"/>
  <c r="J488" i="3"/>
  <c r="L488" i="3"/>
  <c r="M488" i="3"/>
  <c r="N488" i="3"/>
  <c r="O488" i="3"/>
  <c r="D489" i="3"/>
  <c r="E489" i="3"/>
  <c r="I489" i="3"/>
  <c r="J489" i="3"/>
  <c r="L489" i="3"/>
  <c r="M489" i="3"/>
  <c r="N489" i="3"/>
  <c r="O489" i="3"/>
  <c r="E490" i="3"/>
  <c r="I490" i="3"/>
  <c r="J490" i="3"/>
  <c r="L490" i="3"/>
  <c r="M490" i="3"/>
  <c r="N490" i="3"/>
  <c r="O490" i="3"/>
  <c r="D491" i="3"/>
  <c r="E491" i="3"/>
  <c r="I491" i="3"/>
  <c r="J491" i="3"/>
  <c r="L491" i="3"/>
  <c r="M491" i="3"/>
  <c r="N491" i="3"/>
  <c r="O491" i="3"/>
  <c r="D492" i="3"/>
  <c r="E492" i="3"/>
  <c r="I492" i="3"/>
  <c r="J492" i="3"/>
  <c r="L492" i="3"/>
  <c r="M492" i="3"/>
  <c r="N492" i="3"/>
  <c r="O492" i="3"/>
  <c r="E493" i="3"/>
  <c r="I493" i="3"/>
  <c r="J493" i="3"/>
  <c r="L493" i="3"/>
  <c r="M493" i="3"/>
  <c r="N493" i="3"/>
  <c r="O493" i="3"/>
  <c r="D494" i="3"/>
  <c r="E494" i="3"/>
  <c r="I494" i="3"/>
  <c r="J494" i="3"/>
  <c r="L494" i="3"/>
  <c r="M494" i="3"/>
  <c r="N494" i="3"/>
  <c r="O494" i="3"/>
  <c r="D495" i="3"/>
  <c r="E495" i="3"/>
  <c r="I495" i="3"/>
  <c r="J495" i="3"/>
  <c r="L495" i="3"/>
  <c r="M495" i="3"/>
  <c r="N495" i="3"/>
  <c r="O495" i="3"/>
  <c r="E496" i="3"/>
  <c r="I496" i="3"/>
  <c r="J496" i="3"/>
  <c r="L496" i="3"/>
  <c r="M496" i="3"/>
  <c r="N496" i="3"/>
  <c r="O496" i="3"/>
  <c r="D497" i="3"/>
  <c r="E497" i="3"/>
  <c r="I497" i="3"/>
  <c r="J497" i="3"/>
  <c r="L497" i="3"/>
  <c r="M497" i="3"/>
  <c r="N497" i="3"/>
  <c r="O497" i="3"/>
  <c r="D498" i="3"/>
  <c r="E498" i="3"/>
  <c r="I498" i="3"/>
  <c r="J498" i="3"/>
  <c r="L498" i="3"/>
  <c r="M498" i="3"/>
  <c r="N498" i="3"/>
  <c r="O498" i="3"/>
  <c r="E499" i="3"/>
  <c r="I499" i="3"/>
  <c r="J499" i="3"/>
  <c r="L499" i="3"/>
  <c r="M499" i="3"/>
  <c r="N499" i="3"/>
  <c r="O499" i="3"/>
  <c r="D500" i="3"/>
  <c r="E500" i="3"/>
  <c r="I500" i="3"/>
  <c r="J500" i="3"/>
  <c r="L500" i="3"/>
  <c r="M500" i="3"/>
  <c r="N500" i="3"/>
  <c r="O500" i="3"/>
  <c r="D501" i="3"/>
  <c r="E501" i="3"/>
  <c r="I501" i="3"/>
  <c r="J501" i="3"/>
  <c r="L501" i="3"/>
  <c r="M501" i="3"/>
  <c r="N501" i="3"/>
  <c r="O501" i="3"/>
  <c r="E502" i="3"/>
  <c r="I502" i="3"/>
  <c r="J502" i="3"/>
  <c r="L502" i="3"/>
  <c r="M502" i="3"/>
  <c r="N502" i="3"/>
  <c r="O502" i="3"/>
  <c r="D503" i="3"/>
  <c r="E503" i="3"/>
  <c r="I503" i="3"/>
  <c r="J503" i="3"/>
  <c r="L503" i="3"/>
  <c r="M503" i="3"/>
  <c r="N503" i="3"/>
  <c r="O503" i="3"/>
  <c r="D504" i="3"/>
  <c r="E504" i="3"/>
  <c r="I504" i="3"/>
  <c r="J504" i="3"/>
  <c r="L504" i="3"/>
  <c r="M504" i="3"/>
  <c r="N504" i="3"/>
  <c r="O504" i="3"/>
  <c r="E505" i="3"/>
  <c r="I505" i="3"/>
  <c r="J505" i="3"/>
  <c r="L505" i="3"/>
  <c r="M505" i="3"/>
  <c r="N505" i="3"/>
  <c r="O505" i="3"/>
  <c r="D506" i="3"/>
  <c r="E506" i="3"/>
  <c r="I506" i="3"/>
  <c r="J506" i="3"/>
  <c r="L506" i="3"/>
  <c r="M506" i="3"/>
  <c r="N506" i="3"/>
  <c r="O506" i="3"/>
  <c r="D507" i="3"/>
  <c r="E507" i="3"/>
  <c r="I507" i="3"/>
  <c r="J507" i="3"/>
  <c r="L507" i="3"/>
  <c r="M507" i="3"/>
  <c r="N507" i="3"/>
  <c r="O507" i="3"/>
  <c r="E508" i="3"/>
  <c r="I508" i="3"/>
  <c r="J508" i="3"/>
  <c r="L508" i="3"/>
  <c r="M508" i="3"/>
  <c r="N508" i="3"/>
  <c r="O508" i="3"/>
  <c r="D509" i="3"/>
  <c r="E509" i="3"/>
  <c r="I509" i="3"/>
  <c r="J509" i="3"/>
  <c r="L509" i="3"/>
  <c r="M509" i="3"/>
  <c r="N509" i="3"/>
  <c r="O509" i="3"/>
  <c r="D510" i="3"/>
  <c r="E510" i="3"/>
  <c r="I510" i="3"/>
  <c r="J510" i="3"/>
  <c r="L510" i="3"/>
  <c r="M510" i="3"/>
  <c r="N510" i="3"/>
  <c r="O510" i="3"/>
  <c r="E511" i="3"/>
  <c r="I511" i="3"/>
  <c r="J511" i="3"/>
  <c r="L511" i="3"/>
  <c r="M511" i="3"/>
  <c r="N511" i="3"/>
  <c r="O511" i="3"/>
  <c r="D512" i="3"/>
  <c r="E512" i="3"/>
  <c r="I512" i="3"/>
  <c r="J512" i="3"/>
  <c r="L512" i="3"/>
  <c r="M512" i="3"/>
  <c r="N512" i="3"/>
  <c r="O512" i="3"/>
  <c r="D513" i="3"/>
  <c r="E513" i="3"/>
  <c r="I513" i="3"/>
  <c r="J513" i="3"/>
  <c r="L513" i="3"/>
  <c r="M513" i="3"/>
  <c r="N513" i="3"/>
  <c r="O513" i="3"/>
  <c r="E514" i="3"/>
  <c r="I514" i="3"/>
  <c r="J514" i="3"/>
  <c r="L514" i="3"/>
  <c r="M514" i="3"/>
  <c r="N514" i="3"/>
  <c r="O514" i="3"/>
  <c r="D515" i="3"/>
  <c r="E515" i="3"/>
  <c r="I515" i="3"/>
  <c r="J515" i="3"/>
  <c r="L515" i="3"/>
  <c r="M515" i="3"/>
  <c r="N515" i="3"/>
  <c r="O515" i="3"/>
  <c r="D516" i="3"/>
  <c r="E516" i="3"/>
  <c r="I516" i="3"/>
  <c r="J516" i="3"/>
  <c r="L516" i="3"/>
  <c r="M516" i="3"/>
  <c r="N516" i="3"/>
  <c r="O516" i="3"/>
  <c r="E517" i="3"/>
  <c r="I517" i="3"/>
  <c r="J517" i="3"/>
  <c r="L517" i="3"/>
  <c r="M517" i="3"/>
  <c r="N517" i="3"/>
  <c r="O517" i="3"/>
  <c r="D518" i="3"/>
  <c r="E518" i="3"/>
  <c r="I518" i="3"/>
  <c r="J518" i="3"/>
  <c r="L518" i="3"/>
  <c r="M518" i="3"/>
  <c r="N518" i="3"/>
  <c r="O518" i="3"/>
  <c r="D519" i="3"/>
  <c r="E519" i="3"/>
  <c r="I519" i="3"/>
  <c r="J519" i="3"/>
  <c r="L519" i="3"/>
  <c r="M519" i="3"/>
  <c r="N519" i="3"/>
  <c r="O519" i="3"/>
  <c r="E520" i="3"/>
  <c r="I520" i="3"/>
  <c r="J520" i="3"/>
  <c r="L520" i="3"/>
  <c r="M520" i="3"/>
  <c r="N520" i="3"/>
  <c r="O520" i="3"/>
  <c r="D521" i="3"/>
  <c r="E521" i="3"/>
  <c r="I521" i="3"/>
  <c r="J521" i="3"/>
  <c r="L521" i="3"/>
  <c r="M521" i="3"/>
  <c r="N521" i="3"/>
  <c r="O521" i="3"/>
  <c r="D522" i="3"/>
  <c r="E522" i="3"/>
  <c r="I522" i="3"/>
  <c r="J522" i="3"/>
  <c r="L522" i="3"/>
  <c r="M522" i="3"/>
  <c r="N522" i="3"/>
  <c r="O522" i="3"/>
  <c r="E523" i="3"/>
  <c r="I523" i="3"/>
  <c r="J523" i="3"/>
  <c r="L523" i="3"/>
  <c r="M523" i="3"/>
  <c r="N523" i="3"/>
  <c r="O523" i="3"/>
  <c r="D524" i="3"/>
  <c r="E524" i="3"/>
  <c r="I524" i="3"/>
  <c r="J524" i="3"/>
  <c r="L524" i="3"/>
  <c r="M524" i="3"/>
  <c r="N524" i="3"/>
  <c r="O524" i="3"/>
  <c r="D525" i="3"/>
  <c r="E525" i="3"/>
  <c r="I525" i="3"/>
  <c r="J525" i="3"/>
  <c r="L525" i="3"/>
  <c r="M525" i="3"/>
  <c r="N525" i="3"/>
  <c r="O525" i="3"/>
  <c r="E526" i="3"/>
  <c r="I526" i="3"/>
  <c r="J526" i="3"/>
  <c r="L526" i="3"/>
  <c r="M526" i="3"/>
  <c r="N526" i="3"/>
  <c r="O526" i="3"/>
  <c r="D527" i="3"/>
  <c r="E527" i="3"/>
  <c r="I527" i="3"/>
  <c r="J527" i="3"/>
  <c r="L527" i="3"/>
  <c r="M527" i="3"/>
  <c r="N527" i="3"/>
  <c r="O527" i="3"/>
  <c r="D528" i="3"/>
  <c r="E528" i="3"/>
  <c r="I528" i="3"/>
  <c r="J528" i="3"/>
  <c r="L528" i="3"/>
  <c r="M528" i="3"/>
  <c r="N528" i="3"/>
  <c r="O528" i="3"/>
  <c r="E529" i="3"/>
  <c r="I529" i="3"/>
  <c r="J529" i="3"/>
  <c r="L529" i="3"/>
  <c r="M529" i="3"/>
  <c r="N529" i="3"/>
  <c r="O529" i="3"/>
  <c r="D530" i="3"/>
  <c r="E530" i="3"/>
  <c r="I530" i="3"/>
  <c r="J530" i="3"/>
  <c r="L530" i="3"/>
  <c r="M530" i="3"/>
  <c r="N530" i="3"/>
  <c r="O530" i="3"/>
  <c r="D531" i="3"/>
  <c r="E531" i="3"/>
  <c r="I531" i="3"/>
  <c r="J531" i="3"/>
  <c r="L531" i="3"/>
  <c r="M531" i="3"/>
  <c r="N531" i="3"/>
  <c r="O531" i="3"/>
  <c r="E532" i="3"/>
  <c r="I532" i="3"/>
  <c r="J532" i="3"/>
  <c r="L532" i="3"/>
  <c r="M532" i="3"/>
  <c r="N532" i="3"/>
  <c r="O532" i="3"/>
  <c r="D533" i="3"/>
  <c r="E533" i="3"/>
  <c r="I533" i="3"/>
  <c r="J533" i="3"/>
  <c r="L533" i="3"/>
  <c r="M533" i="3"/>
  <c r="N533" i="3"/>
  <c r="O533" i="3"/>
  <c r="D534" i="3"/>
  <c r="E534" i="3"/>
  <c r="I534" i="3"/>
  <c r="J534" i="3"/>
  <c r="L534" i="3"/>
  <c r="M534" i="3"/>
  <c r="N534" i="3"/>
  <c r="O534" i="3"/>
  <c r="E535" i="3"/>
  <c r="I535" i="3"/>
  <c r="J535" i="3"/>
  <c r="L535" i="3"/>
  <c r="M535" i="3"/>
  <c r="N535" i="3"/>
  <c r="O535" i="3"/>
  <c r="D536" i="3"/>
  <c r="E536" i="3"/>
  <c r="I536" i="3"/>
  <c r="J536" i="3"/>
  <c r="L536" i="3"/>
  <c r="M536" i="3"/>
  <c r="N536" i="3"/>
  <c r="O536" i="3"/>
  <c r="D537" i="3"/>
  <c r="E537" i="3"/>
  <c r="I537" i="3"/>
  <c r="J537" i="3"/>
  <c r="L537" i="3"/>
  <c r="M537" i="3"/>
  <c r="N537" i="3"/>
  <c r="O537" i="3"/>
  <c r="E538" i="3"/>
  <c r="I538" i="3"/>
  <c r="J538" i="3"/>
  <c r="L538" i="3"/>
  <c r="M538" i="3"/>
  <c r="N538" i="3"/>
  <c r="O538" i="3"/>
  <c r="D539" i="3"/>
  <c r="E539" i="3"/>
  <c r="I539" i="3"/>
  <c r="J539" i="3"/>
  <c r="L539" i="3"/>
  <c r="M539" i="3"/>
  <c r="N539" i="3"/>
  <c r="O539" i="3"/>
  <c r="D540" i="3"/>
  <c r="E540" i="3"/>
  <c r="I540" i="3"/>
  <c r="J540" i="3"/>
  <c r="L540" i="3"/>
  <c r="M540" i="3"/>
  <c r="N540" i="3"/>
  <c r="O540" i="3"/>
  <c r="E541" i="3"/>
  <c r="I541" i="3"/>
  <c r="J541" i="3"/>
  <c r="L541" i="3"/>
  <c r="M541" i="3"/>
  <c r="N541" i="3"/>
  <c r="O541" i="3"/>
  <c r="D542" i="3"/>
  <c r="E542" i="3"/>
  <c r="I542" i="3"/>
  <c r="J542" i="3"/>
  <c r="L542" i="3"/>
  <c r="M542" i="3"/>
  <c r="N542" i="3"/>
  <c r="O542" i="3"/>
  <c r="D543" i="3"/>
  <c r="E543" i="3"/>
  <c r="I543" i="3"/>
  <c r="J543" i="3"/>
  <c r="L543" i="3"/>
  <c r="M543" i="3"/>
  <c r="N543" i="3"/>
  <c r="O543" i="3"/>
  <c r="E544" i="3"/>
  <c r="I544" i="3"/>
  <c r="J544" i="3"/>
  <c r="L544" i="3"/>
  <c r="M544" i="3"/>
  <c r="N544" i="3"/>
  <c r="O544" i="3"/>
  <c r="D545" i="3"/>
  <c r="E545" i="3"/>
  <c r="I545" i="3"/>
  <c r="J545" i="3"/>
  <c r="L545" i="3"/>
  <c r="M545" i="3"/>
  <c r="N545" i="3"/>
  <c r="O545" i="3"/>
  <c r="D546" i="3"/>
  <c r="E546" i="3"/>
  <c r="I546" i="3"/>
  <c r="J546" i="3"/>
  <c r="L546" i="3"/>
  <c r="M546" i="3"/>
  <c r="N546" i="3"/>
  <c r="O546" i="3"/>
  <c r="E547" i="3"/>
  <c r="I547" i="3"/>
  <c r="J547" i="3"/>
  <c r="L547" i="3"/>
  <c r="M547" i="3"/>
  <c r="N547" i="3"/>
  <c r="O547" i="3"/>
  <c r="D548" i="3"/>
  <c r="E548" i="3"/>
  <c r="I548" i="3"/>
  <c r="J548" i="3"/>
  <c r="L548" i="3"/>
  <c r="M548" i="3"/>
  <c r="N548" i="3"/>
  <c r="O548" i="3"/>
  <c r="D549" i="3"/>
  <c r="E549" i="3"/>
  <c r="I549" i="3"/>
  <c r="J549" i="3"/>
  <c r="L549" i="3"/>
  <c r="M549" i="3"/>
  <c r="N549" i="3"/>
  <c r="O549" i="3"/>
  <c r="E550" i="3"/>
  <c r="I550" i="3"/>
  <c r="J550" i="3"/>
  <c r="L550" i="3"/>
  <c r="M550" i="3"/>
  <c r="N550" i="3"/>
  <c r="O550" i="3"/>
  <c r="D551" i="3"/>
  <c r="E551" i="3"/>
  <c r="I551" i="3"/>
  <c r="J551" i="3"/>
  <c r="L551" i="3"/>
  <c r="M551" i="3"/>
  <c r="N551" i="3"/>
  <c r="O551" i="3"/>
  <c r="D552" i="3"/>
  <c r="E552" i="3"/>
  <c r="I552" i="3"/>
  <c r="J552" i="3"/>
  <c r="L552" i="3"/>
  <c r="M552" i="3"/>
  <c r="N552" i="3"/>
  <c r="O552" i="3"/>
  <c r="E553" i="3"/>
  <c r="I553" i="3"/>
  <c r="J553" i="3"/>
  <c r="L553" i="3"/>
  <c r="M553" i="3"/>
  <c r="N553" i="3"/>
  <c r="O553" i="3"/>
  <c r="D554" i="3"/>
  <c r="E554" i="3"/>
  <c r="I554" i="3"/>
  <c r="J554" i="3"/>
  <c r="L554" i="3"/>
  <c r="M554" i="3"/>
  <c r="N554" i="3"/>
  <c r="O554" i="3"/>
  <c r="D555" i="3"/>
  <c r="E555" i="3"/>
  <c r="I555" i="3"/>
  <c r="J555" i="3"/>
  <c r="L555" i="3"/>
  <c r="M555" i="3"/>
  <c r="N555" i="3"/>
  <c r="O555" i="3"/>
  <c r="E556" i="3"/>
  <c r="I556" i="3"/>
  <c r="J556" i="3"/>
  <c r="L556" i="3"/>
  <c r="M556" i="3"/>
  <c r="N556" i="3"/>
  <c r="O556" i="3"/>
  <c r="D557" i="3"/>
  <c r="E557" i="3"/>
  <c r="I557" i="3"/>
  <c r="J557" i="3"/>
  <c r="L557" i="3"/>
  <c r="M557" i="3"/>
  <c r="N557" i="3"/>
  <c r="O557" i="3"/>
  <c r="D558" i="3"/>
  <c r="E558" i="3"/>
  <c r="I558" i="3"/>
  <c r="J558" i="3"/>
  <c r="L558" i="3"/>
  <c r="M558" i="3"/>
  <c r="N558" i="3"/>
  <c r="O558" i="3"/>
  <c r="E559" i="3"/>
  <c r="I559" i="3"/>
  <c r="J559" i="3"/>
  <c r="L559" i="3"/>
  <c r="M559" i="3"/>
  <c r="N559" i="3"/>
  <c r="O559" i="3"/>
  <c r="D560" i="3"/>
  <c r="E560" i="3"/>
  <c r="I560" i="3"/>
  <c r="J560" i="3"/>
  <c r="L560" i="3"/>
  <c r="M560" i="3"/>
  <c r="N560" i="3"/>
  <c r="O560" i="3"/>
  <c r="D561" i="3"/>
  <c r="E561" i="3"/>
  <c r="I561" i="3"/>
  <c r="J561" i="3"/>
  <c r="L561" i="3"/>
  <c r="M561" i="3"/>
  <c r="N561" i="3"/>
  <c r="O561" i="3"/>
  <c r="E562" i="3"/>
  <c r="I562" i="3"/>
  <c r="J562" i="3"/>
  <c r="L562" i="3"/>
  <c r="M562" i="3"/>
  <c r="N562" i="3"/>
  <c r="O562" i="3"/>
  <c r="D563" i="3"/>
  <c r="E563" i="3"/>
  <c r="I563" i="3"/>
  <c r="J563" i="3"/>
  <c r="L563" i="3"/>
  <c r="M563" i="3"/>
  <c r="N563" i="3"/>
  <c r="O563" i="3"/>
  <c r="D564" i="3"/>
  <c r="E564" i="3"/>
  <c r="I564" i="3"/>
  <c r="J564" i="3"/>
  <c r="L564" i="3"/>
  <c r="M564" i="3"/>
  <c r="N564" i="3"/>
  <c r="O564" i="3"/>
  <c r="E565" i="3"/>
  <c r="I565" i="3"/>
  <c r="J565" i="3"/>
  <c r="L565" i="3"/>
  <c r="M565" i="3"/>
  <c r="N565" i="3"/>
  <c r="O565" i="3"/>
  <c r="D566" i="3"/>
  <c r="E566" i="3"/>
  <c r="I566" i="3"/>
  <c r="J566" i="3"/>
  <c r="L566" i="3"/>
  <c r="M566" i="3"/>
  <c r="N566" i="3"/>
  <c r="O566" i="3"/>
  <c r="D567" i="3"/>
  <c r="E567" i="3"/>
  <c r="I567" i="3"/>
  <c r="J567" i="3"/>
  <c r="L567" i="3"/>
  <c r="M567" i="3"/>
  <c r="N567" i="3"/>
  <c r="O567" i="3"/>
  <c r="E568" i="3"/>
  <c r="I568" i="3"/>
  <c r="J568" i="3"/>
  <c r="L568" i="3"/>
  <c r="M568" i="3"/>
  <c r="N568" i="3"/>
  <c r="O568" i="3"/>
  <c r="D569" i="3"/>
  <c r="E569" i="3"/>
  <c r="I569" i="3"/>
  <c r="J569" i="3"/>
  <c r="L569" i="3"/>
  <c r="M569" i="3"/>
  <c r="N569" i="3"/>
  <c r="O569" i="3"/>
  <c r="D570" i="3"/>
  <c r="E570" i="3"/>
  <c r="I570" i="3"/>
  <c r="J570" i="3"/>
  <c r="L570" i="3"/>
  <c r="M570" i="3"/>
  <c r="N570" i="3"/>
  <c r="O570" i="3"/>
  <c r="E571" i="3"/>
  <c r="I571" i="3"/>
  <c r="J571" i="3"/>
  <c r="L571" i="3"/>
  <c r="M571" i="3"/>
  <c r="N571" i="3"/>
  <c r="O571" i="3"/>
  <c r="D572" i="3"/>
  <c r="E572" i="3"/>
  <c r="I572" i="3"/>
  <c r="J572" i="3"/>
  <c r="L572" i="3"/>
  <c r="M572" i="3"/>
  <c r="N572" i="3"/>
  <c r="O572" i="3"/>
  <c r="D573" i="3"/>
  <c r="E573" i="3"/>
  <c r="I573" i="3"/>
  <c r="J573" i="3"/>
  <c r="L573" i="3"/>
  <c r="M573" i="3"/>
  <c r="N573" i="3"/>
  <c r="O573" i="3"/>
  <c r="E574" i="3"/>
  <c r="I574" i="3"/>
  <c r="J574" i="3"/>
  <c r="L574" i="3"/>
  <c r="M574" i="3"/>
  <c r="N574" i="3"/>
  <c r="O574" i="3"/>
  <c r="D575" i="3"/>
  <c r="E575" i="3"/>
  <c r="I575" i="3"/>
  <c r="J575" i="3"/>
  <c r="L575" i="3"/>
  <c r="M575" i="3"/>
  <c r="N575" i="3"/>
  <c r="O575" i="3"/>
  <c r="D576" i="3"/>
  <c r="E576" i="3"/>
  <c r="I576" i="3"/>
  <c r="J576" i="3"/>
  <c r="L576" i="3"/>
  <c r="M576" i="3"/>
  <c r="N576" i="3"/>
  <c r="O576" i="3"/>
  <c r="E577" i="3"/>
  <c r="I577" i="3"/>
  <c r="J577" i="3"/>
  <c r="L577" i="3"/>
  <c r="M577" i="3"/>
  <c r="N577" i="3"/>
  <c r="O577" i="3"/>
  <c r="D578" i="3"/>
  <c r="E578" i="3"/>
  <c r="I578" i="3"/>
  <c r="J578" i="3"/>
  <c r="L578" i="3"/>
  <c r="M578" i="3"/>
  <c r="N578" i="3"/>
  <c r="O578" i="3"/>
  <c r="D579" i="3"/>
  <c r="E579" i="3"/>
  <c r="I579" i="3"/>
  <c r="J579" i="3"/>
  <c r="L579" i="3"/>
  <c r="M579" i="3"/>
  <c r="N579" i="3"/>
  <c r="O579" i="3"/>
  <c r="E580" i="3"/>
  <c r="I580" i="3"/>
  <c r="J580" i="3"/>
  <c r="L580" i="3"/>
  <c r="M580" i="3"/>
  <c r="N580" i="3"/>
  <c r="O580" i="3"/>
  <c r="D581" i="3"/>
  <c r="E581" i="3"/>
  <c r="I581" i="3"/>
  <c r="J581" i="3"/>
  <c r="L581" i="3"/>
  <c r="M581" i="3"/>
  <c r="N581" i="3"/>
  <c r="O581" i="3"/>
  <c r="D582" i="3"/>
  <c r="E582" i="3"/>
  <c r="I582" i="3"/>
  <c r="J582" i="3"/>
  <c r="L582" i="3"/>
  <c r="M582" i="3"/>
  <c r="N582" i="3"/>
  <c r="O582" i="3"/>
  <c r="E583" i="3"/>
  <c r="I583" i="3"/>
  <c r="J583" i="3"/>
  <c r="L583" i="3"/>
  <c r="M583" i="3"/>
  <c r="N583" i="3"/>
  <c r="O583" i="3"/>
  <c r="D584" i="3"/>
  <c r="E584" i="3"/>
  <c r="I584" i="3"/>
  <c r="J584" i="3"/>
  <c r="L584" i="3"/>
  <c r="M584" i="3"/>
  <c r="N584" i="3"/>
  <c r="O584" i="3"/>
  <c r="D585" i="3"/>
  <c r="E585" i="3"/>
  <c r="I585" i="3"/>
  <c r="J585" i="3"/>
  <c r="L585" i="3"/>
  <c r="M585" i="3"/>
  <c r="N585" i="3"/>
  <c r="O585" i="3"/>
  <c r="E586" i="3"/>
  <c r="I586" i="3"/>
  <c r="J586" i="3"/>
  <c r="L586" i="3"/>
  <c r="M586" i="3"/>
  <c r="N586" i="3"/>
  <c r="O586" i="3"/>
  <c r="D587" i="3"/>
  <c r="E587" i="3"/>
  <c r="I587" i="3"/>
  <c r="J587" i="3"/>
  <c r="L587" i="3"/>
  <c r="M587" i="3"/>
  <c r="N587" i="3"/>
  <c r="O587" i="3"/>
  <c r="D588" i="3"/>
  <c r="E588" i="3"/>
  <c r="I588" i="3"/>
  <c r="J588" i="3"/>
  <c r="L588" i="3"/>
  <c r="M588" i="3"/>
  <c r="N588" i="3"/>
  <c r="O588" i="3"/>
  <c r="E589" i="3"/>
  <c r="I589" i="3"/>
  <c r="J589" i="3"/>
  <c r="L589" i="3"/>
  <c r="M589" i="3"/>
  <c r="N589" i="3"/>
  <c r="O589" i="3"/>
  <c r="D590" i="3"/>
  <c r="E590" i="3"/>
  <c r="I590" i="3"/>
  <c r="J590" i="3"/>
  <c r="L590" i="3"/>
  <c r="M590" i="3"/>
  <c r="N590" i="3"/>
  <c r="O590" i="3"/>
  <c r="D591" i="3"/>
  <c r="E591" i="3"/>
  <c r="I591" i="3"/>
  <c r="J591" i="3"/>
  <c r="L591" i="3"/>
  <c r="M591" i="3"/>
  <c r="N591" i="3"/>
  <c r="O591" i="3"/>
  <c r="E592" i="3"/>
  <c r="I592" i="3"/>
  <c r="J592" i="3"/>
  <c r="L592" i="3"/>
  <c r="M592" i="3"/>
  <c r="N592" i="3"/>
  <c r="O592" i="3"/>
  <c r="D593" i="3"/>
  <c r="E593" i="3"/>
  <c r="I593" i="3"/>
  <c r="J593" i="3"/>
  <c r="L593" i="3"/>
  <c r="M593" i="3"/>
  <c r="N593" i="3"/>
  <c r="O593" i="3"/>
  <c r="D594" i="3"/>
  <c r="E594" i="3"/>
  <c r="I594" i="3"/>
  <c r="J594" i="3"/>
  <c r="L594" i="3"/>
  <c r="M594" i="3"/>
  <c r="N594" i="3"/>
  <c r="O594" i="3"/>
  <c r="E595" i="3"/>
  <c r="I595" i="3"/>
  <c r="J595" i="3"/>
  <c r="L595" i="3"/>
  <c r="M595" i="3"/>
  <c r="N595" i="3"/>
  <c r="O595" i="3"/>
  <c r="D596" i="3"/>
  <c r="E596" i="3"/>
  <c r="I596" i="3"/>
  <c r="J596" i="3"/>
  <c r="L596" i="3"/>
  <c r="M596" i="3"/>
  <c r="N596" i="3"/>
  <c r="O596" i="3"/>
  <c r="D597" i="3"/>
  <c r="E597" i="3"/>
  <c r="I597" i="3"/>
  <c r="J597" i="3"/>
  <c r="L597" i="3"/>
  <c r="M597" i="3"/>
  <c r="N597" i="3"/>
  <c r="O597" i="3"/>
  <c r="E598" i="3"/>
  <c r="I598" i="3"/>
  <c r="J598" i="3"/>
  <c r="L598" i="3"/>
  <c r="M598" i="3"/>
  <c r="N598" i="3"/>
  <c r="O598" i="3"/>
  <c r="D599" i="3"/>
  <c r="E599" i="3"/>
  <c r="I599" i="3"/>
  <c r="J599" i="3"/>
  <c r="L599" i="3"/>
  <c r="M599" i="3"/>
  <c r="N599" i="3"/>
  <c r="O599" i="3"/>
  <c r="D600" i="3"/>
  <c r="E600" i="3"/>
  <c r="I600" i="3"/>
  <c r="J600" i="3"/>
  <c r="L600" i="3"/>
  <c r="M600" i="3"/>
  <c r="N600" i="3"/>
  <c r="O600" i="3"/>
  <c r="E601" i="3"/>
  <c r="I601" i="3"/>
  <c r="J601" i="3"/>
  <c r="L601" i="3"/>
  <c r="M601" i="3"/>
  <c r="N601" i="3"/>
  <c r="O601" i="3"/>
  <c r="D602" i="3"/>
  <c r="E602" i="3"/>
  <c r="I602" i="3"/>
  <c r="J602" i="3"/>
  <c r="L602" i="3"/>
  <c r="M602" i="3"/>
  <c r="N602" i="3"/>
  <c r="O602" i="3"/>
  <c r="D603" i="3"/>
  <c r="E603" i="3"/>
  <c r="I603" i="3"/>
  <c r="J603" i="3"/>
  <c r="L603" i="3"/>
  <c r="M603" i="3"/>
  <c r="N603" i="3"/>
  <c r="O603" i="3"/>
  <c r="E604" i="3"/>
  <c r="I604" i="3"/>
  <c r="J604" i="3"/>
  <c r="L604" i="3"/>
  <c r="M604" i="3"/>
  <c r="N604" i="3"/>
  <c r="O604" i="3"/>
  <c r="D605" i="3"/>
  <c r="E605" i="3"/>
  <c r="I605" i="3"/>
  <c r="J605" i="3"/>
  <c r="L605" i="3"/>
  <c r="M605" i="3"/>
  <c r="N605" i="3"/>
  <c r="O605" i="3"/>
  <c r="D606" i="3"/>
  <c r="E606" i="3"/>
  <c r="I606" i="3"/>
  <c r="J606" i="3"/>
  <c r="L606" i="3"/>
  <c r="M606" i="3"/>
  <c r="N606" i="3"/>
  <c r="O606" i="3"/>
  <c r="E607" i="3"/>
  <c r="I607" i="3"/>
  <c r="J607" i="3"/>
  <c r="L607" i="3"/>
  <c r="M607" i="3"/>
  <c r="N607" i="3"/>
  <c r="O607" i="3"/>
  <c r="D608" i="3"/>
  <c r="E608" i="3"/>
  <c r="I608" i="3"/>
  <c r="J608" i="3"/>
  <c r="L608" i="3"/>
  <c r="M608" i="3"/>
  <c r="N608" i="3"/>
  <c r="O608" i="3"/>
  <c r="D609" i="3"/>
  <c r="E609" i="3"/>
  <c r="I609" i="3"/>
  <c r="J609" i="3"/>
  <c r="L609" i="3"/>
  <c r="M609" i="3"/>
  <c r="N609" i="3"/>
  <c r="O609" i="3"/>
  <c r="E610" i="3"/>
  <c r="I610" i="3"/>
  <c r="J610" i="3"/>
  <c r="L610" i="3"/>
  <c r="M610" i="3"/>
  <c r="N610" i="3"/>
  <c r="O610" i="3"/>
  <c r="D611" i="3"/>
  <c r="E611" i="3"/>
  <c r="I611" i="3"/>
  <c r="J611" i="3"/>
  <c r="L611" i="3"/>
  <c r="M611" i="3"/>
  <c r="N611" i="3"/>
  <c r="O611" i="3"/>
  <c r="D612" i="3"/>
  <c r="E612" i="3"/>
  <c r="I612" i="3"/>
  <c r="J612" i="3"/>
  <c r="L612" i="3"/>
  <c r="M612" i="3"/>
  <c r="N612" i="3"/>
  <c r="O612" i="3"/>
  <c r="E613" i="3"/>
  <c r="I613" i="3"/>
  <c r="J613" i="3"/>
  <c r="L613" i="3"/>
  <c r="M613" i="3"/>
  <c r="N613" i="3"/>
  <c r="O613" i="3"/>
  <c r="D614" i="3"/>
  <c r="E614" i="3"/>
  <c r="I614" i="3"/>
  <c r="J614" i="3"/>
  <c r="L614" i="3"/>
  <c r="M614" i="3"/>
  <c r="N614" i="3"/>
  <c r="O614" i="3"/>
  <c r="D615" i="3"/>
  <c r="E615" i="3"/>
  <c r="I615" i="3"/>
  <c r="J615" i="3"/>
  <c r="L615" i="3"/>
  <c r="M615" i="3"/>
  <c r="N615" i="3"/>
  <c r="O615" i="3"/>
  <c r="E616" i="3"/>
  <c r="I616" i="3"/>
  <c r="J616" i="3"/>
  <c r="L616" i="3"/>
  <c r="M616" i="3"/>
  <c r="N616" i="3"/>
  <c r="O616" i="3"/>
  <c r="D617" i="3"/>
  <c r="E617" i="3"/>
  <c r="I617" i="3"/>
  <c r="J617" i="3"/>
  <c r="L617" i="3"/>
  <c r="M617" i="3"/>
  <c r="N617" i="3"/>
  <c r="O617" i="3"/>
  <c r="D618" i="3"/>
  <c r="E618" i="3"/>
  <c r="I618" i="3"/>
  <c r="J618" i="3"/>
  <c r="L618" i="3"/>
  <c r="M618" i="3"/>
  <c r="N618" i="3"/>
  <c r="O618" i="3"/>
  <c r="E619" i="3"/>
  <c r="I619" i="3"/>
  <c r="J619" i="3"/>
  <c r="L619" i="3"/>
  <c r="M619" i="3"/>
  <c r="N619" i="3"/>
  <c r="O619" i="3"/>
  <c r="D620" i="3"/>
  <c r="E620" i="3"/>
  <c r="I620" i="3"/>
  <c r="J620" i="3"/>
  <c r="L620" i="3"/>
  <c r="M620" i="3"/>
  <c r="N620" i="3"/>
  <c r="O620" i="3"/>
  <c r="D621" i="3"/>
  <c r="E621" i="3"/>
  <c r="I621" i="3"/>
  <c r="J621" i="3"/>
  <c r="L621" i="3"/>
  <c r="M621" i="3"/>
  <c r="N621" i="3"/>
  <c r="O621" i="3"/>
  <c r="E622" i="3"/>
  <c r="I622" i="3"/>
  <c r="J622" i="3"/>
  <c r="L622" i="3"/>
  <c r="M622" i="3"/>
  <c r="N622" i="3"/>
  <c r="O622" i="3"/>
  <c r="D623" i="3"/>
  <c r="E623" i="3"/>
  <c r="I623" i="3"/>
  <c r="J623" i="3"/>
  <c r="L623" i="3"/>
  <c r="M623" i="3"/>
  <c r="N623" i="3"/>
  <c r="O623" i="3"/>
  <c r="D624" i="3"/>
  <c r="E624" i="3"/>
  <c r="I624" i="3"/>
  <c r="J624" i="3"/>
  <c r="L624" i="3"/>
  <c r="M624" i="3"/>
  <c r="N624" i="3"/>
  <c r="O624" i="3"/>
  <c r="E625" i="3"/>
  <c r="I625" i="3"/>
  <c r="J625" i="3"/>
  <c r="L625" i="3"/>
  <c r="M625" i="3"/>
  <c r="N625" i="3"/>
  <c r="O625" i="3"/>
  <c r="D626" i="3"/>
  <c r="E626" i="3"/>
  <c r="I626" i="3"/>
  <c r="J626" i="3"/>
  <c r="L626" i="3"/>
  <c r="M626" i="3"/>
  <c r="N626" i="3"/>
  <c r="O626" i="3"/>
  <c r="D627" i="3"/>
  <c r="E627" i="3"/>
  <c r="I627" i="3"/>
  <c r="J627" i="3"/>
  <c r="L627" i="3"/>
  <c r="M627" i="3"/>
  <c r="N627" i="3"/>
  <c r="O627" i="3"/>
  <c r="E628" i="3"/>
  <c r="I628" i="3"/>
  <c r="J628" i="3"/>
  <c r="L628" i="3"/>
  <c r="M628" i="3"/>
  <c r="N628" i="3"/>
  <c r="O628" i="3"/>
  <c r="D629" i="3"/>
  <c r="E629" i="3"/>
  <c r="I629" i="3"/>
  <c r="J629" i="3"/>
  <c r="L629" i="3"/>
  <c r="M629" i="3"/>
  <c r="N629" i="3"/>
  <c r="O629" i="3"/>
  <c r="D630" i="3"/>
  <c r="E630" i="3"/>
  <c r="I630" i="3"/>
  <c r="J630" i="3"/>
  <c r="L630" i="3"/>
  <c r="M630" i="3"/>
  <c r="N630" i="3"/>
  <c r="O630" i="3"/>
  <c r="E631" i="3"/>
  <c r="I631" i="3"/>
  <c r="J631" i="3"/>
  <c r="L631" i="3"/>
  <c r="M631" i="3"/>
  <c r="N631" i="3"/>
  <c r="O631" i="3"/>
  <c r="D632" i="3"/>
  <c r="E632" i="3"/>
  <c r="I632" i="3"/>
  <c r="J632" i="3"/>
  <c r="L632" i="3"/>
  <c r="M632" i="3"/>
  <c r="N632" i="3"/>
  <c r="O632" i="3"/>
  <c r="D633" i="3"/>
  <c r="E633" i="3"/>
  <c r="I633" i="3"/>
  <c r="J633" i="3"/>
  <c r="L633" i="3"/>
  <c r="M633" i="3"/>
  <c r="N633" i="3"/>
  <c r="O633" i="3"/>
  <c r="E634" i="3"/>
  <c r="I634" i="3"/>
  <c r="J634" i="3"/>
  <c r="L634" i="3"/>
  <c r="M634" i="3"/>
  <c r="N634" i="3"/>
  <c r="O634" i="3"/>
  <c r="D635" i="3"/>
  <c r="E635" i="3"/>
  <c r="I635" i="3"/>
  <c r="J635" i="3"/>
  <c r="L635" i="3"/>
  <c r="M635" i="3"/>
  <c r="N635" i="3"/>
  <c r="O635" i="3"/>
  <c r="D636" i="3"/>
  <c r="E636" i="3"/>
  <c r="I636" i="3"/>
  <c r="J636" i="3"/>
  <c r="L636" i="3"/>
  <c r="M636" i="3"/>
  <c r="N636" i="3"/>
  <c r="O636" i="3"/>
  <c r="E637" i="3"/>
  <c r="I637" i="3"/>
  <c r="J637" i="3"/>
  <c r="L637" i="3"/>
  <c r="M637" i="3"/>
  <c r="N637" i="3"/>
  <c r="O637" i="3"/>
  <c r="D638" i="3"/>
  <c r="E638" i="3"/>
  <c r="I638" i="3"/>
  <c r="J638" i="3"/>
  <c r="L638" i="3"/>
  <c r="M638" i="3"/>
  <c r="N638" i="3"/>
  <c r="O638" i="3"/>
  <c r="D639" i="3"/>
  <c r="E639" i="3"/>
  <c r="I639" i="3"/>
  <c r="J639" i="3"/>
  <c r="L639" i="3"/>
  <c r="M639" i="3"/>
  <c r="N639" i="3"/>
  <c r="O639" i="3"/>
  <c r="E640" i="3"/>
  <c r="I640" i="3"/>
  <c r="J640" i="3"/>
  <c r="L640" i="3"/>
  <c r="M640" i="3"/>
  <c r="N640" i="3"/>
  <c r="O640" i="3"/>
  <c r="D641" i="3"/>
  <c r="E641" i="3"/>
  <c r="I641" i="3"/>
  <c r="J641" i="3"/>
  <c r="L641" i="3"/>
  <c r="M641" i="3"/>
  <c r="N641" i="3"/>
  <c r="O641" i="3"/>
  <c r="D642" i="3"/>
  <c r="E642" i="3"/>
  <c r="I642" i="3"/>
  <c r="J642" i="3"/>
  <c r="L642" i="3"/>
  <c r="M642" i="3"/>
  <c r="N642" i="3"/>
  <c r="O642" i="3"/>
  <c r="E643" i="3"/>
  <c r="I643" i="3"/>
  <c r="J643" i="3"/>
  <c r="L643" i="3"/>
  <c r="M643" i="3"/>
  <c r="N643" i="3"/>
  <c r="O643" i="3"/>
  <c r="D644" i="3"/>
  <c r="E644" i="3"/>
  <c r="I644" i="3"/>
  <c r="J644" i="3"/>
  <c r="L644" i="3"/>
  <c r="M644" i="3"/>
  <c r="N644" i="3"/>
  <c r="O644" i="3"/>
  <c r="D645" i="3"/>
  <c r="E645" i="3"/>
  <c r="I645" i="3"/>
  <c r="J645" i="3"/>
  <c r="L645" i="3"/>
  <c r="M645" i="3"/>
  <c r="N645" i="3"/>
  <c r="O645" i="3"/>
  <c r="E646" i="3"/>
  <c r="I646" i="3"/>
  <c r="J646" i="3"/>
  <c r="L646" i="3"/>
  <c r="M646" i="3"/>
  <c r="N646" i="3"/>
  <c r="O646" i="3"/>
  <c r="D647" i="3"/>
  <c r="E647" i="3"/>
  <c r="I647" i="3"/>
  <c r="J647" i="3"/>
  <c r="L647" i="3"/>
  <c r="M647" i="3"/>
  <c r="N647" i="3"/>
  <c r="O647" i="3"/>
  <c r="D648" i="3"/>
  <c r="E648" i="3"/>
  <c r="I648" i="3"/>
  <c r="J648" i="3"/>
  <c r="L648" i="3"/>
  <c r="M648" i="3"/>
  <c r="N648" i="3"/>
  <c r="O648" i="3"/>
  <c r="E649" i="3"/>
  <c r="I649" i="3"/>
  <c r="J649" i="3"/>
  <c r="L649" i="3"/>
  <c r="M649" i="3"/>
  <c r="N649" i="3"/>
  <c r="O649" i="3"/>
  <c r="D650" i="3"/>
  <c r="E650" i="3"/>
  <c r="I650" i="3"/>
  <c r="J650" i="3"/>
  <c r="L650" i="3"/>
  <c r="M650" i="3"/>
  <c r="N650" i="3"/>
  <c r="O650" i="3"/>
  <c r="D651" i="3"/>
  <c r="E651" i="3"/>
  <c r="I651" i="3"/>
  <c r="J651" i="3"/>
  <c r="L651" i="3"/>
  <c r="M651" i="3"/>
  <c r="N651" i="3"/>
  <c r="O651" i="3"/>
  <c r="E652" i="3"/>
  <c r="I652" i="3"/>
  <c r="J652" i="3"/>
  <c r="L652" i="3"/>
  <c r="M652" i="3"/>
  <c r="N652" i="3"/>
  <c r="O652" i="3"/>
  <c r="D653" i="3"/>
  <c r="E653" i="3"/>
  <c r="I653" i="3"/>
  <c r="J653" i="3"/>
  <c r="L653" i="3"/>
  <c r="M653" i="3"/>
  <c r="N653" i="3"/>
  <c r="O653" i="3"/>
  <c r="D654" i="3"/>
  <c r="E654" i="3"/>
  <c r="I654" i="3"/>
  <c r="J654" i="3"/>
  <c r="L654" i="3"/>
  <c r="M654" i="3"/>
  <c r="N654" i="3"/>
  <c r="O654" i="3"/>
  <c r="E655" i="3"/>
  <c r="I655" i="3"/>
  <c r="J655" i="3"/>
  <c r="L655" i="3"/>
  <c r="M655" i="3"/>
  <c r="N655" i="3"/>
  <c r="O655" i="3"/>
  <c r="D656" i="3"/>
  <c r="E656" i="3"/>
  <c r="I656" i="3"/>
  <c r="J656" i="3"/>
  <c r="L656" i="3"/>
  <c r="M656" i="3"/>
  <c r="N656" i="3"/>
  <c r="O656" i="3"/>
  <c r="D657" i="3"/>
  <c r="E657" i="3"/>
  <c r="I657" i="3"/>
  <c r="J657" i="3"/>
  <c r="L657" i="3"/>
  <c r="M657" i="3"/>
  <c r="N657" i="3"/>
  <c r="O657" i="3"/>
  <c r="E658" i="3"/>
  <c r="I658" i="3"/>
  <c r="J658" i="3"/>
  <c r="L658" i="3"/>
  <c r="M658" i="3"/>
  <c r="N658" i="3"/>
  <c r="O658" i="3"/>
  <c r="D659" i="3"/>
  <c r="E659" i="3"/>
  <c r="I659" i="3"/>
  <c r="J659" i="3"/>
  <c r="L659" i="3"/>
  <c r="M659" i="3"/>
  <c r="N659" i="3"/>
  <c r="O659" i="3"/>
  <c r="D660" i="3"/>
  <c r="E660" i="3"/>
  <c r="I660" i="3"/>
  <c r="J660" i="3"/>
  <c r="L660" i="3"/>
  <c r="M660" i="3"/>
  <c r="N660" i="3"/>
  <c r="O660" i="3"/>
  <c r="E661" i="3"/>
  <c r="I661" i="3"/>
  <c r="J661" i="3"/>
  <c r="L661" i="3"/>
  <c r="M661" i="3"/>
  <c r="N661" i="3"/>
  <c r="O661" i="3"/>
  <c r="D662" i="3"/>
  <c r="E662" i="3"/>
  <c r="I662" i="3"/>
  <c r="J662" i="3"/>
  <c r="L662" i="3"/>
  <c r="M662" i="3"/>
  <c r="N662" i="3"/>
  <c r="O662" i="3"/>
  <c r="D663" i="3"/>
  <c r="E663" i="3"/>
  <c r="I663" i="3"/>
  <c r="J663" i="3"/>
  <c r="L663" i="3"/>
  <c r="M663" i="3"/>
  <c r="N663" i="3"/>
  <c r="O663" i="3"/>
  <c r="E664" i="3"/>
  <c r="I664" i="3"/>
  <c r="J664" i="3"/>
  <c r="L664" i="3"/>
  <c r="M664" i="3"/>
  <c r="N664" i="3"/>
  <c r="O664" i="3"/>
  <c r="D665" i="3"/>
  <c r="E665" i="3"/>
  <c r="I665" i="3"/>
  <c r="J665" i="3"/>
  <c r="L665" i="3"/>
  <c r="M665" i="3"/>
  <c r="N665" i="3"/>
  <c r="O665" i="3"/>
  <c r="D666" i="3"/>
  <c r="E666" i="3"/>
  <c r="I666" i="3"/>
  <c r="J666" i="3"/>
  <c r="L666" i="3"/>
  <c r="M666" i="3"/>
  <c r="N666" i="3"/>
  <c r="O666" i="3"/>
  <c r="E667" i="3"/>
  <c r="I667" i="3"/>
  <c r="J667" i="3"/>
  <c r="L667" i="3"/>
  <c r="M667" i="3"/>
  <c r="N667" i="3"/>
  <c r="O667" i="3"/>
  <c r="D668" i="3"/>
  <c r="E668" i="3"/>
  <c r="I668" i="3"/>
  <c r="J668" i="3"/>
  <c r="L668" i="3"/>
  <c r="M668" i="3"/>
  <c r="N668" i="3"/>
  <c r="O668" i="3"/>
  <c r="D669" i="3"/>
  <c r="E669" i="3"/>
  <c r="I669" i="3"/>
  <c r="J669" i="3"/>
  <c r="L669" i="3"/>
  <c r="M669" i="3"/>
  <c r="N669" i="3"/>
  <c r="O669" i="3"/>
  <c r="E670" i="3"/>
  <c r="I670" i="3"/>
  <c r="J670" i="3"/>
  <c r="L670" i="3"/>
  <c r="M670" i="3"/>
  <c r="N670" i="3"/>
  <c r="O670" i="3"/>
  <c r="D671" i="3"/>
  <c r="E671" i="3"/>
  <c r="I671" i="3"/>
  <c r="J671" i="3"/>
  <c r="L671" i="3"/>
  <c r="M671" i="3"/>
  <c r="N671" i="3"/>
  <c r="O671" i="3"/>
  <c r="D672" i="3"/>
  <c r="E672" i="3"/>
  <c r="I672" i="3"/>
  <c r="J672" i="3"/>
  <c r="L672" i="3"/>
  <c r="M672" i="3"/>
  <c r="N672" i="3"/>
  <c r="O672" i="3"/>
  <c r="E673" i="3"/>
  <c r="I673" i="3"/>
  <c r="J673" i="3"/>
  <c r="L673" i="3"/>
  <c r="M673" i="3"/>
  <c r="N673" i="3"/>
  <c r="O673" i="3"/>
  <c r="D674" i="3"/>
  <c r="E674" i="3"/>
  <c r="I674" i="3"/>
  <c r="J674" i="3"/>
  <c r="L674" i="3"/>
  <c r="M674" i="3"/>
  <c r="N674" i="3"/>
  <c r="O674" i="3"/>
  <c r="D675" i="3"/>
  <c r="E675" i="3"/>
  <c r="I675" i="3"/>
  <c r="J675" i="3"/>
  <c r="L675" i="3"/>
  <c r="M675" i="3"/>
  <c r="N675" i="3"/>
  <c r="O675" i="3"/>
  <c r="E676" i="3"/>
  <c r="I676" i="3"/>
  <c r="J676" i="3"/>
  <c r="L676" i="3"/>
  <c r="M676" i="3"/>
  <c r="N676" i="3"/>
  <c r="O676" i="3"/>
  <c r="D677" i="3"/>
  <c r="E677" i="3"/>
  <c r="I677" i="3"/>
  <c r="J677" i="3"/>
  <c r="L677" i="3"/>
  <c r="M677" i="3"/>
  <c r="N677" i="3"/>
  <c r="O677" i="3"/>
  <c r="D678" i="3"/>
  <c r="E678" i="3"/>
  <c r="I678" i="3"/>
  <c r="J678" i="3"/>
  <c r="L678" i="3"/>
  <c r="M678" i="3"/>
  <c r="N678" i="3"/>
  <c r="O678" i="3"/>
  <c r="E679" i="3"/>
  <c r="I679" i="3"/>
  <c r="J679" i="3"/>
  <c r="L679" i="3"/>
  <c r="M679" i="3"/>
  <c r="N679" i="3"/>
  <c r="O679" i="3"/>
  <c r="D680" i="3"/>
  <c r="E680" i="3"/>
  <c r="I680" i="3"/>
  <c r="J680" i="3"/>
  <c r="L680" i="3"/>
  <c r="M680" i="3"/>
  <c r="N680" i="3"/>
  <c r="O680" i="3"/>
  <c r="D681" i="3"/>
  <c r="E681" i="3"/>
  <c r="I681" i="3"/>
  <c r="J681" i="3"/>
  <c r="L681" i="3"/>
  <c r="M681" i="3"/>
  <c r="N681" i="3"/>
  <c r="O681" i="3"/>
  <c r="E682" i="3"/>
  <c r="I682" i="3"/>
  <c r="J682" i="3"/>
  <c r="L682" i="3"/>
  <c r="M682" i="3"/>
  <c r="N682" i="3"/>
  <c r="O682" i="3"/>
  <c r="D683" i="3"/>
  <c r="E683" i="3"/>
  <c r="I683" i="3"/>
  <c r="J683" i="3"/>
  <c r="L683" i="3"/>
  <c r="M683" i="3"/>
  <c r="N683" i="3"/>
  <c r="O683" i="3"/>
  <c r="D684" i="3"/>
  <c r="E684" i="3"/>
  <c r="I684" i="3"/>
  <c r="J684" i="3"/>
  <c r="L684" i="3"/>
  <c r="M684" i="3"/>
  <c r="N684" i="3"/>
  <c r="O684" i="3"/>
  <c r="E685" i="3"/>
  <c r="I685" i="3"/>
  <c r="J685" i="3"/>
  <c r="L685" i="3"/>
  <c r="M685" i="3"/>
  <c r="N685" i="3"/>
  <c r="O685" i="3"/>
  <c r="D686" i="3"/>
  <c r="E686" i="3"/>
  <c r="I686" i="3"/>
  <c r="J686" i="3"/>
  <c r="L686" i="3"/>
  <c r="M686" i="3"/>
  <c r="N686" i="3"/>
  <c r="O686" i="3"/>
  <c r="D687" i="3"/>
  <c r="E687" i="3"/>
  <c r="I687" i="3"/>
  <c r="J687" i="3"/>
  <c r="L687" i="3"/>
  <c r="M687" i="3"/>
  <c r="N687" i="3"/>
  <c r="O687" i="3"/>
  <c r="E688" i="3"/>
  <c r="I688" i="3"/>
  <c r="J688" i="3"/>
  <c r="L688" i="3"/>
  <c r="M688" i="3"/>
  <c r="N688" i="3"/>
  <c r="O688" i="3"/>
  <c r="D689" i="3"/>
  <c r="E689" i="3"/>
  <c r="I689" i="3"/>
  <c r="J689" i="3"/>
  <c r="L689" i="3"/>
  <c r="M689" i="3"/>
  <c r="N689" i="3"/>
  <c r="O689" i="3"/>
  <c r="D690" i="3"/>
  <c r="E690" i="3"/>
  <c r="I690" i="3"/>
  <c r="J690" i="3"/>
  <c r="L690" i="3"/>
  <c r="M690" i="3"/>
  <c r="N690" i="3"/>
  <c r="O690" i="3"/>
  <c r="E691" i="3"/>
  <c r="I691" i="3"/>
  <c r="J691" i="3"/>
  <c r="L691" i="3"/>
  <c r="M691" i="3"/>
  <c r="N691" i="3"/>
  <c r="O691" i="3"/>
  <c r="D692" i="3"/>
  <c r="E692" i="3"/>
  <c r="I692" i="3"/>
  <c r="J692" i="3"/>
  <c r="L692" i="3"/>
  <c r="M692" i="3"/>
  <c r="N692" i="3"/>
  <c r="O692" i="3"/>
  <c r="D693" i="3"/>
  <c r="E693" i="3"/>
  <c r="I693" i="3"/>
  <c r="J693" i="3"/>
  <c r="L693" i="3"/>
  <c r="M693" i="3"/>
  <c r="N693" i="3"/>
  <c r="O693" i="3"/>
  <c r="E694" i="3"/>
  <c r="I694" i="3"/>
  <c r="J694" i="3"/>
  <c r="L694" i="3"/>
  <c r="M694" i="3"/>
  <c r="N694" i="3"/>
  <c r="O694" i="3"/>
  <c r="D695" i="3"/>
  <c r="E695" i="3"/>
  <c r="I695" i="3"/>
  <c r="J695" i="3"/>
  <c r="L695" i="3"/>
  <c r="M695" i="3"/>
  <c r="N695" i="3"/>
  <c r="O695" i="3"/>
  <c r="D696" i="3"/>
  <c r="E696" i="3"/>
  <c r="I696" i="3"/>
  <c r="J696" i="3"/>
  <c r="L696" i="3"/>
  <c r="M696" i="3"/>
  <c r="N696" i="3"/>
  <c r="O696" i="3"/>
  <c r="E697" i="3"/>
  <c r="I697" i="3"/>
  <c r="J697" i="3"/>
  <c r="L697" i="3"/>
  <c r="M697" i="3"/>
  <c r="N697" i="3"/>
  <c r="O697" i="3"/>
  <c r="D698" i="3"/>
  <c r="E698" i="3"/>
  <c r="I698" i="3"/>
  <c r="J698" i="3"/>
  <c r="L698" i="3"/>
  <c r="M698" i="3"/>
  <c r="N698" i="3"/>
  <c r="O698" i="3"/>
  <c r="D699" i="3"/>
  <c r="E699" i="3"/>
  <c r="I699" i="3"/>
  <c r="J699" i="3"/>
  <c r="L699" i="3"/>
  <c r="M699" i="3"/>
  <c r="N699" i="3"/>
  <c r="O699" i="3"/>
  <c r="E700" i="3"/>
  <c r="I700" i="3"/>
  <c r="J700" i="3"/>
  <c r="L700" i="3"/>
  <c r="M700" i="3"/>
  <c r="N700" i="3"/>
  <c r="O700" i="3"/>
  <c r="D701" i="3"/>
  <c r="E701" i="3"/>
  <c r="I701" i="3"/>
  <c r="J701" i="3"/>
  <c r="L701" i="3"/>
  <c r="M701" i="3"/>
  <c r="N701" i="3"/>
  <c r="O701" i="3"/>
  <c r="E404" i="3"/>
  <c r="I404" i="3"/>
  <c r="J404" i="3"/>
  <c r="L404" i="3"/>
  <c r="M404" i="3"/>
  <c r="N404" i="3"/>
  <c r="O404" i="3"/>
  <c r="E405" i="3"/>
  <c r="I405" i="3"/>
  <c r="J405" i="3"/>
  <c r="L405" i="3"/>
  <c r="M405" i="3"/>
  <c r="N405" i="3"/>
  <c r="O405" i="3"/>
  <c r="E406" i="3"/>
  <c r="I406" i="3"/>
  <c r="J406" i="3"/>
  <c r="L406" i="3"/>
  <c r="M406" i="3"/>
  <c r="N406" i="3"/>
  <c r="O406" i="3"/>
  <c r="E407" i="3"/>
  <c r="I407" i="3"/>
  <c r="J407" i="3"/>
  <c r="L407" i="3"/>
  <c r="M407" i="3"/>
  <c r="N407" i="3"/>
  <c r="O407" i="3"/>
  <c r="E408" i="3"/>
  <c r="I408" i="3"/>
  <c r="J408" i="3"/>
  <c r="L408" i="3"/>
  <c r="M408" i="3"/>
  <c r="N408" i="3"/>
  <c r="O408" i="3"/>
  <c r="E355" i="3"/>
  <c r="I355" i="3"/>
  <c r="J355" i="3"/>
  <c r="L355" i="3"/>
  <c r="M355" i="3"/>
  <c r="N355" i="3"/>
  <c r="O355" i="3"/>
  <c r="E356" i="3"/>
  <c r="I356" i="3"/>
  <c r="J356" i="3"/>
  <c r="L356" i="3"/>
  <c r="M356" i="3"/>
  <c r="N356" i="3"/>
  <c r="O356" i="3"/>
  <c r="E357" i="3"/>
  <c r="I357" i="3"/>
  <c r="J357" i="3"/>
  <c r="L357" i="3"/>
  <c r="M357" i="3"/>
  <c r="N357" i="3"/>
  <c r="O357" i="3"/>
  <c r="E358" i="3"/>
  <c r="I358" i="3"/>
  <c r="J358" i="3"/>
  <c r="L358" i="3"/>
  <c r="M358" i="3"/>
  <c r="N358" i="3"/>
  <c r="O358" i="3"/>
  <c r="E359" i="3"/>
  <c r="I359" i="3"/>
  <c r="J359" i="3"/>
  <c r="L359" i="3"/>
  <c r="M359" i="3"/>
  <c r="N359" i="3"/>
  <c r="O359" i="3"/>
  <c r="E360" i="3"/>
  <c r="I360" i="3"/>
  <c r="J360" i="3"/>
  <c r="L360" i="3"/>
  <c r="M360" i="3"/>
  <c r="N360" i="3"/>
  <c r="O360" i="3"/>
  <c r="E361" i="3"/>
  <c r="I361" i="3"/>
  <c r="J361" i="3"/>
  <c r="L361" i="3"/>
  <c r="M361" i="3"/>
  <c r="N361" i="3"/>
  <c r="O361" i="3"/>
  <c r="E362" i="3"/>
  <c r="I362" i="3"/>
  <c r="J362" i="3"/>
  <c r="L362" i="3"/>
  <c r="M362" i="3"/>
  <c r="N362" i="3"/>
  <c r="O362" i="3"/>
  <c r="E363" i="3"/>
  <c r="I363" i="3"/>
  <c r="J363" i="3"/>
  <c r="L363" i="3"/>
  <c r="M363" i="3"/>
  <c r="N363" i="3"/>
  <c r="O363" i="3"/>
  <c r="E364" i="3"/>
  <c r="I364" i="3"/>
  <c r="J364" i="3"/>
  <c r="L364" i="3"/>
  <c r="M364" i="3"/>
  <c r="N364" i="3"/>
  <c r="O364" i="3"/>
  <c r="E365" i="3"/>
  <c r="I365" i="3"/>
  <c r="J365" i="3"/>
  <c r="L365" i="3"/>
  <c r="M365" i="3"/>
  <c r="N365" i="3"/>
  <c r="O365" i="3"/>
  <c r="E366" i="3"/>
  <c r="I366" i="3"/>
  <c r="J366" i="3"/>
  <c r="L366" i="3"/>
  <c r="M366" i="3"/>
  <c r="N366" i="3"/>
  <c r="O366" i="3"/>
  <c r="E367" i="3"/>
  <c r="I367" i="3"/>
  <c r="J367" i="3"/>
  <c r="L367" i="3"/>
  <c r="M367" i="3"/>
  <c r="N367" i="3"/>
  <c r="O367" i="3"/>
  <c r="E368" i="3"/>
  <c r="I368" i="3"/>
  <c r="J368" i="3"/>
  <c r="L368" i="3"/>
  <c r="M368" i="3"/>
  <c r="N368" i="3"/>
  <c r="O368" i="3"/>
  <c r="E369" i="3"/>
  <c r="I369" i="3"/>
  <c r="J369" i="3"/>
  <c r="L369" i="3"/>
  <c r="M369" i="3"/>
  <c r="N369" i="3"/>
  <c r="O369" i="3"/>
  <c r="E370" i="3"/>
  <c r="I370" i="3"/>
  <c r="J370" i="3"/>
  <c r="L370" i="3"/>
  <c r="M370" i="3"/>
  <c r="N370" i="3"/>
  <c r="O370" i="3"/>
  <c r="E371" i="3"/>
  <c r="I371" i="3"/>
  <c r="J371" i="3"/>
  <c r="L371" i="3"/>
  <c r="M371" i="3"/>
  <c r="N371" i="3"/>
  <c r="O371" i="3"/>
  <c r="E372" i="3"/>
  <c r="I372" i="3"/>
  <c r="J372" i="3"/>
  <c r="L372" i="3"/>
  <c r="M372" i="3"/>
  <c r="N372" i="3"/>
  <c r="O372" i="3"/>
  <c r="E373" i="3"/>
  <c r="I373" i="3"/>
  <c r="J373" i="3"/>
  <c r="L373" i="3"/>
  <c r="M373" i="3"/>
  <c r="N373" i="3"/>
  <c r="O373" i="3"/>
  <c r="E374" i="3"/>
  <c r="I374" i="3"/>
  <c r="J374" i="3"/>
  <c r="L374" i="3"/>
  <c r="M374" i="3"/>
  <c r="N374" i="3"/>
  <c r="O374" i="3"/>
  <c r="E375" i="3"/>
  <c r="I375" i="3"/>
  <c r="J375" i="3"/>
  <c r="L375" i="3"/>
  <c r="M375" i="3"/>
  <c r="N375" i="3"/>
  <c r="O375" i="3"/>
  <c r="E376" i="3"/>
  <c r="I376" i="3"/>
  <c r="J376" i="3"/>
  <c r="L376" i="3"/>
  <c r="M376" i="3"/>
  <c r="N376" i="3"/>
  <c r="O376" i="3"/>
  <c r="E377" i="3"/>
  <c r="I377" i="3"/>
  <c r="J377" i="3"/>
  <c r="L377" i="3"/>
  <c r="M377" i="3"/>
  <c r="N377" i="3"/>
  <c r="O377" i="3"/>
  <c r="E378" i="3"/>
  <c r="I378" i="3"/>
  <c r="J378" i="3"/>
  <c r="L378" i="3"/>
  <c r="M378" i="3"/>
  <c r="N378" i="3"/>
  <c r="O378" i="3"/>
  <c r="E379" i="3"/>
  <c r="I379" i="3"/>
  <c r="J379" i="3"/>
  <c r="L379" i="3"/>
  <c r="M379" i="3"/>
  <c r="N379" i="3"/>
  <c r="O379" i="3"/>
  <c r="E380" i="3"/>
  <c r="I380" i="3"/>
  <c r="J380" i="3"/>
  <c r="L380" i="3"/>
  <c r="M380" i="3"/>
  <c r="N380" i="3"/>
  <c r="O380" i="3"/>
  <c r="E381" i="3"/>
  <c r="I381" i="3"/>
  <c r="J381" i="3"/>
  <c r="L381" i="3"/>
  <c r="M381" i="3"/>
  <c r="N381" i="3"/>
  <c r="O381" i="3"/>
  <c r="E382" i="3"/>
  <c r="I382" i="3"/>
  <c r="J382" i="3"/>
  <c r="L382" i="3"/>
  <c r="M382" i="3"/>
  <c r="N382" i="3"/>
  <c r="O382" i="3"/>
  <c r="E383" i="3"/>
  <c r="I383" i="3"/>
  <c r="J383" i="3"/>
  <c r="L383" i="3"/>
  <c r="M383" i="3"/>
  <c r="N383" i="3"/>
  <c r="O383" i="3"/>
  <c r="E384" i="3"/>
  <c r="I384" i="3"/>
  <c r="J384" i="3"/>
  <c r="L384" i="3"/>
  <c r="M384" i="3"/>
  <c r="N384" i="3"/>
  <c r="O384" i="3"/>
  <c r="E385" i="3"/>
  <c r="I385" i="3"/>
  <c r="J385" i="3"/>
  <c r="L385" i="3"/>
  <c r="M385" i="3"/>
  <c r="N385" i="3"/>
  <c r="O385" i="3"/>
  <c r="E386" i="3"/>
  <c r="I386" i="3"/>
  <c r="J386" i="3"/>
  <c r="L386" i="3"/>
  <c r="M386" i="3"/>
  <c r="N386" i="3"/>
  <c r="O386" i="3"/>
  <c r="E387" i="3"/>
  <c r="I387" i="3"/>
  <c r="J387" i="3"/>
  <c r="L387" i="3"/>
  <c r="M387" i="3"/>
  <c r="N387" i="3"/>
  <c r="O387" i="3"/>
  <c r="E388" i="3"/>
  <c r="I388" i="3"/>
  <c r="J388" i="3"/>
  <c r="L388" i="3"/>
  <c r="M388" i="3"/>
  <c r="N388" i="3"/>
  <c r="O388" i="3"/>
  <c r="E389" i="3"/>
  <c r="I389" i="3"/>
  <c r="J389" i="3"/>
  <c r="L389" i="3"/>
  <c r="M389" i="3"/>
  <c r="N389" i="3"/>
  <c r="O389" i="3"/>
  <c r="E390" i="3"/>
  <c r="I390" i="3"/>
  <c r="J390" i="3"/>
  <c r="L390" i="3"/>
  <c r="M390" i="3"/>
  <c r="N390" i="3"/>
  <c r="O390" i="3"/>
  <c r="E391" i="3"/>
  <c r="I391" i="3"/>
  <c r="J391" i="3"/>
  <c r="L391" i="3"/>
  <c r="M391" i="3"/>
  <c r="N391" i="3"/>
  <c r="O391" i="3"/>
  <c r="E392" i="3"/>
  <c r="I392" i="3"/>
  <c r="J392" i="3"/>
  <c r="L392" i="3"/>
  <c r="M392" i="3"/>
  <c r="N392" i="3"/>
  <c r="O392" i="3"/>
  <c r="E393" i="3"/>
  <c r="I393" i="3"/>
  <c r="J393" i="3"/>
  <c r="L393" i="3"/>
  <c r="M393" i="3"/>
  <c r="N393" i="3"/>
  <c r="O393" i="3"/>
  <c r="E394" i="3"/>
  <c r="I394" i="3"/>
  <c r="J394" i="3"/>
  <c r="L394" i="3"/>
  <c r="M394" i="3"/>
  <c r="N394" i="3"/>
  <c r="O394" i="3"/>
  <c r="E395" i="3"/>
  <c r="I395" i="3"/>
  <c r="J395" i="3"/>
  <c r="L395" i="3"/>
  <c r="M395" i="3"/>
  <c r="N395" i="3"/>
  <c r="O395" i="3"/>
  <c r="E396" i="3"/>
  <c r="I396" i="3"/>
  <c r="J396" i="3"/>
  <c r="L396" i="3"/>
  <c r="M396" i="3"/>
  <c r="N396" i="3"/>
  <c r="O396" i="3"/>
  <c r="E397" i="3"/>
  <c r="I397" i="3"/>
  <c r="J397" i="3"/>
  <c r="L397" i="3"/>
  <c r="M397" i="3"/>
  <c r="N397" i="3"/>
  <c r="O397" i="3"/>
  <c r="E398" i="3"/>
  <c r="I398" i="3"/>
  <c r="J398" i="3"/>
  <c r="L398" i="3"/>
  <c r="M398" i="3"/>
  <c r="N398" i="3"/>
  <c r="O398" i="3"/>
  <c r="E399" i="3"/>
  <c r="I399" i="3"/>
  <c r="J399" i="3"/>
  <c r="L399" i="3"/>
  <c r="M399" i="3"/>
  <c r="N399" i="3"/>
  <c r="O399" i="3"/>
  <c r="E400" i="3"/>
  <c r="I400" i="3"/>
  <c r="J400" i="3"/>
  <c r="L400" i="3"/>
  <c r="M400" i="3"/>
  <c r="N400" i="3"/>
  <c r="O400" i="3"/>
  <c r="E401" i="3"/>
  <c r="I401" i="3"/>
  <c r="J401" i="3"/>
  <c r="L401" i="3"/>
  <c r="M401" i="3"/>
  <c r="N401" i="3"/>
  <c r="O401" i="3"/>
  <c r="E402" i="3"/>
  <c r="I402" i="3"/>
  <c r="J402" i="3"/>
  <c r="L402" i="3"/>
  <c r="M402" i="3"/>
  <c r="N402" i="3"/>
  <c r="O402" i="3"/>
  <c r="E403" i="3"/>
  <c r="I403" i="3"/>
  <c r="J403" i="3"/>
  <c r="L403" i="3"/>
  <c r="M403" i="3"/>
  <c r="N403" i="3"/>
  <c r="O403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D8" i="3"/>
  <c r="J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8" i="3"/>
  <c r="E347" i="3"/>
  <c r="L347" i="3"/>
  <c r="M347" i="3"/>
  <c r="N347" i="3"/>
  <c r="O347" i="3"/>
  <c r="E348" i="3"/>
  <c r="L348" i="3"/>
  <c r="M348" i="3"/>
  <c r="N348" i="3"/>
  <c r="O348" i="3"/>
  <c r="E349" i="3"/>
  <c r="L349" i="3"/>
  <c r="M349" i="3"/>
  <c r="N349" i="3"/>
  <c r="O349" i="3"/>
  <c r="E350" i="3"/>
  <c r="L350" i="3"/>
  <c r="M350" i="3"/>
  <c r="N350" i="3"/>
  <c r="O350" i="3"/>
  <c r="E351" i="3"/>
  <c r="L351" i="3"/>
  <c r="M351" i="3"/>
  <c r="N351" i="3"/>
  <c r="O351" i="3"/>
  <c r="E352" i="3"/>
  <c r="L352" i="3"/>
  <c r="M352" i="3"/>
  <c r="N352" i="3"/>
  <c r="O352" i="3"/>
  <c r="E353" i="3"/>
  <c r="L353" i="3"/>
  <c r="M353" i="3"/>
  <c r="N353" i="3"/>
  <c r="O353" i="3"/>
  <c r="E354" i="3"/>
  <c r="L354" i="3"/>
  <c r="M354" i="3"/>
  <c r="N354" i="3"/>
  <c r="O354" i="3"/>
  <c r="E257" i="3"/>
  <c r="L257" i="3"/>
  <c r="M257" i="3"/>
  <c r="N257" i="3"/>
  <c r="O257" i="3"/>
  <c r="E258" i="3"/>
  <c r="L258" i="3"/>
  <c r="M258" i="3"/>
  <c r="N258" i="3"/>
  <c r="O258" i="3"/>
  <c r="E259" i="3"/>
  <c r="L259" i="3"/>
  <c r="M259" i="3"/>
  <c r="N259" i="3"/>
  <c r="O259" i="3"/>
  <c r="E260" i="3"/>
  <c r="L260" i="3"/>
  <c r="M260" i="3"/>
  <c r="N260" i="3"/>
  <c r="O260" i="3"/>
  <c r="E261" i="3"/>
  <c r="L261" i="3"/>
  <c r="M261" i="3"/>
  <c r="N261" i="3"/>
  <c r="O261" i="3"/>
  <c r="E262" i="3"/>
  <c r="L262" i="3"/>
  <c r="M262" i="3"/>
  <c r="N262" i="3"/>
  <c r="O262" i="3"/>
  <c r="E263" i="3"/>
  <c r="L263" i="3"/>
  <c r="M263" i="3"/>
  <c r="N263" i="3"/>
  <c r="O263" i="3"/>
  <c r="E264" i="3"/>
  <c r="L264" i="3"/>
  <c r="M264" i="3"/>
  <c r="N264" i="3"/>
  <c r="O264" i="3"/>
  <c r="E265" i="3"/>
  <c r="L265" i="3"/>
  <c r="M265" i="3"/>
  <c r="N265" i="3"/>
  <c r="O265" i="3"/>
  <c r="E266" i="3"/>
  <c r="L266" i="3"/>
  <c r="M266" i="3"/>
  <c r="N266" i="3"/>
  <c r="O266" i="3"/>
  <c r="E267" i="3"/>
  <c r="L267" i="3"/>
  <c r="M267" i="3"/>
  <c r="N267" i="3"/>
  <c r="O267" i="3"/>
  <c r="E268" i="3"/>
  <c r="L268" i="3"/>
  <c r="M268" i="3"/>
  <c r="N268" i="3"/>
  <c r="O268" i="3"/>
  <c r="E269" i="3"/>
  <c r="L269" i="3"/>
  <c r="M269" i="3"/>
  <c r="N269" i="3"/>
  <c r="O269" i="3"/>
  <c r="E270" i="3"/>
  <c r="L270" i="3"/>
  <c r="M270" i="3"/>
  <c r="N270" i="3"/>
  <c r="O270" i="3"/>
  <c r="E271" i="3"/>
  <c r="L271" i="3"/>
  <c r="M271" i="3"/>
  <c r="N271" i="3"/>
  <c r="O271" i="3"/>
  <c r="E272" i="3"/>
  <c r="L272" i="3"/>
  <c r="M272" i="3"/>
  <c r="N272" i="3"/>
  <c r="O272" i="3"/>
  <c r="E273" i="3"/>
  <c r="L273" i="3"/>
  <c r="M273" i="3"/>
  <c r="N273" i="3"/>
  <c r="O273" i="3"/>
  <c r="E274" i="3"/>
  <c r="L274" i="3"/>
  <c r="M274" i="3"/>
  <c r="N274" i="3"/>
  <c r="O274" i="3"/>
  <c r="E275" i="3"/>
  <c r="L275" i="3"/>
  <c r="M275" i="3"/>
  <c r="N275" i="3"/>
  <c r="O275" i="3"/>
  <c r="E276" i="3"/>
  <c r="L276" i="3"/>
  <c r="M276" i="3"/>
  <c r="N276" i="3"/>
  <c r="O276" i="3"/>
  <c r="E277" i="3"/>
  <c r="L277" i="3"/>
  <c r="M277" i="3"/>
  <c r="N277" i="3"/>
  <c r="O277" i="3"/>
  <c r="E278" i="3"/>
  <c r="L278" i="3"/>
  <c r="M278" i="3"/>
  <c r="N278" i="3"/>
  <c r="O278" i="3"/>
  <c r="E279" i="3"/>
  <c r="L279" i="3"/>
  <c r="M279" i="3"/>
  <c r="N279" i="3"/>
  <c r="O279" i="3"/>
  <c r="E280" i="3"/>
  <c r="L280" i="3"/>
  <c r="M280" i="3"/>
  <c r="N280" i="3"/>
  <c r="O280" i="3"/>
  <c r="E281" i="3"/>
  <c r="L281" i="3"/>
  <c r="M281" i="3"/>
  <c r="N281" i="3"/>
  <c r="O281" i="3"/>
  <c r="E282" i="3"/>
  <c r="L282" i="3"/>
  <c r="M282" i="3"/>
  <c r="N282" i="3"/>
  <c r="O282" i="3"/>
  <c r="E283" i="3"/>
  <c r="L283" i="3"/>
  <c r="M283" i="3"/>
  <c r="N283" i="3"/>
  <c r="O283" i="3"/>
  <c r="E284" i="3"/>
  <c r="L284" i="3"/>
  <c r="M284" i="3"/>
  <c r="N284" i="3"/>
  <c r="O284" i="3"/>
  <c r="E285" i="3"/>
  <c r="L285" i="3"/>
  <c r="M285" i="3"/>
  <c r="N285" i="3"/>
  <c r="O285" i="3"/>
  <c r="E286" i="3"/>
  <c r="L286" i="3"/>
  <c r="M286" i="3"/>
  <c r="N286" i="3"/>
  <c r="O286" i="3"/>
  <c r="E287" i="3"/>
  <c r="L287" i="3"/>
  <c r="M287" i="3"/>
  <c r="N287" i="3"/>
  <c r="O287" i="3"/>
  <c r="E288" i="3"/>
  <c r="L288" i="3"/>
  <c r="M288" i="3"/>
  <c r="N288" i="3"/>
  <c r="O288" i="3"/>
  <c r="E289" i="3"/>
  <c r="L289" i="3"/>
  <c r="M289" i="3"/>
  <c r="N289" i="3"/>
  <c r="O289" i="3"/>
  <c r="E290" i="3"/>
  <c r="L290" i="3"/>
  <c r="M290" i="3"/>
  <c r="N290" i="3"/>
  <c r="O290" i="3"/>
  <c r="E291" i="3"/>
  <c r="L291" i="3"/>
  <c r="M291" i="3"/>
  <c r="N291" i="3"/>
  <c r="O291" i="3"/>
  <c r="E292" i="3"/>
  <c r="L292" i="3"/>
  <c r="M292" i="3"/>
  <c r="N292" i="3"/>
  <c r="O292" i="3"/>
  <c r="E293" i="3"/>
  <c r="L293" i="3"/>
  <c r="M293" i="3"/>
  <c r="N293" i="3"/>
  <c r="O293" i="3"/>
  <c r="E294" i="3"/>
  <c r="L294" i="3"/>
  <c r="M294" i="3"/>
  <c r="N294" i="3"/>
  <c r="O294" i="3"/>
  <c r="E295" i="3"/>
  <c r="L295" i="3"/>
  <c r="M295" i="3"/>
  <c r="N295" i="3"/>
  <c r="O295" i="3"/>
  <c r="E296" i="3"/>
  <c r="L296" i="3"/>
  <c r="M296" i="3"/>
  <c r="N296" i="3"/>
  <c r="O296" i="3"/>
  <c r="E297" i="3"/>
  <c r="L297" i="3"/>
  <c r="M297" i="3"/>
  <c r="N297" i="3"/>
  <c r="O297" i="3"/>
  <c r="E298" i="3"/>
  <c r="L298" i="3"/>
  <c r="M298" i="3"/>
  <c r="N298" i="3"/>
  <c r="O298" i="3"/>
  <c r="E299" i="3"/>
  <c r="L299" i="3"/>
  <c r="M299" i="3"/>
  <c r="N299" i="3"/>
  <c r="O299" i="3"/>
  <c r="E300" i="3"/>
  <c r="L300" i="3"/>
  <c r="M300" i="3"/>
  <c r="N300" i="3"/>
  <c r="O300" i="3"/>
  <c r="E301" i="3"/>
  <c r="L301" i="3"/>
  <c r="M301" i="3"/>
  <c r="N301" i="3"/>
  <c r="O301" i="3"/>
  <c r="E302" i="3"/>
  <c r="L302" i="3"/>
  <c r="M302" i="3"/>
  <c r="N302" i="3"/>
  <c r="O302" i="3"/>
  <c r="E303" i="3"/>
  <c r="L303" i="3"/>
  <c r="M303" i="3"/>
  <c r="N303" i="3"/>
  <c r="O303" i="3"/>
  <c r="E304" i="3"/>
  <c r="L304" i="3"/>
  <c r="M304" i="3"/>
  <c r="N304" i="3"/>
  <c r="O304" i="3"/>
  <c r="E305" i="3"/>
  <c r="L305" i="3"/>
  <c r="M305" i="3"/>
  <c r="N305" i="3"/>
  <c r="O305" i="3"/>
  <c r="E306" i="3"/>
  <c r="L306" i="3"/>
  <c r="M306" i="3"/>
  <c r="N306" i="3"/>
  <c r="O306" i="3"/>
  <c r="E307" i="3"/>
  <c r="L307" i="3"/>
  <c r="M307" i="3"/>
  <c r="N307" i="3"/>
  <c r="O307" i="3"/>
  <c r="E308" i="3"/>
  <c r="L308" i="3"/>
  <c r="M308" i="3"/>
  <c r="N308" i="3"/>
  <c r="O308" i="3"/>
  <c r="E309" i="3"/>
  <c r="L309" i="3"/>
  <c r="M309" i="3"/>
  <c r="N309" i="3"/>
  <c r="O309" i="3"/>
  <c r="E310" i="3"/>
  <c r="L310" i="3"/>
  <c r="M310" i="3"/>
  <c r="N310" i="3"/>
  <c r="O310" i="3"/>
  <c r="E311" i="3"/>
  <c r="L311" i="3"/>
  <c r="M311" i="3"/>
  <c r="N311" i="3"/>
  <c r="O311" i="3"/>
  <c r="E312" i="3"/>
  <c r="L312" i="3"/>
  <c r="M312" i="3"/>
  <c r="N312" i="3"/>
  <c r="O312" i="3"/>
  <c r="E313" i="3"/>
  <c r="L313" i="3"/>
  <c r="M313" i="3"/>
  <c r="N313" i="3"/>
  <c r="O313" i="3"/>
  <c r="E314" i="3"/>
  <c r="L314" i="3"/>
  <c r="M314" i="3"/>
  <c r="N314" i="3"/>
  <c r="O314" i="3"/>
  <c r="E315" i="3"/>
  <c r="L315" i="3"/>
  <c r="M315" i="3"/>
  <c r="N315" i="3"/>
  <c r="O315" i="3"/>
  <c r="E316" i="3"/>
  <c r="L316" i="3"/>
  <c r="M316" i="3"/>
  <c r="N316" i="3"/>
  <c r="O316" i="3"/>
  <c r="E317" i="3"/>
  <c r="L317" i="3"/>
  <c r="M317" i="3"/>
  <c r="N317" i="3"/>
  <c r="O317" i="3"/>
  <c r="E318" i="3"/>
  <c r="L318" i="3"/>
  <c r="M318" i="3"/>
  <c r="N318" i="3"/>
  <c r="O318" i="3"/>
  <c r="E319" i="3"/>
  <c r="L319" i="3"/>
  <c r="M319" i="3"/>
  <c r="N319" i="3"/>
  <c r="O319" i="3"/>
  <c r="E320" i="3"/>
  <c r="L320" i="3"/>
  <c r="M320" i="3"/>
  <c r="N320" i="3"/>
  <c r="O320" i="3"/>
  <c r="E321" i="3"/>
  <c r="L321" i="3"/>
  <c r="M321" i="3"/>
  <c r="N321" i="3"/>
  <c r="O321" i="3"/>
  <c r="E322" i="3"/>
  <c r="L322" i="3"/>
  <c r="M322" i="3"/>
  <c r="N322" i="3"/>
  <c r="O322" i="3"/>
  <c r="E323" i="3"/>
  <c r="L323" i="3"/>
  <c r="M323" i="3"/>
  <c r="N323" i="3"/>
  <c r="O323" i="3"/>
  <c r="E324" i="3"/>
  <c r="L324" i="3"/>
  <c r="M324" i="3"/>
  <c r="N324" i="3"/>
  <c r="O324" i="3"/>
  <c r="E325" i="3"/>
  <c r="L325" i="3"/>
  <c r="M325" i="3"/>
  <c r="N325" i="3"/>
  <c r="O325" i="3"/>
  <c r="E326" i="3"/>
  <c r="L326" i="3"/>
  <c r="M326" i="3"/>
  <c r="N326" i="3"/>
  <c r="O326" i="3"/>
  <c r="E327" i="3"/>
  <c r="L327" i="3"/>
  <c r="M327" i="3"/>
  <c r="N327" i="3"/>
  <c r="O327" i="3"/>
  <c r="E328" i="3"/>
  <c r="L328" i="3"/>
  <c r="M328" i="3"/>
  <c r="N328" i="3"/>
  <c r="O328" i="3"/>
  <c r="E329" i="3"/>
  <c r="L329" i="3"/>
  <c r="M329" i="3"/>
  <c r="N329" i="3"/>
  <c r="O329" i="3"/>
  <c r="E330" i="3"/>
  <c r="L330" i="3"/>
  <c r="M330" i="3"/>
  <c r="N330" i="3"/>
  <c r="O330" i="3"/>
  <c r="E331" i="3"/>
  <c r="L331" i="3"/>
  <c r="M331" i="3"/>
  <c r="N331" i="3"/>
  <c r="O331" i="3"/>
  <c r="E332" i="3"/>
  <c r="L332" i="3"/>
  <c r="M332" i="3"/>
  <c r="N332" i="3"/>
  <c r="O332" i="3"/>
  <c r="E333" i="3"/>
  <c r="L333" i="3"/>
  <c r="M333" i="3"/>
  <c r="N333" i="3"/>
  <c r="O333" i="3"/>
  <c r="E334" i="3"/>
  <c r="L334" i="3"/>
  <c r="M334" i="3"/>
  <c r="N334" i="3"/>
  <c r="O334" i="3"/>
  <c r="E335" i="3"/>
  <c r="L335" i="3"/>
  <c r="M335" i="3"/>
  <c r="N335" i="3"/>
  <c r="O335" i="3"/>
  <c r="E336" i="3"/>
  <c r="L336" i="3"/>
  <c r="M336" i="3"/>
  <c r="N336" i="3"/>
  <c r="O336" i="3"/>
  <c r="E337" i="3"/>
  <c r="L337" i="3"/>
  <c r="M337" i="3"/>
  <c r="N337" i="3"/>
  <c r="O337" i="3"/>
  <c r="E338" i="3"/>
  <c r="L338" i="3"/>
  <c r="M338" i="3"/>
  <c r="N338" i="3"/>
  <c r="O338" i="3"/>
  <c r="E339" i="3"/>
  <c r="L339" i="3"/>
  <c r="M339" i="3"/>
  <c r="N339" i="3"/>
  <c r="O339" i="3"/>
  <c r="E340" i="3"/>
  <c r="L340" i="3"/>
  <c r="M340" i="3"/>
  <c r="N340" i="3"/>
  <c r="O340" i="3"/>
  <c r="E341" i="3"/>
  <c r="L341" i="3"/>
  <c r="M341" i="3"/>
  <c r="N341" i="3"/>
  <c r="O341" i="3"/>
  <c r="E342" i="3"/>
  <c r="L342" i="3"/>
  <c r="M342" i="3"/>
  <c r="N342" i="3"/>
  <c r="O342" i="3"/>
  <c r="E343" i="3"/>
  <c r="L343" i="3"/>
  <c r="M343" i="3"/>
  <c r="N343" i="3"/>
  <c r="O343" i="3"/>
  <c r="E344" i="3"/>
  <c r="L344" i="3"/>
  <c r="M344" i="3"/>
  <c r="N344" i="3"/>
  <c r="O344" i="3"/>
  <c r="E345" i="3"/>
  <c r="L345" i="3"/>
  <c r="M345" i="3"/>
  <c r="N345" i="3"/>
  <c r="O345" i="3"/>
  <c r="E346" i="3"/>
  <c r="L346" i="3"/>
  <c r="M346" i="3"/>
  <c r="N346" i="3"/>
  <c r="O346" i="3"/>
  <c r="E158" i="3"/>
  <c r="L158" i="3"/>
  <c r="M158" i="3"/>
  <c r="N158" i="3"/>
  <c r="O158" i="3"/>
  <c r="E159" i="3"/>
  <c r="L159" i="3"/>
  <c r="M159" i="3"/>
  <c r="N159" i="3"/>
  <c r="O159" i="3"/>
  <c r="E160" i="3"/>
  <c r="L160" i="3"/>
  <c r="M160" i="3"/>
  <c r="N160" i="3"/>
  <c r="O160" i="3"/>
  <c r="E161" i="3"/>
  <c r="L161" i="3"/>
  <c r="M161" i="3"/>
  <c r="N161" i="3"/>
  <c r="O161" i="3"/>
  <c r="E162" i="3"/>
  <c r="L162" i="3"/>
  <c r="M162" i="3"/>
  <c r="N162" i="3"/>
  <c r="O162" i="3"/>
  <c r="E163" i="3"/>
  <c r="L163" i="3"/>
  <c r="M163" i="3"/>
  <c r="N163" i="3"/>
  <c r="O163" i="3"/>
  <c r="E164" i="3"/>
  <c r="L164" i="3"/>
  <c r="M164" i="3"/>
  <c r="N164" i="3"/>
  <c r="O164" i="3"/>
  <c r="E165" i="3"/>
  <c r="L165" i="3"/>
  <c r="M165" i="3"/>
  <c r="N165" i="3"/>
  <c r="O165" i="3"/>
  <c r="E166" i="3"/>
  <c r="L166" i="3"/>
  <c r="M166" i="3"/>
  <c r="N166" i="3"/>
  <c r="O166" i="3"/>
  <c r="E167" i="3"/>
  <c r="L167" i="3"/>
  <c r="M167" i="3"/>
  <c r="N167" i="3"/>
  <c r="O167" i="3"/>
  <c r="E168" i="3"/>
  <c r="L168" i="3"/>
  <c r="M168" i="3"/>
  <c r="N168" i="3"/>
  <c r="O168" i="3"/>
  <c r="E169" i="3"/>
  <c r="L169" i="3"/>
  <c r="M169" i="3"/>
  <c r="N169" i="3"/>
  <c r="O169" i="3"/>
  <c r="E170" i="3"/>
  <c r="L170" i="3"/>
  <c r="M170" i="3"/>
  <c r="N170" i="3"/>
  <c r="O170" i="3"/>
  <c r="E171" i="3"/>
  <c r="L171" i="3"/>
  <c r="M171" i="3"/>
  <c r="N171" i="3"/>
  <c r="O171" i="3"/>
  <c r="E172" i="3"/>
  <c r="L172" i="3"/>
  <c r="M172" i="3"/>
  <c r="N172" i="3"/>
  <c r="O172" i="3"/>
  <c r="E173" i="3"/>
  <c r="L173" i="3"/>
  <c r="M173" i="3"/>
  <c r="N173" i="3"/>
  <c r="O173" i="3"/>
  <c r="E174" i="3"/>
  <c r="L174" i="3"/>
  <c r="M174" i="3"/>
  <c r="N174" i="3"/>
  <c r="O174" i="3"/>
  <c r="E175" i="3"/>
  <c r="L175" i="3"/>
  <c r="M175" i="3"/>
  <c r="N175" i="3"/>
  <c r="O175" i="3"/>
  <c r="E176" i="3"/>
  <c r="L176" i="3"/>
  <c r="M176" i="3"/>
  <c r="N176" i="3"/>
  <c r="O176" i="3"/>
  <c r="E177" i="3"/>
  <c r="L177" i="3"/>
  <c r="M177" i="3"/>
  <c r="N177" i="3"/>
  <c r="O177" i="3"/>
  <c r="E178" i="3"/>
  <c r="L178" i="3"/>
  <c r="M178" i="3"/>
  <c r="N178" i="3"/>
  <c r="O178" i="3"/>
  <c r="E179" i="3"/>
  <c r="L179" i="3"/>
  <c r="M179" i="3"/>
  <c r="N179" i="3"/>
  <c r="O179" i="3"/>
  <c r="E180" i="3"/>
  <c r="L180" i="3"/>
  <c r="M180" i="3"/>
  <c r="N180" i="3"/>
  <c r="O180" i="3"/>
  <c r="E181" i="3"/>
  <c r="L181" i="3"/>
  <c r="M181" i="3"/>
  <c r="N181" i="3"/>
  <c r="O181" i="3"/>
  <c r="E182" i="3"/>
  <c r="L182" i="3"/>
  <c r="M182" i="3"/>
  <c r="N182" i="3"/>
  <c r="O182" i="3"/>
  <c r="E183" i="3"/>
  <c r="L183" i="3"/>
  <c r="M183" i="3"/>
  <c r="N183" i="3"/>
  <c r="O183" i="3"/>
  <c r="E184" i="3"/>
  <c r="L184" i="3"/>
  <c r="M184" i="3"/>
  <c r="N184" i="3"/>
  <c r="O184" i="3"/>
  <c r="E185" i="3"/>
  <c r="L185" i="3"/>
  <c r="M185" i="3"/>
  <c r="N185" i="3"/>
  <c r="O185" i="3"/>
  <c r="E186" i="3"/>
  <c r="L186" i="3"/>
  <c r="M186" i="3"/>
  <c r="N186" i="3"/>
  <c r="O186" i="3"/>
  <c r="E187" i="3"/>
  <c r="L187" i="3"/>
  <c r="M187" i="3"/>
  <c r="N187" i="3"/>
  <c r="O187" i="3"/>
  <c r="E188" i="3"/>
  <c r="L188" i="3"/>
  <c r="M188" i="3"/>
  <c r="N188" i="3"/>
  <c r="O188" i="3"/>
  <c r="E189" i="3"/>
  <c r="L189" i="3"/>
  <c r="M189" i="3"/>
  <c r="N189" i="3"/>
  <c r="O189" i="3"/>
  <c r="E190" i="3"/>
  <c r="L190" i="3"/>
  <c r="M190" i="3"/>
  <c r="N190" i="3"/>
  <c r="O190" i="3"/>
  <c r="E191" i="3"/>
  <c r="L191" i="3"/>
  <c r="M191" i="3"/>
  <c r="N191" i="3"/>
  <c r="O191" i="3"/>
  <c r="E192" i="3"/>
  <c r="L192" i="3"/>
  <c r="M192" i="3"/>
  <c r="N192" i="3"/>
  <c r="O192" i="3"/>
  <c r="E193" i="3"/>
  <c r="L193" i="3"/>
  <c r="M193" i="3"/>
  <c r="N193" i="3"/>
  <c r="O193" i="3"/>
  <c r="E194" i="3"/>
  <c r="L194" i="3"/>
  <c r="M194" i="3"/>
  <c r="N194" i="3"/>
  <c r="O194" i="3"/>
  <c r="E195" i="3"/>
  <c r="L195" i="3"/>
  <c r="M195" i="3"/>
  <c r="N195" i="3"/>
  <c r="O195" i="3"/>
  <c r="E196" i="3"/>
  <c r="L196" i="3"/>
  <c r="M196" i="3"/>
  <c r="N196" i="3"/>
  <c r="O196" i="3"/>
  <c r="E197" i="3"/>
  <c r="L197" i="3"/>
  <c r="M197" i="3"/>
  <c r="N197" i="3"/>
  <c r="O197" i="3"/>
  <c r="E198" i="3"/>
  <c r="L198" i="3"/>
  <c r="M198" i="3"/>
  <c r="N198" i="3"/>
  <c r="O198" i="3"/>
  <c r="E199" i="3"/>
  <c r="L199" i="3"/>
  <c r="M199" i="3"/>
  <c r="N199" i="3"/>
  <c r="O199" i="3"/>
  <c r="E200" i="3"/>
  <c r="L200" i="3"/>
  <c r="M200" i="3"/>
  <c r="N200" i="3"/>
  <c r="O200" i="3"/>
  <c r="E201" i="3"/>
  <c r="L201" i="3"/>
  <c r="M201" i="3"/>
  <c r="N201" i="3"/>
  <c r="O201" i="3"/>
  <c r="E202" i="3"/>
  <c r="L202" i="3"/>
  <c r="M202" i="3"/>
  <c r="N202" i="3"/>
  <c r="O202" i="3"/>
  <c r="E203" i="3"/>
  <c r="L203" i="3"/>
  <c r="M203" i="3"/>
  <c r="N203" i="3"/>
  <c r="O203" i="3"/>
  <c r="E204" i="3"/>
  <c r="L204" i="3"/>
  <c r="M204" i="3"/>
  <c r="N204" i="3"/>
  <c r="O204" i="3"/>
  <c r="E205" i="3"/>
  <c r="L205" i="3"/>
  <c r="M205" i="3"/>
  <c r="N205" i="3"/>
  <c r="O205" i="3"/>
  <c r="E206" i="3"/>
  <c r="L206" i="3"/>
  <c r="M206" i="3"/>
  <c r="N206" i="3"/>
  <c r="O206" i="3"/>
  <c r="E207" i="3"/>
  <c r="L207" i="3"/>
  <c r="M207" i="3"/>
  <c r="N207" i="3"/>
  <c r="O207" i="3"/>
  <c r="E208" i="3"/>
  <c r="L208" i="3"/>
  <c r="M208" i="3"/>
  <c r="N208" i="3"/>
  <c r="O208" i="3"/>
  <c r="E209" i="3"/>
  <c r="L209" i="3"/>
  <c r="M209" i="3"/>
  <c r="N209" i="3"/>
  <c r="O209" i="3"/>
  <c r="E210" i="3"/>
  <c r="L210" i="3"/>
  <c r="M210" i="3"/>
  <c r="N210" i="3"/>
  <c r="O210" i="3"/>
  <c r="E211" i="3"/>
  <c r="L211" i="3"/>
  <c r="M211" i="3"/>
  <c r="N211" i="3"/>
  <c r="O211" i="3"/>
  <c r="E212" i="3"/>
  <c r="L212" i="3"/>
  <c r="M212" i="3"/>
  <c r="N212" i="3"/>
  <c r="O212" i="3"/>
  <c r="E213" i="3"/>
  <c r="L213" i="3"/>
  <c r="M213" i="3"/>
  <c r="N213" i="3"/>
  <c r="O213" i="3"/>
  <c r="E214" i="3"/>
  <c r="L214" i="3"/>
  <c r="M214" i="3"/>
  <c r="N214" i="3"/>
  <c r="O214" i="3"/>
  <c r="E215" i="3"/>
  <c r="L215" i="3"/>
  <c r="M215" i="3"/>
  <c r="N215" i="3"/>
  <c r="O215" i="3"/>
  <c r="E216" i="3"/>
  <c r="L216" i="3"/>
  <c r="M216" i="3"/>
  <c r="N216" i="3"/>
  <c r="O216" i="3"/>
  <c r="E217" i="3"/>
  <c r="L217" i="3"/>
  <c r="M217" i="3"/>
  <c r="N217" i="3"/>
  <c r="O217" i="3"/>
  <c r="E218" i="3"/>
  <c r="L218" i="3"/>
  <c r="M218" i="3"/>
  <c r="N218" i="3"/>
  <c r="O218" i="3"/>
  <c r="E219" i="3"/>
  <c r="L219" i="3"/>
  <c r="M219" i="3"/>
  <c r="N219" i="3"/>
  <c r="O219" i="3"/>
  <c r="E220" i="3"/>
  <c r="L220" i="3"/>
  <c r="M220" i="3"/>
  <c r="N220" i="3"/>
  <c r="O220" i="3"/>
  <c r="E221" i="3"/>
  <c r="L221" i="3"/>
  <c r="M221" i="3"/>
  <c r="N221" i="3"/>
  <c r="O221" i="3"/>
  <c r="E222" i="3"/>
  <c r="L222" i="3"/>
  <c r="M222" i="3"/>
  <c r="N222" i="3"/>
  <c r="O222" i="3"/>
  <c r="E223" i="3"/>
  <c r="L223" i="3"/>
  <c r="M223" i="3"/>
  <c r="N223" i="3"/>
  <c r="O223" i="3"/>
  <c r="E224" i="3"/>
  <c r="L224" i="3"/>
  <c r="M224" i="3"/>
  <c r="N224" i="3"/>
  <c r="O224" i="3"/>
  <c r="E225" i="3"/>
  <c r="L225" i="3"/>
  <c r="M225" i="3"/>
  <c r="N225" i="3"/>
  <c r="O225" i="3"/>
  <c r="E226" i="3"/>
  <c r="L226" i="3"/>
  <c r="M226" i="3"/>
  <c r="N226" i="3"/>
  <c r="O226" i="3"/>
  <c r="E227" i="3"/>
  <c r="L227" i="3"/>
  <c r="M227" i="3"/>
  <c r="N227" i="3"/>
  <c r="O227" i="3"/>
  <c r="E228" i="3"/>
  <c r="L228" i="3"/>
  <c r="M228" i="3"/>
  <c r="N228" i="3"/>
  <c r="O228" i="3"/>
  <c r="E229" i="3"/>
  <c r="L229" i="3"/>
  <c r="M229" i="3"/>
  <c r="N229" i="3"/>
  <c r="O229" i="3"/>
  <c r="E230" i="3"/>
  <c r="L230" i="3"/>
  <c r="M230" i="3"/>
  <c r="N230" i="3"/>
  <c r="O230" i="3"/>
  <c r="E231" i="3"/>
  <c r="L231" i="3"/>
  <c r="M231" i="3"/>
  <c r="N231" i="3"/>
  <c r="O231" i="3"/>
  <c r="E232" i="3"/>
  <c r="L232" i="3"/>
  <c r="M232" i="3"/>
  <c r="N232" i="3"/>
  <c r="O232" i="3"/>
  <c r="E233" i="3"/>
  <c r="L233" i="3"/>
  <c r="M233" i="3"/>
  <c r="N233" i="3"/>
  <c r="O233" i="3"/>
  <c r="E234" i="3"/>
  <c r="L234" i="3"/>
  <c r="M234" i="3"/>
  <c r="N234" i="3"/>
  <c r="O234" i="3"/>
  <c r="E235" i="3"/>
  <c r="L235" i="3"/>
  <c r="M235" i="3"/>
  <c r="N235" i="3"/>
  <c r="O235" i="3"/>
  <c r="E236" i="3"/>
  <c r="L236" i="3"/>
  <c r="M236" i="3"/>
  <c r="N236" i="3"/>
  <c r="O236" i="3"/>
  <c r="E237" i="3"/>
  <c r="L237" i="3"/>
  <c r="M237" i="3"/>
  <c r="N237" i="3"/>
  <c r="O237" i="3"/>
  <c r="E238" i="3"/>
  <c r="L238" i="3"/>
  <c r="M238" i="3"/>
  <c r="N238" i="3"/>
  <c r="O238" i="3"/>
  <c r="E239" i="3"/>
  <c r="L239" i="3"/>
  <c r="M239" i="3"/>
  <c r="N239" i="3"/>
  <c r="O239" i="3"/>
  <c r="E240" i="3"/>
  <c r="L240" i="3"/>
  <c r="M240" i="3"/>
  <c r="N240" i="3"/>
  <c r="O240" i="3"/>
  <c r="E241" i="3"/>
  <c r="L241" i="3"/>
  <c r="M241" i="3"/>
  <c r="N241" i="3"/>
  <c r="O241" i="3"/>
  <c r="E242" i="3"/>
  <c r="L242" i="3"/>
  <c r="M242" i="3"/>
  <c r="N242" i="3"/>
  <c r="O242" i="3"/>
  <c r="E243" i="3"/>
  <c r="L243" i="3"/>
  <c r="M243" i="3"/>
  <c r="N243" i="3"/>
  <c r="O243" i="3"/>
  <c r="E244" i="3"/>
  <c r="L244" i="3"/>
  <c r="M244" i="3"/>
  <c r="N244" i="3"/>
  <c r="O244" i="3"/>
  <c r="E245" i="3"/>
  <c r="L245" i="3"/>
  <c r="M245" i="3"/>
  <c r="N245" i="3"/>
  <c r="O245" i="3"/>
  <c r="E246" i="3"/>
  <c r="L246" i="3"/>
  <c r="M246" i="3"/>
  <c r="N246" i="3"/>
  <c r="O246" i="3"/>
  <c r="E247" i="3"/>
  <c r="L247" i="3"/>
  <c r="M247" i="3"/>
  <c r="N247" i="3"/>
  <c r="O247" i="3"/>
  <c r="E248" i="3"/>
  <c r="L248" i="3"/>
  <c r="M248" i="3"/>
  <c r="N248" i="3"/>
  <c r="O248" i="3"/>
  <c r="E249" i="3"/>
  <c r="L249" i="3"/>
  <c r="M249" i="3"/>
  <c r="N249" i="3"/>
  <c r="O249" i="3"/>
  <c r="E250" i="3"/>
  <c r="L250" i="3"/>
  <c r="M250" i="3"/>
  <c r="N250" i="3"/>
  <c r="O250" i="3"/>
  <c r="E251" i="3"/>
  <c r="L251" i="3"/>
  <c r="M251" i="3"/>
  <c r="N251" i="3"/>
  <c r="O251" i="3"/>
  <c r="E252" i="3"/>
  <c r="L252" i="3"/>
  <c r="M252" i="3"/>
  <c r="N252" i="3"/>
  <c r="O252" i="3"/>
  <c r="E253" i="3"/>
  <c r="L253" i="3"/>
  <c r="M253" i="3"/>
  <c r="N253" i="3"/>
  <c r="O253" i="3"/>
  <c r="E254" i="3"/>
  <c r="L254" i="3"/>
  <c r="M254" i="3"/>
  <c r="N254" i="3"/>
  <c r="O254" i="3"/>
  <c r="E255" i="3"/>
  <c r="L255" i="3"/>
  <c r="M255" i="3"/>
  <c r="N255" i="3"/>
  <c r="O255" i="3"/>
  <c r="E256" i="3"/>
  <c r="L256" i="3"/>
  <c r="M256" i="3"/>
  <c r="N256" i="3"/>
  <c r="O256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8" i="3"/>
  <c r="M9" i="3"/>
  <c r="L9" i="3"/>
  <c r="N9" i="3"/>
  <c r="O9" i="3"/>
  <c r="M10" i="3"/>
  <c r="L10" i="3"/>
  <c r="N10" i="3"/>
  <c r="O10" i="3"/>
  <c r="L11" i="3"/>
  <c r="M11" i="3"/>
  <c r="O11" i="3"/>
  <c r="L5" i="4"/>
  <c r="N11" i="3"/>
  <c r="L12" i="3"/>
  <c r="M12" i="3"/>
  <c r="O12" i="3"/>
  <c r="M5" i="4"/>
  <c r="L13" i="3"/>
  <c r="M13" i="3"/>
  <c r="O13" i="3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I5" i="4"/>
  <c r="L14" i="3"/>
  <c r="M14" i="3"/>
  <c r="O14" i="3"/>
  <c r="L6" i="4"/>
  <c r="L15" i="3"/>
  <c r="M15" i="3"/>
  <c r="O15" i="3"/>
  <c r="M6" i="4"/>
  <c r="L16" i="3"/>
  <c r="M16" i="3"/>
  <c r="O16" i="3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I6" i="4"/>
  <c r="N12" i="3"/>
  <c r="L17" i="3"/>
  <c r="M17" i="3"/>
  <c r="O17" i="3"/>
  <c r="L7" i="4"/>
  <c r="N13" i="3"/>
  <c r="L18" i="3"/>
  <c r="M18" i="3"/>
  <c r="O18" i="3"/>
  <c r="M7" i="4"/>
  <c r="L19" i="3"/>
  <c r="M19" i="3"/>
  <c r="O19" i="3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I7" i="4"/>
  <c r="N14" i="3"/>
  <c r="L20" i="3"/>
  <c r="M20" i="3"/>
  <c r="O20" i="3"/>
  <c r="L8" i="4"/>
  <c r="N15" i="3"/>
  <c r="L21" i="3"/>
  <c r="M21" i="3"/>
  <c r="O21" i="3"/>
  <c r="M8" i="4"/>
  <c r="L22" i="3"/>
  <c r="M22" i="3"/>
  <c r="O22" i="3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I8" i="4"/>
  <c r="L23" i="3"/>
  <c r="M23" i="3"/>
  <c r="O23" i="3"/>
  <c r="L9" i="4"/>
  <c r="L24" i="3"/>
  <c r="M24" i="3"/>
  <c r="O24" i="3"/>
  <c r="M9" i="4"/>
  <c r="L25" i="3"/>
  <c r="M25" i="3"/>
  <c r="O25" i="3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I9" i="4"/>
  <c r="N16" i="3"/>
  <c r="L26" i="3"/>
  <c r="M26" i="3"/>
  <c r="O26" i="3"/>
  <c r="L10" i="4"/>
  <c r="N17" i="3"/>
  <c r="L27" i="3"/>
  <c r="M27" i="3"/>
  <c r="O27" i="3"/>
  <c r="M10" i="4"/>
  <c r="L28" i="3"/>
  <c r="M28" i="3"/>
  <c r="O28" i="3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I10" i="4"/>
  <c r="N18" i="3"/>
  <c r="L29" i="3"/>
  <c r="M29" i="3"/>
  <c r="O29" i="3"/>
  <c r="L11" i="4"/>
  <c r="N19" i="3"/>
  <c r="L30" i="3"/>
  <c r="M30" i="3"/>
  <c r="O30" i="3"/>
  <c r="M11" i="4"/>
  <c r="L31" i="3"/>
  <c r="M31" i="3"/>
  <c r="O31" i="3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I11" i="4"/>
  <c r="L32" i="3"/>
  <c r="M32" i="3"/>
  <c r="O32" i="3"/>
  <c r="L12" i="4"/>
  <c r="L33" i="3"/>
  <c r="M33" i="3"/>
  <c r="O33" i="3"/>
  <c r="M12" i="4"/>
  <c r="L34" i="3"/>
  <c r="M34" i="3"/>
  <c r="O34" i="3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I12" i="4"/>
  <c r="N20" i="3"/>
  <c r="L35" i="3"/>
  <c r="M35" i="3"/>
  <c r="O35" i="3"/>
  <c r="L13" i="4"/>
  <c r="N21" i="3"/>
  <c r="L36" i="3"/>
  <c r="M36" i="3"/>
  <c r="O36" i="3"/>
  <c r="M13" i="4"/>
  <c r="L37" i="3"/>
  <c r="M37" i="3"/>
  <c r="O37" i="3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I13" i="4"/>
  <c r="N22" i="3"/>
  <c r="L38" i="3"/>
  <c r="M38" i="3"/>
  <c r="O38" i="3"/>
  <c r="L14" i="4"/>
  <c r="N23" i="3"/>
  <c r="L39" i="3"/>
  <c r="M39" i="3"/>
  <c r="O39" i="3"/>
  <c r="M14" i="4"/>
  <c r="L40" i="3"/>
  <c r="M40" i="3"/>
  <c r="O40" i="3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I14" i="4"/>
  <c r="L41" i="3"/>
  <c r="M41" i="3"/>
  <c r="O41" i="3"/>
  <c r="L15" i="4"/>
  <c r="L42" i="3"/>
  <c r="M42" i="3"/>
  <c r="O42" i="3"/>
  <c r="M15" i="4"/>
  <c r="L43" i="3"/>
  <c r="M43" i="3"/>
  <c r="O43" i="3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I15" i="4"/>
  <c r="N24" i="3"/>
  <c r="L44" i="3"/>
  <c r="M44" i="3"/>
  <c r="O44" i="3"/>
  <c r="L16" i="4"/>
  <c r="N25" i="3"/>
  <c r="L45" i="3"/>
  <c r="M45" i="3"/>
  <c r="O45" i="3"/>
  <c r="M16" i="4"/>
  <c r="L46" i="3"/>
  <c r="M46" i="3"/>
  <c r="O46" i="3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I16" i="4"/>
  <c r="N26" i="3"/>
  <c r="L47" i="3"/>
  <c r="M47" i="3"/>
  <c r="O47" i="3"/>
  <c r="L17" i="4"/>
  <c r="N27" i="3"/>
  <c r="L48" i="3"/>
  <c r="M48" i="3"/>
  <c r="O48" i="3"/>
  <c r="M17" i="4"/>
  <c r="L49" i="3"/>
  <c r="M49" i="3"/>
  <c r="O49" i="3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I17" i="4"/>
  <c r="N28" i="3"/>
  <c r="L50" i="3"/>
  <c r="M50" i="3"/>
  <c r="O50" i="3"/>
  <c r="L18" i="4"/>
  <c r="N29" i="3"/>
  <c r="L51" i="3"/>
  <c r="M51" i="3"/>
  <c r="O51" i="3"/>
  <c r="M18" i="4"/>
  <c r="L52" i="3"/>
  <c r="M52" i="3"/>
  <c r="O52" i="3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I18" i="4"/>
  <c r="N30" i="3"/>
  <c r="L53" i="3"/>
  <c r="M53" i="3"/>
  <c r="O53" i="3"/>
  <c r="L19" i="4"/>
  <c r="N31" i="3"/>
  <c r="L54" i="3"/>
  <c r="M54" i="3"/>
  <c r="O54" i="3"/>
  <c r="M19" i="4"/>
  <c r="L55" i="3"/>
  <c r="M55" i="3"/>
  <c r="O55" i="3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I19" i="4"/>
  <c r="N32" i="3"/>
  <c r="L56" i="3"/>
  <c r="M56" i="3"/>
  <c r="O56" i="3"/>
  <c r="L20" i="4"/>
  <c r="N33" i="3"/>
  <c r="L57" i="3"/>
  <c r="M57" i="3"/>
  <c r="O57" i="3"/>
  <c r="M20" i="4"/>
  <c r="L58" i="3"/>
  <c r="M58" i="3"/>
  <c r="O58" i="3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I20" i="4"/>
  <c r="N34" i="3"/>
  <c r="L59" i="3"/>
  <c r="M59" i="3"/>
  <c r="O59" i="3"/>
  <c r="L21" i="4"/>
  <c r="N35" i="3"/>
  <c r="L60" i="3"/>
  <c r="M60" i="3"/>
  <c r="O60" i="3"/>
  <c r="M21" i="4"/>
  <c r="L61" i="3"/>
  <c r="M61" i="3"/>
  <c r="O61" i="3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I21" i="4"/>
  <c r="N38" i="3"/>
  <c r="L62" i="3"/>
  <c r="M62" i="3"/>
  <c r="O62" i="3"/>
  <c r="L22" i="4"/>
  <c r="N39" i="3"/>
  <c r="L63" i="3"/>
  <c r="M63" i="3"/>
  <c r="O63" i="3"/>
  <c r="M22" i="4"/>
  <c r="L64" i="3"/>
  <c r="M64" i="3"/>
  <c r="O64" i="3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I22" i="4"/>
  <c r="N40" i="3"/>
  <c r="L65" i="3"/>
  <c r="M65" i="3"/>
  <c r="O65" i="3"/>
  <c r="L23" i="4"/>
  <c r="N41" i="3"/>
  <c r="L66" i="3"/>
  <c r="M66" i="3"/>
  <c r="O66" i="3"/>
  <c r="M23" i="4"/>
  <c r="L67" i="3"/>
  <c r="M67" i="3"/>
  <c r="O67" i="3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I23" i="4"/>
  <c r="N42" i="3"/>
  <c r="L68" i="3"/>
  <c r="M68" i="3"/>
  <c r="O68" i="3"/>
  <c r="L24" i="4"/>
  <c r="N43" i="3"/>
  <c r="L69" i="3"/>
  <c r="M69" i="3"/>
  <c r="O69" i="3"/>
  <c r="M24" i="4"/>
  <c r="L70" i="3"/>
  <c r="M70" i="3"/>
  <c r="O70" i="3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I24" i="4"/>
  <c r="N54" i="3"/>
  <c r="L71" i="3"/>
  <c r="M71" i="3"/>
  <c r="O71" i="3"/>
  <c r="L25" i="4"/>
  <c r="N55" i="3"/>
  <c r="L72" i="3"/>
  <c r="M72" i="3"/>
  <c r="O72" i="3"/>
  <c r="M25" i="4"/>
  <c r="L73" i="3"/>
  <c r="M73" i="3"/>
  <c r="O73" i="3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I25" i="4"/>
  <c r="N56" i="3"/>
  <c r="L74" i="3"/>
  <c r="M74" i="3"/>
  <c r="O74" i="3"/>
  <c r="L26" i="4"/>
  <c r="N57" i="3"/>
  <c r="L75" i="3"/>
  <c r="M75" i="3"/>
  <c r="O75" i="3"/>
  <c r="M26" i="4"/>
  <c r="L76" i="3"/>
  <c r="M76" i="3"/>
  <c r="O76" i="3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I26" i="4"/>
  <c r="N58" i="3"/>
  <c r="L77" i="3"/>
  <c r="M77" i="3"/>
  <c r="O77" i="3"/>
  <c r="L27" i="4"/>
  <c r="N59" i="3"/>
  <c r="L78" i="3"/>
  <c r="M78" i="3"/>
  <c r="O78" i="3"/>
  <c r="M27" i="4"/>
  <c r="L79" i="3"/>
  <c r="M79" i="3"/>
  <c r="O79" i="3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I27" i="4"/>
  <c r="N60" i="3"/>
  <c r="L80" i="3"/>
  <c r="M80" i="3"/>
  <c r="O80" i="3"/>
  <c r="L28" i="4"/>
  <c r="N61" i="3"/>
  <c r="L81" i="3"/>
  <c r="M81" i="3"/>
  <c r="O81" i="3"/>
  <c r="M28" i="4"/>
  <c r="L82" i="3"/>
  <c r="M82" i="3"/>
  <c r="O82" i="3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I28" i="4"/>
  <c r="N62" i="3"/>
  <c r="L83" i="3"/>
  <c r="M83" i="3"/>
  <c r="O83" i="3"/>
  <c r="L29" i="4"/>
  <c r="N63" i="3"/>
  <c r="L84" i="3"/>
  <c r="M84" i="3"/>
  <c r="O84" i="3"/>
  <c r="M29" i="4"/>
  <c r="L85" i="3"/>
  <c r="M85" i="3"/>
  <c r="O85" i="3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I29" i="4"/>
  <c r="N36" i="3"/>
  <c r="N64" i="3"/>
  <c r="L86" i="3"/>
  <c r="M86" i="3"/>
  <c r="O86" i="3"/>
  <c r="L30" i="4"/>
  <c r="N65" i="3"/>
  <c r="L87" i="3"/>
  <c r="M87" i="3"/>
  <c r="O87" i="3"/>
  <c r="M30" i="4"/>
  <c r="L88" i="3"/>
  <c r="M88" i="3"/>
  <c r="O88" i="3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I30" i="4"/>
  <c r="N37" i="3"/>
  <c r="N46" i="3"/>
  <c r="N68" i="3"/>
  <c r="L89" i="3"/>
  <c r="M89" i="3"/>
  <c r="O89" i="3"/>
  <c r="L31" i="4"/>
  <c r="N69" i="3"/>
  <c r="L90" i="3"/>
  <c r="M90" i="3"/>
  <c r="O90" i="3"/>
  <c r="M31" i="4"/>
  <c r="L91" i="3"/>
  <c r="M91" i="3"/>
  <c r="O91" i="3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I31" i="4"/>
  <c r="N70" i="3"/>
  <c r="L92" i="3"/>
  <c r="M92" i="3"/>
  <c r="O92" i="3"/>
  <c r="L32" i="4"/>
  <c r="N71" i="3"/>
  <c r="L93" i="3"/>
  <c r="M93" i="3"/>
  <c r="O93" i="3"/>
  <c r="M32" i="4"/>
  <c r="L94" i="3"/>
  <c r="M94" i="3"/>
  <c r="O94" i="3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I32" i="4"/>
  <c r="N72" i="3"/>
  <c r="L95" i="3"/>
  <c r="M95" i="3"/>
  <c r="O95" i="3"/>
  <c r="L33" i="4"/>
  <c r="N73" i="3"/>
  <c r="L96" i="3"/>
  <c r="M96" i="3"/>
  <c r="O96" i="3"/>
  <c r="M33" i="4"/>
  <c r="L97" i="3"/>
  <c r="M97" i="3"/>
  <c r="O97" i="3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I33" i="4"/>
  <c r="N45" i="3"/>
  <c r="N84" i="3"/>
  <c r="L98" i="3"/>
  <c r="M98" i="3"/>
  <c r="O98" i="3"/>
  <c r="L34" i="4"/>
  <c r="N47" i="3"/>
  <c r="N85" i="3"/>
  <c r="L99" i="3"/>
  <c r="M99" i="3"/>
  <c r="O99" i="3"/>
  <c r="M34" i="4"/>
  <c r="L100" i="3"/>
  <c r="M100" i="3"/>
  <c r="O100" i="3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I34" i="4"/>
  <c r="N48" i="3"/>
  <c r="N86" i="3"/>
  <c r="L101" i="3"/>
  <c r="M101" i="3"/>
  <c r="O101" i="3"/>
  <c r="L35" i="4"/>
  <c r="N49" i="3"/>
  <c r="N87" i="3"/>
  <c r="L102" i="3"/>
  <c r="M102" i="3"/>
  <c r="O102" i="3"/>
  <c r="M35" i="4"/>
  <c r="L103" i="3"/>
  <c r="M103" i="3"/>
  <c r="O103" i="3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I35" i="4"/>
  <c r="L104" i="3"/>
  <c r="M104" i="3"/>
  <c r="O104" i="3"/>
  <c r="L36" i="4"/>
  <c r="L105" i="3"/>
  <c r="M105" i="3"/>
  <c r="O105" i="3"/>
  <c r="M36" i="4"/>
  <c r="L106" i="3"/>
  <c r="M106" i="3"/>
  <c r="O106" i="3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I36" i="4"/>
  <c r="N50" i="3"/>
  <c r="N88" i="3"/>
  <c r="L107" i="3"/>
  <c r="M107" i="3"/>
  <c r="O107" i="3"/>
  <c r="L37" i="4"/>
  <c r="N89" i="3"/>
  <c r="L108" i="3"/>
  <c r="M108" i="3"/>
  <c r="O108" i="3"/>
  <c r="M37" i="4"/>
  <c r="L109" i="3"/>
  <c r="M109" i="3"/>
  <c r="O109" i="3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I37" i="4"/>
  <c r="N90" i="3"/>
  <c r="L110" i="3"/>
  <c r="M110" i="3"/>
  <c r="O110" i="3"/>
  <c r="L38" i="4"/>
  <c r="N91" i="3"/>
  <c r="L111" i="3"/>
  <c r="M111" i="3"/>
  <c r="O111" i="3"/>
  <c r="M38" i="4"/>
  <c r="L112" i="3"/>
  <c r="M112" i="3"/>
  <c r="O112" i="3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I38" i="4"/>
  <c r="N92" i="3"/>
  <c r="L113" i="3"/>
  <c r="M113" i="3"/>
  <c r="O113" i="3"/>
  <c r="L39" i="4"/>
  <c r="N51" i="3"/>
  <c r="N93" i="3"/>
  <c r="L114" i="3"/>
  <c r="M114" i="3"/>
  <c r="O114" i="3"/>
  <c r="M39" i="4"/>
  <c r="L115" i="3"/>
  <c r="M115" i="3"/>
  <c r="O115" i="3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I39" i="4"/>
  <c r="N52" i="3"/>
  <c r="N96" i="3"/>
  <c r="L116" i="3"/>
  <c r="M116" i="3"/>
  <c r="O116" i="3"/>
  <c r="L40" i="4"/>
  <c r="N97" i="3"/>
  <c r="L117" i="3"/>
  <c r="M117" i="3"/>
  <c r="O117" i="3"/>
  <c r="M40" i="4"/>
  <c r="L118" i="3"/>
  <c r="M118" i="3"/>
  <c r="O118" i="3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I40" i="4"/>
  <c r="N53" i="3"/>
  <c r="N98" i="3"/>
  <c r="L119" i="3"/>
  <c r="M119" i="3"/>
  <c r="O119" i="3"/>
  <c r="L41" i="4"/>
  <c r="N99" i="3"/>
  <c r="L120" i="3"/>
  <c r="M120" i="3"/>
  <c r="O120" i="3"/>
  <c r="M41" i="4"/>
  <c r="L121" i="3"/>
  <c r="M121" i="3"/>
  <c r="O121" i="3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I41" i="4"/>
  <c r="N100" i="3"/>
  <c r="L122" i="3"/>
  <c r="M122" i="3"/>
  <c r="O122" i="3"/>
  <c r="L42" i="4"/>
  <c r="N101" i="3"/>
  <c r="L123" i="3"/>
  <c r="M123" i="3"/>
  <c r="O123" i="3"/>
  <c r="M42" i="4"/>
  <c r="L124" i="3"/>
  <c r="M124" i="3"/>
  <c r="O124" i="3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I42" i="4"/>
  <c r="N66" i="3"/>
  <c r="N112" i="3"/>
  <c r="L125" i="3"/>
  <c r="M125" i="3"/>
  <c r="O125" i="3"/>
  <c r="L43" i="4"/>
  <c r="N113" i="3"/>
  <c r="L126" i="3"/>
  <c r="M126" i="3"/>
  <c r="O126" i="3"/>
  <c r="M43" i="4"/>
  <c r="L127" i="3"/>
  <c r="M127" i="3"/>
  <c r="O127" i="3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I43" i="4"/>
  <c r="N114" i="3"/>
  <c r="L128" i="3"/>
  <c r="M128" i="3"/>
  <c r="O128" i="3"/>
  <c r="L44" i="4"/>
  <c r="N115" i="3"/>
  <c r="L129" i="3"/>
  <c r="M129" i="3"/>
  <c r="O129" i="3"/>
  <c r="M44" i="4"/>
  <c r="L130" i="3"/>
  <c r="M130" i="3"/>
  <c r="O130" i="3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I44" i="4"/>
  <c r="N116" i="3"/>
  <c r="L131" i="3"/>
  <c r="M131" i="3"/>
  <c r="O131" i="3"/>
  <c r="L45" i="4"/>
  <c r="N117" i="3"/>
  <c r="L132" i="3"/>
  <c r="M132" i="3"/>
  <c r="O132" i="3"/>
  <c r="M45" i="4"/>
  <c r="L133" i="3"/>
  <c r="M133" i="3"/>
  <c r="O133" i="3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I45" i="4"/>
  <c r="N122" i="3"/>
  <c r="L134" i="3"/>
  <c r="M134" i="3"/>
  <c r="O134" i="3"/>
  <c r="L46" i="4"/>
  <c r="N67" i="3"/>
  <c r="N123" i="3"/>
  <c r="L135" i="3"/>
  <c r="M135" i="3"/>
  <c r="O135" i="3"/>
  <c r="M46" i="4"/>
  <c r="L136" i="3"/>
  <c r="M136" i="3"/>
  <c r="O136" i="3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I46" i="4"/>
  <c r="N124" i="3"/>
  <c r="L137" i="3"/>
  <c r="M137" i="3"/>
  <c r="O137" i="3"/>
  <c r="L47" i="4"/>
  <c r="N125" i="3"/>
  <c r="L138" i="3"/>
  <c r="M138" i="3"/>
  <c r="O138" i="3"/>
  <c r="M47" i="4"/>
  <c r="L139" i="3"/>
  <c r="M139" i="3"/>
  <c r="O139" i="3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I47" i="4"/>
  <c r="N126" i="3"/>
  <c r="L140" i="3"/>
  <c r="M140" i="3"/>
  <c r="O140" i="3"/>
  <c r="L48" i="4"/>
  <c r="N127" i="3"/>
  <c r="L141" i="3"/>
  <c r="M141" i="3"/>
  <c r="O141" i="3"/>
  <c r="M48" i="4"/>
  <c r="L142" i="3"/>
  <c r="M142" i="3"/>
  <c r="O142" i="3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I48" i="4"/>
  <c r="N80" i="3"/>
  <c r="N136" i="3"/>
  <c r="L143" i="3"/>
  <c r="M143" i="3"/>
  <c r="O143" i="3"/>
  <c r="L49" i="4"/>
  <c r="N137" i="3"/>
  <c r="L144" i="3"/>
  <c r="M144" i="3"/>
  <c r="O144" i="3"/>
  <c r="M49" i="4"/>
  <c r="L145" i="3"/>
  <c r="M145" i="3"/>
  <c r="O145" i="3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I49" i="4"/>
  <c r="N138" i="3"/>
  <c r="L146" i="3"/>
  <c r="M146" i="3"/>
  <c r="O146" i="3"/>
  <c r="L50" i="4"/>
  <c r="N139" i="3"/>
  <c r="L147" i="3"/>
  <c r="M147" i="3"/>
  <c r="O147" i="3"/>
  <c r="M50" i="4"/>
  <c r="L148" i="3"/>
  <c r="M148" i="3"/>
  <c r="O148" i="3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I50" i="4"/>
  <c r="N74" i="3"/>
  <c r="N140" i="3"/>
  <c r="L149" i="3"/>
  <c r="M149" i="3"/>
  <c r="O149" i="3"/>
  <c r="L51" i="4"/>
  <c r="N141" i="3"/>
  <c r="L150" i="3"/>
  <c r="M150" i="3"/>
  <c r="O150" i="3"/>
  <c r="M51" i="4"/>
  <c r="L151" i="3"/>
  <c r="M151" i="3"/>
  <c r="O151" i="3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I51" i="4"/>
  <c r="N75" i="3"/>
  <c r="N142" i="3"/>
  <c r="L152" i="3"/>
  <c r="M152" i="3"/>
  <c r="O152" i="3"/>
  <c r="L52" i="4"/>
  <c r="N81" i="3"/>
  <c r="N143" i="3"/>
  <c r="L153" i="3"/>
  <c r="M153" i="3"/>
  <c r="O153" i="3"/>
  <c r="M52" i="4"/>
  <c r="L154" i="3"/>
  <c r="M154" i="3"/>
  <c r="O154" i="3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I52" i="4"/>
  <c r="N76" i="3"/>
  <c r="N82" i="3"/>
  <c r="N144" i="3"/>
  <c r="L155" i="3"/>
  <c r="M155" i="3"/>
  <c r="O155" i="3"/>
  <c r="L53" i="4"/>
  <c r="N83" i="3"/>
  <c r="N145" i="3"/>
  <c r="L156" i="3"/>
  <c r="M156" i="3"/>
  <c r="O156" i="3"/>
  <c r="M53" i="4"/>
  <c r="L157" i="3"/>
  <c r="M157" i="3"/>
  <c r="O157" i="3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I53" i="4"/>
  <c r="N77" i="3"/>
  <c r="N146" i="3"/>
  <c r="L54" i="4"/>
  <c r="N147" i="3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I54" i="4"/>
  <c r="N154" i="3"/>
  <c r="L55" i="4"/>
  <c r="N155" i="3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I55" i="4"/>
  <c r="N156" i="3"/>
  <c r="L56" i="4"/>
  <c r="N157" i="3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I56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I57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I58" i="4"/>
  <c r="N94" i="3"/>
  <c r="L59" i="4"/>
  <c r="N95" i="3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I59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I60" i="4"/>
  <c r="N104" i="3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I61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I62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I63" i="4"/>
  <c r="L64" i="4"/>
  <c r="N105" i="3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I64" i="4"/>
  <c r="N106" i="3"/>
  <c r="L65" i="4"/>
  <c r="N107" i="3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I65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I66" i="4"/>
  <c r="N108" i="3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I67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I68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I69" i="4"/>
  <c r="L70" i="4"/>
  <c r="N109" i="3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I70" i="4"/>
  <c r="N110" i="3"/>
  <c r="L71" i="4"/>
  <c r="N111" i="3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I71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I72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I73" i="4"/>
  <c r="N102" i="3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I74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I75" i="4"/>
  <c r="N103" i="3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I76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I77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I78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I79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I80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I81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I82" i="4"/>
  <c r="N118" i="3"/>
  <c r="L83" i="4"/>
  <c r="N119" i="3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I83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I84" i="4"/>
  <c r="N120" i="3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I85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I86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I87" i="4"/>
  <c r="L88" i="4"/>
  <c r="N121" i="3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I88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I89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I90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I91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I92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I93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I94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I95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I96" i="4"/>
  <c r="N128" i="3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I97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I98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I99" i="4"/>
  <c r="L100" i="4"/>
  <c r="N129" i="3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I100" i="4"/>
  <c r="N130" i="3"/>
  <c r="L101" i="4"/>
  <c r="N131" i="3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I101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I102" i="4"/>
  <c r="N132" i="3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I103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I104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I105" i="4"/>
  <c r="L106" i="4"/>
  <c r="N133" i="3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I106" i="4"/>
  <c r="N134" i="3"/>
  <c r="L107" i="4"/>
  <c r="N135" i="3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I107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I108" i="4"/>
  <c r="N44" i="3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I109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I110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I111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I112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I113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I114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I115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I116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I117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I118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I119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I120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I121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I122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I123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I124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I125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I126" i="4"/>
  <c r="N148" i="3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I127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I128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I129" i="4"/>
  <c r="L130" i="4"/>
  <c r="N149" i="3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I130" i="4"/>
  <c r="N150" i="3"/>
  <c r="L131" i="4"/>
  <c r="N151" i="3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I131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I132" i="4"/>
  <c r="N152" i="3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I133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I134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I135" i="4"/>
  <c r="L136" i="4"/>
  <c r="N153" i="3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I136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I137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I138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I139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I140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I141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I142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I143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I144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I145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I146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I147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I148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I149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I150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I151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AO152" i="4"/>
  <c r="I152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AO153" i="4"/>
  <c r="I153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I154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AO155" i="4"/>
  <c r="I155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AO156" i="4"/>
  <c r="I156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AO157" i="4"/>
  <c r="I157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AO158" i="4"/>
  <c r="I158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AO159" i="4"/>
  <c r="I159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AO160" i="4"/>
  <c r="I160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AN161" i="4"/>
  <c r="AO161" i="4"/>
  <c r="I161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AN162" i="4"/>
  <c r="AO162" i="4"/>
  <c r="I162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AN163" i="4"/>
  <c r="AO163" i="4"/>
  <c r="I163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AN164" i="4"/>
  <c r="AO164" i="4"/>
  <c r="I164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L165" i="4"/>
  <c r="AM165" i="4"/>
  <c r="AN165" i="4"/>
  <c r="AO165" i="4"/>
  <c r="I165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AN166" i="4"/>
  <c r="AO166" i="4"/>
  <c r="I166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AN167" i="4"/>
  <c r="AO167" i="4"/>
  <c r="I167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L168" i="4"/>
  <c r="AM168" i="4"/>
  <c r="AN168" i="4"/>
  <c r="AO168" i="4"/>
  <c r="I168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L169" i="4"/>
  <c r="AM169" i="4"/>
  <c r="AN169" i="4"/>
  <c r="AO169" i="4"/>
  <c r="I169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L170" i="4"/>
  <c r="AM170" i="4"/>
  <c r="AN170" i="4"/>
  <c r="AO170" i="4"/>
  <c r="I170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AN171" i="4"/>
  <c r="AO171" i="4"/>
  <c r="I171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L172" i="4"/>
  <c r="AM172" i="4"/>
  <c r="AN172" i="4"/>
  <c r="AO172" i="4"/>
  <c r="I172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L173" i="4"/>
  <c r="AM173" i="4"/>
  <c r="AN173" i="4"/>
  <c r="AO173" i="4"/>
  <c r="I173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AL174" i="4"/>
  <c r="AM174" i="4"/>
  <c r="AN174" i="4"/>
  <c r="AO174" i="4"/>
  <c r="I174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L175" i="4"/>
  <c r="AM175" i="4"/>
  <c r="AN175" i="4"/>
  <c r="AO175" i="4"/>
  <c r="I175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L176" i="4"/>
  <c r="AM176" i="4"/>
  <c r="AN176" i="4"/>
  <c r="AO176" i="4"/>
  <c r="I176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AL177" i="4"/>
  <c r="AM177" i="4"/>
  <c r="AN177" i="4"/>
  <c r="AO177" i="4"/>
  <c r="I177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AL178" i="4"/>
  <c r="AM178" i="4"/>
  <c r="AN178" i="4"/>
  <c r="AO178" i="4"/>
  <c r="I178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L179" i="4"/>
  <c r="AM179" i="4"/>
  <c r="AN179" i="4"/>
  <c r="AO179" i="4"/>
  <c r="I179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L180" i="4"/>
  <c r="AM180" i="4"/>
  <c r="AN180" i="4"/>
  <c r="AO180" i="4"/>
  <c r="I180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AL181" i="4"/>
  <c r="AM181" i="4"/>
  <c r="AN181" i="4"/>
  <c r="AO181" i="4"/>
  <c r="I181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L182" i="4"/>
  <c r="AM182" i="4"/>
  <c r="AN182" i="4"/>
  <c r="AO182" i="4"/>
  <c r="I182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L183" i="4"/>
  <c r="AM183" i="4"/>
  <c r="AN183" i="4"/>
  <c r="AO183" i="4"/>
  <c r="I183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L184" i="4"/>
  <c r="AM184" i="4"/>
  <c r="AN184" i="4"/>
  <c r="AO184" i="4"/>
  <c r="I184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L185" i="4"/>
  <c r="AM185" i="4"/>
  <c r="AN185" i="4"/>
  <c r="AO185" i="4"/>
  <c r="I185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AL186" i="4"/>
  <c r="AM186" i="4"/>
  <c r="AN186" i="4"/>
  <c r="AO186" i="4"/>
  <c r="I186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AL187" i="4"/>
  <c r="AM187" i="4"/>
  <c r="AN187" i="4"/>
  <c r="AO187" i="4"/>
  <c r="I187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AL188" i="4"/>
  <c r="AM188" i="4"/>
  <c r="AN188" i="4"/>
  <c r="AO188" i="4"/>
  <c r="I188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AL189" i="4"/>
  <c r="AM189" i="4"/>
  <c r="AN189" i="4"/>
  <c r="AO189" i="4"/>
  <c r="I189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AL190" i="4"/>
  <c r="AM190" i="4"/>
  <c r="AN190" i="4"/>
  <c r="AO190" i="4"/>
  <c r="I190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AL191" i="4"/>
  <c r="AM191" i="4"/>
  <c r="AN191" i="4"/>
  <c r="AO191" i="4"/>
  <c r="I191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AL192" i="4"/>
  <c r="AM192" i="4"/>
  <c r="AN192" i="4"/>
  <c r="AO192" i="4"/>
  <c r="I192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L193" i="4"/>
  <c r="AM193" i="4"/>
  <c r="AN193" i="4"/>
  <c r="AO193" i="4"/>
  <c r="I193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AL194" i="4"/>
  <c r="AM194" i="4"/>
  <c r="AN194" i="4"/>
  <c r="AO194" i="4"/>
  <c r="I194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AL195" i="4"/>
  <c r="AM195" i="4"/>
  <c r="AN195" i="4"/>
  <c r="AO195" i="4"/>
  <c r="I195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AL196" i="4"/>
  <c r="AM196" i="4"/>
  <c r="AN196" i="4"/>
  <c r="AO196" i="4"/>
  <c r="I196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AL197" i="4"/>
  <c r="AM197" i="4"/>
  <c r="AN197" i="4"/>
  <c r="AO197" i="4"/>
  <c r="I197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AL198" i="4"/>
  <c r="AM198" i="4"/>
  <c r="AN198" i="4"/>
  <c r="AO198" i="4"/>
  <c r="I198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AL199" i="4"/>
  <c r="AM199" i="4"/>
  <c r="AN199" i="4"/>
  <c r="AO199" i="4"/>
  <c r="I199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AL200" i="4"/>
  <c r="AM200" i="4"/>
  <c r="AN200" i="4"/>
  <c r="AO200" i="4"/>
  <c r="I200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AL201" i="4"/>
  <c r="AM201" i="4"/>
  <c r="AN201" i="4"/>
  <c r="AO201" i="4"/>
  <c r="I201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K202" i="4"/>
  <c r="AL202" i="4"/>
  <c r="AM202" i="4"/>
  <c r="AN202" i="4"/>
  <c r="AO202" i="4"/>
  <c r="I202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AL203" i="4"/>
  <c r="AM203" i="4"/>
  <c r="AN203" i="4"/>
  <c r="AO203" i="4"/>
  <c r="I203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K204" i="4"/>
  <c r="AL204" i="4"/>
  <c r="AM204" i="4"/>
  <c r="AN204" i="4"/>
  <c r="AO204" i="4"/>
  <c r="I204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AL205" i="4"/>
  <c r="AM205" i="4"/>
  <c r="AN205" i="4"/>
  <c r="AO205" i="4"/>
  <c r="I205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AL206" i="4"/>
  <c r="AM206" i="4"/>
  <c r="AN206" i="4"/>
  <c r="AO206" i="4"/>
  <c r="I206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AL207" i="4"/>
  <c r="AM207" i="4"/>
  <c r="AN207" i="4"/>
  <c r="AO207" i="4"/>
  <c r="I207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AL208" i="4"/>
  <c r="AM208" i="4"/>
  <c r="AN208" i="4"/>
  <c r="AO208" i="4"/>
  <c r="I208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K209" i="4"/>
  <c r="AL209" i="4"/>
  <c r="AM209" i="4"/>
  <c r="AN209" i="4"/>
  <c r="AO209" i="4"/>
  <c r="I209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K210" i="4"/>
  <c r="AL210" i="4"/>
  <c r="AM210" i="4"/>
  <c r="AN210" i="4"/>
  <c r="AO210" i="4"/>
  <c r="I210" i="4"/>
  <c r="N78" i="3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K211" i="4"/>
  <c r="AL211" i="4"/>
  <c r="AM211" i="4"/>
  <c r="AN211" i="4"/>
  <c r="AO211" i="4"/>
  <c r="I211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K212" i="4"/>
  <c r="AL212" i="4"/>
  <c r="AM212" i="4"/>
  <c r="AN212" i="4"/>
  <c r="AO212" i="4"/>
  <c r="I212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AJ213" i="4"/>
  <c r="AK213" i="4"/>
  <c r="AL213" i="4"/>
  <c r="AM213" i="4"/>
  <c r="AN213" i="4"/>
  <c r="AO213" i="4"/>
  <c r="I213" i="4"/>
  <c r="N79" i="3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K214" i="4"/>
  <c r="AL214" i="4"/>
  <c r="AM214" i="4"/>
  <c r="AN214" i="4"/>
  <c r="AO214" i="4"/>
  <c r="I214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K215" i="4"/>
  <c r="AL215" i="4"/>
  <c r="AM215" i="4"/>
  <c r="AN215" i="4"/>
  <c r="AO215" i="4"/>
  <c r="I215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K216" i="4"/>
  <c r="AL216" i="4"/>
  <c r="AM216" i="4"/>
  <c r="AN216" i="4"/>
  <c r="AO216" i="4"/>
  <c r="I216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K217" i="4"/>
  <c r="AL217" i="4"/>
  <c r="AM217" i="4"/>
  <c r="AN217" i="4"/>
  <c r="AO217" i="4"/>
  <c r="I217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K218" i="4"/>
  <c r="AL218" i="4"/>
  <c r="AM218" i="4"/>
  <c r="AN218" i="4"/>
  <c r="AO218" i="4"/>
  <c r="I218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K219" i="4"/>
  <c r="AL219" i="4"/>
  <c r="AM219" i="4"/>
  <c r="AN219" i="4"/>
  <c r="AO219" i="4"/>
  <c r="I219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K220" i="4"/>
  <c r="AL220" i="4"/>
  <c r="AM220" i="4"/>
  <c r="AN220" i="4"/>
  <c r="AO220" i="4"/>
  <c r="I220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K221" i="4"/>
  <c r="AL221" i="4"/>
  <c r="AM221" i="4"/>
  <c r="AN221" i="4"/>
  <c r="AO221" i="4"/>
  <c r="I221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K222" i="4"/>
  <c r="AL222" i="4"/>
  <c r="AM222" i="4"/>
  <c r="AN222" i="4"/>
  <c r="AO222" i="4"/>
  <c r="I222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K223" i="4"/>
  <c r="AL223" i="4"/>
  <c r="AM223" i="4"/>
  <c r="AN223" i="4"/>
  <c r="AO223" i="4"/>
  <c r="I223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K224" i="4"/>
  <c r="AL224" i="4"/>
  <c r="AM224" i="4"/>
  <c r="AN224" i="4"/>
  <c r="AO224" i="4"/>
  <c r="I224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K225" i="4"/>
  <c r="AL225" i="4"/>
  <c r="AM225" i="4"/>
  <c r="AN225" i="4"/>
  <c r="AO225" i="4"/>
  <c r="I225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K226" i="4"/>
  <c r="AL226" i="4"/>
  <c r="AM226" i="4"/>
  <c r="AN226" i="4"/>
  <c r="AO226" i="4"/>
  <c r="I226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K227" i="4"/>
  <c r="AL227" i="4"/>
  <c r="AM227" i="4"/>
  <c r="AN227" i="4"/>
  <c r="AO227" i="4"/>
  <c r="I227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K228" i="4"/>
  <c r="AL228" i="4"/>
  <c r="AM228" i="4"/>
  <c r="AN228" i="4"/>
  <c r="AO228" i="4"/>
  <c r="I228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AL229" i="4"/>
  <c r="AM229" i="4"/>
  <c r="AN229" i="4"/>
  <c r="AO229" i="4"/>
  <c r="I229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AL230" i="4"/>
  <c r="AM230" i="4"/>
  <c r="AN230" i="4"/>
  <c r="AO230" i="4"/>
  <c r="I230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AL231" i="4"/>
  <c r="AM231" i="4"/>
  <c r="AN231" i="4"/>
  <c r="AO231" i="4"/>
  <c r="I231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AL232" i="4"/>
  <c r="AM232" i="4"/>
  <c r="AN232" i="4"/>
  <c r="AO232" i="4"/>
  <c r="I232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K233" i="4"/>
  <c r="AL233" i="4"/>
  <c r="AM233" i="4"/>
  <c r="AN233" i="4"/>
  <c r="AO233" i="4"/>
  <c r="I233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K234" i="4"/>
  <c r="AL234" i="4"/>
  <c r="AM234" i="4"/>
  <c r="AN234" i="4"/>
  <c r="AO234" i="4"/>
  <c r="I234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K235" i="4"/>
  <c r="AL235" i="4"/>
  <c r="AM235" i="4"/>
  <c r="AN235" i="4"/>
  <c r="AO235" i="4"/>
  <c r="I235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AL236" i="4"/>
  <c r="AM236" i="4"/>
  <c r="AN236" i="4"/>
  <c r="AO236" i="4"/>
  <c r="I236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K237" i="4"/>
  <c r="AL237" i="4"/>
  <c r="AM237" i="4"/>
  <c r="AN237" i="4"/>
  <c r="AO237" i="4"/>
  <c r="I237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K238" i="4"/>
  <c r="AL238" i="4"/>
  <c r="AM238" i="4"/>
  <c r="AN238" i="4"/>
  <c r="AO238" i="4"/>
  <c r="I238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K239" i="4"/>
  <c r="AL239" i="4"/>
  <c r="AM239" i="4"/>
  <c r="AN239" i="4"/>
  <c r="AO239" i="4"/>
  <c r="I239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K240" i="4"/>
  <c r="AL240" i="4"/>
  <c r="AM240" i="4"/>
  <c r="AN240" i="4"/>
  <c r="AO240" i="4"/>
  <c r="I240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K241" i="4"/>
  <c r="AL241" i="4"/>
  <c r="AM241" i="4"/>
  <c r="AN241" i="4"/>
  <c r="AO241" i="4"/>
  <c r="I241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K242" i="4"/>
  <c r="AL242" i="4"/>
  <c r="AM242" i="4"/>
  <c r="AN242" i="4"/>
  <c r="AO242" i="4"/>
  <c r="I242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K243" i="4"/>
  <c r="AL243" i="4"/>
  <c r="AM243" i="4"/>
  <c r="AN243" i="4"/>
  <c r="AO243" i="4"/>
  <c r="I243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K244" i="4"/>
  <c r="AL244" i="4"/>
  <c r="AM244" i="4"/>
  <c r="AN244" i="4"/>
  <c r="AO244" i="4"/>
  <c r="I244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AD245" i="4"/>
  <c r="AE245" i="4"/>
  <c r="AF245" i="4"/>
  <c r="AG245" i="4"/>
  <c r="AH245" i="4"/>
  <c r="AI245" i="4"/>
  <c r="AJ245" i="4"/>
  <c r="AK245" i="4"/>
  <c r="AL245" i="4"/>
  <c r="AM245" i="4"/>
  <c r="AN245" i="4"/>
  <c r="AO245" i="4"/>
  <c r="I245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K246" i="4"/>
  <c r="AL246" i="4"/>
  <c r="AM246" i="4"/>
  <c r="AN246" i="4"/>
  <c r="AO246" i="4"/>
  <c r="I246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K247" i="4"/>
  <c r="AL247" i="4"/>
  <c r="AM247" i="4"/>
  <c r="AN247" i="4"/>
  <c r="AO247" i="4"/>
  <c r="I247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K248" i="4"/>
  <c r="AL248" i="4"/>
  <c r="AM248" i="4"/>
  <c r="AN248" i="4"/>
  <c r="AO248" i="4"/>
  <c r="I248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AC249" i="4"/>
  <c r="AD249" i="4"/>
  <c r="AE249" i="4"/>
  <c r="AF249" i="4"/>
  <c r="AG249" i="4"/>
  <c r="AH249" i="4"/>
  <c r="AI249" i="4"/>
  <c r="AJ249" i="4"/>
  <c r="AK249" i="4"/>
  <c r="AL249" i="4"/>
  <c r="AM249" i="4"/>
  <c r="AN249" i="4"/>
  <c r="AO249" i="4"/>
  <c r="I249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K250" i="4"/>
  <c r="AL250" i="4"/>
  <c r="AM250" i="4"/>
  <c r="AN250" i="4"/>
  <c r="AO250" i="4"/>
  <c r="I250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A251" i="4"/>
  <c r="AB251" i="4"/>
  <c r="AC251" i="4"/>
  <c r="AD251" i="4"/>
  <c r="AE251" i="4"/>
  <c r="AF251" i="4"/>
  <c r="AG251" i="4"/>
  <c r="AH251" i="4"/>
  <c r="AI251" i="4"/>
  <c r="AJ251" i="4"/>
  <c r="AK251" i="4"/>
  <c r="AL251" i="4"/>
  <c r="AM251" i="4"/>
  <c r="AN251" i="4"/>
  <c r="AO251" i="4"/>
  <c r="I251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A252" i="4"/>
  <c r="AB252" i="4"/>
  <c r="AC252" i="4"/>
  <c r="AD252" i="4"/>
  <c r="AE252" i="4"/>
  <c r="AF252" i="4"/>
  <c r="AG252" i="4"/>
  <c r="AH252" i="4"/>
  <c r="AI252" i="4"/>
  <c r="AJ252" i="4"/>
  <c r="AK252" i="4"/>
  <c r="AL252" i="4"/>
  <c r="AM252" i="4"/>
  <c r="AN252" i="4"/>
  <c r="AO252" i="4"/>
  <c r="I252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AA253" i="4"/>
  <c r="AB253" i="4"/>
  <c r="AC253" i="4"/>
  <c r="AD253" i="4"/>
  <c r="AE253" i="4"/>
  <c r="AF253" i="4"/>
  <c r="AG253" i="4"/>
  <c r="AH253" i="4"/>
  <c r="AI253" i="4"/>
  <c r="AJ253" i="4"/>
  <c r="AK253" i="4"/>
  <c r="AL253" i="4"/>
  <c r="AM253" i="4"/>
  <c r="AN253" i="4"/>
  <c r="AO253" i="4"/>
  <c r="I253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AA254" i="4"/>
  <c r="AB254" i="4"/>
  <c r="AC254" i="4"/>
  <c r="AD254" i="4"/>
  <c r="AE254" i="4"/>
  <c r="AF254" i="4"/>
  <c r="AG254" i="4"/>
  <c r="AH254" i="4"/>
  <c r="AI254" i="4"/>
  <c r="AJ254" i="4"/>
  <c r="AK254" i="4"/>
  <c r="AL254" i="4"/>
  <c r="AM254" i="4"/>
  <c r="AN254" i="4"/>
  <c r="AO254" i="4"/>
  <c r="I254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Z255" i="4"/>
  <c r="AA255" i="4"/>
  <c r="AB255" i="4"/>
  <c r="AC255" i="4"/>
  <c r="AD255" i="4"/>
  <c r="AE255" i="4"/>
  <c r="AF255" i="4"/>
  <c r="AG255" i="4"/>
  <c r="AH255" i="4"/>
  <c r="AI255" i="4"/>
  <c r="AJ255" i="4"/>
  <c r="AK255" i="4"/>
  <c r="AL255" i="4"/>
  <c r="AM255" i="4"/>
  <c r="AN255" i="4"/>
  <c r="AO255" i="4"/>
  <c r="I255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Z256" i="4"/>
  <c r="AA256" i="4"/>
  <c r="AB256" i="4"/>
  <c r="AC256" i="4"/>
  <c r="AD256" i="4"/>
  <c r="AE256" i="4"/>
  <c r="AF256" i="4"/>
  <c r="AG256" i="4"/>
  <c r="AH256" i="4"/>
  <c r="AI256" i="4"/>
  <c r="AJ256" i="4"/>
  <c r="AK256" i="4"/>
  <c r="AL256" i="4"/>
  <c r="AM256" i="4"/>
  <c r="AN256" i="4"/>
  <c r="AO256" i="4"/>
  <c r="I256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Z257" i="4"/>
  <c r="AA257" i="4"/>
  <c r="AB257" i="4"/>
  <c r="AC257" i="4"/>
  <c r="AD257" i="4"/>
  <c r="AE257" i="4"/>
  <c r="AF257" i="4"/>
  <c r="AG257" i="4"/>
  <c r="AH257" i="4"/>
  <c r="AI257" i="4"/>
  <c r="AJ257" i="4"/>
  <c r="AK257" i="4"/>
  <c r="AL257" i="4"/>
  <c r="AM257" i="4"/>
  <c r="AN257" i="4"/>
  <c r="AO257" i="4"/>
  <c r="I257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Z258" i="4"/>
  <c r="AA258" i="4"/>
  <c r="AB258" i="4"/>
  <c r="AC258" i="4"/>
  <c r="AD258" i="4"/>
  <c r="AE258" i="4"/>
  <c r="AF258" i="4"/>
  <c r="AG258" i="4"/>
  <c r="AH258" i="4"/>
  <c r="AI258" i="4"/>
  <c r="AJ258" i="4"/>
  <c r="AK258" i="4"/>
  <c r="AL258" i="4"/>
  <c r="AM258" i="4"/>
  <c r="AN258" i="4"/>
  <c r="AO258" i="4"/>
  <c r="I258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Z259" i="4"/>
  <c r="AA259" i="4"/>
  <c r="AB259" i="4"/>
  <c r="AC259" i="4"/>
  <c r="AD259" i="4"/>
  <c r="AE259" i="4"/>
  <c r="AF259" i="4"/>
  <c r="AG259" i="4"/>
  <c r="AH259" i="4"/>
  <c r="AI259" i="4"/>
  <c r="AJ259" i="4"/>
  <c r="AK259" i="4"/>
  <c r="AL259" i="4"/>
  <c r="AM259" i="4"/>
  <c r="AN259" i="4"/>
  <c r="AO259" i="4"/>
  <c r="I259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AA260" i="4"/>
  <c r="AB260" i="4"/>
  <c r="AC260" i="4"/>
  <c r="AD260" i="4"/>
  <c r="AE260" i="4"/>
  <c r="AF260" i="4"/>
  <c r="AG260" i="4"/>
  <c r="AH260" i="4"/>
  <c r="AI260" i="4"/>
  <c r="AJ260" i="4"/>
  <c r="AK260" i="4"/>
  <c r="AL260" i="4"/>
  <c r="AM260" i="4"/>
  <c r="AN260" i="4"/>
  <c r="AO260" i="4"/>
  <c r="I260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A261" i="4"/>
  <c r="AB261" i="4"/>
  <c r="AC261" i="4"/>
  <c r="AD261" i="4"/>
  <c r="AE261" i="4"/>
  <c r="AF261" i="4"/>
  <c r="AG261" i="4"/>
  <c r="AH261" i="4"/>
  <c r="AI261" i="4"/>
  <c r="AJ261" i="4"/>
  <c r="AK261" i="4"/>
  <c r="AL261" i="4"/>
  <c r="AM261" i="4"/>
  <c r="AN261" i="4"/>
  <c r="AO261" i="4"/>
  <c r="I261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Z262" i="4"/>
  <c r="AA262" i="4"/>
  <c r="AB262" i="4"/>
  <c r="AC262" i="4"/>
  <c r="AD262" i="4"/>
  <c r="AE262" i="4"/>
  <c r="AF262" i="4"/>
  <c r="AG262" i="4"/>
  <c r="AH262" i="4"/>
  <c r="AI262" i="4"/>
  <c r="AJ262" i="4"/>
  <c r="AK262" i="4"/>
  <c r="AL262" i="4"/>
  <c r="AM262" i="4"/>
  <c r="AN262" i="4"/>
  <c r="AO262" i="4"/>
  <c r="I262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Z263" i="4"/>
  <c r="AA263" i="4"/>
  <c r="AB263" i="4"/>
  <c r="AC263" i="4"/>
  <c r="AD263" i="4"/>
  <c r="AE263" i="4"/>
  <c r="AF263" i="4"/>
  <c r="AG263" i="4"/>
  <c r="AH263" i="4"/>
  <c r="AI263" i="4"/>
  <c r="AJ263" i="4"/>
  <c r="AK263" i="4"/>
  <c r="AL263" i="4"/>
  <c r="AM263" i="4"/>
  <c r="AN263" i="4"/>
  <c r="AO263" i="4"/>
  <c r="I263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Z264" i="4"/>
  <c r="AA264" i="4"/>
  <c r="AB264" i="4"/>
  <c r="AC264" i="4"/>
  <c r="AD264" i="4"/>
  <c r="AE264" i="4"/>
  <c r="AF264" i="4"/>
  <c r="AG264" i="4"/>
  <c r="AH264" i="4"/>
  <c r="AI264" i="4"/>
  <c r="AJ264" i="4"/>
  <c r="AK264" i="4"/>
  <c r="AL264" i="4"/>
  <c r="AM264" i="4"/>
  <c r="AN264" i="4"/>
  <c r="AO264" i="4"/>
  <c r="I264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Z265" i="4"/>
  <c r="AA265" i="4"/>
  <c r="AB265" i="4"/>
  <c r="AC265" i="4"/>
  <c r="AD265" i="4"/>
  <c r="AE265" i="4"/>
  <c r="AF265" i="4"/>
  <c r="AG265" i="4"/>
  <c r="AH265" i="4"/>
  <c r="AI265" i="4"/>
  <c r="AJ265" i="4"/>
  <c r="AK265" i="4"/>
  <c r="AL265" i="4"/>
  <c r="AM265" i="4"/>
  <c r="AN265" i="4"/>
  <c r="AO265" i="4"/>
  <c r="I265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Z266" i="4"/>
  <c r="AA266" i="4"/>
  <c r="AB266" i="4"/>
  <c r="AC266" i="4"/>
  <c r="AD266" i="4"/>
  <c r="AE266" i="4"/>
  <c r="AF266" i="4"/>
  <c r="AG266" i="4"/>
  <c r="AH266" i="4"/>
  <c r="AI266" i="4"/>
  <c r="AJ266" i="4"/>
  <c r="AK266" i="4"/>
  <c r="AL266" i="4"/>
  <c r="AM266" i="4"/>
  <c r="AN266" i="4"/>
  <c r="AO266" i="4"/>
  <c r="I266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Z267" i="4"/>
  <c r="AA267" i="4"/>
  <c r="AB267" i="4"/>
  <c r="AC267" i="4"/>
  <c r="AD267" i="4"/>
  <c r="AE267" i="4"/>
  <c r="AF267" i="4"/>
  <c r="AG267" i="4"/>
  <c r="AH267" i="4"/>
  <c r="AI267" i="4"/>
  <c r="AJ267" i="4"/>
  <c r="AK267" i="4"/>
  <c r="AL267" i="4"/>
  <c r="AM267" i="4"/>
  <c r="AN267" i="4"/>
  <c r="AO267" i="4"/>
  <c r="I267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Z268" i="4"/>
  <c r="AA268" i="4"/>
  <c r="AB268" i="4"/>
  <c r="AC268" i="4"/>
  <c r="AD268" i="4"/>
  <c r="AE268" i="4"/>
  <c r="AF268" i="4"/>
  <c r="AG268" i="4"/>
  <c r="AH268" i="4"/>
  <c r="AI268" i="4"/>
  <c r="AJ268" i="4"/>
  <c r="AK268" i="4"/>
  <c r="AL268" i="4"/>
  <c r="AM268" i="4"/>
  <c r="AN268" i="4"/>
  <c r="AO268" i="4"/>
  <c r="I268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Z269" i="4"/>
  <c r="AA269" i="4"/>
  <c r="AB269" i="4"/>
  <c r="AC269" i="4"/>
  <c r="AD269" i="4"/>
  <c r="AE269" i="4"/>
  <c r="AF269" i="4"/>
  <c r="AG269" i="4"/>
  <c r="AH269" i="4"/>
  <c r="AI269" i="4"/>
  <c r="AJ269" i="4"/>
  <c r="AK269" i="4"/>
  <c r="AL269" i="4"/>
  <c r="AM269" i="4"/>
  <c r="AN269" i="4"/>
  <c r="AO269" i="4"/>
  <c r="I269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Z270" i="4"/>
  <c r="AA270" i="4"/>
  <c r="AB270" i="4"/>
  <c r="AC270" i="4"/>
  <c r="AD270" i="4"/>
  <c r="AE270" i="4"/>
  <c r="AF270" i="4"/>
  <c r="AG270" i="4"/>
  <c r="AH270" i="4"/>
  <c r="AI270" i="4"/>
  <c r="AJ270" i="4"/>
  <c r="AK270" i="4"/>
  <c r="AL270" i="4"/>
  <c r="AM270" i="4"/>
  <c r="AN270" i="4"/>
  <c r="AO270" i="4"/>
  <c r="I270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AA271" i="4"/>
  <c r="AB271" i="4"/>
  <c r="AC271" i="4"/>
  <c r="AD271" i="4"/>
  <c r="AE271" i="4"/>
  <c r="AF271" i="4"/>
  <c r="AG271" i="4"/>
  <c r="AH271" i="4"/>
  <c r="AI271" i="4"/>
  <c r="AJ271" i="4"/>
  <c r="AK271" i="4"/>
  <c r="AL271" i="4"/>
  <c r="AM271" i="4"/>
  <c r="AN271" i="4"/>
  <c r="AO271" i="4"/>
  <c r="I271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Z272" i="4"/>
  <c r="AA272" i="4"/>
  <c r="AB272" i="4"/>
  <c r="AC272" i="4"/>
  <c r="AD272" i="4"/>
  <c r="AE272" i="4"/>
  <c r="AF272" i="4"/>
  <c r="AG272" i="4"/>
  <c r="AH272" i="4"/>
  <c r="AI272" i="4"/>
  <c r="AJ272" i="4"/>
  <c r="AK272" i="4"/>
  <c r="AL272" i="4"/>
  <c r="AM272" i="4"/>
  <c r="AN272" i="4"/>
  <c r="AO272" i="4"/>
  <c r="I272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Z273" i="4"/>
  <c r="AA273" i="4"/>
  <c r="AB273" i="4"/>
  <c r="AC273" i="4"/>
  <c r="AD273" i="4"/>
  <c r="AE273" i="4"/>
  <c r="AF273" i="4"/>
  <c r="AG273" i="4"/>
  <c r="AH273" i="4"/>
  <c r="AI273" i="4"/>
  <c r="AJ273" i="4"/>
  <c r="AK273" i="4"/>
  <c r="AL273" i="4"/>
  <c r="AM273" i="4"/>
  <c r="AN273" i="4"/>
  <c r="AO273" i="4"/>
  <c r="I273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Z274" i="4"/>
  <c r="AA274" i="4"/>
  <c r="AB274" i="4"/>
  <c r="AC274" i="4"/>
  <c r="AD274" i="4"/>
  <c r="AE274" i="4"/>
  <c r="AF274" i="4"/>
  <c r="AG274" i="4"/>
  <c r="AH274" i="4"/>
  <c r="AI274" i="4"/>
  <c r="AJ274" i="4"/>
  <c r="AK274" i="4"/>
  <c r="AL274" i="4"/>
  <c r="AM274" i="4"/>
  <c r="AN274" i="4"/>
  <c r="AO274" i="4"/>
  <c r="I274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Z275" i="4"/>
  <c r="AA275" i="4"/>
  <c r="AB275" i="4"/>
  <c r="AC275" i="4"/>
  <c r="AD275" i="4"/>
  <c r="AE275" i="4"/>
  <c r="AF275" i="4"/>
  <c r="AG275" i="4"/>
  <c r="AH275" i="4"/>
  <c r="AI275" i="4"/>
  <c r="AJ275" i="4"/>
  <c r="AK275" i="4"/>
  <c r="AL275" i="4"/>
  <c r="AM275" i="4"/>
  <c r="AN275" i="4"/>
  <c r="AO275" i="4"/>
  <c r="I275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Z276" i="4"/>
  <c r="AA276" i="4"/>
  <c r="AB276" i="4"/>
  <c r="AC276" i="4"/>
  <c r="AD276" i="4"/>
  <c r="AE276" i="4"/>
  <c r="AF276" i="4"/>
  <c r="AG276" i="4"/>
  <c r="AH276" i="4"/>
  <c r="AI276" i="4"/>
  <c r="AJ276" i="4"/>
  <c r="AK276" i="4"/>
  <c r="AL276" i="4"/>
  <c r="AM276" i="4"/>
  <c r="AN276" i="4"/>
  <c r="AO276" i="4"/>
  <c r="I276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Z277" i="4"/>
  <c r="AA277" i="4"/>
  <c r="AB277" i="4"/>
  <c r="AC277" i="4"/>
  <c r="AD277" i="4"/>
  <c r="AE277" i="4"/>
  <c r="AF277" i="4"/>
  <c r="AG277" i="4"/>
  <c r="AH277" i="4"/>
  <c r="AI277" i="4"/>
  <c r="AJ277" i="4"/>
  <c r="AK277" i="4"/>
  <c r="AL277" i="4"/>
  <c r="AM277" i="4"/>
  <c r="AN277" i="4"/>
  <c r="AO277" i="4"/>
  <c r="I277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Z278" i="4"/>
  <c r="AA278" i="4"/>
  <c r="AB278" i="4"/>
  <c r="AC278" i="4"/>
  <c r="AD278" i="4"/>
  <c r="AE278" i="4"/>
  <c r="AF278" i="4"/>
  <c r="AG278" i="4"/>
  <c r="AH278" i="4"/>
  <c r="AI278" i="4"/>
  <c r="AJ278" i="4"/>
  <c r="AK278" i="4"/>
  <c r="AL278" i="4"/>
  <c r="AM278" i="4"/>
  <c r="AN278" i="4"/>
  <c r="AO278" i="4"/>
  <c r="I278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Z279" i="4"/>
  <c r="AA279" i="4"/>
  <c r="AB279" i="4"/>
  <c r="AC279" i="4"/>
  <c r="AD279" i="4"/>
  <c r="AE279" i="4"/>
  <c r="AF279" i="4"/>
  <c r="AG279" i="4"/>
  <c r="AH279" i="4"/>
  <c r="AI279" i="4"/>
  <c r="AJ279" i="4"/>
  <c r="AK279" i="4"/>
  <c r="AL279" i="4"/>
  <c r="AM279" i="4"/>
  <c r="AN279" i="4"/>
  <c r="AO279" i="4"/>
  <c r="I279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Z280" i="4"/>
  <c r="AA280" i="4"/>
  <c r="AB280" i="4"/>
  <c r="AC280" i="4"/>
  <c r="AD280" i="4"/>
  <c r="AE280" i="4"/>
  <c r="AF280" i="4"/>
  <c r="AG280" i="4"/>
  <c r="AH280" i="4"/>
  <c r="AI280" i="4"/>
  <c r="AJ280" i="4"/>
  <c r="AK280" i="4"/>
  <c r="AL280" i="4"/>
  <c r="AM280" i="4"/>
  <c r="AN280" i="4"/>
  <c r="AO280" i="4"/>
  <c r="I280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Z281" i="4"/>
  <c r="AA281" i="4"/>
  <c r="AB281" i="4"/>
  <c r="AC281" i="4"/>
  <c r="AD281" i="4"/>
  <c r="AE281" i="4"/>
  <c r="AF281" i="4"/>
  <c r="AG281" i="4"/>
  <c r="AH281" i="4"/>
  <c r="AI281" i="4"/>
  <c r="AJ281" i="4"/>
  <c r="AK281" i="4"/>
  <c r="AL281" i="4"/>
  <c r="AM281" i="4"/>
  <c r="AN281" i="4"/>
  <c r="AO281" i="4"/>
  <c r="I281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Z282" i="4"/>
  <c r="AA282" i="4"/>
  <c r="AB282" i="4"/>
  <c r="AC282" i="4"/>
  <c r="AD282" i="4"/>
  <c r="AE282" i="4"/>
  <c r="AF282" i="4"/>
  <c r="AG282" i="4"/>
  <c r="AH282" i="4"/>
  <c r="AI282" i="4"/>
  <c r="AJ282" i="4"/>
  <c r="AK282" i="4"/>
  <c r="AL282" i="4"/>
  <c r="AM282" i="4"/>
  <c r="AN282" i="4"/>
  <c r="AO282" i="4"/>
  <c r="I282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Z283" i="4"/>
  <c r="AA283" i="4"/>
  <c r="AB283" i="4"/>
  <c r="AC283" i="4"/>
  <c r="AD283" i="4"/>
  <c r="AE283" i="4"/>
  <c r="AF283" i="4"/>
  <c r="AG283" i="4"/>
  <c r="AH283" i="4"/>
  <c r="AI283" i="4"/>
  <c r="AJ283" i="4"/>
  <c r="AK283" i="4"/>
  <c r="AL283" i="4"/>
  <c r="AM283" i="4"/>
  <c r="AN283" i="4"/>
  <c r="AO283" i="4"/>
  <c r="I283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Z284" i="4"/>
  <c r="AA284" i="4"/>
  <c r="AB284" i="4"/>
  <c r="AC284" i="4"/>
  <c r="AD284" i="4"/>
  <c r="AE284" i="4"/>
  <c r="AF284" i="4"/>
  <c r="AG284" i="4"/>
  <c r="AH284" i="4"/>
  <c r="AI284" i="4"/>
  <c r="AJ284" i="4"/>
  <c r="AK284" i="4"/>
  <c r="AL284" i="4"/>
  <c r="AM284" i="4"/>
  <c r="AN284" i="4"/>
  <c r="AO284" i="4"/>
  <c r="I284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AA285" i="4"/>
  <c r="AB285" i="4"/>
  <c r="AC285" i="4"/>
  <c r="AD285" i="4"/>
  <c r="AE285" i="4"/>
  <c r="AF285" i="4"/>
  <c r="AG285" i="4"/>
  <c r="AH285" i="4"/>
  <c r="AI285" i="4"/>
  <c r="AJ285" i="4"/>
  <c r="AK285" i="4"/>
  <c r="AL285" i="4"/>
  <c r="AM285" i="4"/>
  <c r="AN285" i="4"/>
  <c r="AO285" i="4"/>
  <c r="I285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Z286" i="4"/>
  <c r="AA286" i="4"/>
  <c r="AB286" i="4"/>
  <c r="AC286" i="4"/>
  <c r="AD286" i="4"/>
  <c r="AE286" i="4"/>
  <c r="AF286" i="4"/>
  <c r="AG286" i="4"/>
  <c r="AH286" i="4"/>
  <c r="AI286" i="4"/>
  <c r="AJ286" i="4"/>
  <c r="AK286" i="4"/>
  <c r="AL286" i="4"/>
  <c r="AM286" i="4"/>
  <c r="AN286" i="4"/>
  <c r="AO286" i="4"/>
  <c r="I286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Z287" i="4"/>
  <c r="AA287" i="4"/>
  <c r="AB287" i="4"/>
  <c r="AC287" i="4"/>
  <c r="AD287" i="4"/>
  <c r="AE287" i="4"/>
  <c r="AF287" i="4"/>
  <c r="AG287" i="4"/>
  <c r="AH287" i="4"/>
  <c r="AI287" i="4"/>
  <c r="AJ287" i="4"/>
  <c r="AK287" i="4"/>
  <c r="AL287" i="4"/>
  <c r="AM287" i="4"/>
  <c r="AN287" i="4"/>
  <c r="AO287" i="4"/>
  <c r="I287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Z288" i="4"/>
  <c r="AA288" i="4"/>
  <c r="AB288" i="4"/>
  <c r="AC288" i="4"/>
  <c r="AD288" i="4"/>
  <c r="AE288" i="4"/>
  <c r="AF288" i="4"/>
  <c r="AG288" i="4"/>
  <c r="AH288" i="4"/>
  <c r="AI288" i="4"/>
  <c r="AJ288" i="4"/>
  <c r="AK288" i="4"/>
  <c r="AL288" i="4"/>
  <c r="AM288" i="4"/>
  <c r="AN288" i="4"/>
  <c r="AO288" i="4"/>
  <c r="I288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Z289" i="4"/>
  <c r="AA289" i="4"/>
  <c r="AB289" i="4"/>
  <c r="AC289" i="4"/>
  <c r="AD289" i="4"/>
  <c r="AE289" i="4"/>
  <c r="AF289" i="4"/>
  <c r="AG289" i="4"/>
  <c r="AH289" i="4"/>
  <c r="AI289" i="4"/>
  <c r="AJ289" i="4"/>
  <c r="AK289" i="4"/>
  <c r="AL289" i="4"/>
  <c r="AM289" i="4"/>
  <c r="AN289" i="4"/>
  <c r="AO289" i="4"/>
  <c r="I289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Z290" i="4"/>
  <c r="AA290" i="4"/>
  <c r="AB290" i="4"/>
  <c r="AC290" i="4"/>
  <c r="AD290" i="4"/>
  <c r="AE290" i="4"/>
  <c r="AF290" i="4"/>
  <c r="AG290" i="4"/>
  <c r="AH290" i="4"/>
  <c r="AI290" i="4"/>
  <c r="AJ290" i="4"/>
  <c r="AK290" i="4"/>
  <c r="AL290" i="4"/>
  <c r="AM290" i="4"/>
  <c r="AN290" i="4"/>
  <c r="AO290" i="4"/>
  <c r="I290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Z291" i="4"/>
  <c r="AA291" i="4"/>
  <c r="AB291" i="4"/>
  <c r="AC291" i="4"/>
  <c r="AD291" i="4"/>
  <c r="AE291" i="4"/>
  <c r="AF291" i="4"/>
  <c r="AG291" i="4"/>
  <c r="AH291" i="4"/>
  <c r="AI291" i="4"/>
  <c r="AJ291" i="4"/>
  <c r="AK291" i="4"/>
  <c r="AL291" i="4"/>
  <c r="AM291" i="4"/>
  <c r="AN291" i="4"/>
  <c r="AO291" i="4"/>
  <c r="I291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Z292" i="4"/>
  <c r="AA292" i="4"/>
  <c r="AB292" i="4"/>
  <c r="AC292" i="4"/>
  <c r="AD292" i="4"/>
  <c r="AE292" i="4"/>
  <c r="AF292" i="4"/>
  <c r="AG292" i="4"/>
  <c r="AH292" i="4"/>
  <c r="AI292" i="4"/>
  <c r="AJ292" i="4"/>
  <c r="AK292" i="4"/>
  <c r="AL292" i="4"/>
  <c r="AM292" i="4"/>
  <c r="AN292" i="4"/>
  <c r="AO292" i="4"/>
  <c r="I292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Z293" i="4"/>
  <c r="AA293" i="4"/>
  <c r="AB293" i="4"/>
  <c r="AC293" i="4"/>
  <c r="AD293" i="4"/>
  <c r="AE293" i="4"/>
  <c r="AF293" i="4"/>
  <c r="AG293" i="4"/>
  <c r="AH293" i="4"/>
  <c r="AI293" i="4"/>
  <c r="AJ293" i="4"/>
  <c r="AK293" i="4"/>
  <c r="AL293" i="4"/>
  <c r="AM293" i="4"/>
  <c r="AN293" i="4"/>
  <c r="AO293" i="4"/>
  <c r="I293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Z294" i="4"/>
  <c r="AA294" i="4"/>
  <c r="AB294" i="4"/>
  <c r="AC294" i="4"/>
  <c r="AD294" i="4"/>
  <c r="AE294" i="4"/>
  <c r="AF294" i="4"/>
  <c r="AG294" i="4"/>
  <c r="AH294" i="4"/>
  <c r="AI294" i="4"/>
  <c r="AJ294" i="4"/>
  <c r="AK294" i="4"/>
  <c r="AL294" i="4"/>
  <c r="AM294" i="4"/>
  <c r="AN294" i="4"/>
  <c r="AO294" i="4"/>
  <c r="I294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Z295" i="4"/>
  <c r="AA295" i="4"/>
  <c r="AB295" i="4"/>
  <c r="AC295" i="4"/>
  <c r="AD295" i="4"/>
  <c r="AE295" i="4"/>
  <c r="AF295" i="4"/>
  <c r="AG295" i="4"/>
  <c r="AH295" i="4"/>
  <c r="AI295" i="4"/>
  <c r="AJ295" i="4"/>
  <c r="AK295" i="4"/>
  <c r="AL295" i="4"/>
  <c r="AM295" i="4"/>
  <c r="AN295" i="4"/>
  <c r="AO295" i="4"/>
  <c r="I295" i="4"/>
  <c r="L296" i="4"/>
  <c r="M296" i="4"/>
  <c r="N296" i="4"/>
  <c r="O296" i="4"/>
  <c r="P296" i="4"/>
  <c r="Q296" i="4"/>
  <c r="R296" i="4"/>
  <c r="S296" i="4"/>
  <c r="T296" i="4"/>
  <c r="U296" i="4"/>
  <c r="V296" i="4"/>
  <c r="W296" i="4"/>
  <c r="X296" i="4"/>
  <c r="Y296" i="4"/>
  <c r="Z296" i="4"/>
  <c r="AA296" i="4"/>
  <c r="AB296" i="4"/>
  <c r="AC296" i="4"/>
  <c r="AD296" i="4"/>
  <c r="AE296" i="4"/>
  <c r="AF296" i="4"/>
  <c r="AG296" i="4"/>
  <c r="AH296" i="4"/>
  <c r="AI296" i="4"/>
  <c r="AJ296" i="4"/>
  <c r="AK296" i="4"/>
  <c r="AL296" i="4"/>
  <c r="AM296" i="4"/>
  <c r="AN296" i="4"/>
  <c r="AO296" i="4"/>
  <c r="I296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Z297" i="4"/>
  <c r="AA297" i="4"/>
  <c r="AB297" i="4"/>
  <c r="AC297" i="4"/>
  <c r="AD297" i="4"/>
  <c r="AE297" i="4"/>
  <c r="AF297" i="4"/>
  <c r="AG297" i="4"/>
  <c r="AH297" i="4"/>
  <c r="AI297" i="4"/>
  <c r="AJ297" i="4"/>
  <c r="AK297" i="4"/>
  <c r="AL297" i="4"/>
  <c r="AM297" i="4"/>
  <c r="AN297" i="4"/>
  <c r="AO297" i="4"/>
  <c r="I297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X298" i="4"/>
  <c r="Y298" i="4"/>
  <c r="Z298" i="4"/>
  <c r="AA298" i="4"/>
  <c r="AB298" i="4"/>
  <c r="AC298" i="4"/>
  <c r="AD298" i="4"/>
  <c r="AE298" i="4"/>
  <c r="AF298" i="4"/>
  <c r="AG298" i="4"/>
  <c r="AH298" i="4"/>
  <c r="AI298" i="4"/>
  <c r="AJ298" i="4"/>
  <c r="AK298" i="4"/>
  <c r="AL298" i="4"/>
  <c r="AM298" i="4"/>
  <c r="AN298" i="4"/>
  <c r="AO298" i="4"/>
  <c r="I298" i="4"/>
  <c r="L299" i="4"/>
  <c r="M299" i="4"/>
  <c r="N299" i="4"/>
  <c r="O299" i="4"/>
  <c r="P299" i="4"/>
  <c r="Q299" i="4"/>
  <c r="R299" i="4"/>
  <c r="S299" i="4"/>
  <c r="T299" i="4"/>
  <c r="U299" i="4"/>
  <c r="V299" i="4"/>
  <c r="W299" i="4"/>
  <c r="X299" i="4"/>
  <c r="Y299" i="4"/>
  <c r="Z299" i="4"/>
  <c r="AA299" i="4"/>
  <c r="AB299" i="4"/>
  <c r="AC299" i="4"/>
  <c r="AD299" i="4"/>
  <c r="AE299" i="4"/>
  <c r="AF299" i="4"/>
  <c r="AG299" i="4"/>
  <c r="AH299" i="4"/>
  <c r="AI299" i="4"/>
  <c r="AJ299" i="4"/>
  <c r="AK299" i="4"/>
  <c r="AL299" i="4"/>
  <c r="AM299" i="4"/>
  <c r="AN299" i="4"/>
  <c r="AO299" i="4"/>
  <c r="I299" i="4"/>
  <c r="L300" i="4"/>
  <c r="M300" i="4"/>
  <c r="N300" i="4"/>
  <c r="O300" i="4"/>
  <c r="P300" i="4"/>
  <c r="Q300" i="4"/>
  <c r="R300" i="4"/>
  <c r="S300" i="4"/>
  <c r="T300" i="4"/>
  <c r="U300" i="4"/>
  <c r="V300" i="4"/>
  <c r="W300" i="4"/>
  <c r="X300" i="4"/>
  <c r="Y300" i="4"/>
  <c r="Z300" i="4"/>
  <c r="AA300" i="4"/>
  <c r="AB300" i="4"/>
  <c r="AC300" i="4"/>
  <c r="AD300" i="4"/>
  <c r="AE300" i="4"/>
  <c r="AF300" i="4"/>
  <c r="AG300" i="4"/>
  <c r="AH300" i="4"/>
  <c r="AI300" i="4"/>
  <c r="AJ300" i="4"/>
  <c r="AK300" i="4"/>
  <c r="AL300" i="4"/>
  <c r="AM300" i="4"/>
  <c r="AN300" i="4"/>
  <c r="AO300" i="4"/>
  <c r="I300" i="4"/>
  <c r="L301" i="4"/>
  <c r="M301" i="4"/>
  <c r="N301" i="4"/>
  <c r="O301" i="4"/>
  <c r="P301" i="4"/>
  <c r="Q301" i="4"/>
  <c r="R301" i="4"/>
  <c r="S301" i="4"/>
  <c r="T301" i="4"/>
  <c r="U301" i="4"/>
  <c r="V301" i="4"/>
  <c r="W301" i="4"/>
  <c r="X301" i="4"/>
  <c r="Y301" i="4"/>
  <c r="Z301" i="4"/>
  <c r="AA301" i="4"/>
  <c r="AB301" i="4"/>
  <c r="AC301" i="4"/>
  <c r="AD301" i="4"/>
  <c r="AE301" i="4"/>
  <c r="AF301" i="4"/>
  <c r="AG301" i="4"/>
  <c r="AH301" i="4"/>
  <c r="AI301" i="4"/>
  <c r="AJ301" i="4"/>
  <c r="AK301" i="4"/>
  <c r="AL301" i="4"/>
  <c r="AM301" i="4"/>
  <c r="AN301" i="4"/>
  <c r="AO301" i="4"/>
  <c r="I301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Z302" i="4"/>
  <c r="AA302" i="4"/>
  <c r="AB302" i="4"/>
  <c r="AC302" i="4"/>
  <c r="AD302" i="4"/>
  <c r="AE302" i="4"/>
  <c r="AF302" i="4"/>
  <c r="AG302" i="4"/>
  <c r="AH302" i="4"/>
  <c r="AI302" i="4"/>
  <c r="AJ302" i="4"/>
  <c r="AK302" i="4"/>
  <c r="AL302" i="4"/>
  <c r="AM302" i="4"/>
  <c r="AN302" i="4"/>
  <c r="AO302" i="4"/>
  <c r="I302" i="4"/>
  <c r="L303" i="4"/>
  <c r="M303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Z303" i="4"/>
  <c r="AA303" i="4"/>
  <c r="AB303" i="4"/>
  <c r="AC303" i="4"/>
  <c r="AD303" i="4"/>
  <c r="AE303" i="4"/>
  <c r="AF303" i="4"/>
  <c r="AG303" i="4"/>
  <c r="AH303" i="4"/>
  <c r="AI303" i="4"/>
  <c r="AJ303" i="4"/>
  <c r="AK303" i="4"/>
  <c r="AL303" i="4"/>
  <c r="AM303" i="4"/>
  <c r="AN303" i="4"/>
  <c r="AO303" i="4"/>
  <c r="I303" i="4"/>
  <c r="L304" i="4"/>
  <c r="M304" i="4"/>
  <c r="N304" i="4"/>
  <c r="O304" i="4"/>
  <c r="P304" i="4"/>
  <c r="Q304" i="4"/>
  <c r="R304" i="4"/>
  <c r="S304" i="4"/>
  <c r="T304" i="4"/>
  <c r="U304" i="4"/>
  <c r="V304" i="4"/>
  <c r="W304" i="4"/>
  <c r="X304" i="4"/>
  <c r="Y304" i="4"/>
  <c r="Z304" i="4"/>
  <c r="AA304" i="4"/>
  <c r="AB304" i="4"/>
  <c r="AC304" i="4"/>
  <c r="AD304" i="4"/>
  <c r="AE304" i="4"/>
  <c r="AF304" i="4"/>
  <c r="AG304" i="4"/>
  <c r="AH304" i="4"/>
  <c r="AI304" i="4"/>
  <c r="AJ304" i="4"/>
  <c r="AK304" i="4"/>
  <c r="AL304" i="4"/>
  <c r="AM304" i="4"/>
  <c r="AN304" i="4"/>
  <c r="AO304" i="4"/>
  <c r="I304" i="4"/>
  <c r="L305" i="4"/>
  <c r="M305" i="4"/>
  <c r="N305" i="4"/>
  <c r="O305" i="4"/>
  <c r="P305" i="4"/>
  <c r="Q305" i="4"/>
  <c r="R305" i="4"/>
  <c r="S305" i="4"/>
  <c r="T305" i="4"/>
  <c r="U305" i="4"/>
  <c r="V305" i="4"/>
  <c r="W305" i="4"/>
  <c r="X305" i="4"/>
  <c r="Y305" i="4"/>
  <c r="Z305" i="4"/>
  <c r="AA305" i="4"/>
  <c r="AB305" i="4"/>
  <c r="AC305" i="4"/>
  <c r="AD305" i="4"/>
  <c r="AE305" i="4"/>
  <c r="AF305" i="4"/>
  <c r="AG305" i="4"/>
  <c r="AH305" i="4"/>
  <c r="AI305" i="4"/>
  <c r="AJ305" i="4"/>
  <c r="AK305" i="4"/>
  <c r="AL305" i="4"/>
  <c r="AM305" i="4"/>
  <c r="AN305" i="4"/>
  <c r="AO305" i="4"/>
  <c r="I305" i="4"/>
  <c r="L306" i="4"/>
  <c r="M306" i="4"/>
  <c r="N306" i="4"/>
  <c r="O306" i="4"/>
  <c r="P306" i="4"/>
  <c r="Q306" i="4"/>
  <c r="R306" i="4"/>
  <c r="S306" i="4"/>
  <c r="T306" i="4"/>
  <c r="U306" i="4"/>
  <c r="V306" i="4"/>
  <c r="W306" i="4"/>
  <c r="X306" i="4"/>
  <c r="Y306" i="4"/>
  <c r="Z306" i="4"/>
  <c r="AA306" i="4"/>
  <c r="AB306" i="4"/>
  <c r="AC306" i="4"/>
  <c r="AD306" i="4"/>
  <c r="AE306" i="4"/>
  <c r="AF306" i="4"/>
  <c r="AG306" i="4"/>
  <c r="AH306" i="4"/>
  <c r="AI306" i="4"/>
  <c r="AJ306" i="4"/>
  <c r="AK306" i="4"/>
  <c r="AL306" i="4"/>
  <c r="AM306" i="4"/>
  <c r="AN306" i="4"/>
  <c r="AO306" i="4"/>
  <c r="I306" i="4"/>
  <c r="L307" i="4"/>
  <c r="M307" i="4"/>
  <c r="N307" i="4"/>
  <c r="O307" i="4"/>
  <c r="P307" i="4"/>
  <c r="Q307" i="4"/>
  <c r="R307" i="4"/>
  <c r="S307" i="4"/>
  <c r="T307" i="4"/>
  <c r="U307" i="4"/>
  <c r="V307" i="4"/>
  <c r="W307" i="4"/>
  <c r="X307" i="4"/>
  <c r="Y307" i="4"/>
  <c r="Z307" i="4"/>
  <c r="AA307" i="4"/>
  <c r="AB307" i="4"/>
  <c r="AC307" i="4"/>
  <c r="AD307" i="4"/>
  <c r="AE307" i="4"/>
  <c r="AF307" i="4"/>
  <c r="AG307" i="4"/>
  <c r="AH307" i="4"/>
  <c r="AI307" i="4"/>
  <c r="AJ307" i="4"/>
  <c r="AK307" i="4"/>
  <c r="AL307" i="4"/>
  <c r="AM307" i="4"/>
  <c r="AN307" i="4"/>
  <c r="AO307" i="4"/>
  <c r="I307" i="4"/>
  <c r="L308" i="4"/>
  <c r="M308" i="4"/>
  <c r="N308" i="4"/>
  <c r="O308" i="4"/>
  <c r="P308" i="4"/>
  <c r="Q308" i="4"/>
  <c r="R308" i="4"/>
  <c r="S308" i="4"/>
  <c r="T308" i="4"/>
  <c r="U308" i="4"/>
  <c r="V308" i="4"/>
  <c r="W308" i="4"/>
  <c r="X308" i="4"/>
  <c r="Y308" i="4"/>
  <c r="Z308" i="4"/>
  <c r="AA308" i="4"/>
  <c r="AB308" i="4"/>
  <c r="AC308" i="4"/>
  <c r="AD308" i="4"/>
  <c r="AE308" i="4"/>
  <c r="AF308" i="4"/>
  <c r="AG308" i="4"/>
  <c r="AH308" i="4"/>
  <c r="AI308" i="4"/>
  <c r="AJ308" i="4"/>
  <c r="AK308" i="4"/>
  <c r="AL308" i="4"/>
  <c r="AM308" i="4"/>
  <c r="AN308" i="4"/>
  <c r="AO308" i="4"/>
  <c r="I308" i="4"/>
  <c r="L309" i="4"/>
  <c r="M309" i="4"/>
  <c r="N309" i="4"/>
  <c r="O309" i="4"/>
  <c r="P309" i="4"/>
  <c r="Q309" i="4"/>
  <c r="R309" i="4"/>
  <c r="S309" i="4"/>
  <c r="T309" i="4"/>
  <c r="U309" i="4"/>
  <c r="V309" i="4"/>
  <c r="W309" i="4"/>
  <c r="X309" i="4"/>
  <c r="Y309" i="4"/>
  <c r="Z309" i="4"/>
  <c r="AA309" i="4"/>
  <c r="AB309" i="4"/>
  <c r="AC309" i="4"/>
  <c r="AD309" i="4"/>
  <c r="AE309" i="4"/>
  <c r="AF309" i="4"/>
  <c r="AG309" i="4"/>
  <c r="AH309" i="4"/>
  <c r="AI309" i="4"/>
  <c r="AJ309" i="4"/>
  <c r="AK309" i="4"/>
  <c r="AL309" i="4"/>
  <c r="AM309" i="4"/>
  <c r="AN309" i="4"/>
  <c r="AO309" i="4"/>
  <c r="I309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Y310" i="4"/>
  <c r="Z310" i="4"/>
  <c r="AA310" i="4"/>
  <c r="AB310" i="4"/>
  <c r="AC310" i="4"/>
  <c r="AD310" i="4"/>
  <c r="AE310" i="4"/>
  <c r="AF310" i="4"/>
  <c r="AG310" i="4"/>
  <c r="AH310" i="4"/>
  <c r="AI310" i="4"/>
  <c r="AJ310" i="4"/>
  <c r="AK310" i="4"/>
  <c r="AL310" i="4"/>
  <c r="AM310" i="4"/>
  <c r="AN310" i="4"/>
  <c r="AO310" i="4"/>
  <c r="I310" i="4"/>
  <c r="L311" i="4"/>
  <c r="M311" i="4"/>
  <c r="N311" i="4"/>
  <c r="O311" i="4"/>
  <c r="P311" i="4"/>
  <c r="Q311" i="4"/>
  <c r="R311" i="4"/>
  <c r="S311" i="4"/>
  <c r="T311" i="4"/>
  <c r="U311" i="4"/>
  <c r="V311" i="4"/>
  <c r="W311" i="4"/>
  <c r="X311" i="4"/>
  <c r="Y311" i="4"/>
  <c r="Z311" i="4"/>
  <c r="AA311" i="4"/>
  <c r="AB311" i="4"/>
  <c r="AC311" i="4"/>
  <c r="AD311" i="4"/>
  <c r="AE311" i="4"/>
  <c r="AF311" i="4"/>
  <c r="AG311" i="4"/>
  <c r="AH311" i="4"/>
  <c r="AI311" i="4"/>
  <c r="AJ311" i="4"/>
  <c r="AK311" i="4"/>
  <c r="AL311" i="4"/>
  <c r="AM311" i="4"/>
  <c r="AN311" i="4"/>
  <c r="AO311" i="4"/>
  <c r="I311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Y312" i="4"/>
  <c r="Z312" i="4"/>
  <c r="AA312" i="4"/>
  <c r="AB312" i="4"/>
  <c r="AC312" i="4"/>
  <c r="AD312" i="4"/>
  <c r="AE312" i="4"/>
  <c r="AF312" i="4"/>
  <c r="AG312" i="4"/>
  <c r="AH312" i="4"/>
  <c r="AI312" i="4"/>
  <c r="AJ312" i="4"/>
  <c r="AK312" i="4"/>
  <c r="AL312" i="4"/>
  <c r="AM312" i="4"/>
  <c r="AN312" i="4"/>
  <c r="AO312" i="4"/>
  <c r="I312" i="4"/>
  <c r="L313" i="4"/>
  <c r="M313" i="4"/>
  <c r="N313" i="4"/>
  <c r="O313" i="4"/>
  <c r="P313" i="4"/>
  <c r="Q313" i="4"/>
  <c r="R313" i="4"/>
  <c r="S313" i="4"/>
  <c r="T313" i="4"/>
  <c r="U313" i="4"/>
  <c r="V313" i="4"/>
  <c r="W313" i="4"/>
  <c r="X313" i="4"/>
  <c r="Y313" i="4"/>
  <c r="Z313" i="4"/>
  <c r="AA313" i="4"/>
  <c r="AB313" i="4"/>
  <c r="AC313" i="4"/>
  <c r="AD313" i="4"/>
  <c r="AE313" i="4"/>
  <c r="AF313" i="4"/>
  <c r="AG313" i="4"/>
  <c r="AH313" i="4"/>
  <c r="AI313" i="4"/>
  <c r="AJ313" i="4"/>
  <c r="AK313" i="4"/>
  <c r="AL313" i="4"/>
  <c r="AM313" i="4"/>
  <c r="AN313" i="4"/>
  <c r="AO313" i="4"/>
  <c r="I313" i="4"/>
  <c r="L314" i="4"/>
  <c r="M314" i="4"/>
  <c r="N314" i="4"/>
  <c r="O314" i="4"/>
  <c r="P314" i="4"/>
  <c r="Q314" i="4"/>
  <c r="R314" i="4"/>
  <c r="S314" i="4"/>
  <c r="T314" i="4"/>
  <c r="U314" i="4"/>
  <c r="V314" i="4"/>
  <c r="W314" i="4"/>
  <c r="X314" i="4"/>
  <c r="Y314" i="4"/>
  <c r="Z314" i="4"/>
  <c r="AA314" i="4"/>
  <c r="AB314" i="4"/>
  <c r="AC314" i="4"/>
  <c r="AD314" i="4"/>
  <c r="AE314" i="4"/>
  <c r="AF314" i="4"/>
  <c r="AG314" i="4"/>
  <c r="AH314" i="4"/>
  <c r="AI314" i="4"/>
  <c r="AJ314" i="4"/>
  <c r="AK314" i="4"/>
  <c r="AL314" i="4"/>
  <c r="AM314" i="4"/>
  <c r="AN314" i="4"/>
  <c r="AO314" i="4"/>
  <c r="I314" i="4"/>
  <c r="L315" i="4"/>
  <c r="M315" i="4"/>
  <c r="N315" i="4"/>
  <c r="O315" i="4"/>
  <c r="P315" i="4"/>
  <c r="Q315" i="4"/>
  <c r="R315" i="4"/>
  <c r="S315" i="4"/>
  <c r="T315" i="4"/>
  <c r="U315" i="4"/>
  <c r="V315" i="4"/>
  <c r="W315" i="4"/>
  <c r="X315" i="4"/>
  <c r="Y315" i="4"/>
  <c r="Z315" i="4"/>
  <c r="AA315" i="4"/>
  <c r="AB315" i="4"/>
  <c r="AC315" i="4"/>
  <c r="AD315" i="4"/>
  <c r="AE315" i="4"/>
  <c r="AF315" i="4"/>
  <c r="AG315" i="4"/>
  <c r="AH315" i="4"/>
  <c r="AI315" i="4"/>
  <c r="AJ315" i="4"/>
  <c r="AK315" i="4"/>
  <c r="AL315" i="4"/>
  <c r="AM315" i="4"/>
  <c r="AN315" i="4"/>
  <c r="AO315" i="4"/>
  <c r="I315" i="4"/>
  <c r="L316" i="4"/>
  <c r="M316" i="4"/>
  <c r="N316" i="4"/>
  <c r="O316" i="4"/>
  <c r="P316" i="4"/>
  <c r="Q316" i="4"/>
  <c r="R316" i="4"/>
  <c r="S316" i="4"/>
  <c r="T316" i="4"/>
  <c r="U316" i="4"/>
  <c r="V316" i="4"/>
  <c r="W316" i="4"/>
  <c r="X316" i="4"/>
  <c r="Y316" i="4"/>
  <c r="Z316" i="4"/>
  <c r="AA316" i="4"/>
  <c r="AB316" i="4"/>
  <c r="AC316" i="4"/>
  <c r="AD316" i="4"/>
  <c r="AE316" i="4"/>
  <c r="AF316" i="4"/>
  <c r="AG316" i="4"/>
  <c r="AH316" i="4"/>
  <c r="AI316" i="4"/>
  <c r="AJ316" i="4"/>
  <c r="AK316" i="4"/>
  <c r="AL316" i="4"/>
  <c r="AM316" i="4"/>
  <c r="AN316" i="4"/>
  <c r="AO316" i="4"/>
  <c r="I316" i="4"/>
  <c r="L317" i="4"/>
  <c r="M317" i="4"/>
  <c r="N317" i="4"/>
  <c r="O317" i="4"/>
  <c r="P317" i="4"/>
  <c r="Q317" i="4"/>
  <c r="R317" i="4"/>
  <c r="S317" i="4"/>
  <c r="T317" i="4"/>
  <c r="U317" i="4"/>
  <c r="V317" i="4"/>
  <c r="W317" i="4"/>
  <c r="X317" i="4"/>
  <c r="Y317" i="4"/>
  <c r="Z317" i="4"/>
  <c r="AA317" i="4"/>
  <c r="AB317" i="4"/>
  <c r="AC317" i="4"/>
  <c r="AD317" i="4"/>
  <c r="AE317" i="4"/>
  <c r="AF317" i="4"/>
  <c r="AG317" i="4"/>
  <c r="AH317" i="4"/>
  <c r="AI317" i="4"/>
  <c r="AJ317" i="4"/>
  <c r="AK317" i="4"/>
  <c r="AL317" i="4"/>
  <c r="AM317" i="4"/>
  <c r="AN317" i="4"/>
  <c r="AO317" i="4"/>
  <c r="I317" i="4"/>
  <c r="L318" i="4"/>
  <c r="M318" i="4"/>
  <c r="N318" i="4"/>
  <c r="O318" i="4"/>
  <c r="P318" i="4"/>
  <c r="Q318" i="4"/>
  <c r="R318" i="4"/>
  <c r="S318" i="4"/>
  <c r="T318" i="4"/>
  <c r="U318" i="4"/>
  <c r="V318" i="4"/>
  <c r="W318" i="4"/>
  <c r="X318" i="4"/>
  <c r="Y318" i="4"/>
  <c r="Z318" i="4"/>
  <c r="AA318" i="4"/>
  <c r="AB318" i="4"/>
  <c r="AC318" i="4"/>
  <c r="AD318" i="4"/>
  <c r="AE318" i="4"/>
  <c r="AF318" i="4"/>
  <c r="AG318" i="4"/>
  <c r="AH318" i="4"/>
  <c r="AI318" i="4"/>
  <c r="AJ318" i="4"/>
  <c r="AK318" i="4"/>
  <c r="AL318" i="4"/>
  <c r="AM318" i="4"/>
  <c r="AN318" i="4"/>
  <c r="AO318" i="4"/>
  <c r="I318" i="4"/>
  <c r="L319" i="4"/>
  <c r="M319" i="4"/>
  <c r="N319" i="4"/>
  <c r="O319" i="4"/>
  <c r="P319" i="4"/>
  <c r="Q319" i="4"/>
  <c r="R319" i="4"/>
  <c r="S319" i="4"/>
  <c r="T319" i="4"/>
  <c r="U319" i="4"/>
  <c r="V319" i="4"/>
  <c r="W319" i="4"/>
  <c r="X319" i="4"/>
  <c r="Y319" i="4"/>
  <c r="Z319" i="4"/>
  <c r="AA319" i="4"/>
  <c r="AB319" i="4"/>
  <c r="AC319" i="4"/>
  <c r="AD319" i="4"/>
  <c r="AE319" i="4"/>
  <c r="AF319" i="4"/>
  <c r="AG319" i="4"/>
  <c r="AH319" i="4"/>
  <c r="AI319" i="4"/>
  <c r="AJ319" i="4"/>
  <c r="AK319" i="4"/>
  <c r="AL319" i="4"/>
  <c r="AM319" i="4"/>
  <c r="AN319" i="4"/>
  <c r="AO319" i="4"/>
  <c r="I319" i="4"/>
  <c r="L320" i="4"/>
  <c r="M320" i="4"/>
  <c r="N320" i="4"/>
  <c r="O320" i="4"/>
  <c r="P320" i="4"/>
  <c r="Q320" i="4"/>
  <c r="R320" i="4"/>
  <c r="S320" i="4"/>
  <c r="T320" i="4"/>
  <c r="U320" i="4"/>
  <c r="V320" i="4"/>
  <c r="W320" i="4"/>
  <c r="X320" i="4"/>
  <c r="Y320" i="4"/>
  <c r="Z320" i="4"/>
  <c r="AA320" i="4"/>
  <c r="AB320" i="4"/>
  <c r="AC320" i="4"/>
  <c r="AD320" i="4"/>
  <c r="AE320" i="4"/>
  <c r="AF320" i="4"/>
  <c r="AG320" i="4"/>
  <c r="AH320" i="4"/>
  <c r="AI320" i="4"/>
  <c r="AJ320" i="4"/>
  <c r="AK320" i="4"/>
  <c r="AL320" i="4"/>
  <c r="AM320" i="4"/>
  <c r="AN320" i="4"/>
  <c r="AO320" i="4"/>
  <c r="I320" i="4"/>
  <c r="L321" i="4"/>
  <c r="M321" i="4"/>
  <c r="N321" i="4"/>
  <c r="O321" i="4"/>
  <c r="P321" i="4"/>
  <c r="Q321" i="4"/>
  <c r="R321" i="4"/>
  <c r="S321" i="4"/>
  <c r="T321" i="4"/>
  <c r="U321" i="4"/>
  <c r="V321" i="4"/>
  <c r="W321" i="4"/>
  <c r="X321" i="4"/>
  <c r="Y321" i="4"/>
  <c r="Z321" i="4"/>
  <c r="AA321" i="4"/>
  <c r="AB321" i="4"/>
  <c r="AC321" i="4"/>
  <c r="AD321" i="4"/>
  <c r="AE321" i="4"/>
  <c r="AF321" i="4"/>
  <c r="AG321" i="4"/>
  <c r="AH321" i="4"/>
  <c r="AI321" i="4"/>
  <c r="AJ321" i="4"/>
  <c r="AK321" i="4"/>
  <c r="AL321" i="4"/>
  <c r="AM321" i="4"/>
  <c r="AN321" i="4"/>
  <c r="AO321" i="4"/>
  <c r="I321" i="4"/>
  <c r="L322" i="4"/>
  <c r="M322" i="4"/>
  <c r="N322" i="4"/>
  <c r="O322" i="4"/>
  <c r="P322" i="4"/>
  <c r="Q322" i="4"/>
  <c r="R322" i="4"/>
  <c r="S322" i="4"/>
  <c r="T322" i="4"/>
  <c r="U322" i="4"/>
  <c r="V322" i="4"/>
  <c r="W322" i="4"/>
  <c r="X322" i="4"/>
  <c r="Y322" i="4"/>
  <c r="Z322" i="4"/>
  <c r="AA322" i="4"/>
  <c r="AB322" i="4"/>
  <c r="AC322" i="4"/>
  <c r="AD322" i="4"/>
  <c r="AE322" i="4"/>
  <c r="AF322" i="4"/>
  <c r="AG322" i="4"/>
  <c r="AH322" i="4"/>
  <c r="AI322" i="4"/>
  <c r="AJ322" i="4"/>
  <c r="AK322" i="4"/>
  <c r="AL322" i="4"/>
  <c r="AM322" i="4"/>
  <c r="AN322" i="4"/>
  <c r="AO322" i="4"/>
  <c r="I322" i="4"/>
  <c r="L323" i="4"/>
  <c r="M323" i="4"/>
  <c r="N323" i="4"/>
  <c r="O323" i="4"/>
  <c r="P323" i="4"/>
  <c r="Q323" i="4"/>
  <c r="R323" i="4"/>
  <c r="S323" i="4"/>
  <c r="T323" i="4"/>
  <c r="U323" i="4"/>
  <c r="V323" i="4"/>
  <c r="W323" i="4"/>
  <c r="X323" i="4"/>
  <c r="Y323" i="4"/>
  <c r="Z323" i="4"/>
  <c r="AA323" i="4"/>
  <c r="AB323" i="4"/>
  <c r="AC323" i="4"/>
  <c r="AD323" i="4"/>
  <c r="AE323" i="4"/>
  <c r="AF323" i="4"/>
  <c r="AG323" i="4"/>
  <c r="AH323" i="4"/>
  <c r="AI323" i="4"/>
  <c r="AJ323" i="4"/>
  <c r="AK323" i="4"/>
  <c r="AL323" i="4"/>
  <c r="AM323" i="4"/>
  <c r="AN323" i="4"/>
  <c r="AO323" i="4"/>
  <c r="I323" i="4"/>
  <c r="L324" i="4"/>
  <c r="M324" i="4"/>
  <c r="N324" i="4"/>
  <c r="O324" i="4"/>
  <c r="P324" i="4"/>
  <c r="Q324" i="4"/>
  <c r="R324" i="4"/>
  <c r="S324" i="4"/>
  <c r="T324" i="4"/>
  <c r="U324" i="4"/>
  <c r="V324" i="4"/>
  <c r="W324" i="4"/>
  <c r="X324" i="4"/>
  <c r="Y324" i="4"/>
  <c r="Z324" i="4"/>
  <c r="AA324" i="4"/>
  <c r="AB324" i="4"/>
  <c r="AC324" i="4"/>
  <c r="AD324" i="4"/>
  <c r="AE324" i="4"/>
  <c r="AF324" i="4"/>
  <c r="AG324" i="4"/>
  <c r="AH324" i="4"/>
  <c r="AI324" i="4"/>
  <c r="AJ324" i="4"/>
  <c r="AK324" i="4"/>
  <c r="AL324" i="4"/>
  <c r="AM324" i="4"/>
  <c r="AN324" i="4"/>
  <c r="AO324" i="4"/>
  <c r="I324" i="4"/>
  <c r="L325" i="4"/>
  <c r="M325" i="4"/>
  <c r="N325" i="4"/>
  <c r="O325" i="4"/>
  <c r="P325" i="4"/>
  <c r="Q325" i="4"/>
  <c r="R325" i="4"/>
  <c r="S325" i="4"/>
  <c r="T325" i="4"/>
  <c r="U325" i="4"/>
  <c r="V325" i="4"/>
  <c r="W325" i="4"/>
  <c r="X325" i="4"/>
  <c r="Y325" i="4"/>
  <c r="Z325" i="4"/>
  <c r="AA325" i="4"/>
  <c r="AB325" i="4"/>
  <c r="AC325" i="4"/>
  <c r="AD325" i="4"/>
  <c r="AE325" i="4"/>
  <c r="AF325" i="4"/>
  <c r="AG325" i="4"/>
  <c r="AH325" i="4"/>
  <c r="AI325" i="4"/>
  <c r="AJ325" i="4"/>
  <c r="AK325" i="4"/>
  <c r="AL325" i="4"/>
  <c r="AM325" i="4"/>
  <c r="AN325" i="4"/>
  <c r="AO325" i="4"/>
  <c r="I325" i="4"/>
  <c r="L326" i="4"/>
  <c r="M326" i="4"/>
  <c r="N326" i="4"/>
  <c r="O326" i="4"/>
  <c r="P326" i="4"/>
  <c r="Q326" i="4"/>
  <c r="R326" i="4"/>
  <c r="S326" i="4"/>
  <c r="T326" i="4"/>
  <c r="U326" i="4"/>
  <c r="V326" i="4"/>
  <c r="W326" i="4"/>
  <c r="X326" i="4"/>
  <c r="Y326" i="4"/>
  <c r="Z326" i="4"/>
  <c r="AA326" i="4"/>
  <c r="AB326" i="4"/>
  <c r="AC326" i="4"/>
  <c r="AD326" i="4"/>
  <c r="AE326" i="4"/>
  <c r="AF326" i="4"/>
  <c r="AG326" i="4"/>
  <c r="AH326" i="4"/>
  <c r="AI326" i="4"/>
  <c r="AJ326" i="4"/>
  <c r="AK326" i="4"/>
  <c r="AL326" i="4"/>
  <c r="AM326" i="4"/>
  <c r="AN326" i="4"/>
  <c r="AO326" i="4"/>
  <c r="I326" i="4"/>
  <c r="L327" i="4"/>
  <c r="M327" i="4"/>
  <c r="N327" i="4"/>
  <c r="O327" i="4"/>
  <c r="P327" i="4"/>
  <c r="Q327" i="4"/>
  <c r="R327" i="4"/>
  <c r="S327" i="4"/>
  <c r="T327" i="4"/>
  <c r="U327" i="4"/>
  <c r="V327" i="4"/>
  <c r="W327" i="4"/>
  <c r="X327" i="4"/>
  <c r="Y327" i="4"/>
  <c r="Z327" i="4"/>
  <c r="AA327" i="4"/>
  <c r="AB327" i="4"/>
  <c r="AC327" i="4"/>
  <c r="AD327" i="4"/>
  <c r="AE327" i="4"/>
  <c r="AF327" i="4"/>
  <c r="AG327" i="4"/>
  <c r="AH327" i="4"/>
  <c r="AI327" i="4"/>
  <c r="AJ327" i="4"/>
  <c r="AK327" i="4"/>
  <c r="AL327" i="4"/>
  <c r="AM327" i="4"/>
  <c r="AN327" i="4"/>
  <c r="AO327" i="4"/>
  <c r="I327" i="4"/>
  <c r="L328" i="4"/>
  <c r="M328" i="4"/>
  <c r="N328" i="4"/>
  <c r="O328" i="4"/>
  <c r="P328" i="4"/>
  <c r="Q328" i="4"/>
  <c r="R328" i="4"/>
  <c r="S328" i="4"/>
  <c r="T328" i="4"/>
  <c r="U328" i="4"/>
  <c r="V328" i="4"/>
  <c r="W328" i="4"/>
  <c r="X328" i="4"/>
  <c r="Y328" i="4"/>
  <c r="Z328" i="4"/>
  <c r="AA328" i="4"/>
  <c r="AB328" i="4"/>
  <c r="AC328" i="4"/>
  <c r="AD328" i="4"/>
  <c r="AE328" i="4"/>
  <c r="AF328" i="4"/>
  <c r="AG328" i="4"/>
  <c r="AH328" i="4"/>
  <c r="AI328" i="4"/>
  <c r="AJ328" i="4"/>
  <c r="AK328" i="4"/>
  <c r="AL328" i="4"/>
  <c r="AM328" i="4"/>
  <c r="AN328" i="4"/>
  <c r="AO328" i="4"/>
  <c r="I328" i="4"/>
  <c r="L329" i="4"/>
  <c r="M329" i="4"/>
  <c r="N329" i="4"/>
  <c r="O329" i="4"/>
  <c r="P329" i="4"/>
  <c r="Q329" i="4"/>
  <c r="R329" i="4"/>
  <c r="S329" i="4"/>
  <c r="T329" i="4"/>
  <c r="U329" i="4"/>
  <c r="V329" i="4"/>
  <c r="W329" i="4"/>
  <c r="X329" i="4"/>
  <c r="Y329" i="4"/>
  <c r="Z329" i="4"/>
  <c r="AA329" i="4"/>
  <c r="AB329" i="4"/>
  <c r="AC329" i="4"/>
  <c r="AD329" i="4"/>
  <c r="AE329" i="4"/>
  <c r="AF329" i="4"/>
  <c r="AG329" i="4"/>
  <c r="AH329" i="4"/>
  <c r="AI329" i="4"/>
  <c r="AJ329" i="4"/>
  <c r="AK329" i="4"/>
  <c r="AL329" i="4"/>
  <c r="AM329" i="4"/>
  <c r="AN329" i="4"/>
  <c r="AO329" i="4"/>
  <c r="I329" i="4"/>
  <c r="L330" i="4"/>
  <c r="M330" i="4"/>
  <c r="N330" i="4"/>
  <c r="O330" i="4"/>
  <c r="P330" i="4"/>
  <c r="Q330" i="4"/>
  <c r="R330" i="4"/>
  <c r="S330" i="4"/>
  <c r="T330" i="4"/>
  <c r="U330" i="4"/>
  <c r="V330" i="4"/>
  <c r="W330" i="4"/>
  <c r="X330" i="4"/>
  <c r="Y330" i="4"/>
  <c r="Z330" i="4"/>
  <c r="AA330" i="4"/>
  <c r="AB330" i="4"/>
  <c r="AC330" i="4"/>
  <c r="AD330" i="4"/>
  <c r="AE330" i="4"/>
  <c r="AF330" i="4"/>
  <c r="AG330" i="4"/>
  <c r="AH330" i="4"/>
  <c r="AI330" i="4"/>
  <c r="AJ330" i="4"/>
  <c r="AK330" i="4"/>
  <c r="AL330" i="4"/>
  <c r="AM330" i="4"/>
  <c r="AN330" i="4"/>
  <c r="AO330" i="4"/>
  <c r="I330" i="4"/>
  <c r="L331" i="4"/>
  <c r="M331" i="4"/>
  <c r="N331" i="4"/>
  <c r="O331" i="4"/>
  <c r="P331" i="4"/>
  <c r="Q331" i="4"/>
  <c r="R331" i="4"/>
  <c r="S331" i="4"/>
  <c r="T331" i="4"/>
  <c r="U331" i="4"/>
  <c r="V331" i="4"/>
  <c r="W331" i="4"/>
  <c r="X331" i="4"/>
  <c r="Y331" i="4"/>
  <c r="Z331" i="4"/>
  <c r="AA331" i="4"/>
  <c r="AB331" i="4"/>
  <c r="AC331" i="4"/>
  <c r="AD331" i="4"/>
  <c r="AE331" i="4"/>
  <c r="AF331" i="4"/>
  <c r="AG331" i="4"/>
  <c r="AH331" i="4"/>
  <c r="AI331" i="4"/>
  <c r="AJ331" i="4"/>
  <c r="AK331" i="4"/>
  <c r="AL331" i="4"/>
  <c r="AM331" i="4"/>
  <c r="AN331" i="4"/>
  <c r="AO331" i="4"/>
  <c r="I331" i="4"/>
  <c r="L332" i="4"/>
  <c r="M332" i="4"/>
  <c r="N332" i="4"/>
  <c r="O332" i="4"/>
  <c r="P332" i="4"/>
  <c r="Q332" i="4"/>
  <c r="R332" i="4"/>
  <c r="S332" i="4"/>
  <c r="T332" i="4"/>
  <c r="U332" i="4"/>
  <c r="V332" i="4"/>
  <c r="W332" i="4"/>
  <c r="X332" i="4"/>
  <c r="Y332" i="4"/>
  <c r="Z332" i="4"/>
  <c r="AA332" i="4"/>
  <c r="AB332" i="4"/>
  <c r="AC332" i="4"/>
  <c r="AD332" i="4"/>
  <c r="AE332" i="4"/>
  <c r="AF332" i="4"/>
  <c r="AG332" i="4"/>
  <c r="AH332" i="4"/>
  <c r="AI332" i="4"/>
  <c r="AJ332" i="4"/>
  <c r="AK332" i="4"/>
  <c r="AL332" i="4"/>
  <c r="AM332" i="4"/>
  <c r="AN332" i="4"/>
  <c r="AO332" i="4"/>
  <c r="I332" i="4"/>
  <c r="L333" i="4"/>
  <c r="M333" i="4"/>
  <c r="N333" i="4"/>
  <c r="O333" i="4"/>
  <c r="P333" i="4"/>
  <c r="Q333" i="4"/>
  <c r="R333" i="4"/>
  <c r="S333" i="4"/>
  <c r="T333" i="4"/>
  <c r="U333" i="4"/>
  <c r="V333" i="4"/>
  <c r="W333" i="4"/>
  <c r="X333" i="4"/>
  <c r="Y333" i="4"/>
  <c r="Z333" i="4"/>
  <c r="AA333" i="4"/>
  <c r="AB333" i="4"/>
  <c r="AC333" i="4"/>
  <c r="AD333" i="4"/>
  <c r="AE333" i="4"/>
  <c r="AF333" i="4"/>
  <c r="AG333" i="4"/>
  <c r="AH333" i="4"/>
  <c r="AI333" i="4"/>
  <c r="AJ333" i="4"/>
  <c r="AK333" i="4"/>
  <c r="AL333" i="4"/>
  <c r="AM333" i="4"/>
  <c r="AN333" i="4"/>
  <c r="AO333" i="4"/>
  <c r="I333" i="4"/>
  <c r="L334" i="4"/>
  <c r="M334" i="4"/>
  <c r="N334" i="4"/>
  <c r="O334" i="4"/>
  <c r="P334" i="4"/>
  <c r="Q334" i="4"/>
  <c r="R334" i="4"/>
  <c r="S334" i="4"/>
  <c r="T334" i="4"/>
  <c r="U334" i="4"/>
  <c r="V334" i="4"/>
  <c r="W334" i="4"/>
  <c r="X334" i="4"/>
  <c r="Y334" i="4"/>
  <c r="Z334" i="4"/>
  <c r="AA334" i="4"/>
  <c r="AB334" i="4"/>
  <c r="AC334" i="4"/>
  <c r="AD334" i="4"/>
  <c r="AE334" i="4"/>
  <c r="AF334" i="4"/>
  <c r="AG334" i="4"/>
  <c r="AH334" i="4"/>
  <c r="AI334" i="4"/>
  <c r="AJ334" i="4"/>
  <c r="AK334" i="4"/>
  <c r="AL334" i="4"/>
  <c r="AM334" i="4"/>
  <c r="AN334" i="4"/>
  <c r="AO334" i="4"/>
  <c r="I334" i="4"/>
  <c r="L335" i="4"/>
  <c r="M335" i="4"/>
  <c r="N335" i="4"/>
  <c r="O335" i="4"/>
  <c r="P335" i="4"/>
  <c r="Q335" i="4"/>
  <c r="R335" i="4"/>
  <c r="S335" i="4"/>
  <c r="T335" i="4"/>
  <c r="U335" i="4"/>
  <c r="V335" i="4"/>
  <c r="W335" i="4"/>
  <c r="X335" i="4"/>
  <c r="Y335" i="4"/>
  <c r="Z335" i="4"/>
  <c r="AA335" i="4"/>
  <c r="AB335" i="4"/>
  <c r="AC335" i="4"/>
  <c r="AD335" i="4"/>
  <c r="AE335" i="4"/>
  <c r="AF335" i="4"/>
  <c r="AG335" i="4"/>
  <c r="AH335" i="4"/>
  <c r="AI335" i="4"/>
  <c r="AJ335" i="4"/>
  <c r="AK335" i="4"/>
  <c r="AL335" i="4"/>
  <c r="AM335" i="4"/>
  <c r="AN335" i="4"/>
  <c r="AO335" i="4"/>
  <c r="I335" i="4"/>
  <c r="L336" i="4"/>
  <c r="M336" i="4"/>
  <c r="N336" i="4"/>
  <c r="O336" i="4"/>
  <c r="P336" i="4"/>
  <c r="Q336" i="4"/>
  <c r="R336" i="4"/>
  <c r="S336" i="4"/>
  <c r="T336" i="4"/>
  <c r="U336" i="4"/>
  <c r="V336" i="4"/>
  <c r="W336" i="4"/>
  <c r="X336" i="4"/>
  <c r="Y336" i="4"/>
  <c r="Z336" i="4"/>
  <c r="AA336" i="4"/>
  <c r="AB336" i="4"/>
  <c r="AC336" i="4"/>
  <c r="AD336" i="4"/>
  <c r="AE336" i="4"/>
  <c r="AF336" i="4"/>
  <c r="AG336" i="4"/>
  <c r="AH336" i="4"/>
  <c r="AI336" i="4"/>
  <c r="AJ336" i="4"/>
  <c r="AK336" i="4"/>
  <c r="AL336" i="4"/>
  <c r="AM336" i="4"/>
  <c r="AN336" i="4"/>
  <c r="AO336" i="4"/>
  <c r="I336" i="4"/>
  <c r="L337" i="4"/>
  <c r="M337" i="4"/>
  <c r="N337" i="4"/>
  <c r="O337" i="4"/>
  <c r="P337" i="4"/>
  <c r="Q337" i="4"/>
  <c r="R337" i="4"/>
  <c r="S337" i="4"/>
  <c r="T337" i="4"/>
  <c r="U337" i="4"/>
  <c r="V337" i="4"/>
  <c r="W337" i="4"/>
  <c r="X337" i="4"/>
  <c r="Y337" i="4"/>
  <c r="Z337" i="4"/>
  <c r="AA337" i="4"/>
  <c r="AB337" i="4"/>
  <c r="AC337" i="4"/>
  <c r="AD337" i="4"/>
  <c r="AE337" i="4"/>
  <c r="AF337" i="4"/>
  <c r="AG337" i="4"/>
  <c r="AH337" i="4"/>
  <c r="AI337" i="4"/>
  <c r="AJ337" i="4"/>
  <c r="AK337" i="4"/>
  <c r="AL337" i="4"/>
  <c r="AM337" i="4"/>
  <c r="AN337" i="4"/>
  <c r="AO337" i="4"/>
  <c r="I337" i="4"/>
  <c r="L338" i="4"/>
  <c r="M338" i="4"/>
  <c r="N338" i="4"/>
  <c r="O338" i="4"/>
  <c r="P338" i="4"/>
  <c r="Q338" i="4"/>
  <c r="R338" i="4"/>
  <c r="S338" i="4"/>
  <c r="T338" i="4"/>
  <c r="U338" i="4"/>
  <c r="V338" i="4"/>
  <c r="W338" i="4"/>
  <c r="X338" i="4"/>
  <c r="Y338" i="4"/>
  <c r="Z338" i="4"/>
  <c r="AA338" i="4"/>
  <c r="AB338" i="4"/>
  <c r="AC338" i="4"/>
  <c r="AD338" i="4"/>
  <c r="AE338" i="4"/>
  <c r="AF338" i="4"/>
  <c r="AG338" i="4"/>
  <c r="AH338" i="4"/>
  <c r="AI338" i="4"/>
  <c r="AJ338" i="4"/>
  <c r="AK338" i="4"/>
  <c r="AL338" i="4"/>
  <c r="AM338" i="4"/>
  <c r="AN338" i="4"/>
  <c r="AO338" i="4"/>
  <c r="I338" i="4"/>
  <c r="L339" i="4"/>
  <c r="M339" i="4"/>
  <c r="N339" i="4"/>
  <c r="O339" i="4"/>
  <c r="P339" i="4"/>
  <c r="Q339" i="4"/>
  <c r="R339" i="4"/>
  <c r="S339" i="4"/>
  <c r="T339" i="4"/>
  <c r="U339" i="4"/>
  <c r="V339" i="4"/>
  <c r="W339" i="4"/>
  <c r="X339" i="4"/>
  <c r="Y339" i="4"/>
  <c r="Z339" i="4"/>
  <c r="AA339" i="4"/>
  <c r="AB339" i="4"/>
  <c r="AC339" i="4"/>
  <c r="AD339" i="4"/>
  <c r="AE339" i="4"/>
  <c r="AF339" i="4"/>
  <c r="AG339" i="4"/>
  <c r="AH339" i="4"/>
  <c r="AI339" i="4"/>
  <c r="AJ339" i="4"/>
  <c r="AK339" i="4"/>
  <c r="AL339" i="4"/>
  <c r="AM339" i="4"/>
  <c r="AN339" i="4"/>
  <c r="AO339" i="4"/>
  <c r="I339" i="4"/>
  <c r="L340" i="4"/>
  <c r="M340" i="4"/>
  <c r="N340" i="4"/>
  <c r="O340" i="4"/>
  <c r="P340" i="4"/>
  <c r="Q340" i="4"/>
  <c r="R340" i="4"/>
  <c r="S340" i="4"/>
  <c r="T340" i="4"/>
  <c r="U340" i="4"/>
  <c r="V340" i="4"/>
  <c r="W340" i="4"/>
  <c r="X340" i="4"/>
  <c r="Y340" i="4"/>
  <c r="Z340" i="4"/>
  <c r="AA340" i="4"/>
  <c r="AB340" i="4"/>
  <c r="AC340" i="4"/>
  <c r="AD340" i="4"/>
  <c r="AE340" i="4"/>
  <c r="AF340" i="4"/>
  <c r="AG340" i="4"/>
  <c r="AH340" i="4"/>
  <c r="AI340" i="4"/>
  <c r="AJ340" i="4"/>
  <c r="AK340" i="4"/>
  <c r="AL340" i="4"/>
  <c r="AM340" i="4"/>
  <c r="AN340" i="4"/>
  <c r="AO340" i="4"/>
  <c r="I340" i="4"/>
  <c r="L341" i="4"/>
  <c r="M341" i="4"/>
  <c r="N341" i="4"/>
  <c r="O341" i="4"/>
  <c r="P341" i="4"/>
  <c r="Q341" i="4"/>
  <c r="R341" i="4"/>
  <c r="S341" i="4"/>
  <c r="T341" i="4"/>
  <c r="U341" i="4"/>
  <c r="V341" i="4"/>
  <c r="W341" i="4"/>
  <c r="X341" i="4"/>
  <c r="Y341" i="4"/>
  <c r="Z341" i="4"/>
  <c r="AA341" i="4"/>
  <c r="AB341" i="4"/>
  <c r="AC341" i="4"/>
  <c r="AD341" i="4"/>
  <c r="AE341" i="4"/>
  <c r="AF341" i="4"/>
  <c r="AG341" i="4"/>
  <c r="AH341" i="4"/>
  <c r="AI341" i="4"/>
  <c r="AJ341" i="4"/>
  <c r="AK341" i="4"/>
  <c r="AL341" i="4"/>
  <c r="AM341" i="4"/>
  <c r="AN341" i="4"/>
  <c r="AO341" i="4"/>
  <c r="I341" i="4"/>
  <c r="L342" i="4"/>
  <c r="M342" i="4"/>
  <c r="N342" i="4"/>
  <c r="O342" i="4"/>
  <c r="P342" i="4"/>
  <c r="Q342" i="4"/>
  <c r="R342" i="4"/>
  <c r="S342" i="4"/>
  <c r="T342" i="4"/>
  <c r="U342" i="4"/>
  <c r="V342" i="4"/>
  <c r="W342" i="4"/>
  <c r="X342" i="4"/>
  <c r="Y342" i="4"/>
  <c r="Z342" i="4"/>
  <c r="AA342" i="4"/>
  <c r="AB342" i="4"/>
  <c r="AC342" i="4"/>
  <c r="AD342" i="4"/>
  <c r="AE342" i="4"/>
  <c r="AF342" i="4"/>
  <c r="AG342" i="4"/>
  <c r="AH342" i="4"/>
  <c r="AI342" i="4"/>
  <c r="AJ342" i="4"/>
  <c r="AK342" i="4"/>
  <c r="AL342" i="4"/>
  <c r="AM342" i="4"/>
  <c r="AN342" i="4"/>
  <c r="AO342" i="4"/>
  <c r="I342" i="4"/>
  <c r="L343" i="4"/>
  <c r="M343" i="4"/>
  <c r="N343" i="4"/>
  <c r="O343" i="4"/>
  <c r="P343" i="4"/>
  <c r="Q343" i="4"/>
  <c r="R343" i="4"/>
  <c r="S343" i="4"/>
  <c r="T343" i="4"/>
  <c r="U343" i="4"/>
  <c r="V343" i="4"/>
  <c r="W343" i="4"/>
  <c r="X343" i="4"/>
  <c r="Y343" i="4"/>
  <c r="Z343" i="4"/>
  <c r="AA343" i="4"/>
  <c r="AB343" i="4"/>
  <c r="AC343" i="4"/>
  <c r="AD343" i="4"/>
  <c r="AE343" i="4"/>
  <c r="AF343" i="4"/>
  <c r="AG343" i="4"/>
  <c r="AH343" i="4"/>
  <c r="AI343" i="4"/>
  <c r="AJ343" i="4"/>
  <c r="AK343" i="4"/>
  <c r="AL343" i="4"/>
  <c r="AM343" i="4"/>
  <c r="AN343" i="4"/>
  <c r="AO343" i="4"/>
  <c r="I343" i="4"/>
  <c r="L344" i="4"/>
  <c r="M344" i="4"/>
  <c r="N344" i="4"/>
  <c r="O344" i="4"/>
  <c r="P344" i="4"/>
  <c r="Q344" i="4"/>
  <c r="R344" i="4"/>
  <c r="S344" i="4"/>
  <c r="T344" i="4"/>
  <c r="U344" i="4"/>
  <c r="V344" i="4"/>
  <c r="W344" i="4"/>
  <c r="X344" i="4"/>
  <c r="Y344" i="4"/>
  <c r="Z344" i="4"/>
  <c r="AA344" i="4"/>
  <c r="AB344" i="4"/>
  <c r="AC344" i="4"/>
  <c r="AD344" i="4"/>
  <c r="AE344" i="4"/>
  <c r="AF344" i="4"/>
  <c r="AG344" i="4"/>
  <c r="AH344" i="4"/>
  <c r="AI344" i="4"/>
  <c r="AJ344" i="4"/>
  <c r="AK344" i="4"/>
  <c r="AL344" i="4"/>
  <c r="AM344" i="4"/>
  <c r="AN344" i="4"/>
  <c r="AO344" i="4"/>
  <c r="I344" i="4"/>
  <c r="L345" i="4"/>
  <c r="M345" i="4"/>
  <c r="N345" i="4"/>
  <c r="O345" i="4"/>
  <c r="P345" i="4"/>
  <c r="Q345" i="4"/>
  <c r="R345" i="4"/>
  <c r="S345" i="4"/>
  <c r="T345" i="4"/>
  <c r="U345" i="4"/>
  <c r="V345" i="4"/>
  <c r="W345" i="4"/>
  <c r="X345" i="4"/>
  <c r="Y345" i="4"/>
  <c r="Z345" i="4"/>
  <c r="AA345" i="4"/>
  <c r="AB345" i="4"/>
  <c r="AC345" i="4"/>
  <c r="AD345" i="4"/>
  <c r="AE345" i="4"/>
  <c r="AF345" i="4"/>
  <c r="AG345" i="4"/>
  <c r="AH345" i="4"/>
  <c r="AI345" i="4"/>
  <c r="AJ345" i="4"/>
  <c r="AK345" i="4"/>
  <c r="AL345" i="4"/>
  <c r="AM345" i="4"/>
  <c r="AN345" i="4"/>
  <c r="AO345" i="4"/>
  <c r="I345" i="4"/>
  <c r="L346" i="4"/>
  <c r="M346" i="4"/>
  <c r="N346" i="4"/>
  <c r="O346" i="4"/>
  <c r="P346" i="4"/>
  <c r="Q346" i="4"/>
  <c r="R346" i="4"/>
  <c r="S346" i="4"/>
  <c r="T346" i="4"/>
  <c r="U346" i="4"/>
  <c r="V346" i="4"/>
  <c r="W346" i="4"/>
  <c r="X346" i="4"/>
  <c r="Y346" i="4"/>
  <c r="Z346" i="4"/>
  <c r="AA346" i="4"/>
  <c r="AB346" i="4"/>
  <c r="AC346" i="4"/>
  <c r="AD346" i="4"/>
  <c r="AE346" i="4"/>
  <c r="AF346" i="4"/>
  <c r="AG346" i="4"/>
  <c r="AH346" i="4"/>
  <c r="AI346" i="4"/>
  <c r="AJ346" i="4"/>
  <c r="AK346" i="4"/>
  <c r="AL346" i="4"/>
  <c r="AM346" i="4"/>
  <c r="AN346" i="4"/>
  <c r="AO346" i="4"/>
  <c r="I346" i="4"/>
  <c r="L347" i="4"/>
  <c r="M347" i="4"/>
  <c r="N347" i="4"/>
  <c r="O347" i="4"/>
  <c r="P347" i="4"/>
  <c r="Q347" i="4"/>
  <c r="R347" i="4"/>
  <c r="S347" i="4"/>
  <c r="T347" i="4"/>
  <c r="U347" i="4"/>
  <c r="V347" i="4"/>
  <c r="W347" i="4"/>
  <c r="X347" i="4"/>
  <c r="Y347" i="4"/>
  <c r="Z347" i="4"/>
  <c r="AA347" i="4"/>
  <c r="AB347" i="4"/>
  <c r="AC347" i="4"/>
  <c r="AD347" i="4"/>
  <c r="AE347" i="4"/>
  <c r="AF347" i="4"/>
  <c r="AG347" i="4"/>
  <c r="AH347" i="4"/>
  <c r="AI347" i="4"/>
  <c r="AJ347" i="4"/>
  <c r="AK347" i="4"/>
  <c r="AL347" i="4"/>
  <c r="AM347" i="4"/>
  <c r="AN347" i="4"/>
  <c r="AO347" i="4"/>
  <c r="I347" i="4"/>
  <c r="L348" i="4"/>
  <c r="M348" i="4"/>
  <c r="N348" i="4"/>
  <c r="O348" i="4"/>
  <c r="P348" i="4"/>
  <c r="Q348" i="4"/>
  <c r="R348" i="4"/>
  <c r="S348" i="4"/>
  <c r="T348" i="4"/>
  <c r="U348" i="4"/>
  <c r="V348" i="4"/>
  <c r="W348" i="4"/>
  <c r="X348" i="4"/>
  <c r="Y348" i="4"/>
  <c r="Z348" i="4"/>
  <c r="AA348" i="4"/>
  <c r="AB348" i="4"/>
  <c r="AC348" i="4"/>
  <c r="AD348" i="4"/>
  <c r="AE348" i="4"/>
  <c r="AF348" i="4"/>
  <c r="AG348" i="4"/>
  <c r="AH348" i="4"/>
  <c r="AI348" i="4"/>
  <c r="AJ348" i="4"/>
  <c r="AK348" i="4"/>
  <c r="AL348" i="4"/>
  <c r="AM348" i="4"/>
  <c r="AN348" i="4"/>
  <c r="AO348" i="4"/>
  <c r="I348" i="4"/>
  <c r="L349" i="4"/>
  <c r="M349" i="4"/>
  <c r="N349" i="4"/>
  <c r="O349" i="4"/>
  <c r="P349" i="4"/>
  <c r="Q349" i="4"/>
  <c r="R349" i="4"/>
  <c r="S349" i="4"/>
  <c r="T349" i="4"/>
  <c r="U349" i="4"/>
  <c r="V349" i="4"/>
  <c r="W349" i="4"/>
  <c r="X349" i="4"/>
  <c r="Y349" i="4"/>
  <c r="Z349" i="4"/>
  <c r="AA349" i="4"/>
  <c r="AB349" i="4"/>
  <c r="AC349" i="4"/>
  <c r="AD349" i="4"/>
  <c r="AE349" i="4"/>
  <c r="AF349" i="4"/>
  <c r="AG349" i="4"/>
  <c r="AH349" i="4"/>
  <c r="AI349" i="4"/>
  <c r="AJ349" i="4"/>
  <c r="AK349" i="4"/>
  <c r="AL349" i="4"/>
  <c r="AM349" i="4"/>
  <c r="AN349" i="4"/>
  <c r="AO349" i="4"/>
  <c r="I349" i="4"/>
  <c r="L350" i="4"/>
  <c r="M350" i="4"/>
  <c r="N350" i="4"/>
  <c r="O350" i="4"/>
  <c r="P350" i="4"/>
  <c r="Q350" i="4"/>
  <c r="R350" i="4"/>
  <c r="S350" i="4"/>
  <c r="T350" i="4"/>
  <c r="U350" i="4"/>
  <c r="V350" i="4"/>
  <c r="W350" i="4"/>
  <c r="X350" i="4"/>
  <c r="Y350" i="4"/>
  <c r="Z350" i="4"/>
  <c r="AA350" i="4"/>
  <c r="AB350" i="4"/>
  <c r="AC350" i="4"/>
  <c r="AD350" i="4"/>
  <c r="AE350" i="4"/>
  <c r="AF350" i="4"/>
  <c r="AG350" i="4"/>
  <c r="AH350" i="4"/>
  <c r="AI350" i="4"/>
  <c r="AJ350" i="4"/>
  <c r="AK350" i="4"/>
  <c r="AL350" i="4"/>
  <c r="AM350" i="4"/>
  <c r="AN350" i="4"/>
  <c r="AO350" i="4"/>
  <c r="I350" i="4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L8" i="3"/>
  <c r="M8" i="3"/>
  <c r="N8" i="3"/>
  <c r="O8" i="3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I4" i="4"/>
  <c r="D4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4" i="1"/>
  <c r="C4" i="1"/>
  <c r="C147" i="2"/>
  <c r="C148" i="2"/>
  <c r="C149" i="2"/>
  <c r="C150" i="2"/>
  <c r="C151" i="2"/>
  <c r="C113" i="2"/>
  <c r="C114" i="2"/>
  <c r="C115" i="2"/>
  <c r="C116" i="2"/>
  <c r="C117" i="2"/>
  <c r="C118" i="2"/>
  <c r="C119" i="2"/>
  <c r="C122" i="2"/>
  <c r="C125" i="2"/>
  <c r="C128" i="2"/>
  <c r="C131" i="2"/>
  <c r="C134" i="2"/>
  <c r="C137" i="2"/>
  <c r="C140" i="2"/>
  <c r="C143" i="2"/>
  <c r="C146" i="2"/>
  <c r="C96" i="2"/>
  <c r="C97" i="2"/>
  <c r="C98" i="2"/>
  <c r="C99" i="2"/>
  <c r="C100" i="2"/>
  <c r="C101" i="2"/>
  <c r="C102" i="2"/>
  <c r="C103" i="2"/>
  <c r="C104" i="2"/>
  <c r="C105" i="2"/>
  <c r="C120" i="2"/>
  <c r="C123" i="2"/>
  <c r="C126" i="2"/>
  <c r="C129" i="2"/>
  <c r="C132" i="2"/>
  <c r="C135" i="2"/>
  <c r="C138" i="2"/>
  <c r="C141" i="2"/>
  <c r="C144" i="2"/>
  <c r="C106" i="2"/>
  <c r="C107" i="2"/>
  <c r="C108" i="2"/>
  <c r="C109" i="2"/>
  <c r="C110" i="2"/>
  <c r="C111" i="2"/>
  <c r="C112" i="2"/>
  <c r="C121" i="2"/>
  <c r="C124" i="2"/>
  <c r="C127" i="2"/>
  <c r="C130" i="2"/>
  <c r="C133" i="2"/>
  <c r="C136" i="2"/>
  <c r="C139" i="2"/>
  <c r="C142" i="2"/>
  <c r="C145" i="2"/>
  <c r="BF4" i="4"/>
  <c r="BG4" i="4"/>
  <c r="BH4" i="4"/>
  <c r="BI4" i="4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79" i="2"/>
  <c r="C80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4" i="2"/>
</calcChain>
</file>

<file path=xl/comments1.xml><?xml version="1.0" encoding="utf-8"?>
<comments xmlns="http://schemas.openxmlformats.org/spreadsheetml/2006/main">
  <authors>
    <author>13288686527</author>
  </authors>
  <commentList>
    <comment ref="H7" authorId="0">
      <text>
        <r>
          <rPr>
            <b/>
            <sz val="11"/>
            <color indexed="81"/>
            <rFont val="ＭＳ Ｐゴシック"/>
            <charset val="128"/>
          </rPr>
          <t>如果有第2个奖励物品，填写奖励序号ID</t>
        </r>
      </text>
    </comment>
  </commentList>
</comments>
</file>

<file path=xl/sharedStrings.xml><?xml version="1.0" encoding="utf-8"?>
<sst xmlns="http://schemas.openxmlformats.org/spreadsheetml/2006/main" count="916" uniqueCount="180">
  <si>
    <t>ID</t>
  </si>
  <si>
    <t>名称</t>
  </si>
  <si>
    <t>信息</t>
  </si>
  <si>
    <t>int</t>
  </si>
  <si>
    <t>str</t>
  </si>
  <si>
    <t>id</t>
  </si>
  <si>
    <t>name</t>
  </si>
  <si>
    <t>info</t>
  </si>
  <si>
    <t>金币</t>
  </si>
  <si>
    <t>钻石</t>
  </si>
  <si>
    <t>绑定钻石</t>
  </si>
  <si>
    <t>经验</t>
  </si>
  <si>
    <t>打坐经验</t>
  </si>
  <si>
    <t>炼历</t>
  </si>
  <si>
    <t>梦境怪物</t>
  </si>
  <si>
    <t>队长印章</t>
  </si>
  <si>
    <t>军团长印章</t>
  </si>
  <si>
    <t>统帅印章</t>
  </si>
  <si>
    <t>皇帝印章</t>
  </si>
  <si>
    <t>冰火雪莲</t>
  </si>
  <si>
    <t>创世神印章</t>
  </si>
  <si>
    <t>低级玄铁</t>
  </si>
  <si>
    <t>中级玄铁</t>
  </si>
  <si>
    <t>高级玄铁</t>
  </si>
  <si>
    <t>特级玄铁</t>
  </si>
  <si>
    <t>至尊玄铁</t>
  </si>
  <si>
    <t>低级鱼饵</t>
  </si>
  <si>
    <t>中级鱼饵</t>
  </si>
  <si>
    <t>高级鱼饵</t>
  </si>
  <si>
    <t>金鱼</t>
  </si>
  <si>
    <t>虾米</t>
  </si>
  <si>
    <t>小青鱼</t>
  </si>
  <si>
    <t>田螺</t>
  </si>
  <si>
    <t>贝壳</t>
  </si>
  <si>
    <t>鲤鱼</t>
  </si>
  <si>
    <t>鲫鱼</t>
  </si>
  <si>
    <t>青蟹</t>
  </si>
  <si>
    <t>泥鳅</t>
  </si>
  <si>
    <t>娃娃鱼</t>
  </si>
  <si>
    <t>孔雀鱼</t>
  </si>
  <si>
    <t>琵琶虾</t>
  </si>
  <si>
    <t>牡蛎</t>
  </si>
  <si>
    <t>胭脂鱼</t>
  </si>
  <si>
    <t>鲟龙鱼</t>
  </si>
  <si>
    <t>龙虾</t>
  </si>
  <si>
    <t>海螺</t>
  </si>
  <si>
    <t>土元素碎片</t>
  </si>
  <si>
    <t>水元素碎片</t>
  </si>
  <si>
    <t>火元素碎片</t>
  </si>
  <si>
    <t>风元素碎片</t>
  </si>
  <si>
    <t>虚空碎片</t>
  </si>
  <si>
    <t>绿松石</t>
  </si>
  <si>
    <t>玛瑙石</t>
  </si>
  <si>
    <t>白玉</t>
  </si>
  <si>
    <t>翡翠石</t>
  </si>
  <si>
    <t>更名丹</t>
  </si>
  <si>
    <t>英仙</t>
  </si>
  <si>
    <t>巨爵</t>
  </si>
  <si>
    <t>猎户</t>
  </si>
  <si>
    <t>南冕</t>
  </si>
  <si>
    <t>波江</t>
  </si>
  <si>
    <t>大熊</t>
  </si>
  <si>
    <t>天龙</t>
  </si>
  <si>
    <t>室女</t>
  </si>
  <si>
    <t>龙晶</t>
  </si>
  <si>
    <t>培养药剂</t>
  </si>
  <si>
    <t>进阶药剂</t>
  </si>
  <si>
    <t>祈愿符</t>
    <rPh sb="0" eb="1">
      <t>qi'yuan</t>
    </rPh>
    <rPh sb="2" eb="3">
      <t>fu</t>
    </rPh>
    <phoneticPr fontId="3" type="noConversion"/>
  </si>
  <si>
    <t>食券</t>
  </si>
  <si>
    <t>大喇叭</t>
  </si>
  <si>
    <t>精炼丹</t>
  </si>
  <si>
    <t>转世符</t>
  </si>
  <si>
    <t>阴阳易位符</t>
  </si>
  <si>
    <t>月饼</t>
  </si>
  <si>
    <t>10级礼包</t>
  </si>
  <si>
    <t>20级礼包</t>
  </si>
  <si>
    <t>30级礼包</t>
  </si>
  <si>
    <t>40级礼包</t>
  </si>
  <si>
    <t>50级礼包</t>
  </si>
  <si>
    <t>60级礼包</t>
  </si>
  <si>
    <t>70级礼包</t>
  </si>
  <si>
    <t>80级礼包</t>
  </si>
  <si>
    <t>90级礼包</t>
  </si>
  <si>
    <t>100级礼包</t>
  </si>
  <si>
    <t>强化礼包</t>
  </si>
  <si>
    <t>七夕神蜜礼包</t>
  </si>
  <si>
    <t>坐骑强化礼包</t>
  </si>
  <si>
    <t>reward</t>
  </si>
  <si>
    <t>useId</t>
  </si>
  <si>
    <t>useNum</t>
  </si>
  <si>
    <t>必中抽卡</t>
  </si>
  <si>
    <t>必中抽卡包</t>
    <rPh sb="0" eb="1">
      <t>bi'zhong</t>
    </rPh>
    <rPh sb="2" eb="3">
      <t>chou'ka</t>
    </rPh>
    <phoneticPr fontId="3" type="noConversion"/>
  </si>
  <si>
    <t>物品</t>
    <rPh sb="0" eb="1">
      <t>wu'p</t>
    </rPh>
    <phoneticPr fontId="1" type="noConversion"/>
  </si>
  <si>
    <t>物品数量</t>
    <rPh sb="0" eb="1">
      <t>wu'p</t>
    </rPh>
    <rPh sb="2" eb="3">
      <t>shu'l</t>
    </rPh>
    <phoneticPr fontId="1" type="noConversion"/>
  </si>
  <si>
    <t>奖励对应ID</t>
    <rPh sb="0" eb="1">
      <t>jiang'l</t>
    </rPh>
    <rPh sb="2" eb="3">
      <t>dui'y</t>
    </rPh>
    <phoneticPr fontId="1" type="noConversion"/>
  </si>
  <si>
    <t>{"g":</t>
    <phoneticPr fontId="1" type="noConversion"/>
  </si>
  <si>
    <t>,"i":[</t>
    <phoneticPr fontId="1" type="noConversion"/>
  </si>
  <si>
    <t>{"t":"i","i":</t>
    <phoneticPr fontId="1" type="noConversion"/>
  </si>
  <si>
    <t>,"c":</t>
    <phoneticPr fontId="1" type="noConversion"/>
  </si>
  <si>
    <t>,"tr":0}</t>
    <phoneticPr fontId="1" type="noConversion"/>
  </si>
  <si>
    <t>]}</t>
    <phoneticPr fontId="1" type="noConversion"/>
  </si>
  <si>
    <t>武将卡</t>
    <rPh sb="0" eb="1">
      <t>wu'j</t>
    </rPh>
    <rPh sb="2" eb="3">
      <t>ka</t>
    </rPh>
    <phoneticPr fontId="3" type="noConversion"/>
  </si>
  <si>
    <t>普通精魄</t>
    <rPh sb="0" eb="1">
      <t>pu't</t>
    </rPh>
    <rPh sb="2" eb="3">
      <t>jing'p</t>
    </rPh>
    <phoneticPr fontId="3" type="noConversion"/>
  </si>
  <si>
    <t>高级精魄</t>
    <rPh sb="0" eb="1">
      <t>gao'j</t>
    </rPh>
    <rPh sb="2" eb="3">
      <t>jing'p</t>
    </rPh>
    <phoneticPr fontId="3" type="noConversion"/>
  </si>
  <si>
    <t>莲华武将卡</t>
  </si>
  <si>
    <t>笈笙武将卡</t>
  </si>
  <si>
    <t>越城武将卡</t>
  </si>
  <si>
    <t>云颜武将卡</t>
  </si>
  <si>
    <t>飞将武将卡</t>
  </si>
  <si>
    <t>胧月武将卡</t>
  </si>
  <si>
    <t>离墟武将卡</t>
  </si>
  <si>
    <t>绝影武将卡</t>
  </si>
  <si>
    <t>岚汐武将卡</t>
  </si>
  <si>
    <t>玄法武将卡</t>
  </si>
  <si>
    <t>岚依武将卡</t>
  </si>
  <si>
    <t>炀烈武将卡</t>
  </si>
  <si>
    <t>炘诀武将卡</t>
  </si>
  <si>
    <t>奈落武将卡</t>
  </si>
  <si>
    <t>卡尔武将卡</t>
  </si>
  <si>
    <t>星泽武将卡</t>
  </si>
  <si>
    <t>释武将卡</t>
  </si>
  <si>
    <t>凰邪武将卡</t>
  </si>
  <si>
    <t>猎风武将卡</t>
  </si>
  <si>
    <t>夜音武将卡</t>
  </si>
  <si>
    <t>琅琊武将卡</t>
  </si>
  <si>
    <t>乐涯武将卡</t>
  </si>
  <si>
    <t>辽武将卡</t>
  </si>
  <si>
    <t>星霜武将卡</t>
  </si>
  <si>
    <t>刀低武器卡</t>
  </si>
  <si>
    <t>刀中武器卡</t>
  </si>
  <si>
    <t>刀高武器卡</t>
  </si>
  <si>
    <t>弓弩低武器卡</t>
  </si>
  <si>
    <t>弓弩中武器卡</t>
  </si>
  <si>
    <t>弓弩高武器卡</t>
  </si>
  <si>
    <t>短兵低武器卡</t>
  </si>
  <si>
    <t>短兵中武器卡</t>
  </si>
  <si>
    <t>短兵高武器卡</t>
  </si>
  <si>
    <t>长柄兵器低武器卡</t>
  </si>
  <si>
    <t>长柄兵器中武器卡</t>
  </si>
  <si>
    <t>长柄兵器高武器卡</t>
  </si>
  <si>
    <t>重武器低武器卡</t>
  </si>
  <si>
    <t>重武器中武器卡</t>
  </si>
  <si>
    <t>重武器高武器卡</t>
  </si>
  <si>
    <t>法杖低武器卡</t>
  </si>
  <si>
    <t>法杖中武器卡</t>
  </si>
  <si>
    <t>法杖高武器卡</t>
  </si>
  <si>
    <t>特殊低武器卡</t>
  </si>
  <si>
    <t>特殊中武器卡</t>
  </si>
  <si>
    <t>特殊高武器卡</t>
  </si>
  <si>
    <t>剑低武器卡</t>
  </si>
  <si>
    <t>剑中武器卡</t>
  </si>
  <si>
    <t>剑高武器卡</t>
  </si>
  <si>
    <t>匕首低武器卡</t>
  </si>
  <si>
    <t>匕首中武器卡</t>
  </si>
  <si>
    <t>匕首高武器卡</t>
  </si>
  <si>
    <t>1星升星材料</t>
    <rPh sb="1" eb="2">
      <t>xing</t>
    </rPh>
    <rPh sb="2" eb="3">
      <t>sheng'x</t>
    </rPh>
    <rPh sb="4" eb="5">
      <t>cai'l</t>
    </rPh>
    <phoneticPr fontId="3" type="noConversion"/>
  </si>
  <si>
    <t>2星升星材料</t>
    <rPh sb="1" eb="2">
      <t>xing</t>
    </rPh>
    <rPh sb="2" eb="3">
      <t>sheng'x</t>
    </rPh>
    <rPh sb="4" eb="5">
      <t>cai'l</t>
    </rPh>
    <phoneticPr fontId="3" type="noConversion"/>
  </si>
  <si>
    <t>3星升星材料</t>
    <rPh sb="1" eb="2">
      <t>xing</t>
    </rPh>
    <rPh sb="2" eb="3">
      <t>sheng'x</t>
    </rPh>
    <rPh sb="4" eb="5">
      <t>cai'l</t>
    </rPh>
    <phoneticPr fontId="3" type="noConversion"/>
  </si>
  <si>
    <t>4星升星材料</t>
    <rPh sb="1" eb="2">
      <t>xing</t>
    </rPh>
    <rPh sb="2" eb="3">
      <t>sheng'x</t>
    </rPh>
    <rPh sb="4" eb="5">
      <t>cai'l</t>
    </rPh>
    <phoneticPr fontId="3" type="noConversion"/>
  </si>
  <si>
    <t>5星升星材料</t>
    <rPh sb="1" eb="2">
      <t>xing</t>
    </rPh>
    <rPh sb="2" eb="3">
      <t>sheng'x</t>
    </rPh>
    <rPh sb="4" eb="5">
      <t>cai'l</t>
    </rPh>
    <phoneticPr fontId="3" type="noConversion"/>
  </si>
  <si>
    <t>奖励等级</t>
    <rPh sb="0" eb="1">
      <t>jiang'l</t>
    </rPh>
    <rPh sb="2" eb="3">
      <t>deng'j</t>
    </rPh>
    <phoneticPr fontId="1" type="noConversion"/>
  </si>
  <si>
    <t>同等级任务序号</t>
    <rPh sb="0" eb="1">
      <t>tong</t>
    </rPh>
    <rPh sb="1" eb="2">
      <t>deng'j</t>
    </rPh>
    <rPh sb="3" eb="4">
      <t>ren'w</t>
    </rPh>
    <rPh sb="5" eb="6">
      <t>xu'hao</t>
    </rPh>
    <phoneticPr fontId="1" type="noConversion"/>
  </si>
  <si>
    <t>经验</t>
    <rPh sb="0" eb="1">
      <t>jing'yan</t>
    </rPh>
    <phoneticPr fontId="1" type="noConversion"/>
  </si>
  <si>
    <t>奖励物品序号</t>
    <rPh sb="0" eb="1">
      <t>jiang'l</t>
    </rPh>
    <rPh sb="2" eb="3">
      <t>wu'p</t>
    </rPh>
    <rPh sb="4" eb="5">
      <t>xu'hao</t>
    </rPh>
    <phoneticPr fontId="1" type="noConversion"/>
  </si>
  <si>
    <t>对应用ID</t>
    <rPh sb="0" eb="1">
      <t>dui'ying</t>
    </rPh>
    <rPh sb="2" eb="3">
      <t>yong</t>
    </rPh>
    <phoneticPr fontId="1" type="noConversion"/>
  </si>
  <si>
    <t>等级</t>
    <rPh sb="0" eb="1">
      <t>deng'j</t>
    </rPh>
    <phoneticPr fontId="1" type="noConversion"/>
  </si>
  <si>
    <t>总经验</t>
    <rPh sb="0" eb="1">
      <t>zong</t>
    </rPh>
    <rPh sb="1" eb="2">
      <t>jing'yan</t>
    </rPh>
    <phoneticPr fontId="1" type="noConversion"/>
  </si>
  <si>
    <t>金币</t>
    <rPh sb="0" eb="1">
      <t>jin'b</t>
    </rPh>
    <phoneticPr fontId="1" type="noConversion"/>
  </si>
  <si>
    <t>主线经验</t>
    <rPh sb="0" eb="1">
      <t>zhu'x</t>
    </rPh>
    <rPh sb="2" eb="3">
      <t>jing'yan</t>
    </rPh>
    <phoneticPr fontId="2" type="noConversion"/>
  </si>
  <si>
    <t>等级</t>
    <rPh sb="0" eb="1">
      <t>deng'j</t>
    </rPh>
    <phoneticPr fontId="3" type="noConversion"/>
  </si>
  <si>
    <t>任务数</t>
    <rPh sb="0" eb="1">
      <t>ren'wu</t>
    </rPh>
    <rPh sb="2" eb="3">
      <t>shu</t>
    </rPh>
    <phoneticPr fontId="3" type="noConversion"/>
  </si>
  <si>
    <t>任务数量</t>
    <rPh sb="0" eb="1">
      <t>ren'w</t>
    </rPh>
    <rPh sb="2" eb="3">
      <t>shu'l</t>
    </rPh>
    <phoneticPr fontId="1" type="noConversion"/>
  </si>
  <si>
    <t>最后1次任务与该级经验占比</t>
    <rPh sb="0" eb="1">
      <t>zui'h</t>
    </rPh>
    <rPh sb="3" eb="4">
      <t>ci</t>
    </rPh>
    <rPh sb="4" eb="5">
      <t>ren'w</t>
    </rPh>
    <rPh sb="6" eb="7">
      <t>yu</t>
    </rPh>
    <rPh sb="7" eb="8">
      <t>gai</t>
    </rPh>
    <rPh sb="8" eb="9">
      <t>ji</t>
    </rPh>
    <rPh sb="9" eb="10">
      <t>jing'yan</t>
    </rPh>
    <rPh sb="11" eb="12">
      <t>zhan'b</t>
    </rPh>
    <phoneticPr fontId="1" type="noConversion"/>
  </si>
  <si>
    <t>序号</t>
    <rPh sb="0" eb="1">
      <t>xu'hao</t>
    </rPh>
    <phoneticPr fontId="1" type="noConversion"/>
  </si>
  <si>
    <t>物品序号</t>
    <rPh sb="0" eb="1">
      <t>wu'p</t>
    </rPh>
    <rPh sb="2" eb="3">
      <t>xu'hao</t>
    </rPh>
    <phoneticPr fontId="1" type="noConversion"/>
  </si>
  <si>
    <t>物品系数</t>
    <rPh sb="0" eb="1">
      <t>wu'p</t>
    </rPh>
    <rPh sb="2" eb="3">
      <t>xi'shu</t>
    </rPh>
    <phoneticPr fontId="1" type="noConversion"/>
  </si>
  <si>
    <t>序号ID</t>
    <rPh sb="0" eb="1">
      <t>xu'h</t>
    </rPh>
    <phoneticPr fontId="1" type="noConversion"/>
  </si>
  <si>
    <t>同等级任务数量</t>
    <rPh sb="0" eb="1">
      <t>tong</t>
    </rPh>
    <rPh sb="1" eb="2">
      <t>deng'j</t>
    </rPh>
    <rPh sb="3" eb="4">
      <t>ren'w</t>
    </rPh>
    <rPh sb="5" eb="6">
      <t>shu'l</t>
    </rPh>
    <phoneticPr fontId="1" type="noConversion"/>
  </si>
  <si>
    <t>序位号</t>
    <rPh sb="0" eb="1">
      <t>xu</t>
    </rPh>
    <rPh sb="1" eb="2">
      <t>wei</t>
    </rPh>
    <rPh sb="2" eb="3">
      <t>hao</t>
    </rPh>
    <phoneticPr fontId="1" type="noConversion"/>
  </si>
  <si>
    <t>任务数</t>
    <rPh sb="0" eb="1">
      <t>ren'w</t>
    </rPh>
    <rPh sb="2" eb="3">
      <t>shu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</si>
</sst>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  <font>
      <sz val="9"/>
      <name val="Arial"/>
    </font>
    <font>
      <b/>
      <sz val="11"/>
      <color indexed="81"/>
      <name val="ＭＳ Ｐゴシック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0" borderId="0" xfId="0" applyFont="1" applyFill="1" applyBorder="1" applyAlignment="1" applyProtection="1"/>
    <xf numFmtId="0" fontId="0" fillId="2" borderId="0" xfId="0" applyFill="1"/>
    <xf numFmtId="0" fontId="2" fillId="3" borderId="0" xfId="0" applyFont="1" applyFill="1" applyBorder="1" applyAlignment="1" applyProtection="1"/>
    <xf numFmtId="0" fontId="0" fillId="3" borderId="0" xfId="0" applyFill="1"/>
    <xf numFmtId="0" fontId="0" fillId="4" borderId="0" xfId="0" applyFill="1"/>
    <xf numFmtId="0" fontId="0" fillId="0" borderId="0" xfId="0" applyFont="1"/>
    <xf numFmtId="0" fontId="0" fillId="5" borderId="0" xfId="0" applyFont="1" applyFill="1"/>
    <xf numFmtId="0" fontId="0" fillId="5" borderId="0" xfId="0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ple/XHCY/&#25968;&#20540;&#34920;7.10/&#25968;&#20540;&#29256;&#26412;7.10/&#25112;&#26007;&#25968;&#20540;&#24635;&#34920;&#27979;&#35797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战斗公式"/>
      <sheetName val="角色基础属性平衡模型"/>
      <sheetName val="系统属性分配"/>
      <sheetName val="角色等级属性"/>
      <sheetName val="角色升星属性"/>
      <sheetName val="角色培养"/>
      <sheetName val="角色强化"/>
      <sheetName val="装备升级"/>
      <sheetName val="装备强化"/>
      <sheetName val="装备珠宝"/>
      <sheetName val="猎命"/>
      <sheetName val="神器属性"/>
      <sheetName val="阵法属性"/>
      <sheetName val="装扮升级"/>
      <sheetName val="装扮升星"/>
      <sheetName val="属性以及战力计算"/>
      <sheetName val="经济数值表"/>
      <sheetName val="经济消耗表"/>
      <sheetName val="经济消耗2"/>
      <sheetName val="物品材料战力与价值定义"/>
      <sheetName val="VIP"/>
      <sheetName val="物品表"/>
      <sheetName val="经验分配"/>
      <sheetName val="天数与系统开放规划"/>
      <sheetName val="怪物属性"/>
      <sheetName val="商店规划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42">
          <cell r="B42">
            <v>35.04149909641621</v>
          </cell>
        </row>
        <row r="50">
          <cell r="B50">
            <v>4.9999999999999991</v>
          </cell>
        </row>
      </sheetData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4"/>
  <sheetViews>
    <sheetView tabSelected="1" workbookViewId="0">
      <selection activeCell="H13" sqref="H13"/>
    </sheetView>
  </sheetViews>
  <sheetFormatPr baseColWidth="10" defaultRowHeight="15" x14ac:dyDescent="0.15"/>
  <cols>
    <col min="2" max="3" width="14.33203125" bestFit="1" customWidth="1"/>
    <col min="4" max="4" width="98.5" customWidth="1"/>
    <col min="9" max="10" width="10.83203125" style="6"/>
  </cols>
  <sheetData>
    <row r="1" spans="1:10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  <c r="H1" s="1"/>
      <c r="I1" s="5"/>
      <c r="J1" s="5"/>
    </row>
    <row r="2" spans="1:10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  <c r="H2" s="1"/>
      <c r="I2" s="5"/>
      <c r="J2" s="5"/>
    </row>
    <row r="3" spans="1:10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  <c r="H3" s="1" t="s">
        <v>178</v>
      </c>
      <c r="I3" s="6" t="s">
        <v>165</v>
      </c>
      <c r="J3" s="6" t="s">
        <v>179</v>
      </c>
    </row>
    <row r="4" spans="1:10" x14ac:dyDescent="0.15">
      <c r="A4" s="2">
        <f>VLOOKUP(H4,奖励测试!A:C,3,FALSE)</f>
        <v>400101</v>
      </c>
      <c r="B4" s="1" t="str">
        <f>I4&amp;"级"&amp;J4&amp;"号任务奖励"</f>
        <v>1级1号任务奖励</v>
      </c>
      <c r="C4" s="1" t="str">
        <f>B4</f>
        <v>1级1号任务奖励</v>
      </c>
      <c r="D4" s="1" t="str">
        <f>VLOOKUP(A4,奖励测试!C:L,7,FALSE)</f>
        <v>[{"t":"i","i":4,"c":54,"tr":0},{"t":"i","i":1,"c":1913,"tr":0},{"t":"i","i":6,"c":273,"tr":0}]</v>
      </c>
      <c r="E4" s="2">
        <v>0</v>
      </c>
      <c r="F4" s="2">
        <v>0</v>
      </c>
      <c r="H4" s="2">
        <v>1</v>
      </c>
      <c r="I4" s="6">
        <f>VLOOKUP($H4,奖励测试!$A:$F,5,FALSE)</f>
        <v>1</v>
      </c>
      <c r="J4" s="6">
        <f>VLOOKUP($H4,奖励测试!$A:$F,6,FALSE)</f>
        <v>1</v>
      </c>
    </row>
    <row r="5" spans="1:10" x14ac:dyDescent="0.15">
      <c r="A5" s="2">
        <f>VLOOKUP(H5,奖励测试!A:C,3,FALSE)</f>
        <v>400102</v>
      </c>
      <c r="B5" s="1" t="str">
        <f t="shared" ref="B5:B68" si="0">I5&amp;"级"&amp;J5&amp;"号任务奖励"</f>
        <v>1级2号任务奖励</v>
      </c>
      <c r="C5" s="1" t="str">
        <f t="shared" ref="C5:C68" si="1">B5</f>
        <v>1级2号任务奖励</v>
      </c>
      <c r="D5" s="1" t="str">
        <f>VLOOKUP(A5,奖励测试!C:L,7,FALSE)</f>
        <v>[{"t":"i","i":4,"c":54,"tr":0},{"t":"i","i":1,"c":1913,"tr":0},{"t":"i","i":6,"c":273,"tr":0}]</v>
      </c>
      <c r="E5" s="2">
        <v>0</v>
      </c>
      <c r="F5" s="2">
        <v>0</v>
      </c>
      <c r="H5" s="2">
        <v>2</v>
      </c>
      <c r="I5" s="6">
        <f>VLOOKUP(H5,奖励测试!A:F,5,FALSE)</f>
        <v>1</v>
      </c>
      <c r="J5" s="6">
        <f>VLOOKUP($H5,奖励测试!$A:$F,6,FALSE)</f>
        <v>2</v>
      </c>
    </row>
    <row r="6" spans="1:10" x14ac:dyDescent="0.15">
      <c r="A6" s="2">
        <f>VLOOKUP(H6,奖励测试!A:C,3,FALSE)</f>
        <v>400201</v>
      </c>
      <c r="B6" s="1" t="str">
        <f t="shared" si="0"/>
        <v>2级1号任务奖励</v>
      </c>
      <c r="C6" s="1" t="str">
        <f t="shared" si="1"/>
        <v>2级1号任务奖励</v>
      </c>
      <c r="D6" s="1" t="str">
        <f>VLOOKUP(A6,奖励测试!C:L,7,FALSE)</f>
        <v>[{"t":"i","i":4,"c":58,"tr":0},{"t":"i","i":1,"c":2048,"tr":0},{"t":"i","i":6,"c":292,"tr":0}]</v>
      </c>
      <c r="E6" s="2">
        <v>0</v>
      </c>
      <c r="F6" s="2">
        <v>0</v>
      </c>
      <c r="H6" s="2">
        <v>3</v>
      </c>
      <c r="I6" s="6">
        <f>VLOOKUP(H6,奖励测试!A:F,5,FALSE)</f>
        <v>2</v>
      </c>
      <c r="J6" s="6">
        <f>VLOOKUP($H6,奖励测试!$A:$F,6,FALSE)</f>
        <v>1</v>
      </c>
    </row>
    <row r="7" spans="1:10" x14ac:dyDescent="0.15">
      <c r="A7" s="2">
        <f>VLOOKUP(H7,奖励测试!A:C,3,FALSE)</f>
        <v>400202</v>
      </c>
      <c r="B7" s="1" t="str">
        <f t="shared" si="0"/>
        <v>2级2号任务奖励</v>
      </c>
      <c r="C7" s="1" t="str">
        <f t="shared" si="1"/>
        <v>2级2号任务奖励</v>
      </c>
      <c r="D7" s="1" t="str">
        <f>VLOOKUP(A7,奖励测试!C:L,7,FALSE)</f>
        <v>[{"t":"i","i":4,"c":58,"tr":0},{"t":"i","i":1,"c":2048,"tr":0},{"t":"i","i":6,"c":292,"tr":0}]</v>
      </c>
      <c r="E7" s="2">
        <v>0</v>
      </c>
      <c r="F7" s="2">
        <v>0</v>
      </c>
      <c r="H7" s="2">
        <v>4</v>
      </c>
      <c r="I7" s="6">
        <f>VLOOKUP(H7,奖励测试!A:F,5,FALSE)</f>
        <v>2</v>
      </c>
      <c r="J7" s="6">
        <f>VLOOKUP($H7,奖励测试!$A:$F,6,FALSE)</f>
        <v>2</v>
      </c>
    </row>
    <row r="8" spans="1:10" x14ac:dyDescent="0.15">
      <c r="A8" s="2">
        <f>VLOOKUP(H8,奖励测试!A:C,3,FALSE)</f>
        <v>400301</v>
      </c>
      <c r="B8" s="1" t="str">
        <f t="shared" si="0"/>
        <v>3级1号任务奖励</v>
      </c>
      <c r="C8" s="1" t="str">
        <f t="shared" si="1"/>
        <v>3级1号任务奖励</v>
      </c>
      <c r="D8" s="1" t="str">
        <f>VLOOKUP(A8,奖励测试!C:L,7,FALSE)</f>
        <v>[{"t":"i","i":4,"c":31,"tr":0},{"t":"i","i":1,"c":1114,"tr":0},{"t":"i","i":6,"c":158,"tr":0}]</v>
      </c>
      <c r="E8" s="2">
        <v>0</v>
      </c>
      <c r="F8" s="2">
        <v>0</v>
      </c>
      <c r="H8" s="2">
        <v>5</v>
      </c>
      <c r="I8" s="6">
        <f>VLOOKUP(H8,奖励测试!A:F,5,FALSE)</f>
        <v>3</v>
      </c>
      <c r="J8" s="6">
        <f>VLOOKUP($H8,奖励测试!$A:$F,6,FALSE)</f>
        <v>1</v>
      </c>
    </row>
    <row r="9" spans="1:10" x14ac:dyDescent="0.15">
      <c r="A9" s="2">
        <f>VLOOKUP(H9,奖励测试!A:C,3,FALSE)</f>
        <v>400302</v>
      </c>
      <c r="B9" s="1" t="str">
        <f t="shared" si="0"/>
        <v>3级2号任务奖励</v>
      </c>
      <c r="C9" s="1" t="str">
        <f t="shared" si="1"/>
        <v>3级2号任务奖励</v>
      </c>
      <c r="D9" s="1" t="str">
        <f>VLOOKUP(A9,奖励测试!C:L,7,FALSE)</f>
        <v>[{"t":"i","i":4,"c":31,"tr":0},{"t":"i","i":1,"c":1114,"tr":0},{"t":"i","i":6,"c":158,"tr":0}]</v>
      </c>
      <c r="E9" s="2">
        <v>0</v>
      </c>
      <c r="F9" s="2">
        <v>0</v>
      </c>
      <c r="H9" s="2">
        <v>6</v>
      </c>
      <c r="I9" s="6">
        <f>VLOOKUP(H9,奖励测试!A:F,5,FALSE)</f>
        <v>3</v>
      </c>
      <c r="J9" s="6">
        <f>VLOOKUP($H9,奖励测试!$A:$F,6,FALSE)</f>
        <v>2</v>
      </c>
    </row>
    <row r="10" spans="1:10" x14ac:dyDescent="0.15">
      <c r="A10" s="2">
        <f>VLOOKUP(H10,奖励测试!A:C,3,FALSE)</f>
        <v>400303</v>
      </c>
      <c r="B10" s="1" t="str">
        <f t="shared" si="0"/>
        <v>3级3号任务奖励</v>
      </c>
      <c r="C10" s="1" t="str">
        <f t="shared" si="1"/>
        <v>3级3号任务奖励</v>
      </c>
      <c r="D10" s="1" t="str">
        <f>VLOOKUP(A10,奖励测试!C:L,7,FALSE)</f>
        <v>[{"t":"i","i":4,"c":62,"tr":0},{"t":"i","i":1,"c":2193,"tr":0},{"t":"i","i":6,"c":312,"tr":0}]</v>
      </c>
      <c r="E10" s="2">
        <v>0</v>
      </c>
      <c r="F10" s="2">
        <v>0</v>
      </c>
      <c r="H10" s="2">
        <v>7</v>
      </c>
      <c r="I10" s="6">
        <f>VLOOKUP(H10,奖励测试!A:F,5,FALSE)</f>
        <v>3</v>
      </c>
      <c r="J10" s="6">
        <f>VLOOKUP($H10,奖励测试!$A:$F,6,FALSE)</f>
        <v>3</v>
      </c>
    </row>
    <row r="11" spans="1:10" x14ac:dyDescent="0.15">
      <c r="A11" s="2">
        <f>VLOOKUP(H11,奖励测试!A:C,3,FALSE)</f>
        <v>400401</v>
      </c>
      <c r="B11" s="1" t="str">
        <f t="shared" si="0"/>
        <v>4级1号任务奖励</v>
      </c>
      <c r="C11" s="1" t="str">
        <f t="shared" si="1"/>
        <v>4级1号任务奖励</v>
      </c>
      <c r="D11" s="1" t="str">
        <f>VLOOKUP(A11,奖励测试!C:L,7,FALSE)</f>
        <v>[{"t":"i","i":4,"c":23,"tr":0},{"t":"i","i":1,"c":806,"tr":0},{"t":"i","i":6,"c":115,"tr":0}]</v>
      </c>
      <c r="E11" s="2">
        <v>0</v>
      </c>
      <c r="F11" s="2">
        <v>0</v>
      </c>
      <c r="H11" s="2">
        <v>8</v>
      </c>
      <c r="I11" s="6">
        <f>VLOOKUP(H11,奖励测试!A:F,5,FALSE)</f>
        <v>4</v>
      </c>
      <c r="J11" s="6">
        <f>VLOOKUP($H11,奖励测试!$A:$F,6,FALSE)</f>
        <v>1</v>
      </c>
    </row>
    <row r="12" spans="1:10" x14ac:dyDescent="0.15">
      <c r="A12" s="2">
        <f>VLOOKUP(H12,奖励测试!A:C,3,FALSE)</f>
        <v>400402</v>
      </c>
      <c r="B12" s="1" t="str">
        <f t="shared" si="0"/>
        <v>4级2号任务奖励</v>
      </c>
      <c r="C12" s="1" t="str">
        <f t="shared" si="1"/>
        <v>4级2号任务奖励</v>
      </c>
      <c r="D12" s="1" t="str">
        <f>VLOOKUP(A12,奖励测试!C:L,7,FALSE)</f>
        <v>[{"t":"i","i":4,"c":23,"tr":0},{"t":"i","i":1,"c":806,"tr":0},{"t":"i","i":6,"c":115,"tr":0}]</v>
      </c>
      <c r="E12" s="2">
        <v>0</v>
      </c>
      <c r="F12" s="2">
        <v>0</v>
      </c>
      <c r="H12" s="2">
        <v>9</v>
      </c>
      <c r="I12" s="6">
        <f>VLOOKUP(H12,奖励测试!A:F,5,FALSE)</f>
        <v>4</v>
      </c>
      <c r="J12" s="6">
        <f>VLOOKUP($H12,奖励测试!$A:$F,6,FALSE)</f>
        <v>2</v>
      </c>
    </row>
    <row r="13" spans="1:10" x14ac:dyDescent="0.15">
      <c r="A13" s="2">
        <f>VLOOKUP(H13,奖励测试!A:C,3,FALSE)</f>
        <v>400403</v>
      </c>
      <c r="B13" s="1" t="str">
        <f t="shared" si="0"/>
        <v>4级3号任务奖励</v>
      </c>
      <c r="C13" s="1" t="str">
        <f t="shared" si="1"/>
        <v>4级3号任务奖励</v>
      </c>
      <c r="D13" s="1" t="str">
        <f>VLOOKUP(A13,奖励测试!C:L,7,FALSE)</f>
        <v>[{"t":"i","i":4,"c":23,"tr":0},{"t":"i","i":1,"c":806,"tr":0},{"t":"i","i":6,"c":115,"tr":0}]</v>
      </c>
      <c r="E13" s="2">
        <v>0</v>
      </c>
      <c r="F13" s="2">
        <v>0</v>
      </c>
      <c r="H13" s="2">
        <v>10</v>
      </c>
      <c r="I13" s="6">
        <f>VLOOKUP(H13,奖励测试!A:F,5,FALSE)</f>
        <v>4</v>
      </c>
      <c r="J13" s="6">
        <f>VLOOKUP($H13,奖励测试!$A:$F,6,FALSE)</f>
        <v>3</v>
      </c>
    </row>
    <row r="14" spans="1:10" x14ac:dyDescent="0.15">
      <c r="A14" s="2">
        <f>VLOOKUP(H14,奖励测试!A:C,3,FALSE)</f>
        <v>400404</v>
      </c>
      <c r="B14" s="1" t="str">
        <f t="shared" si="0"/>
        <v>4级4号任务奖励</v>
      </c>
      <c r="C14" s="1" t="str">
        <f t="shared" si="1"/>
        <v>4级4号任务奖励</v>
      </c>
      <c r="D14" s="1" t="str">
        <f>VLOOKUP(A14,奖励测试!C:L,7,FALSE)</f>
        <v>[{"t":"i","i":4,"c":67,"tr":0},{"t":"i","i":1,"c":2348,"tr":0},{"t":"i","i":6,"c":335,"tr":0}]</v>
      </c>
      <c r="E14" s="2">
        <v>0</v>
      </c>
      <c r="F14" s="2">
        <v>0</v>
      </c>
      <c r="H14" s="2">
        <v>11</v>
      </c>
      <c r="I14" s="6">
        <f>VLOOKUP(H14,奖励测试!A:F,5,FALSE)</f>
        <v>4</v>
      </c>
      <c r="J14" s="6">
        <f>VLOOKUP($H14,奖励测试!$A:$F,6,FALSE)</f>
        <v>4</v>
      </c>
    </row>
    <row r="15" spans="1:10" x14ac:dyDescent="0.15">
      <c r="A15" s="2">
        <f>VLOOKUP(H15,奖励测试!A:C,3,FALSE)</f>
        <v>400501</v>
      </c>
      <c r="B15" s="1" t="str">
        <f t="shared" si="0"/>
        <v>5级1号任务奖励</v>
      </c>
      <c r="C15" s="1" t="str">
        <f t="shared" si="1"/>
        <v>5级1号任务奖励</v>
      </c>
      <c r="D15" s="1" t="str">
        <f>VLOOKUP(A15,奖励测试!C:L,7,FALSE)</f>
        <v>[{"t":"i","i":4,"c":24,"tr":0},{"t":"i","i":1,"c":861,"tr":0},{"t":"i","i":6,"c":122,"tr":0}]</v>
      </c>
      <c r="E15" s="2">
        <v>0</v>
      </c>
      <c r="F15" s="2">
        <v>0</v>
      </c>
      <c r="H15" s="2">
        <v>12</v>
      </c>
      <c r="I15" s="6">
        <f>VLOOKUP(H15,奖励测试!A:F,5,FALSE)</f>
        <v>5</v>
      </c>
      <c r="J15" s="6">
        <f>VLOOKUP($H15,奖励测试!$A:$F,6,FALSE)</f>
        <v>1</v>
      </c>
    </row>
    <row r="16" spans="1:10" x14ac:dyDescent="0.15">
      <c r="A16" s="2">
        <f>VLOOKUP(H16,奖励测试!A:C,3,FALSE)</f>
        <v>400502</v>
      </c>
      <c r="B16" s="1" t="str">
        <f t="shared" si="0"/>
        <v>5级2号任务奖励</v>
      </c>
      <c r="C16" s="1" t="str">
        <f t="shared" si="1"/>
        <v>5级2号任务奖励</v>
      </c>
      <c r="D16" s="1" t="str">
        <f>VLOOKUP(A16,奖励测试!C:L,7,FALSE)</f>
        <v>[{"t":"i","i":4,"c":24,"tr":0},{"t":"i","i":1,"c":861,"tr":0},{"t":"i","i":6,"c":122,"tr":0}]</v>
      </c>
      <c r="E16" s="2">
        <v>0</v>
      </c>
      <c r="F16" s="2">
        <v>0</v>
      </c>
      <c r="H16" s="2">
        <v>13</v>
      </c>
      <c r="I16" s="6">
        <f>VLOOKUP(H16,奖励测试!A:F,5,FALSE)</f>
        <v>5</v>
      </c>
      <c r="J16" s="6">
        <f>VLOOKUP($H16,奖励测试!$A:$F,6,FALSE)</f>
        <v>2</v>
      </c>
    </row>
    <row r="17" spans="1:10" x14ac:dyDescent="0.15">
      <c r="A17" s="2">
        <f>VLOOKUP(H17,奖励测试!A:C,3,FALSE)</f>
        <v>400503</v>
      </c>
      <c r="B17" s="1" t="str">
        <f t="shared" si="0"/>
        <v>5级3号任务奖励</v>
      </c>
      <c r="C17" s="1" t="str">
        <f t="shared" si="1"/>
        <v>5级3号任务奖励</v>
      </c>
      <c r="D17" s="1" t="str">
        <f>VLOOKUP(A17,奖励测试!C:L,7,FALSE)</f>
        <v>[{"t":"i","i":4,"c":24,"tr":0},{"t":"i","i":1,"c":861,"tr":0},{"t":"i","i":6,"c":122,"tr":0}]</v>
      </c>
      <c r="E17" s="2">
        <v>0</v>
      </c>
      <c r="F17" s="2">
        <v>0</v>
      </c>
      <c r="H17" s="2">
        <v>14</v>
      </c>
      <c r="I17" s="6">
        <f>VLOOKUP(H17,奖励测试!A:F,5,FALSE)</f>
        <v>5</v>
      </c>
      <c r="J17" s="6">
        <f>VLOOKUP($H17,奖励测试!$A:$F,6,FALSE)</f>
        <v>3</v>
      </c>
    </row>
    <row r="18" spans="1:10" x14ac:dyDescent="0.15">
      <c r="A18" s="2">
        <f>VLOOKUP(H18,奖励测试!A:C,3,FALSE)</f>
        <v>400504</v>
      </c>
      <c r="B18" s="1" t="str">
        <f t="shared" si="0"/>
        <v>5级4号任务奖励</v>
      </c>
      <c r="C18" s="1" t="str">
        <f t="shared" si="1"/>
        <v>5级4号任务奖励</v>
      </c>
      <c r="D18" s="1" t="str">
        <f>VLOOKUP(A18,奖励测试!C:L,7,FALSE)</f>
        <v>[{"t":"i","i":4,"c":71,"tr":0},{"t":"i","i":1,"c":2515,"tr":0},{"t":"i","i":6,"c":358,"tr":0}]</v>
      </c>
      <c r="E18" s="2">
        <v>0</v>
      </c>
      <c r="F18" s="2">
        <v>0</v>
      </c>
      <c r="H18" s="2">
        <v>15</v>
      </c>
      <c r="I18" s="6">
        <f>VLOOKUP(H18,奖励测试!A:F,5,FALSE)</f>
        <v>5</v>
      </c>
      <c r="J18" s="6">
        <f>VLOOKUP($H18,奖励测试!$A:$F,6,FALSE)</f>
        <v>4</v>
      </c>
    </row>
    <row r="19" spans="1:10" x14ac:dyDescent="0.15">
      <c r="A19" s="2">
        <f>VLOOKUP(H19,奖励测试!A:C,3,FALSE)</f>
        <v>400601</v>
      </c>
      <c r="B19" s="1" t="str">
        <f t="shared" si="0"/>
        <v>6级1号任务奖励</v>
      </c>
      <c r="C19" s="1" t="str">
        <f t="shared" si="1"/>
        <v>6级1号任务奖励</v>
      </c>
      <c r="D19" s="1" t="str">
        <f>VLOOKUP(A19,奖励测试!C:L,7,FALSE)</f>
        <v>[{"t":"i","i":4,"c":16,"tr":0},{"t":"i","i":1,"c":566,"tr":0},{"t":"i","i":6,"c":80,"tr":0}]</v>
      </c>
      <c r="E19" s="2">
        <v>0</v>
      </c>
      <c r="F19" s="2">
        <v>0</v>
      </c>
      <c r="H19" s="2">
        <v>16</v>
      </c>
      <c r="I19" s="6">
        <f>VLOOKUP(H19,奖励测试!A:F,5,FALSE)</f>
        <v>6</v>
      </c>
      <c r="J19" s="6">
        <f>VLOOKUP($H19,奖励测试!$A:$F,6,FALSE)</f>
        <v>1</v>
      </c>
    </row>
    <row r="20" spans="1:10" x14ac:dyDescent="0.15">
      <c r="A20" s="2">
        <f>VLOOKUP(H20,奖励测试!A:C,3,FALSE)</f>
        <v>400602</v>
      </c>
      <c r="B20" s="1" t="str">
        <f t="shared" si="0"/>
        <v>6级2号任务奖励</v>
      </c>
      <c r="C20" s="1" t="str">
        <f t="shared" si="1"/>
        <v>6级2号任务奖励</v>
      </c>
      <c r="D20" s="1" t="str">
        <f>VLOOKUP(A20,奖励测试!C:L,7,FALSE)</f>
        <v>[{"t":"i","i":4,"c":16,"tr":0},{"t":"i","i":1,"c":566,"tr":0},{"t":"i","i":6,"c":80,"tr":0}]</v>
      </c>
      <c r="E20" s="2">
        <v>0</v>
      </c>
      <c r="F20" s="2">
        <v>0</v>
      </c>
      <c r="H20" s="2">
        <v>17</v>
      </c>
      <c r="I20" s="6">
        <f>VLOOKUP(H20,奖励测试!A:F,5,FALSE)</f>
        <v>6</v>
      </c>
      <c r="J20" s="6">
        <f>VLOOKUP($H20,奖励测试!$A:$F,6,FALSE)</f>
        <v>2</v>
      </c>
    </row>
    <row r="21" spans="1:10" x14ac:dyDescent="0.15">
      <c r="A21" s="2">
        <f>VLOOKUP(H21,奖励测试!A:C,3,FALSE)</f>
        <v>400603</v>
      </c>
      <c r="B21" s="1" t="str">
        <f t="shared" si="0"/>
        <v>6级3号任务奖励</v>
      </c>
      <c r="C21" s="1" t="str">
        <f t="shared" si="1"/>
        <v>6级3号任务奖励</v>
      </c>
      <c r="D21" s="1" t="str">
        <f>VLOOKUP(A21,奖励测试!C:L,7,FALSE)</f>
        <v>[{"t":"i","i":4,"c":16,"tr":0},{"t":"i","i":1,"c":566,"tr":0},{"t":"i","i":6,"c":80,"tr":0}]</v>
      </c>
      <c r="E21" s="2">
        <v>0</v>
      </c>
      <c r="F21" s="2">
        <v>0</v>
      </c>
      <c r="H21" s="2">
        <v>18</v>
      </c>
      <c r="I21" s="6">
        <f>VLOOKUP(H21,奖励测试!A:F,5,FALSE)</f>
        <v>6</v>
      </c>
      <c r="J21" s="6">
        <f>VLOOKUP($H21,奖励测试!$A:$F,6,FALSE)</f>
        <v>3</v>
      </c>
    </row>
    <row r="22" spans="1:10" x14ac:dyDescent="0.15">
      <c r="A22" s="2">
        <f>VLOOKUP(H22,奖励测试!A:C,3,FALSE)</f>
        <v>400604</v>
      </c>
      <c r="B22" s="1" t="str">
        <f t="shared" si="0"/>
        <v>6级4号任务奖励</v>
      </c>
      <c r="C22" s="1" t="str">
        <f t="shared" si="1"/>
        <v>6级4号任务奖励</v>
      </c>
      <c r="D22" s="1" t="str">
        <f>VLOOKUP(A22,奖励测试!C:L,7,FALSE)</f>
        <v>[{"t":"i","i":4,"c":16,"tr":0},{"t":"i","i":1,"c":566,"tr":0},{"t":"i","i":6,"c":80,"tr":0}]</v>
      </c>
      <c r="E22" s="2">
        <v>0</v>
      </c>
      <c r="F22" s="2">
        <v>0</v>
      </c>
      <c r="H22" s="2">
        <v>19</v>
      </c>
      <c r="I22" s="6">
        <f>VLOOKUP(H22,奖励测试!A:F,5,FALSE)</f>
        <v>6</v>
      </c>
      <c r="J22" s="6">
        <f>VLOOKUP($H22,奖励测试!$A:$F,6,FALSE)</f>
        <v>4</v>
      </c>
    </row>
    <row r="23" spans="1:10" x14ac:dyDescent="0.15">
      <c r="A23" s="2">
        <f>VLOOKUP(H23,奖励测试!A:C,3,FALSE)</f>
        <v>400605</v>
      </c>
      <c r="B23" s="1" t="str">
        <f t="shared" si="0"/>
        <v>6级5号任务奖励</v>
      </c>
      <c r="C23" s="1" t="str">
        <f t="shared" si="1"/>
        <v>6级5号任务奖励</v>
      </c>
      <c r="D23" s="1" t="str">
        <f>VLOOKUP(A23,奖励测试!C:L,7,FALSE)</f>
        <v>[{"t":"i","i":4,"c":16,"tr":0},{"t":"i","i":1,"c":566,"tr":0},{"t":"i","i":6,"c":80,"tr":0}]</v>
      </c>
      <c r="E23" s="2">
        <v>0</v>
      </c>
      <c r="F23" s="2">
        <v>0</v>
      </c>
      <c r="H23" s="2">
        <v>20</v>
      </c>
      <c r="I23" s="6">
        <f>VLOOKUP(H23,奖励测试!A:F,5,FALSE)</f>
        <v>6</v>
      </c>
      <c r="J23" s="6">
        <f>VLOOKUP($H23,奖励测试!$A:$F,6,FALSE)</f>
        <v>5</v>
      </c>
    </row>
    <row r="24" spans="1:10" x14ac:dyDescent="0.15">
      <c r="A24" s="2">
        <f>VLOOKUP(H24,奖励测试!A:C,3,FALSE)</f>
        <v>400606</v>
      </c>
      <c r="B24" s="1" t="str">
        <f t="shared" si="0"/>
        <v>6级6号任务奖励</v>
      </c>
      <c r="C24" s="1" t="str">
        <f t="shared" si="1"/>
        <v>6级6号任务奖励</v>
      </c>
      <c r="D24" s="1" t="str">
        <f>VLOOKUP(A24,奖励测试!C:L,7,FALSE)</f>
        <v>[{"t":"i","i":4,"c":76,"tr":0},{"t":"i","i":1,"c":2694,"tr":0},{"t":"i","i":6,"c":384,"tr":0}]</v>
      </c>
      <c r="E24" s="2">
        <v>0</v>
      </c>
      <c r="F24" s="2">
        <v>0</v>
      </c>
      <c r="H24" s="2">
        <v>21</v>
      </c>
      <c r="I24" s="6">
        <f>VLOOKUP(H24,奖励测试!A:F,5,FALSE)</f>
        <v>6</v>
      </c>
      <c r="J24" s="6">
        <f>VLOOKUP($H24,奖励测试!$A:$F,6,FALSE)</f>
        <v>6</v>
      </c>
    </row>
    <row r="25" spans="1:10" x14ac:dyDescent="0.15">
      <c r="A25" s="2">
        <f>VLOOKUP(H25,奖励测试!A:C,3,FALSE)</f>
        <v>400701</v>
      </c>
      <c r="B25" s="1" t="str">
        <f t="shared" si="0"/>
        <v>7级1号任务奖励</v>
      </c>
      <c r="C25" s="1" t="str">
        <f t="shared" si="1"/>
        <v>7级1号任务奖励</v>
      </c>
      <c r="D25" s="1" t="str">
        <f>VLOOKUP(A25,奖励测试!C:L,7,FALSE)</f>
        <v>[{"t":"i","i":4,"c":82,"tr":0},{"t":"i","i":1,"c":2885,"tr":0},{"t":"i","i":6,"c":411,"tr":0}]</v>
      </c>
      <c r="E25" s="2">
        <v>0</v>
      </c>
      <c r="F25" s="2">
        <v>0</v>
      </c>
      <c r="H25" s="2">
        <v>22</v>
      </c>
      <c r="I25" s="6">
        <f>VLOOKUP(H25,奖励测试!A:F,5,FALSE)</f>
        <v>7</v>
      </c>
      <c r="J25" s="6">
        <f>VLOOKUP($H25,奖励测试!$A:$F,6,FALSE)</f>
        <v>1</v>
      </c>
    </row>
    <row r="26" spans="1:10" x14ac:dyDescent="0.15">
      <c r="A26" s="2">
        <f>VLOOKUP(H26,奖励测试!A:C,3,FALSE)</f>
        <v>400702</v>
      </c>
      <c r="B26" s="1" t="str">
        <f t="shared" si="0"/>
        <v>7级2号任务奖励</v>
      </c>
      <c r="C26" s="1" t="str">
        <f t="shared" si="1"/>
        <v>7级2号任务奖励</v>
      </c>
      <c r="D26" s="1" t="str">
        <f>VLOOKUP(A26,奖励测试!C:L,7,FALSE)</f>
        <v>[{"t":"i","i":4,"c":82,"tr":0},{"t":"i","i":1,"c":2885,"tr":0},{"t":"i","i":6,"c":411,"tr":0}]</v>
      </c>
      <c r="E26" s="2">
        <v>0</v>
      </c>
      <c r="F26" s="2">
        <v>0</v>
      </c>
      <c r="H26" s="2">
        <v>23</v>
      </c>
      <c r="I26" s="6">
        <f>VLOOKUP(H26,奖励测试!A:F,5,FALSE)</f>
        <v>7</v>
      </c>
      <c r="J26" s="6">
        <f>VLOOKUP($H26,奖励测试!$A:$F,6,FALSE)</f>
        <v>2</v>
      </c>
    </row>
    <row r="27" spans="1:10" x14ac:dyDescent="0.15">
      <c r="A27" s="2">
        <f>VLOOKUP(H27,奖励测试!A:C,3,FALSE)</f>
        <v>400801</v>
      </c>
      <c r="B27" s="1" t="str">
        <f t="shared" si="0"/>
        <v>8级1号任务奖励</v>
      </c>
      <c r="C27" s="1" t="str">
        <f t="shared" si="1"/>
        <v>8级1号任务奖励</v>
      </c>
      <c r="D27" s="1" t="str">
        <f>VLOOKUP(A27,奖励测试!C:L,7,FALSE)</f>
        <v>[{"t":"i","i":4,"c":44,"tr":0},{"t":"i","i":1,"c":1562,"tr":0},{"t":"i","i":6,"c":223,"tr":0}]</v>
      </c>
      <c r="E27" s="2">
        <v>0</v>
      </c>
      <c r="F27" s="2">
        <v>0</v>
      </c>
      <c r="H27" s="2">
        <v>24</v>
      </c>
      <c r="I27" s="6">
        <f>VLOOKUP(H27,奖励测试!A:F,5,FALSE)</f>
        <v>8</v>
      </c>
      <c r="J27" s="6">
        <f>VLOOKUP($H27,奖励测试!$A:$F,6,FALSE)</f>
        <v>1</v>
      </c>
    </row>
    <row r="28" spans="1:10" x14ac:dyDescent="0.15">
      <c r="A28" s="2">
        <f>VLOOKUP(H28,奖励测试!A:C,3,FALSE)</f>
        <v>400802</v>
      </c>
      <c r="B28" s="1" t="str">
        <f t="shared" si="0"/>
        <v>8级2号任务奖励</v>
      </c>
      <c r="C28" s="1" t="str">
        <f t="shared" si="1"/>
        <v>8级2号任务奖励</v>
      </c>
      <c r="D28" s="1" t="str">
        <f>VLOOKUP(A28,奖励测试!C:L,7,FALSE)</f>
        <v>[{"t":"i","i":4,"c":44,"tr":0},{"t":"i","i":1,"c":1562,"tr":0},{"t":"i","i":6,"c":223,"tr":0}]</v>
      </c>
      <c r="E28" s="2">
        <v>0</v>
      </c>
      <c r="F28" s="2">
        <v>0</v>
      </c>
      <c r="H28" s="2">
        <v>25</v>
      </c>
      <c r="I28" s="6">
        <f>VLOOKUP(H28,奖励测试!A:F,5,FALSE)</f>
        <v>8</v>
      </c>
      <c r="J28" s="6">
        <f>VLOOKUP($H28,奖励测试!$A:$F,6,FALSE)</f>
        <v>2</v>
      </c>
    </row>
    <row r="29" spans="1:10" x14ac:dyDescent="0.15">
      <c r="A29" s="2">
        <f>VLOOKUP(H29,奖励测试!A:C,3,FALSE)</f>
        <v>400803</v>
      </c>
      <c r="B29" s="1" t="str">
        <f t="shared" si="0"/>
        <v>8级3号任务奖励</v>
      </c>
      <c r="C29" s="1" t="str">
        <f t="shared" si="1"/>
        <v>8级3号任务奖励</v>
      </c>
      <c r="D29" s="1" t="str">
        <f>VLOOKUP(A29,奖励测试!C:L,7,FALSE)</f>
        <v>[{"t":"i","i":4,"c":88,"tr":0},{"t":"i","i":1,"c":3090,"tr":0},{"t":"i","i":6,"c":441,"tr":0}]</v>
      </c>
      <c r="E29" s="2">
        <v>0</v>
      </c>
      <c r="F29" s="2">
        <v>0</v>
      </c>
      <c r="H29" s="2">
        <v>26</v>
      </c>
      <c r="I29" s="6">
        <f>VLOOKUP(H29,奖励测试!A:F,5,FALSE)</f>
        <v>8</v>
      </c>
      <c r="J29" s="6">
        <f>VLOOKUP($H29,奖励测试!$A:$F,6,FALSE)</f>
        <v>3</v>
      </c>
    </row>
    <row r="30" spans="1:10" x14ac:dyDescent="0.15">
      <c r="A30" s="2">
        <f>VLOOKUP(H30,奖励测试!A:C,3,FALSE)</f>
        <v>400901</v>
      </c>
      <c r="B30" s="1" t="str">
        <f t="shared" si="0"/>
        <v>9级1号任务奖励</v>
      </c>
      <c r="C30" s="1" t="str">
        <f t="shared" si="1"/>
        <v>9级1号任务奖励</v>
      </c>
      <c r="D30" s="1" t="str">
        <f>VLOOKUP(A30,奖励测试!C:L,7,FALSE)</f>
        <v>[{"t":"i","i":4,"c":14,"tr":0},{"t":"i","i":1,"c":503,"tr":0},{"t":"i","i":6,"c":71,"tr":0}]</v>
      </c>
      <c r="E30" s="2">
        <v>0</v>
      </c>
      <c r="F30" s="2">
        <v>0</v>
      </c>
      <c r="H30" s="2">
        <v>27</v>
      </c>
      <c r="I30" s="6">
        <f>VLOOKUP(H30,奖励测试!A:F,5,FALSE)</f>
        <v>9</v>
      </c>
      <c r="J30" s="6">
        <f>VLOOKUP($H30,奖励测试!$A:$F,6,FALSE)</f>
        <v>1</v>
      </c>
    </row>
    <row r="31" spans="1:10" x14ac:dyDescent="0.15">
      <c r="A31" s="2">
        <f>VLOOKUP(H31,奖励测试!A:C,3,FALSE)</f>
        <v>400902</v>
      </c>
      <c r="B31" s="1" t="str">
        <f t="shared" si="0"/>
        <v>9级2号任务奖励</v>
      </c>
      <c r="C31" s="1" t="str">
        <f t="shared" si="1"/>
        <v>9级2号任务奖励</v>
      </c>
      <c r="D31" s="1" t="str">
        <f>VLOOKUP(A31,奖励测试!C:L,7,FALSE)</f>
        <v>[{"t":"i","i":4,"c":14,"tr":0},{"t":"i","i":1,"c":503,"tr":0},{"t":"i","i":6,"c":71,"tr":0}]</v>
      </c>
      <c r="E31" s="2">
        <v>0</v>
      </c>
      <c r="F31" s="2">
        <v>0</v>
      </c>
      <c r="H31" s="2">
        <v>28</v>
      </c>
      <c r="I31" s="6">
        <f>VLOOKUP(H31,奖励测试!A:F,5,FALSE)</f>
        <v>9</v>
      </c>
      <c r="J31" s="6">
        <f>VLOOKUP($H31,奖励测试!$A:$F,6,FALSE)</f>
        <v>2</v>
      </c>
    </row>
    <row r="32" spans="1:10" x14ac:dyDescent="0.15">
      <c r="A32" s="2">
        <f>VLOOKUP(H32,奖励测试!A:C,3,FALSE)</f>
        <v>400903</v>
      </c>
      <c r="B32" s="1" t="str">
        <f t="shared" si="0"/>
        <v>9级3号任务奖励</v>
      </c>
      <c r="C32" s="1" t="str">
        <f t="shared" si="1"/>
        <v>9级3号任务奖励</v>
      </c>
      <c r="D32" s="1" t="str">
        <f>VLOOKUP(A32,奖励测试!C:L,7,FALSE)</f>
        <v>[{"t":"i","i":4,"c":14,"tr":0},{"t":"i","i":1,"c":503,"tr":0},{"t":"i","i":6,"c":71,"tr":0}]</v>
      </c>
      <c r="E32" s="2">
        <v>0</v>
      </c>
      <c r="F32" s="2">
        <v>0</v>
      </c>
      <c r="H32" s="2">
        <v>29</v>
      </c>
      <c r="I32" s="6">
        <f>VLOOKUP(H32,奖励测试!A:F,5,FALSE)</f>
        <v>9</v>
      </c>
      <c r="J32" s="6">
        <f>VLOOKUP($H32,奖励测试!$A:$F,6,FALSE)</f>
        <v>3</v>
      </c>
    </row>
    <row r="33" spans="1:10" x14ac:dyDescent="0.15">
      <c r="A33" s="2">
        <f>VLOOKUP(H33,奖励测试!A:C,3,FALSE)</f>
        <v>400904</v>
      </c>
      <c r="B33" s="1" t="str">
        <f t="shared" si="0"/>
        <v>9级4号任务奖励</v>
      </c>
      <c r="C33" s="1" t="str">
        <f t="shared" si="1"/>
        <v>9级4号任务奖励</v>
      </c>
      <c r="D33" s="1" t="str">
        <f>VLOOKUP(A33,奖励测试!C:L,7,FALSE)</f>
        <v>[{"t":"i","i":4,"c":14,"tr":0},{"t":"i","i":1,"c":503,"tr":0},{"t":"i","i":6,"c":71,"tr":0}]</v>
      </c>
      <c r="E33" s="2">
        <v>0</v>
      </c>
      <c r="F33" s="2">
        <v>0</v>
      </c>
      <c r="H33" s="2">
        <v>30</v>
      </c>
      <c r="I33" s="6">
        <f>VLOOKUP(H33,奖励测试!A:F,5,FALSE)</f>
        <v>9</v>
      </c>
      <c r="J33" s="6">
        <f>VLOOKUP($H33,奖励测试!$A:$F,6,FALSE)</f>
        <v>4</v>
      </c>
    </row>
    <row r="34" spans="1:10" x14ac:dyDescent="0.15">
      <c r="A34" s="2">
        <f>VLOOKUP(H34,奖励测试!A:C,3,FALSE)</f>
        <v>400905</v>
      </c>
      <c r="B34" s="1" t="str">
        <f t="shared" si="0"/>
        <v>9级5号任务奖励</v>
      </c>
      <c r="C34" s="1" t="str">
        <f t="shared" si="1"/>
        <v>9级5号任务奖励</v>
      </c>
      <c r="D34" s="1" t="str">
        <f>VLOOKUP(A34,奖励测试!C:L,7,FALSE)</f>
        <v>[{"t":"i","i":4,"c":14,"tr":0},{"t":"i","i":1,"c":503,"tr":0},{"t":"i","i":6,"c":71,"tr":0}]</v>
      </c>
      <c r="E34" s="2">
        <v>0</v>
      </c>
      <c r="F34" s="2">
        <v>0</v>
      </c>
      <c r="H34" s="2">
        <v>31</v>
      </c>
      <c r="I34" s="6">
        <f>VLOOKUP(H34,奖励测试!A:F,5,FALSE)</f>
        <v>9</v>
      </c>
      <c r="J34" s="6">
        <f>VLOOKUP($H34,奖励测试!$A:$F,6,FALSE)</f>
        <v>5</v>
      </c>
    </row>
    <row r="35" spans="1:10" x14ac:dyDescent="0.15">
      <c r="A35" s="2">
        <f>VLOOKUP(H35,奖励测试!A:C,3,FALSE)</f>
        <v>400906</v>
      </c>
      <c r="B35" s="1" t="str">
        <f t="shared" si="0"/>
        <v>9级6号任务奖励</v>
      </c>
      <c r="C35" s="1" t="str">
        <f t="shared" si="1"/>
        <v>9级6号任务奖励</v>
      </c>
      <c r="D35" s="1" t="str">
        <f>VLOOKUP(A35,奖励测试!C:L,7,FALSE)</f>
        <v>[{"t":"i","i":4,"c":14,"tr":0},{"t":"i","i":1,"c":503,"tr":0},{"t":"i","i":6,"c":71,"tr":0}]</v>
      </c>
      <c r="E35" s="2">
        <v>0</v>
      </c>
      <c r="F35" s="2">
        <v>0</v>
      </c>
      <c r="H35" s="2">
        <v>32</v>
      </c>
      <c r="I35" s="6">
        <f>VLOOKUP(H35,奖励测试!A:F,5,FALSE)</f>
        <v>9</v>
      </c>
      <c r="J35" s="6">
        <f>VLOOKUP($H35,奖励测试!$A:$F,6,FALSE)</f>
        <v>6</v>
      </c>
    </row>
    <row r="36" spans="1:10" x14ac:dyDescent="0.15">
      <c r="A36" s="2">
        <f>VLOOKUP(H36,奖励测试!A:C,3,FALSE)</f>
        <v>400907</v>
      </c>
      <c r="B36" s="1" t="str">
        <f t="shared" si="0"/>
        <v>9级7号任务奖励</v>
      </c>
      <c r="C36" s="1" t="str">
        <f t="shared" si="1"/>
        <v>9级7号任务奖励</v>
      </c>
      <c r="D36" s="1" t="str">
        <f>VLOOKUP(A36,奖励测试!C:L,7,FALSE)</f>
        <v>[{"t":"i","i":4,"c":14,"tr":0},{"t":"i","i":1,"c":503,"tr":0},{"t":"i","i":6,"c":71,"tr":0}]</v>
      </c>
      <c r="E36" s="2">
        <v>0</v>
      </c>
      <c r="F36" s="2">
        <v>0</v>
      </c>
      <c r="H36" s="2">
        <v>33</v>
      </c>
      <c r="I36" s="6">
        <f>VLOOKUP(H36,奖励测试!A:F,5,FALSE)</f>
        <v>9</v>
      </c>
      <c r="J36" s="6">
        <f>VLOOKUP($H36,奖励测试!$A:$F,6,FALSE)</f>
        <v>7</v>
      </c>
    </row>
    <row r="37" spans="1:10" x14ac:dyDescent="0.15">
      <c r="A37" s="2">
        <f>VLOOKUP(H37,奖励测试!A:C,3,FALSE)</f>
        <v>400908</v>
      </c>
      <c r="B37" s="1" t="str">
        <f t="shared" si="0"/>
        <v>9级8号任务奖励</v>
      </c>
      <c r="C37" s="1" t="str">
        <f t="shared" si="1"/>
        <v>9级8号任务奖励</v>
      </c>
      <c r="D37" s="1" t="str">
        <f>VLOOKUP(A37,奖励测试!C:L,7,FALSE)</f>
        <v>[{"t":"i","i":4,"c":94,"tr":0},{"t":"i","i":1,"c":3310,"tr":0},{"t":"i","i":6,"c":472,"tr":0}]</v>
      </c>
      <c r="E37" s="2">
        <v>0</v>
      </c>
      <c r="F37" s="2">
        <v>0</v>
      </c>
      <c r="H37" s="2">
        <v>34</v>
      </c>
      <c r="I37" s="6">
        <f>VLOOKUP(H37,奖励测试!A:F,5,FALSE)</f>
        <v>9</v>
      </c>
      <c r="J37" s="6">
        <f>VLOOKUP($H37,奖励测试!$A:$F,6,FALSE)</f>
        <v>8</v>
      </c>
    </row>
    <row r="38" spans="1:10" x14ac:dyDescent="0.15">
      <c r="A38" s="2">
        <f>VLOOKUP(H38,奖励测试!A:C,3,FALSE)</f>
        <v>401001</v>
      </c>
      <c r="B38" s="1" t="str">
        <f t="shared" si="0"/>
        <v>10级1号任务奖励</v>
      </c>
      <c r="C38" s="1" t="str">
        <f t="shared" si="1"/>
        <v>10级1号任务奖励</v>
      </c>
      <c r="D38" s="1" t="str">
        <f>VLOOKUP(A38,奖励测试!C:L,7,FALSE)</f>
        <v>[{"t":"i","i":4,"c":34,"tr":0},{"t":"i","i":1,"c":1205,"tr":0},{"t":"i","i":6,"c":172,"tr":0}]</v>
      </c>
      <c r="E38" s="2">
        <v>0</v>
      </c>
      <c r="F38" s="2">
        <v>0</v>
      </c>
      <c r="H38" s="2">
        <v>35</v>
      </c>
      <c r="I38" s="6">
        <f>VLOOKUP(H38,奖励测试!A:F,5,FALSE)</f>
        <v>10</v>
      </c>
      <c r="J38" s="6">
        <f>VLOOKUP($H38,奖励测试!$A:$F,6,FALSE)</f>
        <v>1</v>
      </c>
    </row>
    <row r="39" spans="1:10" x14ac:dyDescent="0.15">
      <c r="A39" s="2">
        <f>VLOOKUP(H39,奖励测试!A:C,3,FALSE)</f>
        <v>401002</v>
      </c>
      <c r="B39" s="1" t="str">
        <f t="shared" si="0"/>
        <v>10级2号任务奖励</v>
      </c>
      <c r="C39" s="1" t="str">
        <f t="shared" si="1"/>
        <v>10级2号任务奖励</v>
      </c>
      <c r="D39" s="1" t="str">
        <f>VLOOKUP(A39,奖励测试!C:L,7,FALSE)</f>
        <v>[{"t":"i","i":4,"c":34,"tr":0},{"t":"i","i":1,"c":1205,"tr":0},{"t":"i","i":6,"c":172,"tr":0}]</v>
      </c>
      <c r="E39" s="2">
        <v>0</v>
      </c>
      <c r="F39" s="2">
        <v>0</v>
      </c>
      <c r="H39" s="2">
        <v>36</v>
      </c>
      <c r="I39" s="6">
        <f>VLOOKUP(H39,奖励测试!A:F,5,FALSE)</f>
        <v>10</v>
      </c>
      <c r="J39" s="6">
        <f>VLOOKUP($H39,奖励测试!$A:$F,6,FALSE)</f>
        <v>2</v>
      </c>
    </row>
    <row r="40" spans="1:10" x14ac:dyDescent="0.15">
      <c r="A40" s="2">
        <f>VLOOKUP(H40,奖励测试!A:C,3,FALSE)</f>
        <v>401003</v>
      </c>
      <c r="B40" s="1" t="str">
        <f t="shared" si="0"/>
        <v>10级3号任务奖励</v>
      </c>
      <c r="C40" s="1" t="str">
        <f t="shared" si="1"/>
        <v>10级3号任务奖励</v>
      </c>
      <c r="D40" s="1" t="str">
        <f>VLOOKUP(A40,奖励测试!C:L,7,FALSE)</f>
        <v>[{"t":"i","i":4,"c":34,"tr":0},{"t":"i","i":1,"c":1205,"tr":0},{"t":"i","i":6,"c":172,"tr":0}]</v>
      </c>
      <c r="E40" s="2">
        <v>0</v>
      </c>
      <c r="F40" s="2">
        <v>0</v>
      </c>
      <c r="H40" s="2">
        <v>37</v>
      </c>
      <c r="I40" s="6">
        <f>VLOOKUP(H40,奖励测试!A:F,5,FALSE)</f>
        <v>10</v>
      </c>
      <c r="J40" s="6">
        <f>VLOOKUP($H40,奖励测试!$A:$F,6,FALSE)</f>
        <v>3</v>
      </c>
    </row>
    <row r="41" spans="1:10" x14ac:dyDescent="0.15">
      <c r="A41" s="2">
        <f>VLOOKUP(H41,奖励测试!A:C,3,FALSE)</f>
        <v>401004</v>
      </c>
      <c r="B41" s="1" t="str">
        <f t="shared" si="0"/>
        <v>10级4号任务奖励</v>
      </c>
      <c r="C41" s="1" t="str">
        <f t="shared" si="1"/>
        <v>10级4号任务奖励</v>
      </c>
      <c r="D41" s="1" t="str">
        <f>VLOOKUP(A41,奖励测试!C:L,7,FALSE)</f>
        <v>[{"t":"i","i":4,"c":101,"tr":0},{"t":"i","i":1,"c":3546,"tr":0},{"t":"i","i":6,"c":506,"tr":0}]</v>
      </c>
      <c r="E41" s="2">
        <v>0</v>
      </c>
      <c r="F41" s="2">
        <v>0</v>
      </c>
      <c r="H41" s="2">
        <v>38</v>
      </c>
      <c r="I41" s="6">
        <f>VLOOKUP(H41,奖励测试!A:F,5,FALSE)</f>
        <v>10</v>
      </c>
      <c r="J41" s="6">
        <f>VLOOKUP($H41,奖励测试!$A:$F,6,FALSE)</f>
        <v>4</v>
      </c>
    </row>
    <row r="42" spans="1:10" x14ac:dyDescent="0.15">
      <c r="A42" s="2">
        <f>VLOOKUP(H42,奖励测试!A:C,3,FALSE)</f>
        <v>401101</v>
      </c>
      <c r="B42" s="1" t="str">
        <f t="shared" si="0"/>
        <v>11级1号任务奖励</v>
      </c>
      <c r="C42" s="1" t="str">
        <f t="shared" si="1"/>
        <v>11级1号任务奖励</v>
      </c>
      <c r="D42" s="1" t="str">
        <f>VLOOKUP(A42,奖励测试!C:L,7,FALSE)</f>
        <v>[{"t":"i","i":4,"c":27,"tr":0},{"t":"i","i":1,"c":976,"tr":0},{"t":"i","i":6,"c":139,"tr":0}]</v>
      </c>
      <c r="E42" s="2">
        <v>0</v>
      </c>
      <c r="F42" s="2">
        <v>0</v>
      </c>
      <c r="H42" s="2">
        <v>39</v>
      </c>
      <c r="I42" s="6">
        <f>VLOOKUP(H42,奖励测试!A:F,5,FALSE)</f>
        <v>11</v>
      </c>
      <c r="J42" s="6">
        <f>VLOOKUP($H42,奖励测试!$A:$F,6,FALSE)</f>
        <v>1</v>
      </c>
    </row>
    <row r="43" spans="1:10" x14ac:dyDescent="0.15">
      <c r="A43" s="2">
        <f>VLOOKUP(H43,奖励测试!A:C,3,FALSE)</f>
        <v>401102</v>
      </c>
      <c r="B43" s="1" t="str">
        <f t="shared" si="0"/>
        <v>11级2号任务奖励</v>
      </c>
      <c r="C43" s="1" t="str">
        <f t="shared" si="1"/>
        <v>11级2号任务奖励</v>
      </c>
      <c r="D43" s="1" t="str">
        <f>VLOOKUP(A43,奖励测试!C:L,7,FALSE)</f>
        <v>[{"t":"i","i":4,"c":27,"tr":0},{"t":"i","i":1,"c":976,"tr":0},{"t":"i","i":6,"c":139,"tr":0}]</v>
      </c>
      <c r="E43" s="2">
        <v>0</v>
      </c>
      <c r="F43" s="2">
        <v>0</v>
      </c>
      <c r="H43" s="2">
        <v>40</v>
      </c>
      <c r="I43" s="6">
        <f>VLOOKUP(H43,奖励测试!A:F,5,FALSE)</f>
        <v>11</v>
      </c>
      <c r="J43" s="6">
        <f>VLOOKUP($H43,奖励测试!$A:$F,6,FALSE)</f>
        <v>2</v>
      </c>
    </row>
    <row r="44" spans="1:10" x14ac:dyDescent="0.15">
      <c r="A44" s="2">
        <f>VLOOKUP(H44,奖励测试!A:C,3,FALSE)</f>
        <v>401103</v>
      </c>
      <c r="B44" s="1" t="str">
        <f t="shared" si="0"/>
        <v>11级3号任务奖励</v>
      </c>
      <c r="C44" s="1" t="str">
        <f t="shared" si="1"/>
        <v>11级3号任务奖励</v>
      </c>
      <c r="D44" s="1" t="str">
        <f>VLOOKUP(A44,奖励测试!C:L,7,FALSE)</f>
        <v>[{"t":"i","i":4,"c":27,"tr":0},{"t":"i","i":1,"c":976,"tr":0},{"t":"i","i":6,"c":139,"tr":0}]</v>
      </c>
      <c r="E44" s="2">
        <v>0</v>
      </c>
      <c r="F44" s="2">
        <v>0</v>
      </c>
      <c r="H44" s="2">
        <v>41</v>
      </c>
      <c r="I44" s="6">
        <f>VLOOKUP(H44,奖励测试!A:F,5,FALSE)</f>
        <v>11</v>
      </c>
      <c r="J44" s="6">
        <f>VLOOKUP($H44,奖励测试!$A:$F,6,FALSE)</f>
        <v>3</v>
      </c>
    </row>
    <row r="45" spans="1:10" x14ac:dyDescent="0.15">
      <c r="A45" s="2">
        <f>VLOOKUP(H45,奖励测试!A:C,3,FALSE)</f>
        <v>401104</v>
      </c>
      <c r="B45" s="1" t="str">
        <f t="shared" si="0"/>
        <v>11级4号任务奖励</v>
      </c>
      <c r="C45" s="1" t="str">
        <f t="shared" si="1"/>
        <v>11级4号任务奖励</v>
      </c>
      <c r="D45" s="1" t="str">
        <f>VLOOKUP(A45,奖励测试!C:L,7,FALSE)</f>
        <v>[{"t":"i","i":4,"c":27,"tr":0},{"t":"i","i":1,"c":976,"tr":0},{"t":"i","i":6,"c":139,"tr":0}]</v>
      </c>
      <c r="E45" s="2">
        <v>0</v>
      </c>
      <c r="F45" s="2">
        <v>0</v>
      </c>
      <c r="H45" s="2">
        <v>42</v>
      </c>
      <c r="I45" s="6">
        <f>VLOOKUP(H45,奖励测试!A:F,5,FALSE)</f>
        <v>11</v>
      </c>
      <c r="J45" s="6">
        <f>VLOOKUP($H45,奖励测试!$A:$F,6,FALSE)</f>
        <v>4</v>
      </c>
    </row>
    <row r="46" spans="1:10" x14ac:dyDescent="0.15">
      <c r="A46" s="2">
        <f>VLOOKUP(H46,奖励测试!A:C,3,FALSE)</f>
        <v>401105</v>
      </c>
      <c r="B46" s="1" t="str">
        <f t="shared" si="0"/>
        <v>11级5号任务奖励</v>
      </c>
      <c r="C46" s="1" t="str">
        <f t="shared" si="1"/>
        <v>11级5号任务奖励</v>
      </c>
      <c r="D46" s="1" t="str">
        <f>VLOOKUP(A46,奖励测试!C:L,7,FALSE)</f>
        <v>[{"t":"i","i":4,"c":108,"tr":0},{"t":"i","i":1,"c":3799,"tr":0},{"t":"i","i":6,"c":542,"tr":0}]</v>
      </c>
      <c r="E46" s="2">
        <v>0</v>
      </c>
      <c r="F46" s="2">
        <v>0</v>
      </c>
      <c r="H46" s="2">
        <v>43</v>
      </c>
      <c r="I46" s="6">
        <f>VLOOKUP(H46,奖励测试!A:F,5,FALSE)</f>
        <v>11</v>
      </c>
      <c r="J46" s="6">
        <f>VLOOKUP($H46,奖励测试!$A:$F,6,FALSE)</f>
        <v>5</v>
      </c>
    </row>
    <row r="47" spans="1:10" x14ac:dyDescent="0.15">
      <c r="A47" s="2">
        <f>VLOOKUP(H47,奖励测试!A:C,3,FALSE)</f>
        <v>401201</v>
      </c>
      <c r="B47" s="1" t="str">
        <f t="shared" si="0"/>
        <v>12级1号任务奖励</v>
      </c>
      <c r="C47" s="1" t="str">
        <f t="shared" si="1"/>
        <v>12级1号任务奖励</v>
      </c>
      <c r="D47" s="1" t="str">
        <f>VLOOKUP(A47,奖励测试!C:L,7,FALSE)</f>
        <v>[{"t":"i","i":4,"c":39,"tr":0},{"t":"i","i":1,"c":1380,"tr":0},{"t":"i","i":6,"c":196,"tr":0}]</v>
      </c>
      <c r="E47" s="2">
        <v>0</v>
      </c>
      <c r="F47" s="2">
        <v>0</v>
      </c>
      <c r="H47" s="2">
        <v>44</v>
      </c>
      <c r="I47" s="6">
        <f>VLOOKUP(H47,奖励测试!A:F,5,FALSE)</f>
        <v>12</v>
      </c>
      <c r="J47" s="6">
        <f>VLOOKUP($H47,奖励测试!$A:$F,6,FALSE)</f>
        <v>1</v>
      </c>
    </row>
    <row r="48" spans="1:10" x14ac:dyDescent="0.15">
      <c r="A48" s="2">
        <f>VLOOKUP(H48,奖励测试!A:C,3,FALSE)</f>
        <v>401202</v>
      </c>
      <c r="B48" s="1" t="str">
        <f t="shared" si="0"/>
        <v>12级2号任务奖励</v>
      </c>
      <c r="C48" s="1" t="str">
        <f t="shared" si="1"/>
        <v>12级2号任务奖励</v>
      </c>
      <c r="D48" s="1" t="str">
        <f>VLOOKUP(A48,奖励测试!C:L,7,FALSE)</f>
        <v>[{"t":"i","i":4,"c":39,"tr":0},{"t":"i","i":1,"c":1380,"tr":0},{"t":"i","i":6,"c":196,"tr":0}]</v>
      </c>
      <c r="E48" s="2">
        <v>0</v>
      </c>
      <c r="F48" s="2">
        <v>0</v>
      </c>
      <c r="H48" s="2">
        <v>45</v>
      </c>
      <c r="I48" s="6">
        <f>VLOOKUP(H48,奖励测试!A:F,5,FALSE)</f>
        <v>12</v>
      </c>
      <c r="J48" s="6">
        <f>VLOOKUP($H48,奖励测试!$A:$F,6,FALSE)</f>
        <v>2</v>
      </c>
    </row>
    <row r="49" spans="1:10" x14ac:dyDescent="0.15">
      <c r="A49" s="2">
        <f>VLOOKUP(H49,奖励测试!A:C,3,FALSE)</f>
        <v>401203</v>
      </c>
      <c r="B49" s="1" t="str">
        <f t="shared" si="0"/>
        <v>12级3号任务奖励</v>
      </c>
      <c r="C49" s="1" t="str">
        <f t="shared" si="1"/>
        <v>12级3号任务奖励</v>
      </c>
      <c r="D49" s="1" t="str">
        <f>VLOOKUP(A49,奖励测试!C:L,7,FALSE)</f>
        <v>[{"t":"i","i":4,"c":39,"tr":0},{"t":"i","i":1,"c":1380,"tr":0},{"t":"i","i":6,"c":196,"tr":0}]</v>
      </c>
      <c r="E49" s="2">
        <v>0</v>
      </c>
      <c r="F49" s="2">
        <v>0</v>
      </c>
      <c r="H49" s="2">
        <v>46</v>
      </c>
      <c r="I49" s="6">
        <f>VLOOKUP(H49,奖励测试!A:F,5,FALSE)</f>
        <v>12</v>
      </c>
      <c r="J49" s="6">
        <f>VLOOKUP($H49,奖励测试!$A:$F,6,FALSE)</f>
        <v>3</v>
      </c>
    </row>
    <row r="50" spans="1:10" x14ac:dyDescent="0.15">
      <c r="A50" s="2">
        <f>VLOOKUP(H50,奖励测试!A:C,3,FALSE)</f>
        <v>401204</v>
      </c>
      <c r="B50" s="1" t="str">
        <f t="shared" si="0"/>
        <v>12级4号任务奖励</v>
      </c>
      <c r="C50" s="1" t="str">
        <f t="shared" si="1"/>
        <v>12级4号任务奖励</v>
      </c>
      <c r="D50" s="1" t="str">
        <f>VLOOKUP(A50,奖励测试!C:L,7,FALSE)</f>
        <v>[{"t":"i","i":4,"c":116,"tr":0},{"t":"i","i":1,"c":4070,"tr":0},{"t":"i","i":6,"c":580,"tr":0}]</v>
      </c>
      <c r="E50" s="2">
        <v>0</v>
      </c>
      <c r="F50" s="2">
        <v>0</v>
      </c>
      <c r="H50" s="2">
        <v>47</v>
      </c>
      <c r="I50" s="6">
        <f>VLOOKUP(H50,奖励测试!A:F,5,FALSE)</f>
        <v>12</v>
      </c>
      <c r="J50" s="6">
        <f>VLOOKUP($H50,奖励测试!$A:$F,6,FALSE)</f>
        <v>4</v>
      </c>
    </row>
    <row r="51" spans="1:10" x14ac:dyDescent="0.15">
      <c r="A51" s="2">
        <f>VLOOKUP(H51,奖励测试!A:C,3,FALSE)</f>
        <v>401301</v>
      </c>
      <c r="B51" s="1" t="str">
        <f t="shared" si="0"/>
        <v>13级1号任务奖励</v>
      </c>
      <c r="C51" s="1" t="str">
        <f t="shared" si="1"/>
        <v>13级1号任务奖励</v>
      </c>
      <c r="D51" s="1" t="str">
        <f>VLOOKUP(A51,奖励测试!C:L,7,FALSE)</f>
        <v>[{"t":"i","i":4,"c":62,"tr":0},{"t":"i","i":1,"c":2198,"tr":0},{"t":"i","i":6,"c":313,"tr":0}]</v>
      </c>
      <c r="E51" s="2">
        <v>0</v>
      </c>
      <c r="F51" s="2">
        <v>0</v>
      </c>
      <c r="H51" s="2">
        <v>48</v>
      </c>
      <c r="I51" s="6">
        <f>VLOOKUP(H51,奖励测试!A:F,5,FALSE)</f>
        <v>13</v>
      </c>
      <c r="J51" s="6">
        <f>VLOOKUP($H51,奖励测试!$A:$F,6,FALSE)</f>
        <v>1</v>
      </c>
    </row>
    <row r="52" spans="1:10" x14ac:dyDescent="0.15">
      <c r="A52" s="2">
        <f>VLOOKUP(H52,奖励测试!A:C,3,FALSE)</f>
        <v>401302</v>
      </c>
      <c r="B52" s="1" t="str">
        <f t="shared" si="0"/>
        <v>13级2号任务奖励</v>
      </c>
      <c r="C52" s="1" t="str">
        <f t="shared" si="1"/>
        <v>13级2号任务奖励</v>
      </c>
      <c r="D52" s="1" t="str">
        <f>VLOOKUP(A52,奖励测试!C:L,7,FALSE)</f>
        <v>[{"t":"i","i":4,"c":62,"tr":0},{"t":"i","i":1,"c":2198,"tr":0},{"t":"i","i":6,"c":313,"tr":0}]</v>
      </c>
      <c r="E52" s="2">
        <v>0</v>
      </c>
      <c r="F52" s="2">
        <v>0</v>
      </c>
      <c r="H52" s="2">
        <v>49</v>
      </c>
      <c r="I52" s="6">
        <f>VLOOKUP(H52,奖励测试!A:F,5,FALSE)</f>
        <v>13</v>
      </c>
      <c r="J52" s="6">
        <f>VLOOKUP($H52,奖励测试!$A:$F,6,FALSE)</f>
        <v>2</v>
      </c>
    </row>
    <row r="53" spans="1:10" x14ac:dyDescent="0.15">
      <c r="A53" s="2">
        <f>VLOOKUP(H53,奖励测试!A:C,3,FALSE)</f>
        <v>401303</v>
      </c>
      <c r="B53" s="1" t="str">
        <f t="shared" si="0"/>
        <v>13级3号任务奖励</v>
      </c>
      <c r="C53" s="1" t="str">
        <f t="shared" si="1"/>
        <v>13级3号任务奖励</v>
      </c>
      <c r="D53" s="1" t="str">
        <f>VLOOKUP(A53,奖励测试!C:L,7,FALSE)</f>
        <v>[{"t":"i","i":4,"c":124,"tr":0},{"t":"i","i":1,"c":4361,"tr":0},{"t":"i","i":6,"c":622,"tr":0}]</v>
      </c>
      <c r="E53" s="2">
        <v>0</v>
      </c>
      <c r="F53" s="2">
        <v>0</v>
      </c>
      <c r="H53" s="2">
        <v>50</v>
      </c>
      <c r="I53" s="6">
        <f>VLOOKUP(H53,奖励测试!A:F,5,FALSE)</f>
        <v>13</v>
      </c>
      <c r="J53" s="6">
        <f>VLOOKUP($H53,奖励测试!$A:$F,6,FALSE)</f>
        <v>3</v>
      </c>
    </row>
    <row r="54" spans="1:10" x14ac:dyDescent="0.15">
      <c r="A54" s="2">
        <f>VLOOKUP(H54,奖励测试!A:C,3,FALSE)</f>
        <v>401401</v>
      </c>
      <c r="B54" s="1" t="str">
        <f t="shared" si="0"/>
        <v>14级1号任务奖励</v>
      </c>
      <c r="C54" s="1" t="str">
        <f t="shared" si="1"/>
        <v>14级1号任务奖励</v>
      </c>
      <c r="D54" s="1" t="str">
        <f>VLOOKUP(A54,奖励测试!C:L,7,FALSE)</f>
        <v>[{"t":"i","i":4,"c":23,"tr":0},{"t":"i","i":1,"c":807,"tr":0},{"t":"i","i":6,"c":115,"tr":0}]</v>
      </c>
      <c r="E54" s="2">
        <v>0</v>
      </c>
      <c r="F54" s="2">
        <v>0</v>
      </c>
      <c r="H54" s="2">
        <v>51</v>
      </c>
      <c r="I54" s="6">
        <f>VLOOKUP(H54,奖励测试!A:F,5,FALSE)</f>
        <v>14</v>
      </c>
      <c r="J54" s="6">
        <f>VLOOKUP($H54,奖励测试!$A:$F,6,FALSE)</f>
        <v>1</v>
      </c>
    </row>
    <row r="55" spans="1:10" x14ac:dyDescent="0.15">
      <c r="A55" s="2">
        <f>VLOOKUP(H55,奖励测试!A:C,3,FALSE)</f>
        <v>401402</v>
      </c>
      <c r="B55" s="1" t="str">
        <f t="shared" si="0"/>
        <v>14级2号任务奖励</v>
      </c>
      <c r="C55" s="1" t="str">
        <f t="shared" si="1"/>
        <v>14级2号任务奖励</v>
      </c>
      <c r="D55" s="1" t="str">
        <f>VLOOKUP(A55,奖励测试!C:L,7,FALSE)</f>
        <v>[{"t":"i","i":4,"c":23,"tr":0},{"t":"i","i":1,"c":807,"tr":0},{"t":"i","i":6,"c":115,"tr":0}]</v>
      </c>
      <c r="E55" s="2">
        <v>0</v>
      </c>
      <c r="F55" s="2">
        <v>0</v>
      </c>
      <c r="H55" s="2">
        <v>52</v>
      </c>
      <c r="I55" s="6">
        <f>VLOOKUP(H55,奖励测试!A:F,5,FALSE)</f>
        <v>14</v>
      </c>
      <c r="J55" s="6">
        <f>VLOOKUP($H55,奖励测试!$A:$F,6,FALSE)</f>
        <v>2</v>
      </c>
    </row>
    <row r="56" spans="1:10" x14ac:dyDescent="0.15">
      <c r="A56" s="2">
        <f>VLOOKUP(H56,奖励测试!A:C,3,FALSE)</f>
        <v>401403</v>
      </c>
      <c r="B56" s="1" t="str">
        <f t="shared" si="0"/>
        <v>14级3号任务奖励</v>
      </c>
      <c r="C56" s="1" t="str">
        <f t="shared" si="1"/>
        <v>14级3号任务奖励</v>
      </c>
      <c r="D56" s="1" t="str">
        <f>VLOOKUP(A56,奖励测试!C:L,7,FALSE)</f>
        <v>[{"t":"i","i":4,"c":23,"tr":0},{"t":"i","i":1,"c":807,"tr":0},{"t":"i","i":6,"c":115,"tr":0}]</v>
      </c>
      <c r="E56" s="2">
        <v>0</v>
      </c>
      <c r="F56" s="2">
        <v>0</v>
      </c>
      <c r="H56" s="2">
        <v>53</v>
      </c>
      <c r="I56" s="6">
        <f>VLOOKUP(H56,奖励测试!A:F,5,FALSE)</f>
        <v>14</v>
      </c>
      <c r="J56" s="6">
        <f>VLOOKUP($H56,奖励测试!$A:$F,6,FALSE)</f>
        <v>3</v>
      </c>
    </row>
    <row r="57" spans="1:10" x14ac:dyDescent="0.15">
      <c r="A57" s="2">
        <f>VLOOKUP(H57,奖励测试!A:C,3,FALSE)</f>
        <v>401404</v>
      </c>
      <c r="B57" s="1" t="str">
        <f t="shared" si="0"/>
        <v>14级4号任务奖励</v>
      </c>
      <c r="C57" s="1" t="str">
        <f t="shared" si="1"/>
        <v>14级4号任务奖励</v>
      </c>
      <c r="D57" s="1" t="str">
        <f>VLOOKUP(A57,奖励测试!C:L,7,FALSE)</f>
        <v>[{"t":"i","i":4,"c":23,"tr":0},{"t":"i","i":1,"c":807,"tr":0},{"t":"i","i":6,"c":115,"tr":0}]</v>
      </c>
      <c r="E57" s="2">
        <v>0</v>
      </c>
      <c r="F57" s="2">
        <v>0</v>
      </c>
      <c r="H57" s="2">
        <v>54</v>
      </c>
      <c r="I57" s="6">
        <f>VLOOKUP(H57,奖励测试!A:F,5,FALSE)</f>
        <v>14</v>
      </c>
      <c r="J57" s="6">
        <f>VLOOKUP($H57,奖励测试!$A:$F,6,FALSE)</f>
        <v>4</v>
      </c>
    </row>
    <row r="58" spans="1:10" x14ac:dyDescent="0.15">
      <c r="A58" s="2">
        <f>VLOOKUP(H58,奖励测试!A:C,3,FALSE)</f>
        <v>401405</v>
      </c>
      <c r="B58" s="1" t="str">
        <f t="shared" si="0"/>
        <v>14级5号任务奖励</v>
      </c>
      <c r="C58" s="1" t="str">
        <f t="shared" si="1"/>
        <v>14级5号任务奖励</v>
      </c>
      <c r="D58" s="1" t="str">
        <f>VLOOKUP(A58,奖励测试!C:L,7,FALSE)</f>
        <v>[{"t":"i","i":4,"c":23,"tr":0},{"t":"i","i":1,"c":807,"tr":0},{"t":"i","i":6,"c":115,"tr":0}]</v>
      </c>
      <c r="E58" s="2">
        <v>0</v>
      </c>
      <c r="F58" s="2">
        <v>0</v>
      </c>
      <c r="H58" s="2">
        <v>55</v>
      </c>
      <c r="I58" s="6">
        <f>VLOOKUP(H58,奖励测试!A:F,5,FALSE)</f>
        <v>14</v>
      </c>
      <c r="J58" s="6">
        <f>VLOOKUP($H58,奖励测试!$A:$F,6,FALSE)</f>
        <v>5</v>
      </c>
    </row>
    <row r="59" spans="1:10" x14ac:dyDescent="0.15">
      <c r="A59" s="2">
        <f>VLOOKUP(H59,奖励测试!A:C,3,FALSE)</f>
        <v>401406</v>
      </c>
      <c r="B59" s="1" t="str">
        <f t="shared" si="0"/>
        <v>14级6号任务奖励</v>
      </c>
      <c r="C59" s="1" t="str">
        <f t="shared" si="1"/>
        <v>14级6号任务奖励</v>
      </c>
      <c r="D59" s="1" t="str">
        <f>VLOOKUP(A59,奖励测试!C:L,7,FALSE)</f>
        <v>[{"t":"i","i":4,"c":23,"tr":0},{"t":"i","i":1,"c":807,"tr":0},{"t":"i","i":6,"c":115,"tr":0}]</v>
      </c>
      <c r="E59" s="2">
        <v>0</v>
      </c>
      <c r="F59" s="2">
        <v>0</v>
      </c>
      <c r="H59" s="2">
        <v>56</v>
      </c>
      <c r="I59" s="6">
        <f>VLOOKUP(H59,奖励测试!A:F,5,FALSE)</f>
        <v>14</v>
      </c>
      <c r="J59" s="6">
        <f>VLOOKUP($H59,奖励测试!$A:$F,6,FALSE)</f>
        <v>6</v>
      </c>
    </row>
    <row r="60" spans="1:10" x14ac:dyDescent="0.15">
      <c r="A60" s="2">
        <f>VLOOKUP(H60,奖励测试!A:C,3,FALSE)</f>
        <v>401407</v>
      </c>
      <c r="B60" s="1" t="str">
        <f t="shared" si="0"/>
        <v>14级7号任务奖励</v>
      </c>
      <c r="C60" s="1" t="str">
        <f t="shared" si="1"/>
        <v>14级7号任务奖励</v>
      </c>
      <c r="D60" s="1" t="str">
        <f>VLOOKUP(A60,奖励测试!C:L,7,FALSE)</f>
        <v>[{"t":"i","i":4,"c":133,"tr":0},{"t":"i","i":1,"c":4672,"tr":0},{"t":"i","i":6,"c":666,"tr":0}]</v>
      </c>
      <c r="E60" s="2">
        <v>0</v>
      </c>
      <c r="F60" s="2">
        <v>0</v>
      </c>
      <c r="H60" s="2">
        <v>57</v>
      </c>
      <c r="I60" s="6">
        <f>VLOOKUP(H60,奖励测试!A:F,5,FALSE)</f>
        <v>14</v>
      </c>
      <c r="J60" s="6">
        <f>VLOOKUP($H60,奖励测试!$A:$F,6,FALSE)</f>
        <v>7</v>
      </c>
    </row>
    <row r="61" spans="1:10" x14ac:dyDescent="0.15">
      <c r="A61" s="2">
        <f>VLOOKUP(H61,奖励测试!A:C,3,FALSE)</f>
        <v>401501</v>
      </c>
      <c r="B61" s="1" t="str">
        <f t="shared" si="0"/>
        <v>15级1号任务奖励</v>
      </c>
      <c r="C61" s="1" t="str">
        <f t="shared" si="1"/>
        <v>15级1号任务奖励</v>
      </c>
      <c r="D61" s="1" t="str">
        <f>VLOOKUP(A61,奖励测试!C:L,7,FALSE)</f>
        <v>[{"t":"i","i":4,"c":71,"tr":0},{"t":"i","i":1,"c":2520,"tr":0},{"t":"i","i":6,"c":359,"tr":0}]</v>
      </c>
      <c r="E61" s="2">
        <v>0</v>
      </c>
      <c r="F61" s="2">
        <v>0</v>
      </c>
      <c r="H61" s="2">
        <v>58</v>
      </c>
      <c r="I61" s="6">
        <f>VLOOKUP(H61,奖励测试!A:F,5,FALSE)</f>
        <v>15</v>
      </c>
      <c r="J61" s="6">
        <f>VLOOKUP($H61,奖励测试!$A:$F,6,FALSE)</f>
        <v>1</v>
      </c>
    </row>
    <row r="62" spans="1:10" x14ac:dyDescent="0.15">
      <c r="A62" s="2">
        <f>VLOOKUP(H62,奖励测试!A:C,3,FALSE)</f>
        <v>401502</v>
      </c>
      <c r="B62" s="1" t="str">
        <f t="shared" si="0"/>
        <v>15级2号任务奖励</v>
      </c>
      <c r="C62" s="1" t="str">
        <f t="shared" si="1"/>
        <v>15级2号任务奖励</v>
      </c>
      <c r="D62" s="1" t="str">
        <f>VLOOKUP(A62,奖励测试!C:L,7,FALSE)</f>
        <v>[{"t":"i","i":4,"c":71,"tr":0},{"t":"i","i":1,"c":2520,"tr":0},{"t":"i","i":6,"c":359,"tr":0}]</v>
      </c>
      <c r="E62" s="2">
        <v>0</v>
      </c>
      <c r="F62" s="2">
        <v>0</v>
      </c>
      <c r="H62" s="2">
        <v>59</v>
      </c>
      <c r="I62" s="6">
        <f>VLOOKUP(H62,奖励测试!A:F,5,FALSE)</f>
        <v>15</v>
      </c>
      <c r="J62" s="6">
        <f>VLOOKUP($H62,奖励测试!$A:$F,6,FALSE)</f>
        <v>2</v>
      </c>
    </row>
    <row r="63" spans="1:10" x14ac:dyDescent="0.15">
      <c r="A63" s="2">
        <f>VLOOKUP(H63,奖励测试!A:C,3,FALSE)</f>
        <v>401503</v>
      </c>
      <c r="B63" s="1" t="str">
        <f t="shared" si="0"/>
        <v>15级3号任务奖励</v>
      </c>
      <c r="C63" s="1" t="str">
        <f t="shared" si="1"/>
        <v>15级3号任务奖励</v>
      </c>
      <c r="D63" s="1" t="str">
        <f>VLOOKUP(A63,奖励测试!C:L,7,FALSE)</f>
        <v>[{"t":"i","i":4,"c":142,"tr":0},{"t":"i","i":1,"c":5006,"tr":0},{"t":"i","i":6,"c":714,"tr":0}]</v>
      </c>
      <c r="E63" s="2">
        <v>0</v>
      </c>
      <c r="F63" s="2">
        <v>0</v>
      </c>
      <c r="H63" s="2">
        <v>60</v>
      </c>
      <c r="I63" s="6">
        <f>VLOOKUP(H63,奖励测试!A:F,5,FALSE)</f>
        <v>15</v>
      </c>
      <c r="J63" s="6">
        <f>VLOOKUP($H63,奖励测试!$A:$F,6,FALSE)</f>
        <v>3</v>
      </c>
    </row>
    <row r="64" spans="1:10" x14ac:dyDescent="0.15">
      <c r="A64" s="2">
        <f>VLOOKUP(H64,奖励测试!A:C,3,FALSE)</f>
        <v>401601</v>
      </c>
      <c r="B64" s="1" t="str">
        <f t="shared" si="0"/>
        <v>16级1号任务奖励</v>
      </c>
      <c r="C64" s="1" t="str">
        <f t="shared" si="1"/>
        <v>16级1号任务奖励</v>
      </c>
      <c r="D64" s="1" t="str">
        <f>VLOOKUP(A64,奖励测试!C:L,7,FALSE)</f>
        <v>[{"t":"i","i":4,"c":77,"tr":0},{"t":"i","i":1,"c":2699,"tr":0},{"t":"i","i":6,"c":385,"tr":0}]</v>
      </c>
      <c r="E64" s="2">
        <v>0</v>
      </c>
      <c r="F64" s="2">
        <v>0</v>
      </c>
      <c r="H64" s="2">
        <v>61</v>
      </c>
      <c r="I64" s="6">
        <f>VLOOKUP(H64,奖励测试!A:F,5,FALSE)</f>
        <v>16</v>
      </c>
      <c r="J64" s="6">
        <f>VLOOKUP($H64,奖励测试!$A:$F,6,FALSE)</f>
        <v>1</v>
      </c>
    </row>
    <row r="65" spans="1:10" x14ac:dyDescent="0.15">
      <c r="A65" s="2">
        <f>VLOOKUP(H65,奖励测试!A:C,3,FALSE)</f>
        <v>401602</v>
      </c>
      <c r="B65" s="1" t="str">
        <f t="shared" si="0"/>
        <v>16级2号任务奖励</v>
      </c>
      <c r="C65" s="1" t="str">
        <f t="shared" si="1"/>
        <v>16级2号任务奖励</v>
      </c>
      <c r="D65" s="1" t="str">
        <f>VLOOKUP(A65,奖励测试!C:L,7,FALSE)</f>
        <v>[{"t":"i","i":4,"c":77,"tr":0},{"t":"i","i":1,"c":2699,"tr":0},{"t":"i","i":6,"c":385,"tr":0}]</v>
      </c>
      <c r="E65" s="2">
        <v>0</v>
      </c>
      <c r="F65" s="2">
        <v>0</v>
      </c>
      <c r="H65" s="2">
        <v>62</v>
      </c>
      <c r="I65" s="6">
        <f>VLOOKUP(H65,奖励测试!A:F,5,FALSE)</f>
        <v>16</v>
      </c>
      <c r="J65" s="6">
        <f>VLOOKUP($H65,奖励测试!$A:$F,6,FALSE)</f>
        <v>2</v>
      </c>
    </row>
    <row r="66" spans="1:10" x14ac:dyDescent="0.15">
      <c r="A66" s="2">
        <f>VLOOKUP(H66,奖励测试!A:C,3,FALSE)</f>
        <v>401603</v>
      </c>
      <c r="B66" s="1" t="str">
        <f t="shared" si="0"/>
        <v>16级3号任务奖励</v>
      </c>
      <c r="C66" s="1" t="str">
        <f t="shared" si="1"/>
        <v>16级3号任务奖励</v>
      </c>
      <c r="D66" s="1" t="str">
        <f>VLOOKUP(A66,奖励测试!C:L,7,FALSE)</f>
        <v>[{"t":"i","i":4,"c":153,"tr":0},{"t":"i","i":1,"c":5364,"tr":0},{"t":"i","i":6,"c":765,"tr":0}]</v>
      </c>
      <c r="E66" s="2">
        <v>0</v>
      </c>
      <c r="F66" s="2">
        <v>0</v>
      </c>
      <c r="H66" s="2">
        <v>63</v>
      </c>
      <c r="I66" s="6">
        <f>VLOOKUP(H66,奖励测试!A:F,5,FALSE)</f>
        <v>16</v>
      </c>
      <c r="J66" s="6">
        <f>VLOOKUP($H66,奖励测试!$A:$F,6,FALSE)</f>
        <v>3</v>
      </c>
    </row>
    <row r="67" spans="1:10" x14ac:dyDescent="0.15">
      <c r="A67" s="2">
        <f>VLOOKUP(H67,奖励测试!A:C,3,FALSE)</f>
        <v>401701</v>
      </c>
      <c r="B67" s="1" t="str">
        <f t="shared" si="0"/>
        <v>17级1号任务奖励</v>
      </c>
      <c r="C67" s="1" t="str">
        <f t="shared" si="1"/>
        <v>17级1号任务奖励</v>
      </c>
      <c r="D67" s="1" t="str">
        <f>VLOOKUP(A67,奖励测试!C:L,7,FALSE)</f>
        <v>[{"t":"i","i":4,"c":82,"tr":0},{"t":"i","i":1,"c":2891,"tr":0},{"t":"i","i":6,"c":412,"tr":0}]</v>
      </c>
      <c r="E67" s="2">
        <v>0</v>
      </c>
      <c r="F67" s="2">
        <v>0</v>
      </c>
      <c r="H67" s="2">
        <v>64</v>
      </c>
      <c r="I67" s="6">
        <f>VLOOKUP(H67,奖励测试!A:F,5,FALSE)</f>
        <v>17</v>
      </c>
      <c r="J67" s="6">
        <f>VLOOKUP($H67,奖励测试!$A:$F,6,FALSE)</f>
        <v>1</v>
      </c>
    </row>
    <row r="68" spans="1:10" x14ac:dyDescent="0.15">
      <c r="A68" s="2">
        <f>VLOOKUP(H68,奖励测试!A:C,3,FALSE)</f>
        <v>401702</v>
      </c>
      <c r="B68" s="1" t="str">
        <f t="shared" si="0"/>
        <v>17级2号任务奖励</v>
      </c>
      <c r="C68" s="1" t="str">
        <f t="shared" si="1"/>
        <v>17级2号任务奖励</v>
      </c>
      <c r="D68" s="1" t="str">
        <f>VLOOKUP(A68,奖励测试!C:L,7,FALSE)</f>
        <v>[{"t":"i","i":4,"c":82,"tr":0},{"t":"i","i":1,"c":2891,"tr":0},{"t":"i","i":6,"c":412,"tr":0}]</v>
      </c>
      <c r="E68" s="2">
        <v>0</v>
      </c>
      <c r="F68" s="2">
        <v>0</v>
      </c>
      <c r="H68" s="2">
        <v>65</v>
      </c>
      <c r="I68" s="6">
        <f>VLOOKUP(H68,奖励测试!A:F,5,FALSE)</f>
        <v>17</v>
      </c>
      <c r="J68" s="6">
        <f>VLOOKUP($H68,奖励测试!$A:$F,6,FALSE)</f>
        <v>2</v>
      </c>
    </row>
    <row r="69" spans="1:10" x14ac:dyDescent="0.15">
      <c r="A69" s="2">
        <f>VLOOKUP(H69,奖励测试!A:C,3,FALSE)</f>
        <v>401703</v>
      </c>
      <c r="B69" s="1" t="str">
        <f t="shared" ref="B69:B103" si="2">I69&amp;"级"&amp;J69&amp;"号任务奖励"</f>
        <v>17级3号任务奖励</v>
      </c>
      <c r="C69" s="1" t="str">
        <f t="shared" ref="C69:C132" si="3">B69</f>
        <v>17级3号任务奖励</v>
      </c>
      <c r="D69" s="1" t="str">
        <f>VLOOKUP(A69,奖励测试!C:L,7,FALSE)</f>
        <v>[{"t":"i","i":4,"c":164,"tr":0},{"t":"i","i":1,"c":5748,"tr":0},{"t":"i","i":6,"c":820,"tr":0}]</v>
      </c>
      <c r="E69" s="2">
        <v>0</v>
      </c>
      <c r="F69" s="2">
        <v>0</v>
      </c>
      <c r="H69" s="2">
        <v>66</v>
      </c>
      <c r="I69" s="6">
        <f>VLOOKUP(H69,奖励测试!A:F,5,FALSE)</f>
        <v>17</v>
      </c>
      <c r="J69" s="6">
        <f>VLOOKUP($H69,奖励测试!$A:$F,6,FALSE)</f>
        <v>3</v>
      </c>
    </row>
    <row r="70" spans="1:10" x14ac:dyDescent="0.15">
      <c r="A70" s="2">
        <f>VLOOKUP(H70,奖励测试!A:C,3,FALSE)</f>
        <v>401801</v>
      </c>
      <c r="B70" s="1" t="str">
        <f t="shared" si="2"/>
        <v>18级1号任务奖励</v>
      </c>
      <c r="C70" s="1" t="str">
        <f t="shared" si="3"/>
        <v>18级1号任务奖励</v>
      </c>
      <c r="D70" s="1" t="str">
        <f>VLOOKUP(A70,奖励测试!C:L,7,FALSE)</f>
        <v>[{"t":"i","i":4,"c":88,"tr":0},{"t":"i","i":1,"c":3097,"tr":0},{"t":"i","i":6,"c":441,"tr":0}]</v>
      </c>
      <c r="E70" s="2">
        <v>0</v>
      </c>
      <c r="F70" s="2">
        <v>0</v>
      </c>
      <c r="H70" s="2">
        <v>67</v>
      </c>
      <c r="I70" s="6">
        <f>VLOOKUP(H70,奖励测试!A:F,5,FALSE)</f>
        <v>18</v>
      </c>
      <c r="J70" s="6">
        <f>VLOOKUP($H70,奖励测试!$A:$F,6,FALSE)</f>
        <v>1</v>
      </c>
    </row>
    <row r="71" spans="1:10" x14ac:dyDescent="0.15">
      <c r="A71" s="2">
        <f>VLOOKUP(H71,奖励测试!A:C,3,FALSE)</f>
        <v>401802</v>
      </c>
      <c r="B71" s="1" t="str">
        <f t="shared" si="2"/>
        <v>18级2号任务奖励</v>
      </c>
      <c r="C71" s="1" t="str">
        <f t="shared" si="3"/>
        <v>18级2号任务奖励</v>
      </c>
      <c r="D71" s="1" t="str">
        <f>VLOOKUP(A71,奖励测试!C:L,7,FALSE)</f>
        <v>[{"t":"i","i":4,"c":88,"tr":0},{"t":"i","i":1,"c":3097,"tr":0},{"t":"i","i":6,"c":441,"tr":0}]</v>
      </c>
      <c r="E71" s="2">
        <v>0</v>
      </c>
      <c r="F71" s="2">
        <v>0</v>
      </c>
      <c r="H71" s="2">
        <v>68</v>
      </c>
      <c r="I71" s="6">
        <f>VLOOKUP(H71,奖励测试!A:F,5,FALSE)</f>
        <v>18</v>
      </c>
      <c r="J71" s="6">
        <f>VLOOKUP($H71,奖励测试!$A:$F,6,FALSE)</f>
        <v>2</v>
      </c>
    </row>
    <row r="72" spans="1:10" x14ac:dyDescent="0.15">
      <c r="A72" s="2">
        <f>VLOOKUP(H72,奖励测试!A:C,3,FALSE)</f>
        <v>401803</v>
      </c>
      <c r="B72" s="1" t="str">
        <f t="shared" si="2"/>
        <v>18级3号任务奖励</v>
      </c>
      <c r="C72" s="1" t="str">
        <f t="shared" si="3"/>
        <v>18级3号任务奖励</v>
      </c>
      <c r="D72" s="1" t="str">
        <f>VLOOKUP(A72,奖励测试!C:L,7,FALSE)</f>
        <v>[{"t":"i","i":4,"c":175,"tr":0},{"t":"i","i":1,"c":6159,"tr":0},{"t":"i","i":6,"c":878,"tr":0}]</v>
      </c>
      <c r="E72" s="2">
        <v>0</v>
      </c>
      <c r="F72" s="2">
        <v>0</v>
      </c>
      <c r="H72" s="2">
        <v>69</v>
      </c>
      <c r="I72" s="6">
        <f>VLOOKUP(H72,奖励测试!A:F,5,FALSE)</f>
        <v>18</v>
      </c>
      <c r="J72" s="6">
        <f>VLOOKUP($H72,奖励测试!$A:$F,6,FALSE)</f>
        <v>3</v>
      </c>
    </row>
    <row r="73" spans="1:10" x14ac:dyDescent="0.15">
      <c r="A73" s="2">
        <f>VLOOKUP(H73,奖励测试!A:C,3,FALSE)</f>
        <v>401901</v>
      </c>
      <c r="B73" s="1" t="str">
        <f t="shared" si="2"/>
        <v>19级1号任务奖励</v>
      </c>
      <c r="C73" s="1" t="str">
        <f t="shared" si="3"/>
        <v>19级1号任务奖励</v>
      </c>
      <c r="D73" s="1" t="str">
        <f>VLOOKUP(A73,奖励测试!C:L,7,FALSE)</f>
        <v>[{"t":"i","i":4,"c":188,"tr":0},{"t":"i","i":1,"c":6600,"tr":0},{"t":"i","i":6,"c":941,"tr":0}]</v>
      </c>
      <c r="E73" s="2">
        <v>0</v>
      </c>
      <c r="F73" s="2">
        <v>0</v>
      </c>
      <c r="H73" s="2">
        <v>70</v>
      </c>
      <c r="I73" s="6">
        <f>VLOOKUP(H73,奖励测试!A:F,5,FALSE)</f>
        <v>19</v>
      </c>
      <c r="J73" s="6">
        <f>VLOOKUP($H73,奖励测试!$A:$F,6,FALSE)</f>
        <v>1</v>
      </c>
    </row>
    <row r="74" spans="1:10" x14ac:dyDescent="0.15">
      <c r="A74" s="2">
        <f>VLOOKUP(H74,奖励测试!A:C,3,FALSE)</f>
        <v>401902</v>
      </c>
      <c r="B74" s="1" t="str">
        <f t="shared" si="2"/>
        <v>19级2号任务奖励</v>
      </c>
      <c r="C74" s="1" t="str">
        <f t="shared" si="3"/>
        <v>19级2号任务奖励</v>
      </c>
      <c r="D74" s="1" t="str">
        <f>VLOOKUP(A74,奖励测试!C:L,7,FALSE)</f>
        <v>[{"t":"i","i":4,"c":188,"tr":0},{"t":"i","i":1,"c":6600,"tr":0},{"t":"i","i":6,"c":941,"tr":0}]</v>
      </c>
      <c r="E74" s="2">
        <v>0</v>
      </c>
      <c r="F74" s="2">
        <v>0</v>
      </c>
      <c r="H74" s="2">
        <v>71</v>
      </c>
      <c r="I74" s="6">
        <f>VLOOKUP(H74,奖励测试!A:F,5,FALSE)</f>
        <v>19</v>
      </c>
      <c r="J74" s="6">
        <f>VLOOKUP($H74,奖励测试!$A:$F,6,FALSE)</f>
        <v>2</v>
      </c>
    </row>
    <row r="75" spans="1:10" x14ac:dyDescent="0.15">
      <c r="A75" s="2">
        <f>VLOOKUP(H75,奖励测试!A:C,3,FALSE)</f>
        <v>402001</v>
      </c>
      <c r="B75" s="1" t="str">
        <f t="shared" si="2"/>
        <v>20级1号任务奖励</v>
      </c>
      <c r="C75" s="1" t="str">
        <f t="shared" si="3"/>
        <v>20级1号任务奖励</v>
      </c>
      <c r="D75" s="1" t="str">
        <f>VLOOKUP(A75,奖励测试!C:L,7,FALSE)</f>
        <v>[{"t":"i","i":4,"c":67,"tr":0},{"t":"i","i":1,"c":2381,"tr":0},{"t":"i","i":6,"c":339,"tr":0}]</v>
      </c>
      <c r="E75" s="2">
        <v>0</v>
      </c>
      <c r="F75" s="2">
        <v>0</v>
      </c>
      <c r="H75" s="2">
        <v>72</v>
      </c>
      <c r="I75" s="6">
        <f>VLOOKUP(H75,奖励测试!A:F,5,FALSE)</f>
        <v>20</v>
      </c>
      <c r="J75" s="6">
        <f>VLOOKUP($H75,奖励测试!$A:$F,6,FALSE)</f>
        <v>1</v>
      </c>
    </row>
    <row r="76" spans="1:10" x14ac:dyDescent="0.15">
      <c r="A76" s="2">
        <f>VLOOKUP(H76,奖励测试!A:C,3,FALSE)</f>
        <v>402002</v>
      </c>
      <c r="B76" s="1" t="str">
        <f t="shared" si="2"/>
        <v>20级2号任务奖励</v>
      </c>
      <c r="C76" s="1" t="str">
        <f t="shared" si="3"/>
        <v>20级2号任务奖励</v>
      </c>
      <c r="D76" s="1" t="str">
        <f>VLOOKUP(A76,奖励测试!C:L,7,FALSE)</f>
        <v>[{"t":"i","i":4,"c":67,"tr":0},{"t":"i","i":1,"c":2381,"tr":0},{"t":"i","i":6,"c":339,"tr":0}]</v>
      </c>
      <c r="E76" s="2">
        <v>0</v>
      </c>
      <c r="F76" s="2">
        <v>0</v>
      </c>
      <c r="H76" s="2">
        <v>73</v>
      </c>
      <c r="I76" s="6">
        <f>VLOOKUP(H76,奖励测试!A:F,5,FALSE)</f>
        <v>20</v>
      </c>
      <c r="J76" s="6">
        <f>VLOOKUP($H76,奖励测试!$A:$F,6,FALSE)</f>
        <v>2</v>
      </c>
    </row>
    <row r="77" spans="1:10" x14ac:dyDescent="0.15">
      <c r="A77" s="2">
        <f>VLOOKUP(H77,奖励测试!A:C,3,FALSE)</f>
        <v>402003</v>
      </c>
      <c r="B77" s="1" t="str">
        <f t="shared" si="2"/>
        <v>20级3号任务奖励</v>
      </c>
      <c r="C77" s="1" t="str">
        <f t="shared" si="3"/>
        <v>20级3号任务奖励</v>
      </c>
      <c r="D77" s="1" t="str">
        <f>VLOOKUP(A77,奖励测试!C:L,7,FALSE)</f>
        <v>[{"t":"i","i":4,"c":67,"tr":0},{"t":"i","i":1,"c":2381,"tr":0},{"t":"i","i":6,"c":339,"tr":0}]</v>
      </c>
      <c r="E77" s="2">
        <v>0</v>
      </c>
      <c r="F77" s="2">
        <v>0</v>
      </c>
      <c r="H77" s="2">
        <v>74</v>
      </c>
      <c r="I77" s="6">
        <f>VLOOKUP(H77,奖励测试!A:F,5,FALSE)</f>
        <v>20</v>
      </c>
      <c r="J77" s="6">
        <f>VLOOKUP($H77,奖励测试!$A:$F,6,FALSE)</f>
        <v>3</v>
      </c>
    </row>
    <row r="78" spans="1:10" x14ac:dyDescent="0.15">
      <c r="A78" s="2">
        <f>VLOOKUP(H78,奖励测试!A:C,3,FALSE)</f>
        <v>402004</v>
      </c>
      <c r="B78" s="1" t="str">
        <f t="shared" si="2"/>
        <v>20级4号任务奖励</v>
      </c>
      <c r="C78" s="1" t="str">
        <f t="shared" si="3"/>
        <v>20级4号任务奖励</v>
      </c>
      <c r="D78" s="1" t="str">
        <f>VLOOKUP(A78,奖励测试!C:L,7,FALSE)</f>
        <v>[{"t":"i","i":4,"c":201,"tr":0},{"t":"i","i":1,"c":7073,"tr":0},{"t":"i","i":6,"c":1009,"tr":0}]</v>
      </c>
      <c r="E78" s="2">
        <v>0</v>
      </c>
      <c r="F78" s="2">
        <v>0</v>
      </c>
      <c r="H78" s="2">
        <v>75</v>
      </c>
      <c r="I78" s="6">
        <f>VLOOKUP(H78,奖励测试!A:F,5,FALSE)</f>
        <v>20</v>
      </c>
      <c r="J78" s="6">
        <f>VLOOKUP($H78,奖励测试!$A:$F,6,FALSE)</f>
        <v>4</v>
      </c>
    </row>
    <row r="79" spans="1:10" x14ac:dyDescent="0.15">
      <c r="A79" s="2">
        <f>VLOOKUP(H79,奖励测试!A:C,3,FALSE)</f>
        <v>402101</v>
      </c>
      <c r="B79" s="1" t="str">
        <f t="shared" si="2"/>
        <v>21级1号任务奖励</v>
      </c>
      <c r="C79" s="1" t="str">
        <f t="shared" si="3"/>
        <v>21级1号任务奖励</v>
      </c>
      <c r="D79" s="1" t="str">
        <f>VLOOKUP(A79,奖励测试!C:L,7,FALSE)</f>
        <v>[{"t":"i","i":4,"c":72,"tr":0},{"t":"i","i":1,"c":2549,"tr":0},{"t":"i","i":6,"c":363,"tr":0}]</v>
      </c>
      <c r="E79" s="2">
        <v>0</v>
      </c>
      <c r="F79" s="2">
        <v>0</v>
      </c>
      <c r="H79" s="2">
        <v>76</v>
      </c>
      <c r="I79" s="6">
        <f>VLOOKUP(H79,奖励测试!A:F,5,FALSE)</f>
        <v>21</v>
      </c>
      <c r="J79" s="6">
        <f>VLOOKUP($H79,奖励测试!$A:$F,6,FALSE)</f>
        <v>1</v>
      </c>
    </row>
    <row r="80" spans="1:10" x14ac:dyDescent="0.15">
      <c r="A80" s="2">
        <f>VLOOKUP(H80,奖励测试!A:C,3,FALSE)</f>
        <v>402102</v>
      </c>
      <c r="B80" s="1" t="str">
        <f t="shared" si="2"/>
        <v>21级2号任务奖励</v>
      </c>
      <c r="C80" s="1" t="str">
        <f t="shared" si="3"/>
        <v>21级2号任务奖励</v>
      </c>
      <c r="D80" s="1" t="str">
        <f>VLOOKUP(A80,奖励测试!C:L,7,FALSE)</f>
        <v>[{"t":"i","i":4,"c":72,"tr":0},{"t":"i","i":1,"c":2549,"tr":0},{"t":"i","i":6,"c":363,"tr":0}]</v>
      </c>
      <c r="E80" s="2">
        <v>0</v>
      </c>
      <c r="F80" s="2">
        <v>0</v>
      </c>
      <c r="H80" s="2">
        <v>77</v>
      </c>
      <c r="I80" s="6">
        <f>VLOOKUP(H80,奖励测试!A:F,5,FALSE)</f>
        <v>21</v>
      </c>
      <c r="J80" s="6">
        <f>VLOOKUP($H80,奖励测试!$A:$F,6,FALSE)</f>
        <v>2</v>
      </c>
    </row>
    <row r="81" spans="1:10" x14ac:dyDescent="0.15">
      <c r="A81" s="2">
        <f>VLOOKUP(H81,奖励测试!A:C,3,FALSE)</f>
        <v>402103</v>
      </c>
      <c r="B81" s="1" t="str">
        <f t="shared" si="2"/>
        <v>21级3号任务奖励</v>
      </c>
      <c r="C81" s="1" t="str">
        <f t="shared" si="3"/>
        <v>21级3号任务奖励</v>
      </c>
      <c r="D81" s="1" t="str">
        <f>VLOOKUP(A81,奖励测试!C:L,7,FALSE)</f>
        <v>[{"t":"i","i":4,"c":72,"tr":0},{"t":"i","i":1,"c":2549,"tr":0},{"t":"i","i":6,"c":363,"tr":0}]</v>
      </c>
      <c r="E81" s="2">
        <v>0</v>
      </c>
      <c r="F81" s="2">
        <v>0</v>
      </c>
      <c r="H81" s="2">
        <v>78</v>
      </c>
      <c r="I81" s="6">
        <f>VLOOKUP(H81,奖励测试!A:F,5,FALSE)</f>
        <v>21</v>
      </c>
      <c r="J81" s="6">
        <f>VLOOKUP($H81,奖励测试!$A:$F,6,FALSE)</f>
        <v>3</v>
      </c>
    </row>
    <row r="82" spans="1:10" x14ac:dyDescent="0.15">
      <c r="A82" s="2">
        <f>VLOOKUP(H82,奖励测试!A:C,3,FALSE)</f>
        <v>402104</v>
      </c>
      <c r="B82" s="1" t="str">
        <f t="shared" si="2"/>
        <v>21级4号任务奖励</v>
      </c>
      <c r="C82" s="1" t="str">
        <f t="shared" si="3"/>
        <v>21级4号任务奖励</v>
      </c>
      <c r="D82" s="1" t="str">
        <f>VLOOKUP(A82,奖励测试!C:L,7,FALSE)</f>
        <v>[{"t":"i","i":4,"c":216,"tr":0},{"t":"i","i":1,"c":7579,"tr":0},{"t":"i","i":6,"c":1081,"tr":0}]</v>
      </c>
      <c r="E82" s="2">
        <v>0</v>
      </c>
      <c r="F82" s="2">
        <v>0</v>
      </c>
      <c r="H82" s="2">
        <v>79</v>
      </c>
      <c r="I82" s="6">
        <f>VLOOKUP(H82,奖励测试!A:F,5,FALSE)</f>
        <v>21</v>
      </c>
      <c r="J82" s="6">
        <f>VLOOKUP($H82,奖励测试!$A:$F,6,FALSE)</f>
        <v>4</v>
      </c>
    </row>
    <row r="83" spans="1:10" x14ac:dyDescent="0.15">
      <c r="A83" s="2">
        <f>VLOOKUP(H83,奖励测试!A:C,3,FALSE)</f>
        <v>402201</v>
      </c>
      <c r="B83" s="1" t="str">
        <f t="shared" si="2"/>
        <v>22级1号任务奖励</v>
      </c>
      <c r="C83" s="1" t="str">
        <f t="shared" si="3"/>
        <v>22级1号任务奖励</v>
      </c>
      <c r="D83" s="1" t="str">
        <f>VLOOKUP(A83,奖励测试!C:L,7,FALSE)</f>
        <v>[{"t":"i","i":4,"c":116,"tr":0},{"t":"i","i":1,"c":4079,"tr":0},{"t":"i","i":6,"c":582,"tr":0}]</v>
      </c>
      <c r="E83" s="2">
        <v>0</v>
      </c>
      <c r="F83" s="2">
        <v>0</v>
      </c>
      <c r="H83" s="2">
        <v>80</v>
      </c>
      <c r="I83" s="6">
        <f>VLOOKUP(H83,奖励测试!A:F,5,FALSE)</f>
        <v>22</v>
      </c>
      <c r="J83" s="6">
        <f>VLOOKUP($H83,奖励测试!$A:$F,6,FALSE)</f>
        <v>1</v>
      </c>
    </row>
    <row r="84" spans="1:10" x14ac:dyDescent="0.15">
      <c r="A84" s="2">
        <f>VLOOKUP(H84,奖励测试!A:C,3,FALSE)</f>
        <v>402202</v>
      </c>
      <c r="B84" s="1" t="str">
        <f t="shared" si="2"/>
        <v>22级2号任务奖励</v>
      </c>
      <c r="C84" s="1" t="str">
        <f t="shared" si="3"/>
        <v>22级2号任务奖励</v>
      </c>
      <c r="D84" s="1" t="str">
        <f>VLOOKUP(A84,奖励测试!C:L,7,FALSE)</f>
        <v>[{"t":"i","i":4,"c":116,"tr":0},{"t":"i","i":1,"c":4079,"tr":0},{"t":"i","i":6,"c":582,"tr":0}]</v>
      </c>
      <c r="E84" s="2">
        <v>0</v>
      </c>
      <c r="F84" s="2">
        <v>0</v>
      </c>
      <c r="H84" s="2">
        <v>81</v>
      </c>
      <c r="I84" s="6">
        <f>VLOOKUP(H84,奖励测试!A:F,5,FALSE)</f>
        <v>22</v>
      </c>
      <c r="J84" s="6">
        <f>VLOOKUP($H84,奖励测试!$A:$F,6,FALSE)</f>
        <v>2</v>
      </c>
    </row>
    <row r="85" spans="1:10" x14ac:dyDescent="0.15">
      <c r="A85" s="2">
        <f>VLOOKUP(H85,奖励测试!A:C,3,FALSE)</f>
        <v>402203</v>
      </c>
      <c r="B85" s="1" t="str">
        <f t="shared" si="2"/>
        <v>22级3号任务奖励</v>
      </c>
      <c r="C85" s="1" t="str">
        <f t="shared" si="3"/>
        <v>22级3号任务奖励</v>
      </c>
      <c r="D85" s="1" t="str">
        <f>VLOOKUP(A85,奖励测试!C:L,7,FALSE)</f>
        <v>[{"t":"i","i":4,"c":231,"tr":0},{"t":"i","i":1,"c":8122,"tr":0},{"t":"i","i":6,"c":1159,"tr":0}]</v>
      </c>
      <c r="E85" s="2">
        <v>0</v>
      </c>
      <c r="F85" s="2">
        <v>0</v>
      </c>
      <c r="H85" s="2">
        <v>82</v>
      </c>
      <c r="I85" s="6">
        <f>VLOOKUP(H85,奖励测试!A:F,5,FALSE)</f>
        <v>22</v>
      </c>
      <c r="J85" s="6">
        <f>VLOOKUP($H85,奖励测试!$A:$F,6,FALSE)</f>
        <v>3</v>
      </c>
    </row>
    <row r="86" spans="1:10" x14ac:dyDescent="0.15">
      <c r="A86" s="2">
        <f>VLOOKUP(H86,奖励测试!A:C,3,FALSE)</f>
        <v>402301</v>
      </c>
      <c r="B86" s="1" t="str">
        <f t="shared" si="2"/>
        <v>23级1号任务奖励</v>
      </c>
      <c r="C86" s="1" t="str">
        <f t="shared" si="3"/>
        <v>23级1号任务奖励</v>
      </c>
      <c r="D86" s="1" t="str">
        <f>VLOOKUP(A86,奖励测试!C:L,7,FALSE)</f>
        <v>[{"t":"i","i":4,"c":248,"tr":0},{"t":"i","i":1,"c":8705,"tr":0},{"t":"i","i":6,"c":1242,"tr":0}]</v>
      </c>
      <c r="E86" s="2">
        <v>0</v>
      </c>
      <c r="F86" s="2">
        <v>0</v>
      </c>
      <c r="H86" s="2">
        <v>83</v>
      </c>
      <c r="I86" s="6">
        <f>VLOOKUP(H86,奖励测试!A:F,5,FALSE)</f>
        <v>23</v>
      </c>
      <c r="J86" s="6">
        <f>VLOOKUP($H86,奖励测试!$A:$F,6,FALSE)</f>
        <v>1</v>
      </c>
    </row>
    <row r="87" spans="1:10" x14ac:dyDescent="0.15">
      <c r="A87" s="2">
        <f>VLOOKUP(H87,奖励测试!A:C,3,FALSE)</f>
        <v>402302</v>
      </c>
      <c r="B87" s="1" t="str">
        <f t="shared" si="2"/>
        <v>23级2号任务奖励</v>
      </c>
      <c r="C87" s="1" t="str">
        <f t="shared" si="3"/>
        <v>23级2号任务奖励</v>
      </c>
      <c r="D87" s="1" t="str">
        <f>VLOOKUP(A87,奖励测试!C:L,7,FALSE)</f>
        <v>[{"t":"i","i":4,"c":248,"tr":0},{"t":"i","i":1,"c":8705,"tr":0},{"t":"i","i":6,"c":1242,"tr":0}]</v>
      </c>
      <c r="E87" s="2">
        <v>0</v>
      </c>
      <c r="F87" s="2">
        <v>0</v>
      </c>
      <c r="H87" s="2">
        <v>84</v>
      </c>
      <c r="I87" s="6">
        <f>VLOOKUP(H87,奖励测试!A:F,5,FALSE)</f>
        <v>23</v>
      </c>
      <c r="J87" s="6">
        <f>VLOOKUP($H87,奖励测试!$A:$F,6,FALSE)</f>
        <v>2</v>
      </c>
    </row>
    <row r="88" spans="1:10" x14ac:dyDescent="0.15">
      <c r="A88" s="2">
        <f>VLOOKUP(H88,奖励测试!A:C,3,FALSE)</f>
        <v>402401</v>
      </c>
      <c r="B88" s="1" t="str">
        <f t="shared" si="2"/>
        <v>24级1号任务奖励</v>
      </c>
      <c r="C88" s="1" t="str">
        <f t="shared" si="3"/>
        <v>24级1号任务奖励</v>
      </c>
      <c r="D88" s="1" t="str">
        <f>VLOOKUP(A88,奖励测试!C:L,7,FALSE)</f>
        <v>[{"t":"i","i":4,"c":286,"tr":0},{"t":"i","i":1,"c":10032,"tr":0},{"t":"i","i":6,"c":1431,"tr":0}]</v>
      </c>
      <c r="E88" s="2">
        <v>0</v>
      </c>
      <c r="F88" s="2">
        <v>0</v>
      </c>
      <c r="H88" s="2">
        <v>85</v>
      </c>
      <c r="I88" s="6">
        <f>VLOOKUP(H88,奖励测试!A:F,5,FALSE)</f>
        <v>24</v>
      </c>
      <c r="J88" s="6">
        <f>VLOOKUP($H88,奖励测试!$A:$F,6,FALSE)</f>
        <v>1</v>
      </c>
    </row>
    <row r="89" spans="1:10" x14ac:dyDescent="0.15">
      <c r="A89" s="2">
        <f>VLOOKUP(H89,奖励测试!A:C,3,FALSE)</f>
        <v>402402</v>
      </c>
      <c r="B89" s="1" t="str">
        <f t="shared" si="2"/>
        <v>24级2号任务奖励</v>
      </c>
      <c r="C89" s="1" t="str">
        <f t="shared" si="3"/>
        <v>24级2号任务奖励</v>
      </c>
      <c r="D89" s="1" t="str">
        <f>VLOOKUP(A89,奖励测试!C:L,7,FALSE)</f>
        <v>[{"t":"i","i":4,"c":286,"tr":0},{"t":"i","i":1,"c":10032,"tr":0},{"t":"i","i":6,"c":1431,"tr":0}]</v>
      </c>
      <c r="E89" s="2">
        <v>0</v>
      </c>
      <c r="F89" s="2">
        <v>0</v>
      </c>
      <c r="H89" s="2">
        <v>86</v>
      </c>
      <c r="I89" s="6">
        <f>VLOOKUP(H89,奖励测试!A:F,5,FALSE)</f>
        <v>24</v>
      </c>
      <c r="J89" s="6">
        <f>VLOOKUP($H89,奖励测试!$A:$F,6,FALSE)</f>
        <v>2</v>
      </c>
    </row>
    <row r="90" spans="1:10" x14ac:dyDescent="0.15">
      <c r="A90" s="2">
        <f>VLOOKUP(H90,奖励测试!A:C,3,FALSE)</f>
        <v>402501</v>
      </c>
      <c r="B90" s="1" t="str">
        <f t="shared" si="2"/>
        <v>25级1号任务奖励</v>
      </c>
      <c r="C90" s="1" t="str">
        <f t="shared" si="3"/>
        <v>25级1号任务奖励</v>
      </c>
      <c r="D90" s="1" t="str">
        <f>VLOOKUP(A90,奖励测试!C:L,7,FALSE)</f>
        <v>[{"t":"i","i":4,"c":1,"tr":0},{"t":"i","i":1,"c":35,"tr":0},{"t":"i","i":6,"c":5,"tr":0}]</v>
      </c>
      <c r="E90" s="2">
        <v>0</v>
      </c>
      <c r="F90" s="2">
        <v>0</v>
      </c>
      <c r="H90" s="2">
        <v>87</v>
      </c>
      <c r="I90" s="6">
        <f>VLOOKUP(H90,奖励测试!A:F,5,FALSE)</f>
        <v>25</v>
      </c>
      <c r="J90" s="6">
        <f>VLOOKUP($H90,奖励测试!$A:$F,6,FALSE)</f>
        <v>1</v>
      </c>
    </row>
    <row r="91" spans="1:10" x14ac:dyDescent="0.15">
      <c r="A91" s="2">
        <f>VLOOKUP(H91,奖励测试!A:C,3,FALSE)</f>
        <v>402601</v>
      </c>
      <c r="B91" s="1" t="str">
        <f t="shared" si="2"/>
        <v>26级1号任务奖励</v>
      </c>
      <c r="C91" s="1" t="str">
        <f t="shared" si="3"/>
        <v>26级1号任务奖励</v>
      </c>
      <c r="D91" s="1" t="str">
        <f>VLOOKUP(A91,奖励测试!C:L,7,FALSE)</f>
        <v>[{"t":"i","i":4,"c":1,"tr":0},{"t":"i","i":1,"c":35,"tr":0},{"t":"i","i":6,"c":5,"tr":0}]</v>
      </c>
      <c r="E91" s="2">
        <v>0</v>
      </c>
      <c r="F91" s="2">
        <v>0</v>
      </c>
      <c r="H91" s="2">
        <v>88</v>
      </c>
      <c r="I91" s="6">
        <f>VLOOKUP(H91,奖励测试!A:F,5,FALSE)</f>
        <v>26</v>
      </c>
      <c r="J91" s="6">
        <f>VLOOKUP($H91,奖励测试!$A:$F,6,FALSE)</f>
        <v>1</v>
      </c>
    </row>
    <row r="92" spans="1:10" x14ac:dyDescent="0.15">
      <c r="A92" s="2">
        <f>VLOOKUP(H92,奖励测试!A:C,3,FALSE)</f>
        <v>402701</v>
      </c>
      <c r="B92" s="1" t="str">
        <f t="shared" si="2"/>
        <v>27级1号任务奖励</v>
      </c>
      <c r="C92" s="1" t="str">
        <f t="shared" si="3"/>
        <v>27级1号任务奖励</v>
      </c>
      <c r="D92" s="1" t="str">
        <f>VLOOKUP(A92,奖励测试!C:L,7,FALSE)</f>
        <v>[{"t":"i","i":4,"c":1,"tr":0},{"t":"i","i":1,"c":35,"tr":0},{"t":"i","i":6,"c":5,"tr":0}]</v>
      </c>
      <c r="E92" s="2">
        <v>0</v>
      </c>
      <c r="F92" s="2">
        <v>0</v>
      </c>
      <c r="H92" s="2">
        <v>89</v>
      </c>
      <c r="I92" s="6">
        <f>VLOOKUP(H92,奖励测试!A:F,5,FALSE)</f>
        <v>27</v>
      </c>
      <c r="J92" s="6">
        <f>VLOOKUP($H92,奖励测试!$A:$F,6,FALSE)</f>
        <v>1</v>
      </c>
    </row>
    <row r="93" spans="1:10" x14ac:dyDescent="0.15">
      <c r="A93" s="2">
        <f>VLOOKUP(H93,奖励测试!A:C,3,FALSE)</f>
        <v>402801</v>
      </c>
      <c r="B93" s="1" t="str">
        <f t="shared" si="2"/>
        <v>28级1号任务奖励</v>
      </c>
      <c r="C93" s="1" t="str">
        <f t="shared" si="3"/>
        <v>28级1号任务奖励</v>
      </c>
      <c r="D93" s="1" t="str">
        <f>VLOOKUP(A93,奖励测试!C:L,7,FALSE)</f>
        <v>[{"t":"i","i":4,"c":1,"tr":0},{"t":"i","i":1,"c":35,"tr":0},{"t":"i","i":6,"c":5,"tr":0}]</v>
      </c>
      <c r="E93" s="2">
        <v>0</v>
      </c>
      <c r="F93" s="2">
        <v>0</v>
      </c>
      <c r="H93" s="2">
        <v>90</v>
      </c>
      <c r="I93" s="6">
        <f>VLOOKUP(H93,奖励测试!A:F,5,FALSE)</f>
        <v>28</v>
      </c>
      <c r="J93" s="6">
        <f>VLOOKUP($H93,奖励测试!$A:$F,6,FALSE)</f>
        <v>1</v>
      </c>
    </row>
    <row r="94" spans="1:10" x14ac:dyDescent="0.15">
      <c r="A94" s="2">
        <f>VLOOKUP(H94,奖励测试!A:C,3,FALSE)</f>
        <v>402901</v>
      </c>
      <c r="B94" s="1" t="str">
        <f t="shared" si="2"/>
        <v>29级1号任务奖励</v>
      </c>
      <c r="C94" s="1" t="str">
        <f t="shared" si="3"/>
        <v>29级1号任务奖励</v>
      </c>
      <c r="D94" s="1" t="str">
        <f>VLOOKUP(A94,奖励测试!C:L,7,FALSE)</f>
        <v>[{"t":"i","i":4,"c":1,"tr":0},{"t":"i","i":1,"c":35,"tr":0},{"t":"i","i":6,"c":5,"tr":0}]</v>
      </c>
      <c r="E94" s="2">
        <v>0</v>
      </c>
      <c r="F94" s="2">
        <v>0</v>
      </c>
      <c r="H94" s="2">
        <v>91</v>
      </c>
      <c r="I94" s="6">
        <f>VLOOKUP(H94,奖励测试!A:F,5,FALSE)</f>
        <v>29</v>
      </c>
      <c r="J94" s="6">
        <f>VLOOKUP($H94,奖励测试!$A:$F,6,FALSE)</f>
        <v>1</v>
      </c>
    </row>
    <row r="95" spans="1:10" x14ac:dyDescent="0.15">
      <c r="A95" s="2">
        <f>VLOOKUP(H95,奖励测试!A:C,3,FALSE)</f>
        <v>403001</v>
      </c>
      <c r="B95" s="1" t="str">
        <f t="shared" si="2"/>
        <v>30级1号任务奖励</v>
      </c>
      <c r="C95" s="1" t="str">
        <f t="shared" si="3"/>
        <v>30级1号任务奖励</v>
      </c>
      <c r="D95" s="1" t="str">
        <f>VLOOKUP(A95,奖励测试!C:L,7,FALSE)</f>
        <v>[{"t":"i","i":4,"c":1,"tr":0},{"t":"i","i":1,"c":35,"tr":0},{"t":"i","i":6,"c":5,"tr":0}]</v>
      </c>
      <c r="E95" s="2">
        <v>0</v>
      </c>
      <c r="F95" s="2">
        <v>0</v>
      </c>
      <c r="H95" s="2">
        <v>92</v>
      </c>
      <c r="I95" s="6">
        <f>VLOOKUP(H95,奖励测试!A:F,5,FALSE)</f>
        <v>30</v>
      </c>
      <c r="J95" s="6">
        <f>VLOOKUP($H95,奖励测试!$A:$F,6,FALSE)</f>
        <v>1</v>
      </c>
    </row>
    <row r="96" spans="1:10" x14ac:dyDescent="0.15">
      <c r="A96" s="2">
        <f>VLOOKUP(H96,奖励测试!A:C,3,FALSE)</f>
        <v>403101</v>
      </c>
      <c r="B96" s="1" t="str">
        <f t="shared" si="2"/>
        <v>31级1号任务奖励</v>
      </c>
      <c r="C96" s="1" t="str">
        <f t="shared" si="3"/>
        <v>31级1号任务奖励</v>
      </c>
      <c r="D96" s="1" t="str">
        <f>VLOOKUP(A96,奖励测试!C:L,7,FALSE)</f>
        <v>[{"t":"i","i":4,"c":1,"tr":0},{"t":"i","i":1,"c":35,"tr":0},{"t":"i","i":6,"c":5,"tr":0}]</v>
      </c>
      <c r="E96" s="2">
        <v>0</v>
      </c>
      <c r="F96" s="2">
        <v>0</v>
      </c>
      <c r="H96" s="2">
        <v>93</v>
      </c>
      <c r="I96" s="6">
        <f>VLOOKUP(H96,奖励测试!A:F,5,FALSE)</f>
        <v>31</v>
      </c>
      <c r="J96" s="6">
        <f>VLOOKUP($H96,奖励测试!$A:$F,6,FALSE)</f>
        <v>1</v>
      </c>
    </row>
    <row r="97" spans="1:10" x14ac:dyDescent="0.15">
      <c r="A97" s="2">
        <f>VLOOKUP(H97,奖励测试!A:C,3,FALSE)</f>
        <v>403201</v>
      </c>
      <c r="B97" s="1" t="str">
        <f t="shared" si="2"/>
        <v>32级1号任务奖励</v>
      </c>
      <c r="C97" s="1" t="str">
        <f t="shared" si="3"/>
        <v>32级1号任务奖励</v>
      </c>
      <c r="D97" s="1" t="str">
        <f>VLOOKUP(A97,奖励测试!C:L,7,FALSE)</f>
        <v>[{"t":"i","i":4,"c":1,"tr":0},{"t":"i","i":1,"c":35,"tr":0},{"t":"i","i":6,"c":5,"tr":0}]</v>
      </c>
      <c r="E97" s="2">
        <v>0</v>
      </c>
      <c r="F97" s="2">
        <v>0</v>
      </c>
      <c r="H97" s="2">
        <v>94</v>
      </c>
      <c r="I97" s="6">
        <f>VLOOKUP(H97,奖励测试!A:F,5,FALSE)</f>
        <v>32</v>
      </c>
      <c r="J97" s="6">
        <f>VLOOKUP($H97,奖励测试!$A:$F,6,FALSE)</f>
        <v>1</v>
      </c>
    </row>
    <row r="98" spans="1:10" x14ac:dyDescent="0.15">
      <c r="A98" s="2">
        <f>VLOOKUP(H98,奖励测试!A:C,3,FALSE)</f>
        <v>403301</v>
      </c>
      <c r="B98" s="1" t="str">
        <f t="shared" si="2"/>
        <v>33级1号任务奖励</v>
      </c>
      <c r="C98" s="1" t="str">
        <f t="shared" si="3"/>
        <v>33级1号任务奖励</v>
      </c>
      <c r="D98" s="1" t="str">
        <f>VLOOKUP(A98,奖励测试!C:L,7,FALSE)</f>
        <v>[{"t":"i","i":4,"c":1,"tr":0},{"t":"i","i":1,"c":35,"tr":0},{"t":"i","i":6,"c":5,"tr":0}]</v>
      </c>
      <c r="E98" s="2">
        <v>0</v>
      </c>
      <c r="F98" s="2">
        <v>0</v>
      </c>
      <c r="H98" s="2">
        <v>95</v>
      </c>
      <c r="I98" s="6">
        <f>VLOOKUP(H98,奖励测试!A:F,5,FALSE)</f>
        <v>33</v>
      </c>
      <c r="J98" s="6">
        <f>VLOOKUP($H98,奖励测试!$A:$F,6,FALSE)</f>
        <v>1</v>
      </c>
    </row>
    <row r="99" spans="1:10" x14ac:dyDescent="0.15">
      <c r="A99" s="2">
        <f>VLOOKUP(H99,奖励测试!A:C,3,FALSE)</f>
        <v>403401</v>
      </c>
      <c r="B99" s="1" t="str">
        <f t="shared" si="2"/>
        <v>34级1号任务奖励</v>
      </c>
      <c r="C99" s="1" t="str">
        <f t="shared" si="3"/>
        <v>34级1号任务奖励</v>
      </c>
      <c r="D99" s="1" t="str">
        <f>VLOOKUP(A99,奖励测试!C:L,7,FALSE)</f>
        <v>[{"t":"i","i":4,"c":122,"tr":0},{"t":"i","i":1,"c":4292,"tr":0},{"t":"i","i":6,"c":612,"tr":0}]</v>
      </c>
      <c r="E99" s="2">
        <v>0</v>
      </c>
      <c r="F99" s="2">
        <v>0</v>
      </c>
      <c r="H99" s="2">
        <v>96</v>
      </c>
      <c r="I99" s="6">
        <f>VLOOKUP(H99,奖励测试!A:F,5,FALSE)</f>
        <v>34</v>
      </c>
      <c r="J99" s="6">
        <f>VLOOKUP($H99,奖励测试!$A:$F,6,FALSE)</f>
        <v>1</v>
      </c>
    </row>
    <row r="100" spans="1:10" x14ac:dyDescent="0.15">
      <c r="A100" s="2">
        <f>VLOOKUP(H100,奖励测试!A:C,3,FALSE)</f>
        <v>403402</v>
      </c>
      <c r="B100" s="1" t="str">
        <f t="shared" si="2"/>
        <v>34级2号任务奖励</v>
      </c>
      <c r="C100" s="1" t="str">
        <f t="shared" si="3"/>
        <v>34级2号任务奖励</v>
      </c>
      <c r="D100" s="1" t="str">
        <f>VLOOKUP(A100,奖励测试!C:L,7,FALSE)</f>
        <v>[{"t":"i","i":4,"c":122,"tr":0},{"t":"i","i":1,"c":4292,"tr":0},{"t":"i","i":6,"c":612,"tr":0}]</v>
      </c>
      <c r="E100" s="2">
        <v>0</v>
      </c>
      <c r="F100" s="2">
        <v>0</v>
      </c>
      <c r="H100" s="2">
        <v>97</v>
      </c>
      <c r="I100" s="6">
        <f>VLOOKUP(H100,奖励测试!A:F,5,FALSE)</f>
        <v>34</v>
      </c>
      <c r="J100" s="6">
        <f>VLOOKUP($H100,奖励测试!$A:$F,6,FALSE)</f>
        <v>2</v>
      </c>
    </row>
    <row r="101" spans="1:10" x14ac:dyDescent="0.15">
      <c r="A101" s="2">
        <f>VLOOKUP(H101,奖励测试!A:C,3,FALSE)</f>
        <v>403501</v>
      </c>
      <c r="B101" s="1" t="str">
        <f t="shared" si="2"/>
        <v>35级1号任务奖励</v>
      </c>
      <c r="C101" s="1" t="str">
        <f t="shared" si="3"/>
        <v>35级1号任务奖励</v>
      </c>
      <c r="D101" s="1" t="str">
        <f>VLOOKUP(A101,奖励测试!C:L,7,FALSE)</f>
        <v>[{"t":"i","i":4,"c":29,"tr":0},{"t":"i","i":1,"c":1033,"tr":0},{"t":"i","i":6,"c":147,"tr":0}]</v>
      </c>
      <c r="E101" s="2">
        <v>0</v>
      </c>
      <c r="F101" s="2">
        <v>0</v>
      </c>
      <c r="H101" s="2">
        <v>98</v>
      </c>
      <c r="I101" s="6">
        <f>VLOOKUP(H101,奖励测试!A:F,5,FALSE)</f>
        <v>35</v>
      </c>
      <c r="J101" s="6">
        <f>VLOOKUP($H101,奖励测试!$A:$F,6,FALSE)</f>
        <v>1</v>
      </c>
    </row>
    <row r="102" spans="1:10" x14ac:dyDescent="0.15">
      <c r="A102" s="2">
        <f>VLOOKUP(H102,奖励测试!A:C,3,FALSE)</f>
        <v>403502</v>
      </c>
      <c r="B102" s="1" t="str">
        <f t="shared" si="2"/>
        <v>35级2号任务奖励</v>
      </c>
      <c r="C102" s="1" t="str">
        <f t="shared" si="3"/>
        <v>35级2号任务奖励</v>
      </c>
      <c r="D102" s="1" t="str">
        <f>VLOOKUP(A102,奖励测试!C:L,7,FALSE)</f>
        <v>[{"t":"i","i":4,"c":29,"tr":0},{"t":"i","i":1,"c":1033,"tr":0},{"t":"i","i":6,"c":147,"tr":0}]</v>
      </c>
      <c r="E102" s="2">
        <v>0</v>
      </c>
      <c r="F102" s="2">
        <v>0</v>
      </c>
      <c r="H102" s="2">
        <v>99</v>
      </c>
      <c r="I102" s="6">
        <f>VLOOKUP(H102,奖励测试!A:F,5,FALSE)</f>
        <v>35</v>
      </c>
      <c r="J102" s="6">
        <f>VLOOKUP($H102,奖励测试!$A:$F,6,FALSE)</f>
        <v>2</v>
      </c>
    </row>
    <row r="103" spans="1:10" x14ac:dyDescent="0.15">
      <c r="A103" s="2">
        <f>VLOOKUP(H103,奖励测试!A:C,3,FALSE)</f>
        <v>403503</v>
      </c>
      <c r="B103" s="1" t="str">
        <f t="shared" si="2"/>
        <v>35级3号任务奖励</v>
      </c>
      <c r="C103" s="1" t="str">
        <f t="shared" si="3"/>
        <v>35级3号任务奖励</v>
      </c>
      <c r="D103" s="1" t="str">
        <f>VLOOKUP(A103,奖励测试!C:L,7,FALSE)</f>
        <v>[{"t":"i","i":4,"c":29,"tr":0},{"t":"i","i":1,"c":1033,"tr":0},{"t":"i","i":6,"c":147,"tr":0}]</v>
      </c>
      <c r="E103" s="2">
        <v>0</v>
      </c>
      <c r="F103" s="2">
        <v>0</v>
      </c>
      <c r="H103" s="2">
        <v>100</v>
      </c>
      <c r="I103" s="6">
        <f>VLOOKUP(H103,奖励测试!A:F,5,FALSE)</f>
        <v>35</v>
      </c>
      <c r="J103" s="6">
        <f>VLOOKUP($H103,奖励测试!$A:$F,6,FALSE)</f>
        <v>3</v>
      </c>
    </row>
    <row r="104" spans="1:10" x14ac:dyDescent="0.15">
      <c r="A104" s="2">
        <f>VLOOKUP(H104,奖励测试!A:C,3,FALSE)</f>
        <v>403504</v>
      </c>
      <c r="B104" s="1" t="str">
        <f t="shared" ref="B104:B167" si="4">I104&amp;"级"&amp;J104&amp;"号任务奖励"</f>
        <v>35级4号任务奖励</v>
      </c>
      <c r="C104" s="1" t="str">
        <f t="shared" si="3"/>
        <v>35级4号任务奖励</v>
      </c>
      <c r="D104" s="1" t="str">
        <f>VLOOKUP(A104,奖励测试!C:L,7,FALSE)</f>
        <v>[{"t":"i","i":4,"c":29,"tr":0},{"t":"i","i":1,"c":1033,"tr":0},{"t":"i","i":6,"c":147,"tr":0}]</v>
      </c>
      <c r="E104" s="2">
        <v>0</v>
      </c>
      <c r="F104" s="2">
        <v>0</v>
      </c>
      <c r="H104" s="2">
        <v>101</v>
      </c>
      <c r="I104" s="6">
        <f>VLOOKUP(H104,奖励测试!A:F,5,FALSE)</f>
        <v>35</v>
      </c>
      <c r="J104" s="6">
        <f>VLOOKUP($H104,奖励测试!$A:$F,6,FALSE)</f>
        <v>4</v>
      </c>
    </row>
    <row r="105" spans="1:10" x14ac:dyDescent="0.15">
      <c r="A105" s="2">
        <f>VLOOKUP(H105,奖励测试!A:C,3,FALSE)</f>
        <v>403505</v>
      </c>
      <c r="B105" s="1" t="str">
        <f t="shared" si="4"/>
        <v>35级5号任务奖励</v>
      </c>
      <c r="C105" s="1" t="str">
        <f t="shared" si="3"/>
        <v>35级5号任务奖励</v>
      </c>
      <c r="D105" s="1" t="str">
        <f>VLOOKUP(A105,奖励测试!C:L,7,FALSE)</f>
        <v>[{"t":"i","i":4,"c":114,"tr":0},{"t":"i","i":1,"c":4028,"tr":0},{"t":"i","i":6,"c":574,"tr":0}]</v>
      </c>
      <c r="E105" s="2">
        <v>0</v>
      </c>
      <c r="F105" s="2">
        <v>0</v>
      </c>
      <c r="H105" s="2">
        <v>102</v>
      </c>
      <c r="I105" s="6">
        <f>VLOOKUP(H105,奖励测试!A:F,5,FALSE)</f>
        <v>35</v>
      </c>
      <c r="J105" s="6">
        <f>VLOOKUP($H105,奖励测试!$A:$F,6,FALSE)</f>
        <v>5</v>
      </c>
    </row>
    <row r="106" spans="1:10" x14ac:dyDescent="0.15">
      <c r="A106" s="2">
        <f>VLOOKUP(H106,奖励测试!A:C,3,FALSE)</f>
        <v>403601</v>
      </c>
      <c r="B106" s="1" t="str">
        <f t="shared" si="4"/>
        <v>36级1号任务奖励</v>
      </c>
      <c r="C106" s="1" t="str">
        <f t="shared" si="3"/>
        <v>36级1号任务奖励</v>
      </c>
      <c r="D106" s="1" t="str">
        <f>VLOOKUP(A106,奖励测试!C:L,7,FALSE)</f>
        <v>[{"t":"i","i":4,"c":123,"tr":0},{"t":"i","i":1,"c":4316,"tr":0},{"t":"i","i":6,"c":615,"tr":0}]</v>
      </c>
      <c r="E106" s="2">
        <v>0</v>
      </c>
      <c r="F106" s="2">
        <v>0</v>
      </c>
      <c r="H106" s="2">
        <v>103</v>
      </c>
      <c r="I106" s="6">
        <f>VLOOKUP(H106,奖励测试!A:F,5,FALSE)</f>
        <v>36</v>
      </c>
      <c r="J106" s="6">
        <f>VLOOKUP($H106,奖励测试!$A:$F,6,FALSE)</f>
        <v>1</v>
      </c>
    </row>
    <row r="107" spans="1:10" x14ac:dyDescent="0.15">
      <c r="A107" s="2">
        <f>VLOOKUP(H107,奖励测试!A:C,3,FALSE)</f>
        <v>403602</v>
      </c>
      <c r="B107" s="1" t="str">
        <f t="shared" si="4"/>
        <v>36级2号任务奖励</v>
      </c>
      <c r="C107" s="1" t="str">
        <f t="shared" si="3"/>
        <v>36级2号任务奖励</v>
      </c>
      <c r="D107" s="1" t="str">
        <f>VLOOKUP(A107,奖励测试!C:L,7,FALSE)</f>
        <v>[{"t":"i","i":4,"c":123,"tr":0},{"t":"i","i":1,"c":4316,"tr":0},{"t":"i","i":6,"c":615,"tr":0}]</v>
      </c>
      <c r="E107" s="2">
        <v>0</v>
      </c>
      <c r="F107" s="2">
        <v>0</v>
      </c>
      <c r="H107" s="2">
        <v>104</v>
      </c>
      <c r="I107" s="6">
        <f>VLOOKUP(H107,奖励测试!A:F,5,FALSE)</f>
        <v>36</v>
      </c>
      <c r="J107" s="6">
        <f>VLOOKUP($H107,奖励测试!$A:$F,6,FALSE)</f>
        <v>2</v>
      </c>
    </row>
    <row r="108" spans="1:10" x14ac:dyDescent="0.15">
      <c r="A108" s="2">
        <f>VLOOKUP(H108,奖励测试!A:C,3,FALSE)</f>
        <v>403701</v>
      </c>
      <c r="B108" s="1" t="str">
        <f t="shared" si="4"/>
        <v>37级1号任务奖励</v>
      </c>
      <c r="C108" s="1" t="str">
        <f t="shared" si="3"/>
        <v>37级1号任务奖励</v>
      </c>
      <c r="D108" s="1" t="str">
        <f>VLOOKUP(A108,奖励测试!C:L,7,FALSE)</f>
        <v>[{"t":"i","i":4,"c":33,"tr":0},{"t":"i","i":1,"c":1182,"tr":0},{"t":"i","i":6,"c":168,"tr":0}]</v>
      </c>
      <c r="E108" s="2">
        <v>0</v>
      </c>
      <c r="F108" s="2">
        <v>0</v>
      </c>
      <c r="H108" s="2">
        <v>105</v>
      </c>
      <c r="I108" s="6">
        <f>VLOOKUP(H108,奖励测试!A:F,5,FALSE)</f>
        <v>37</v>
      </c>
      <c r="J108" s="6">
        <f>VLOOKUP($H108,奖励测试!$A:$F,6,FALSE)</f>
        <v>1</v>
      </c>
    </row>
    <row r="109" spans="1:10" x14ac:dyDescent="0.15">
      <c r="A109" s="2">
        <f>VLOOKUP(H109,奖励测试!A:C,3,FALSE)</f>
        <v>403702</v>
      </c>
      <c r="B109" s="1" t="str">
        <f t="shared" si="4"/>
        <v>37级2号任务奖励</v>
      </c>
      <c r="C109" s="1" t="str">
        <f t="shared" si="3"/>
        <v>37级2号任务奖励</v>
      </c>
      <c r="D109" s="1" t="str">
        <f>VLOOKUP(A109,奖励测试!C:L,7,FALSE)</f>
        <v>[{"t":"i","i":4,"c":33,"tr":0},{"t":"i","i":1,"c":1182,"tr":0},{"t":"i","i":6,"c":168,"tr":0}]</v>
      </c>
      <c r="E109" s="2">
        <v>0</v>
      </c>
      <c r="F109" s="2">
        <v>0</v>
      </c>
      <c r="H109" s="2">
        <v>106</v>
      </c>
      <c r="I109" s="6">
        <f>VLOOKUP(H109,奖励测试!A:F,5,FALSE)</f>
        <v>37</v>
      </c>
      <c r="J109" s="6">
        <f>VLOOKUP($H109,奖励测试!$A:$F,6,FALSE)</f>
        <v>2</v>
      </c>
    </row>
    <row r="110" spans="1:10" x14ac:dyDescent="0.15">
      <c r="A110" s="2">
        <f>VLOOKUP(H110,奖励测试!A:C,3,FALSE)</f>
        <v>403703</v>
      </c>
      <c r="B110" s="1" t="str">
        <f t="shared" si="4"/>
        <v>37级3号任务奖励</v>
      </c>
      <c r="C110" s="1" t="str">
        <f t="shared" si="3"/>
        <v>37级3号任务奖励</v>
      </c>
      <c r="D110" s="1" t="str">
        <f>VLOOKUP(A110,奖励测试!C:L,7,FALSE)</f>
        <v>[{"t":"i","i":4,"c":33,"tr":0},{"t":"i","i":1,"c":1182,"tr":0},{"t":"i","i":6,"c":168,"tr":0}]</v>
      </c>
      <c r="E110" s="2">
        <v>0</v>
      </c>
      <c r="F110" s="2">
        <v>0</v>
      </c>
      <c r="H110" s="2">
        <v>107</v>
      </c>
      <c r="I110" s="6">
        <f>VLOOKUP(H110,奖励测试!A:F,5,FALSE)</f>
        <v>37</v>
      </c>
      <c r="J110" s="6">
        <f>VLOOKUP($H110,奖励测试!$A:$F,6,FALSE)</f>
        <v>3</v>
      </c>
    </row>
    <row r="111" spans="1:10" x14ac:dyDescent="0.15">
      <c r="A111" s="2">
        <f>VLOOKUP(H111,奖励测试!A:C,3,FALSE)</f>
        <v>403704</v>
      </c>
      <c r="B111" s="1" t="str">
        <f t="shared" si="4"/>
        <v>37级4号任务奖励</v>
      </c>
      <c r="C111" s="1" t="str">
        <f t="shared" si="3"/>
        <v>37级4号任务奖励</v>
      </c>
      <c r="D111" s="1" t="str">
        <f>VLOOKUP(A111,奖励测试!C:L,7,FALSE)</f>
        <v>[{"t":"i","i":4,"c":33,"tr":0},{"t":"i","i":1,"c":1182,"tr":0},{"t":"i","i":6,"c":168,"tr":0}]</v>
      </c>
      <c r="E111" s="2">
        <v>0</v>
      </c>
      <c r="F111" s="2">
        <v>0</v>
      </c>
      <c r="H111" s="2">
        <v>108</v>
      </c>
      <c r="I111" s="6">
        <f>VLOOKUP(H111,奖励测试!A:F,5,FALSE)</f>
        <v>37</v>
      </c>
      <c r="J111" s="6">
        <f>VLOOKUP($H111,奖励测试!$A:$F,6,FALSE)</f>
        <v>4</v>
      </c>
    </row>
    <row r="112" spans="1:10" x14ac:dyDescent="0.15">
      <c r="A112" s="2">
        <f>VLOOKUP(H112,奖励测试!A:C,3,FALSE)</f>
        <v>403705</v>
      </c>
      <c r="B112" s="1" t="str">
        <f t="shared" si="4"/>
        <v>37级5号任务奖励</v>
      </c>
      <c r="C112" s="1" t="str">
        <f t="shared" si="3"/>
        <v>37级5号任务奖励</v>
      </c>
      <c r="D112" s="1" t="str">
        <f>VLOOKUP(A112,奖励测试!C:L,7,FALSE)</f>
        <v>[{"t":"i","i":4,"c":131,"tr":0},{"t":"i","i":1,"c":4624,"tr":0},{"t":"i","i":6,"c":659,"tr":0}]</v>
      </c>
      <c r="E112" s="2">
        <v>0</v>
      </c>
      <c r="F112" s="2">
        <v>0</v>
      </c>
      <c r="H112" s="2">
        <v>109</v>
      </c>
      <c r="I112" s="6">
        <f>VLOOKUP(H112,奖励测试!A:F,5,FALSE)</f>
        <v>37</v>
      </c>
      <c r="J112" s="6">
        <f>VLOOKUP($H112,奖励测试!$A:$F,6,FALSE)</f>
        <v>5</v>
      </c>
    </row>
    <row r="113" spans="1:10" x14ac:dyDescent="0.15">
      <c r="A113" s="2">
        <f>VLOOKUP(H113,奖励测试!A:C,3,FALSE)</f>
        <v>403801</v>
      </c>
      <c r="B113" s="1" t="str">
        <f t="shared" si="4"/>
        <v>38级1号任务奖励</v>
      </c>
      <c r="C113" s="1" t="str">
        <f t="shared" si="3"/>
        <v>38级1号任务奖励</v>
      </c>
      <c r="D113" s="1" t="str">
        <f>VLOOKUP(A113,奖励测试!C:L,7,FALSE)</f>
        <v>[{"t":"i","i":4,"c":71,"tr":0},{"t":"i","i":1,"c":2495,"tr":0},{"t":"i","i":6,"c":356,"tr":0}]</v>
      </c>
      <c r="E113" s="2">
        <v>0</v>
      </c>
      <c r="F113" s="2">
        <v>0</v>
      </c>
      <c r="H113" s="2">
        <v>110</v>
      </c>
      <c r="I113" s="6">
        <f>VLOOKUP(H113,奖励测试!A:F,5,FALSE)</f>
        <v>38</v>
      </c>
      <c r="J113" s="6">
        <f>VLOOKUP($H113,奖励测试!$A:$F,6,FALSE)</f>
        <v>1</v>
      </c>
    </row>
    <row r="114" spans="1:10" x14ac:dyDescent="0.15">
      <c r="A114" s="2">
        <f>VLOOKUP(H114,奖励测试!A:C,3,FALSE)</f>
        <v>403802</v>
      </c>
      <c r="B114" s="1" t="str">
        <f t="shared" si="4"/>
        <v>38级2号任务奖励</v>
      </c>
      <c r="C114" s="1" t="str">
        <f t="shared" si="3"/>
        <v>38级2号任务奖励</v>
      </c>
      <c r="D114" s="1" t="str">
        <f>VLOOKUP(A114,奖励测试!C:L,7,FALSE)</f>
        <v>[{"t":"i","i":4,"c":71,"tr":0},{"t":"i","i":1,"c":2495,"tr":0},{"t":"i","i":6,"c":356,"tr":0}]</v>
      </c>
      <c r="E114" s="2">
        <v>0</v>
      </c>
      <c r="F114" s="2">
        <v>0</v>
      </c>
      <c r="H114" s="2">
        <v>111</v>
      </c>
      <c r="I114" s="6">
        <f>VLOOKUP(H114,奖励测试!A:F,5,FALSE)</f>
        <v>38</v>
      </c>
      <c r="J114" s="6">
        <f>VLOOKUP($H114,奖励测试!$A:$F,6,FALSE)</f>
        <v>2</v>
      </c>
    </row>
    <row r="115" spans="1:10" x14ac:dyDescent="0.15">
      <c r="A115" s="2">
        <f>VLOOKUP(H115,奖励测试!A:C,3,FALSE)</f>
        <v>403803</v>
      </c>
      <c r="B115" s="1" t="str">
        <f t="shared" si="4"/>
        <v>38级3号任务奖励</v>
      </c>
      <c r="C115" s="1" t="str">
        <f t="shared" si="3"/>
        <v>38级3号任务奖励</v>
      </c>
      <c r="D115" s="1" t="str">
        <f>VLOOKUP(A115,奖励测试!C:L,7,FALSE)</f>
        <v>[{"t":"i","i":4,"c":141,"tr":0},{"t":"i","i":1,"c":4955,"tr":0},{"t":"i","i":6,"c":707,"tr":0}]</v>
      </c>
      <c r="E115" s="2">
        <v>0</v>
      </c>
      <c r="F115" s="2">
        <v>0</v>
      </c>
      <c r="H115" s="2">
        <v>112</v>
      </c>
      <c r="I115" s="6">
        <f>VLOOKUP(H115,奖励测试!A:F,5,FALSE)</f>
        <v>38</v>
      </c>
      <c r="J115" s="6">
        <f>VLOOKUP($H115,奖励测试!$A:$F,6,FALSE)</f>
        <v>3</v>
      </c>
    </row>
    <row r="116" spans="1:10" x14ac:dyDescent="0.15">
      <c r="A116" s="2">
        <f>VLOOKUP(H116,奖励测试!A:C,3,FALSE)</f>
        <v>403901</v>
      </c>
      <c r="B116" s="1" t="str">
        <f t="shared" si="4"/>
        <v>39级1号任务奖励</v>
      </c>
      <c r="C116" s="1" t="str">
        <f t="shared" si="3"/>
        <v>39级1号任务奖励</v>
      </c>
      <c r="D116" s="1" t="str">
        <f>VLOOKUP(A116,奖励测试!C:L,7,FALSE)</f>
        <v>[{"t":"i","i":4,"c":76,"tr":0},{"t":"i","i":1,"c":2672,"tr":0},{"t":"i","i":6,"c":381,"tr":0}]</v>
      </c>
      <c r="E116" s="2">
        <v>0</v>
      </c>
      <c r="F116" s="2">
        <v>0</v>
      </c>
      <c r="H116" s="2">
        <v>113</v>
      </c>
      <c r="I116" s="6">
        <f>VLOOKUP(H116,奖励测试!A:F,5,FALSE)</f>
        <v>39</v>
      </c>
      <c r="J116" s="6">
        <f>VLOOKUP($H116,奖励测试!$A:$F,6,FALSE)</f>
        <v>1</v>
      </c>
    </row>
    <row r="117" spans="1:10" x14ac:dyDescent="0.15">
      <c r="A117" s="2">
        <f>VLOOKUP(H117,奖励测试!A:C,3,FALSE)</f>
        <v>403902</v>
      </c>
      <c r="B117" s="1" t="str">
        <f t="shared" si="4"/>
        <v>39级2号任务奖励</v>
      </c>
      <c r="C117" s="1" t="str">
        <f t="shared" si="3"/>
        <v>39级2号任务奖励</v>
      </c>
      <c r="D117" s="1" t="str">
        <f>VLOOKUP(A117,奖励测试!C:L,7,FALSE)</f>
        <v>[{"t":"i","i":4,"c":76,"tr":0},{"t":"i","i":1,"c":2672,"tr":0},{"t":"i","i":6,"c":381,"tr":0}]</v>
      </c>
      <c r="E117" s="2">
        <v>0</v>
      </c>
      <c r="F117" s="2">
        <v>0</v>
      </c>
      <c r="H117" s="2">
        <v>114</v>
      </c>
      <c r="I117" s="6">
        <f>VLOOKUP(H117,奖励测试!A:F,5,FALSE)</f>
        <v>39</v>
      </c>
      <c r="J117" s="6">
        <f>VLOOKUP($H117,奖励测试!$A:$F,6,FALSE)</f>
        <v>2</v>
      </c>
    </row>
    <row r="118" spans="1:10" x14ac:dyDescent="0.15">
      <c r="A118" s="2">
        <f>VLOOKUP(H118,奖励测试!A:C,3,FALSE)</f>
        <v>403903</v>
      </c>
      <c r="B118" s="1" t="str">
        <f t="shared" si="4"/>
        <v>39级3号任务奖励</v>
      </c>
      <c r="C118" s="1" t="str">
        <f t="shared" si="3"/>
        <v>39级3号任务奖励</v>
      </c>
      <c r="D118" s="1" t="str">
        <f>VLOOKUP(A118,奖励测试!C:L,7,FALSE)</f>
        <v>[{"t":"i","i":4,"c":151,"tr":0},{"t":"i","i":1,"c":5309,"tr":0},{"t":"i","i":6,"c":757,"tr":0}]</v>
      </c>
      <c r="E118" s="2">
        <v>0</v>
      </c>
      <c r="F118" s="2">
        <v>0</v>
      </c>
      <c r="H118" s="2">
        <v>115</v>
      </c>
      <c r="I118" s="6">
        <f>VLOOKUP(H118,奖励测试!A:F,5,FALSE)</f>
        <v>39</v>
      </c>
      <c r="J118" s="6">
        <f>VLOOKUP($H118,奖励测试!$A:$F,6,FALSE)</f>
        <v>3</v>
      </c>
    </row>
    <row r="119" spans="1:10" x14ac:dyDescent="0.15">
      <c r="A119" s="2">
        <f>VLOOKUP(H119,奖励测试!A:C,3,FALSE)</f>
        <v>404001</v>
      </c>
      <c r="B119" s="1" t="str">
        <f t="shared" si="4"/>
        <v>40级1号任务奖励</v>
      </c>
      <c r="C119" s="1" t="str">
        <f t="shared" si="3"/>
        <v>40级1号任务奖励</v>
      </c>
      <c r="D119" s="1" t="str">
        <f>VLOOKUP(A119,奖励测试!C:L,7,FALSE)</f>
        <v>[{"t":"i","i":4,"c":162,"tr":0},{"t":"i","i":1,"c":5689,"tr":0},{"t":"i","i":6,"c":811,"tr":0}]</v>
      </c>
      <c r="E119" s="2">
        <v>0</v>
      </c>
      <c r="F119" s="2">
        <v>0</v>
      </c>
      <c r="H119" s="2">
        <v>116</v>
      </c>
      <c r="I119" s="6">
        <f>VLOOKUP(H119,奖励测试!A:F,5,FALSE)</f>
        <v>40</v>
      </c>
      <c r="J119" s="6">
        <f>VLOOKUP($H119,奖励测试!$A:$F,6,FALSE)</f>
        <v>1</v>
      </c>
    </row>
    <row r="120" spans="1:10" x14ac:dyDescent="0.15">
      <c r="A120" s="2">
        <f>VLOOKUP(H120,奖励测试!A:C,3,FALSE)</f>
        <v>404002</v>
      </c>
      <c r="B120" s="1" t="str">
        <f t="shared" si="4"/>
        <v>40级2号任务奖励</v>
      </c>
      <c r="C120" s="1" t="str">
        <f t="shared" si="3"/>
        <v>40级2号任务奖励</v>
      </c>
      <c r="D120" s="1" t="str">
        <f>VLOOKUP(A120,奖励测试!C:L,7,FALSE)</f>
        <v>[{"t":"i","i":4,"c":162,"tr":0},{"t":"i","i":1,"c":5689,"tr":0},{"t":"i","i":6,"c":811,"tr":0}]</v>
      </c>
      <c r="E120" s="2">
        <v>0</v>
      </c>
      <c r="F120" s="2">
        <v>0</v>
      </c>
      <c r="H120" s="2">
        <v>117</v>
      </c>
      <c r="I120" s="6">
        <f>VLOOKUP(H120,奖励测试!A:F,5,FALSE)</f>
        <v>40</v>
      </c>
      <c r="J120" s="6">
        <f>VLOOKUP($H120,奖励测试!$A:$F,6,FALSE)</f>
        <v>2</v>
      </c>
    </row>
    <row r="121" spans="1:10" x14ac:dyDescent="0.15">
      <c r="A121" s="2">
        <f>VLOOKUP(H121,奖励测试!A:C,3,FALSE)</f>
        <v>404101</v>
      </c>
      <c r="B121" s="1" t="str">
        <f t="shared" si="4"/>
        <v>41级1号任务奖励</v>
      </c>
      <c r="C121" s="1" t="str">
        <f t="shared" si="3"/>
        <v>41级1号任务奖励</v>
      </c>
      <c r="D121" s="1" t="str">
        <f>VLOOKUP(A121,奖励测试!C:L,7,FALSE)</f>
        <v>[{"t":"i","i":4,"c":58,"tr":0},{"t":"i","i":1,"c":2055,"tr":0},{"t":"i","i":6,"c":293,"tr":0}]</v>
      </c>
      <c r="E121" s="2">
        <v>0</v>
      </c>
      <c r="F121" s="2">
        <v>0</v>
      </c>
      <c r="H121" s="2">
        <v>118</v>
      </c>
      <c r="I121" s="6">
        <f>VLOOKUP(H121,奖励测试!A:F,5,FALSE)</f>
        <v>41</v>
      </c>
      <c r="J121" s="6">
        <f>VLOOKUP($H121,奖励测试!$A:$F,6,FALSE)</f>
        <v>1</v>
      </c>
    </row>
    <row r="122" spans="1:10" x14ac:dyDescent="0.15">
      <c r="A122" s="2">
        <f>VLOOKUP(H122,奖励测试!A:C,3,FALSE)</f>
        <v>404102</v>
      </c>
      <c r="B122" s="1" t="str">
        <f t="shared" si="4"/>
        <v>41级2号任务奖励</v>
      </c>
      <c r="C122" s="1" t="str">
        <f t="shared" si="3"/>
        <v>41级2号任务奖励</v>
      </c>
      <c r="D122" s="1" t="str">
        <f>VLOOKUP(A122,奖励测试!C:L,7,FALSE)</f>
        <v>[{"t":"i","i":4,"c":58,"tr":0},{"t":"i","i":1,"c":2055,"tr":0},{"t":"i","i":6,"c":293,"tr":0}]</v>
      </c>
      <c r="E122" s="2">
        <v>0</v>
      </c>
      <c r="F122" s="2">
        <v>0</v>
      </c>
      <c r="H122" s="2">
        <v>119</v>
      </c>
      <c r="I122" s="6">
        <f>VLOOKUP(H122,奖励测试!A:F,5,FALSE)</f>
        <v>41</v>
      </c>
      <c r="J122" s="6">
        <f>VLOOKUP($H122,奖励测试!$A:$F,6,FALSE)</f>
        <v>2</v>
      </c>
    </row>
    <row r="123" spans="1:10" x14ac:dyDescent="0.15">
      <c r="A123" s="2">
        <f>VLOOKUP(H123,奖励测试!A:C,3,FALSE)</f>
        <v>404103</v>
      </c>
      <c r="B123" s="1" t="str">
        <f t="shared" si="4"/>
        <v>41级3号任务奖励</v>
      </c>
      <c r="C123" s="1" t="str">
        <f t="shared" si="3"/>
        <v>41级3号任务奖励</v>
      </c>
      <c r="D123" s="1" t="str">
        <f>VLOOKUP(A123,奖励测试!C:L,7,FALSE)</f>
        <v>[{"t":"i","i":4,"c":58,"tr":0},{"t":"i","i":1,"c":2055,"tr":0},{"t":"i","i":6,"c":293,"tr":0}]</v>
      </c>
      <c r="E123" s="2">
        <v>0</v>
      </c>
      <c r="F123" s="2">
        <v>0</v>
      </c>
      <c r="H123" s="2">
        <v>120</v>
      </c>
      <c r="I123" s="6">
        <f>VLOOKUP(H123,奖励测试!A:F,5,FALSE)</f>
        <v>41</v>
      </c>
      <c r="J123" s="6">
        <f>VLOOKUP($H123,奖励测试!$A:$F,6,FALSE)</f>
        <v>3</v>
      </c>
    </row>
    <row r="124" spans="1:10" x14ac:dyDescent="0.15">
      <c r="A124" s="2">
        <f>VLOOKUP(H124,奖励测试!A:C,3,FALSE)</f>
        <v>404104</v>
      </c>
      <c r="B124" s="1" t="str">
        <f t="shared" si="4"/>
        <v>41级4号任务奖励</v>
      </c>
      <c r="C124" s="1" t="str">
        <f t="shared" si="3"/>
        <v>41级4号任务奖励</v>
      </c>
      <c r="D124" s="1" t="str">
        <f>VLOOKUP(A124,奖励测试!C:L,7,FALSE)</f>
        <v>[{"t":"i","i":4,"c":173,"tr":0},{"t":"i","i":1,"c":6096,"tr":0},{"t":"i","i":6,"c":869,"tr":0}]</v>
      </c>
      <c r="E124" s="2">
        <v>0</v>
      </c>
      <c r="F124" s="2">
        <v>0</v>
      </c>
      <c r="H124" s="2">
        <v>121</v>
      </c>
      <c r="I124" s="6">
        <f>VLOOKUP(H124,奖励测试!A:F,5,FALSE)</f>
        <v>41</v>
      </c>
      <c r="J124" s="6">
        <f>VLOOKUP($H124,奖励测试!$A:$F,6,FALSE)</f>
        <v>4</v>
      </c>
    </row>
    <row r="125" spans="1:10" x14ac:dyDescent="0.15">
      <c r="A125" s="2">
        <f>VLOOKUP(H125,奖励测试!A:C,3,FALSE)</f>
        <v>404201</v>
      </c>
      <c r="B125" s="1" t="str">
        <f t="shared" si="4"/>
        <v>42级1号任务奖励</v>
      </c>
      <c r="C125" s="1" t="str">
        <f t="shared" si="3"/>
        <v>42级1号任务奖励</v>
      </c>
      <c r="D125" s="1" t="str">
        <f>VLOOKUP(A125,奖励测试!C:L,7,FALSE)</f>
        <v>[{"t":"i","i":4,"c":93,"tr":0},{"t":"i","i":1,"c":3283,"tr":0},{"t":"i","i":6,"c":468,"tr":0}]</v>
      </c>
      <c r="E125" s="2">
        <v>0</v>
      </c>
      <c r="F125" s="2">
        <v>0</v>
      </c>
      <c r="H125" s="2">
        <v>122</v>
      </c>
      <c r="I125" s="6">
        <f>VLOOKUP(H125,奖励测试!A:F,5,FALSE)</f>
        <v>42</v>
      </c>
      <c r="J125" s="6">
        <f>VLOOKUP($H125,奖励测试!$A:$F,6,FALSE)</f>
        <v>1</v>
      </c>
    </row>
    <row r="126" spans="1:10" x14ac:dyDescent="0.15">
      <c r="A126" s="2">
        <f>VLOOKUP(H126,奖励测试!A:C,3,FALSE)</f>
        <v>404202</v>
      </c>
      <c r="B126" s="1" t="str">
        <f t="shared" si="4"/>
        <v>42级2号任务奖励</v>
      </c>
      <c r="C126" s="1" t="str">
        <f t="shared" si="3"/>
        <v>42级2号任务奖励</v>
      </c>
      <c r="D126" s="1" t="str">
        <f>VLOOKUP(A126,奖励测试!C:L,7,FALSE)</f>
        <v>[{"t":"i","i":4,"c":93,"tr":0},{"t":"i","i":1,"c":3283,"tr":0},{"t":"i","i":6,"c":468,"tr":0}]</v>
      </c>
      <c r="E126" s="2">
        <v>0</v>
      </c>
      <c r="F126" s="2">
        <v>0</v>
      </c>
      <c r="H126" s="2">
        <v>123</v>
      </c>
      <c r="I126" s="6">
        <f>VLOOKUP(H126,奖励测试!A:F,5,FALSE)</f>
        <v>42</v>
      </c>
      <c r="J126" s="6">
        <f>VLOOKUP($H126,奖励测试!$A:$F,6,FALSE)</f>
        <v>2</v>
      </c>
    </row>
    <row r="127" spans="1:10" x14ac:dyDescent="0.15">
      <c r="A127" s="2">
        <f>VLOOKUP(H127,奖励测试!A:C,3,FALSE)</f>
        <v>404203</v>
      </c>
      <c r="B127" s="1" t="str">
        <f t="shared" si="4"/>
        <v>42级3号任务奖励</v>
      </c>
      <c r="C127" s="1" t="str">
        <f t="shared" si="3"/>
        <v>42级3号任务奖励</v>
      </c>
      <c r="D127" s="1" t="str">
        <f>VLOOKUP(A127,奖励测试!C:L,7,FALSE)</f>
        <v>[{"t":"i","i":4,"c":186,"tr":0},{"t":"i","i":1,"c":6532,"tr":0},{"t":"i","i":6,"c":932,"tr":0}]</v>
      </c>
      <c r="E127" s="2">
        <v>0</v>
      </c>
      <c r="F127" s="2">
        <v>0</v>
      </c>
      <c r="H127" s="2">
        <v>124</v>
      </c>
      <c r="I127" s="6">
        <f>VLOOKUP(H127,奖励测试!A:F,5,FALSE)</f>
        <v>42</v>
      </c>
      <c r="J127" s="6">
        <f>VLOOKUP($H127,奖励测试!$A:$F,6,FALSE)</f>
        <v>3</v>
      </c>
    </row>
    <row r="128" spans="1:10" x14ac:dyDescent="0.15">
      <c r="A128" s="2">
        <f>VLOOKUP(H128,奖励测试!A:C,3,FALSE)</f>
        <v>404301</v>
      </c>
      <c r="B128" s="1" t="str">
        <f t="shared" si="4"/>
        <v>43级1号任务奖励</v>
      </c>
      <c r="C128" s="1" t="str">
        <f t="shared" si="3"/>
        <v>43级1号任务奖励</v>
      </c>
      <c r="D128" s="1" t="str">
        <f>VLOOKUP(A128,奖励测试!C:L,7,FALSE)</f>
        <v>[{"t":"i","i":4,"c":199,"tr":0},{"t":"i","i":1,"c":7000,"tr":0},{"t":"i","i":6,"c":998,"tr":0}]</v>
      </c>
      <c r="E128" s="2">
        <v>0</v>
      </c>
      <c r="F128" s="2">
        <v>0</v>
      </c>
      <c r="H128" s="2">
        <v>125</v>
      </c>
      <c r="I128" s="6">
        <f>VLOOKUP(H128,奖励测试!A:F,5,FALSE)</f>
        <v>43</v>
      </c>
      <c r="J128" s="6">
        <f>VLOOKUP($H128,奖励测试!$A:$F,6,FALSE)</f>
        <v>1</v>
      </c>
    </row>
    <row r="129" spans="1:10" x14ac:dyDescent="0.15">
      <c r="A129" s="2">
        <f>VLOOKUP(H129,奖励测试!A:C,3,FALSE)</f>
        <v>404302</v>
      </c>
      <c r="B129" s="1" t="str">
        <f t="shared" si="4"/>
        <v>43级2号任务奖励</v>
      </c>
      <c r="C129" s="1" t="str">
        <f t="shared" si="3"/>
        <v>43级2号任务奖励</v>
      </c>
      <c r="D129" s="1" t="str">
        <f>VLOOKUP(A129,奖励测试!C:L,7,FALSE)</f>
        <v>[{"t":"i","i":4,"c":199,"tr":0},{"t":"i","i":1,"c":7000,"tr":0},{"t":"i","i":6,"c":998,"tr":0}]</v>
      </c>
      <c r="E129" s="2">
        <v>0</v>
      </c>
      <c r="F129" s="2">
        <v>0</v>
      </c>
      <c r="H129" s="2">
        <v>126</v>
      </c>
      <c r="I129" s="6">
        <f>VLOOKUP(H129,奖励测试!A:F,5,FALSE)</f>
        <v>43</v>
      </c>
      <c r="J129" s="6">
        <f>VLOOKUP($H129,奖励测试!$A:$F,6,FALSE)</f>
        <v>2</v>
      </c>
    </row>
    <row r="130" spans="1:10" x14ac:dyDescent="0.15">
      <c r="A130" s="2">
        <f>VLOOKUP(H130,奖励测试!A:C,3,FALSE)</f>
        <v>404401</v>
      </c>
      <c r="B130" s="1" t="str">
        <f t="shared" si="4"/>
        <v>44级1号任务奖励</v>
      </c>
      <c r="C130" s="1" t="str">
        <f t="shared" si="3"/>
        <v>44级1号任务奖励</v>
      </c>
      <c r="D130" s="1" t="str">
        <f>VLOOKUP(A130,奖励测试!C:L,7,FALSE)</f>
        <v>[{"t":"i","i":4,"c":214,"tr":0},{"t":"i","i":1,"c":7502,"tr":0},{"t":"i","i":6,"c":1070,"tr":0}]</v>
      </c>
      <c r="E130" s="2">
        <v>0</v>
      </c>
      <c r="F130" s="2">
        <v>0</v>
      </c>
      <c r="H130" s="2">
        <v>127</v>
      </c>
      <c r="I130" s="6">
        <f>VLOOKUP(H130,奖励测试!A:F,5,FALSE)</f>
        <v>44</v>
      </c>
      <c r="J130" s="6">
        <f>VLOOKUP($H130,奖励测试!$A:$F,6,FALSE)</f>
        <v>1</v>
      </c>
    </row>
    <row r="131" spans="1:10" x14ac:dyDescent="0.15">
      <c r="A131" s="2">
        <f>VLOOKUP(H131,奖励测试!A:C,3,FALSE)</f>
        <v>404402</v>
      </c>
      <c r="B131" s="1" t="str">
        <f t="shared" si="4"/>
        <v>44级2号任务奖励</v>
      </c>
      <c r="C131" s="1" t="str">
        <f t="shared" si="3"/>
        <v>44级2号任务奖励</v>
      </c>
      <c r="D131" s="1" t="str">
        <f>VLOOKUP(A131,奖励测试!C:L,7,FALSE)</f>
        <v>[{"t":"i","i":4,"c":214,"tr":0},{"t":"i","i":1,"c":7502,"tr":0},{"t":"i","i":6,"c":1070,"tr":0}]</v>
      </c>
      <c r="E131" s="2">
        <v>0</v>
      </c>
      <c r="F131" s="2">
        <v>0</v>
      </c>
      <c r="H131" s="2">
        <v>128</v>
      </c>
      <c r="I131" s="6">
        <f>VLOOKUP(H131,奖励测试!A:F,5,FALSE)</f>
        <v>44</v>
      </c>
      <c r="J131" s="6">
        <f>VLOOKUP($H131,奖励测试!$A:$F,6,FALSE)</f>
        <v>2</v>
      </c>
    </row>
    <row r="132" spans="1:10" x14ac:dyDescent="0.15">
      <c r="A132" s="2">
        <f>VLOOKUP(H132,奖励测试!A:C,3,FALSE)</f>
        <v>404501</v>
      </c>
      <c r="B132" s="1" t="str">
        <f t="shared" si="4"/>
        <v>45级1号任务奖励</v>
      </c>
      <c r="C132" s="1" t="str">
        <f t="shared" si="3"/>
        <v>45级1号任务奖励</v>
      </c>
      <c r="D132" s="1" t="str">
        <f>VLOOKUP(A132,奖励测试!C:L,7,FALSE)</f>
        <v>[{"t":"i","i":4,"c":229,"tr":0},{"t":"i","i":1,"c":8039,"tr":0},{"t":"i","i":6,"c":1147,"tr":0}]</v>
      </c>
      <c r="E132" s="2">
        <v>0</v>
      </c>
      <c r="F132" s="2">
        <v>0</v>
      </c>
      <c r="H132" s="2">
        <v>129</v>
      </c>
      <c r="I132" s="6">
        <f>VLOOKUP(H132,奖励测试!A:F,5,FALSE)</f>
        <v>45</v>
      </c>
      <c r="J132" s="6">
        <f>VLOOKUP($H132,奖励测试!$A:$F,6,FALSE)</f>
        <v>1</v>
      </c>
    </row>
    <row r="133" spans="1:10" x14ac:dyDescent="0.15">
      <c r="A133" s="2">
        <f>VLOOKUP(H133,奖励测试!A:C,3,FALSE)</f>
        <v>404502</v>
      </c>
      <c r="B133" s="1" t="str">
        <f t="shared" si="4"/>
        <v>45级2号任务奖励</v>
      </c>
      <c r="C133" s="1" t="str">
        <f t="shared" ref="C133:C196" si="5">B133</f>
        <v>45级2号任务奖励</v>
      </c>
      <c r="D133" s="1" t="str">
        <f>VLOOKUP(A133,奖励测试!C:L,7,FALSE)</f>
        <v>[{"t":"i","i":4,"c":229,"tr":0},{"t":"i","i":1,"c":8039,"tr":0},{"t":"i","i":6,"c":1147,"tr":0}]</v>
      </c>
      <c r="E133" s="2">
        <v>0</v>
      </c>
      <c r="F133" s="2">
        <v>0</v>
      </c>
      <c r="H133" s="2">
        <v>130</v>
      </c>
      <c r="I133" s="6">
        <f>VLOOKUP(H133,奖励测试!A:F,5,FALSE)</f>
        <v>45</v>
      </c>
      <c r="J133" s="6">
        <f>VLOOKUP($H133,奖励测试!$A:$F,6,FALSE)</f>
        <v>2</v>
      </c>
    </row>
    <row r="134" spans="1:10" x14ac:dyDescent="0.15">
      <c r="A134" s="2">
        <f>VLOOKUP(H134,奖励测试!A:C,3,FALSE)</f>
        <v>404601</v>
      </c>
      <c r="B134" s="1" t="str">
        <f t="shared" si="4"/>
        <v>46级1号任务奖励</v>
      </c>
      <c r="C134" s="1" t="str">
        <f t="shared" si="5"/>
        <v>46级1号任务奖励</v>
      </c>
      <c r="D134" s="1" t="str">
        <f>VLOOKUP(A134,奖励测试!C:L,7,FALSE)</f>
        <v>[{"t":"i","i":4,"c":123,"tr":0},{"t":"i","i":1,"c":4325,"tr":0},{"t":"i","i":6,"c":617,"tr":0}]</v>
      </c>
      <c r="E134" s="2">
        <v>0</v>
      </c>
      <c r="F134" s="2">
        <v>0</v>
      </c>
      <c r="H134" s="2">
        <v>131</v>
      </c>
      <c r="I134" s="6">
        <f>VLOOKUP(H134,奖励测试!A:F,5,FALSE)</f>
        <v>46</v>
      </c>
      <c r="J134" s="6">
        <f>VLOOKUP($H134,奖励测试!$A:$F,6,FALSE)</f>
        <v>1</v>
      </c>
    </row>
    <row r="135" spans="1:10" x14ac:dyDescent="0.15">
      <c r="A135" s="2">
        <f>VLOOKUP(H135,奖励测试!A:C,3,FALSE)</f>
        <v>404602</v>
      </c>
      <c r="B135" s="1" t="str">
        <f t="shared" si="4"/>
        <v>46级2号任务奖励</v>
      </c>
      <c r="C135" s="1" t="str">
        <f t="shared" si="5"/>
        <v>46级2号任务奖励</v>
      </c>
      <c r="D135" s="1" t="str">
        <f>VLOOKUP(A135,奖励测试!C:L,7,FALSE)</f>
        <v>[{"t":"i","i":4,"c":123,"tr":0},{"t":"i","i":1,"c":4325,"tr":0},{"t":"i","i":6,"c":617,"tr":0}]</v>
      </c>
      <c r="E135" s="2">
        <v>0</v>
      </c>
      <c r="F135" s="2">
        <v>0</v>
      </c>
      <c r="H135" s="2">
        <v>132</v>
      </c>
      <c r="I135" s="6">
        <f>VLOOKUP(H135,奖励测试!A:F,5,FALSE)</f>
        <v>46</v>
      </c>
      <c r="J135" s="6">
        <f>VLOOKUP($H135,奖励测试!$A:$F,6,FALSE)</f>
        <v>2</v>
      </c>
    </row>
    <row r="136" spans="1:10" x14ac:dyDescent="0.15">
      <c r="A136" s="2">
        <f>VLOOKUP(H136,奖励测试!A:C,3,FALSE)</f>
        <v>404603</v>
      </c>
      <c r="B136" s="1" t="str">
        <f t="shared" si="4"/>
        <v>46级3号任务奖励</v>
      </c>
      <c r="C136" s="1" t="str">
        <f t="shared" si="5"/>
        <v>46级3号任务奖励</v>
      </c>
      <c r="D136" s="1" t="str">
        <f>VLOOKUP(A136,奖励测试!C:L,7,FALSE)</f>
        <v>[{"t":"i","i":4,"c":245,"tr":0},{"t":"i","i":1,"c":8616,"tr":0},{"t":"i","i":6,"c":1229,"tr":0}]</v>
      </c>
      <c r="E136" s="2">
        <v>0</v>
      </c>
      <c r="F136" s="2">
        <v>0</v>
      </c>
      <c r="H136" s="2">
        <v>133</v>
      </c>
      <c r="I136" s="6">
        <f>VLOOKUP(H136,奖励测试!A:F,5,FALSE)</f>
        <v>46</v>
      </c>
      <c r="J136" s="6">
        <f>VLOOKUP($H136,奖励测试!$A:$F,6,FALSE)</f>
        <v>3</v>
      </c>
    </row>
    <row r="137" spans="1:10" x14ac:dyDescent="0.15">
      <c r="A137" s="2">
        <f>VLOOKUP(H137,奖励测试!A:C,3,FALSE)</f>
        <v>404701</v>
      </c>
      <c r="B137" s="1" t="str">
        <f t="shared" si="4"/>
        <v>47级1号任务奖励</v>
      </c>
      <c r="C137" s="1" t="str">
        <f t="shared" si="5"/>
        <v>47级1号任务奖励</v>
      </c>
      <c r="D137" s="1" t="str">
        <f>VLOOKUP(A137,奖励测试!C:L,7,FALSE)</f>
        <v>[{"t":"i","i":4,"c":132,"tr":0},{"t":"i","i":1,"c":4634,"tr":0},{"t":"i","i":6,"c":661,"tr":0}]</v>
      </c>
      <c r="E137" s="2">
        <v>0</v>
      </c>
      <c r="F137" s="2">
        <v>0</v>
      </c>
      <c r="H137" s="2">
        <v>134</v>
      </c>
      <c r="I137" s="6">
        <f>VLOOKUP(H137,奖励测试!A:F,5,FALSE)</f>
        <v>47</v>
      </c>
      <c r="J137" s="6">
        <f>VLOOKUP($H137,奖励测试!$A:$F,6,FALSE)</f>
        <v>1</v>
      </c>
    </row>
    <row r="138" spans="1:10" x14ac:dyDescent="0.15">
      <c r="A138" s="2">
        <f>VLOOKUP(H138,奖励测试!A:C,3,FALSE)</f>
        <v>404702</v>
      </c>
      <c r="B138" s="1" t="str">
        <f t="shared" si="4"/>
        <v>47级2号任务奖励</v>
      </c>
      <c r="C138" s="1" t="str">
        <f t="shared" si="5"/>
        <v>47级2号任务奖励</v>
      </c>
      <c r="D138" s="1" t="str">
        <f>VLOOKUP(A138,奖励测试!C:L,7,FALSE)</f>
        <v>[{"t":"i","i":4,"c":132,"tr":0},{"t":"i","i":1,"c":4634,"tr":0},{"t":"i","i":6,"c":661,"tr":0}]</v>
      </c>
      <c r="E138" s="2">
        <v>0</v>
      </c>
      <c r="F138" s="2">
        <v>0</v>
      </c>
      <c r="H138" s="2">
        <v>135</v>
      </c>
      <c r="I138" s="6">
        <f>VLOOKUP(H138,奖励测试!A:F,5,FALSE)</f>
        <v>47</v>
      </c>
      <c r="J138" s="6">
        <f>VLOOKUP($H138,奖励测试!$A:$F,6,FALSE)</f>
        <v>2</v>
      </c>
    </row>
    <row r="139" spans="1:10" x14ac:dyDescent="0.15">
      <c r="A139" s="2">
        <f>VLOOKUP(H139,奖励测试!A:C,3,FALSE)</f>
        <v>404703</v>
      </c>
      <c r="B139" s="1" t="str">
        <f t="shared" si="4"/>
        <v>47级3号任务奖励</v>
      </c>
      <c r="C139" s="1" t="str">
        <f t="shared" si="5"/>
        <v>47级3号任务奖励</v>
      </c>
      <c r="D139" s="1" t="str">
        <f>VLOOKUP(A139,奖励测试!C:L,7,FALSE)</f>
        <v>[{"t":"i","i":4,"c":263,"tr":0},{"t":"i","i":1,"c":9233,"tr":0},{"t":"i","i":6,"c":1317,"tr":0}]</v>
      </c>
      <c r="E139" s="2">
        <v>0</v>
      </c>
      <c r="F139" s="2">
        <v>0</v>
      </c>
      <c r="H139" s="2">
        <v>136</v>
      </c>
      <c r="I139" s="6">
        <f>VLOOKUP(H139,奖励测试!A:F,5,FALSE)</f>
        <v>47</v>
      </c>
      <c r="J139" s="6">
        <f>VLOOKUP($H139,奖励测试!$A:$F,6,FALSE)</f>
        <v>3</v>
      </c>
    </row>
    <row r="140" spans="1:10" x14ac:dyDescent="0.15">
      <c r="A140" s="2">
        <f>VLOOKUP(H140,奖励测试!A:C,3,FALSE)</f>
        <v>404801</v>
      </c>
      <c r="B140" s="1" t="str">
        <f t="shared" si="4"/>
        <v>48级1号任务奖励</v>
      </c>
      <c r="C140" s="1" t="str">
        <f t="shared" si="5"/>
        <v>48级1号任务奖励</v>
      </c>
      <c r="D140" s="1" t="str">
        <f>VLOOKUP(A140,奖励测试!C:L,7,FALSE)</f>
        <v>[{"t":"i","i":4,"c":282,"tr":0},{"t":"i","i":1,"c":9896,"tr":0},{"t":"i","i":6,"c":1412,"tr":0}]</v>
      </c>
      <c r="E140" s="2">
        <v>0</v>
      </c>
      <c r="F140" s="2">
        <v>0</v>
      </c>
      <c r="H140" s="2">
        <v>137</v>
      </c>
      <c r="I140" s="6">
        <f>VLOOKUP(H140,奖励测试!A:F,5,FALSE)</f>
        <v>48</v>
      </c>
      <c r="J140" s="6">
        <f>VLOOKUP($H140,奖励测试!$A:$F,6,FALSE)</f>
        <v>1</v>
      </c>
    </row>
    <row r="141" spans="1:10" x14ac:dyDescent="0.15">
      <c r="A141" s="2">
        <f>VLOOKUP(H141,奖励测试!A:C,3,FALSE)</f>
        <v>404802</v>
      </c>
      <c r="B141" s="1" t="str">
        <f t="shared" si="4"/>
        <v>48级2号任务奖励</v>
      </c>
      <c r="C141" s="1" t="str">
        <f t="shared" si="5"/>
        <v>48级2号任务奖励</v>
      </c>
      <c r="D141" s="1" t="str">
        <f>VLOOKUP(A141,奖励测试!C:L,7,FALSE)</f>
        <v>[{"t":"i","i":4,"c":282,"tr":0},{"t":"i","i":1,"c":9896,"tr":0},{"t":"i","i":6,"c":1412,"tr":0}]</v>
      </c>
      <c r="E141" s="2">
        <v>0</v>
      </c>
      <c r="F141" s="2">
        <v>0</v>
      </c>
      <c r="H141" s="2">
        <v>138</v>
      </c>
      <c r="I141" s="6">
        <f>VLOOKUP(H141,奖励测试!A:F,5,FALSE)</f>
        <v>48</v>
      </c>
      <c r="J141" s="6">
        <f>VLOOKUP($H141,奖励测试!$A:$F,6,FALSE)</f>
        <v>2</v>
      </c>
    </row>
    <row r="142" spans="1:10" x14ac:dyDescent="0.15">
      <c r="A142" s="2">
        <f>VLOOKUP(H142,奖励测试!A:C,3,FALSE)</f>
        <v>404901</v>
      </c>
      <c r="B142" s="1" t="str">
        <f t="shared" si="4"/>
        <v>49级1号任务奖励</v>
      </c>
      <c r="C142" s="1" t="str">
        <f t="shared" si="5"/>
        <v>49级1号任务奖励</v>
      </c>
      <c r="D142" s="1" t="str">
        <f>VLOOKUP(A142,奖励测试!C:L,7,FALSE)</f>
        <v>[{"t":"i","i":4,"c":302,"tr":0},{"t":"i","i":1,"c":10606,"tr":0},{"t":"i","i":6,"c":1513,"tr":0}]</v>
      </c>
      <c r="E142" s="2">
        <v>0</v>
      </c>
      <c r="F142" s="2">
        <v>0</v>
      </c>
      <c r="H142" s="2">
        <v>139</v>
      </c>
      <c r="I142" s="6">
        <f>VLOOKUP(H142,奖励测试!A:F,5,FALSE)</f>
        <v>49</v>
      </c>
      <c r="J142" s="6">
        <f>VLOOKUP($H142,奖励测试!$A:$F,6,FALSE)</f>
        <v>1</v>
      </c>
    </row>
    <row r="143" spans="1:10" x14ac:dyDescent="0.15">
      <c r="A143" s="2">
        <f>VLOOKUP(H143,奖励测试!A:C,3,FALSE)</f>
        <v>404902</v>
      </c>
      <c r="B143" s="1" t="str">
        <f t="shared" si="4"/>
        <v>49级2号任务奖励</v>
      </c>
      <c r="C143" s="1" t="str">
        <f t="shared" si="5"/>
        <v>49级2号任务奖励</v>
      </c>
      <c r="D143" s="1" t="str">
        <f>VLOOKUP(A143,奖励测试!C:L,7,FALSE)</f>
        <v>[{"t":"i","i":4,"c":302,"tr":0},{"t":"i","i":1,"c":10606,"tr":0},{"t":"i","i":6,"c":1513,"tr":0}]</v>
      </c>
      <c r="E143" s="2">
        <v>0</v>
      </c>
      <c r="F143" s="2">
        <v>0</v>
      </c>
      <c r="H143" s="2">
        <v>140</v>
      </c>
      <c r="I143" s="6">
        <f>VLOOKUP(H143,奖励测试!A:F,5,FALSE)</f>
        <v>49</v>
      </c>
      <c r="J143" s="6">
        <f>VLOOKUP($H143,奖励测试!$A:$F,6,FALSE)</f>
        <v>2</v>
      </c>
    </row>
    <row r="144" spans="1:10" x14ac:dyDescent="0.15">
      <c r="A144" s="2">
        <f>VLOOKUP(H144,奖励测试!A:C,3,FALSE)</f>
        <v>405001</v>
      </c>
      <c r="B144" s="1" t="str">
        <f t="shared" si="4"/>
        <v>50级1号任务奖励</v>
      </c>
      <c r="C144" s="1" t="str">
        <f t="shared" si="5"/>
        <v>50级1号任务奖励</v>
      </c>
      <c r="D144" s="1" t="str">
        <f>VLOOKUP(A144,奖励测试!C:L,7,FALSE)</f>
        <v>[{"t":"i","i":4,"c":108,"tr":0},{"t":"i","i":1,"c":3812,"tr":0},{"t":"i","i":6,"c":543,"tr":0}]</v>
      </c>
      <c r="E144" s="2">
        <v>0</v>
      </c>
      <c r="F144" s="2">
        <v>0</v>
      </c>
      <c r="H144" s="2">
        <v>141</v>
      </c>
      <c r="I144" s="6">
        <f>VLOOKUP(H144,奖励测试!A:F,5,FALSE)</f>
        <v>50</v>
      </c>
      <c r="J144" s="6">
        <f>VLOOKUP($H144,奖励测试!$A:$F,6,FALSE)</f>
        <v>1</v>
      </c>
    </row>
    <row r="145" spans="1:10" x14ac:dyDescent="0.15">
      <c r="A145" s="2">
        <f>VLOOKUP(H145,奖励测试!A:C,3,FALSE)</f>
        <v>405002</v>
      </c>
      <c r="B145" s="1" t="str">
        <f t="shared" si="4"/>
        <v>50级2号任务奖励</v>
      </c>
      <c r="C145" s="1" t="str">
        <f t="shared" si="5"/>
        <v>50级2号任务奖励</v>
      </c>
      <c r="D145" s="1" t="str">
        <f>VLOOKUP(A145,奖励测试!C:L,7,FALSE)</f>
        <v>[{"t":"i","i":4,"c":108,"tr":0},{"t":"i","i":1,"c":3812,"tr":0},{"t":"i","i":6,"c":543,"tr":0}]</v>
      </c>
      <c r="E145" s="2">
        <v>0</v>
      </c>
      <c r="F145" s="2">
        <v>0</v>
      </c>
      <c r="H145" s="2">
        <v>142</v>
      </c>
      <c r="I145" s="6">
        <f>VLOOKUP(H145,奖励测试!A:F,5,FALSE)</f>
        <v>50</v>
      </c>
      <c r="J145" s="6">
        <f>VLOOKUP($H145,奖励测试!$A:$F,6,FALSE)</f>
        <v>2</v>
      </c>
    </row>
    <row r="146" spans="1:10" x14ac:dyDescent="0.15">
      <c r="A146" s="2">
        <f>VLOOKUP(H146,奖励测试!A:C,3,FALSE)</f>
        <v>405003</v>
      </c>
      <c r="B146" s="1" t="str">
        <f t="shared" si="4"/>
        <v>50级3号任务奖励</v>
      </c>
      <c r="C146" s="1" t="str">
        <f t="shared" si="5"/>
        <v>50级3号任务奖励</v>
      </c>
      <c r="D146" s="1" t="str">
        <f>VLOOKUP(A146,奖励测试!C:L,7,FALSE)</f>
        <v>[{"t":"i","i":4,"c":108,"tr":0},{"t":"i","i":1,"c":3812,"tr":0},{"t":"i","i":6,"c":543,"tr":0}]</v>
      </c>
      <c r="E146" s="2">
        <v>0</v>
      </c>
      <c r="F146" s="2">
        <v>0</v>
      </c>
      <c r="H146" s="2">
        <v>143</v>
      </c>
      <c r="I146" s="6">
        <f>VLOOKUP(H146,奖励测试!A:F,5,FALSE)</f>
        <v>50</v>
      </c>
      <c r="J146" s="6">
        <f>VLOOKUP($H146,奖励测试!$A:$F,6,FALSE)</f>
        <v>3</v>
      </c>
    </row>
    <row r="147" spans="1:10" x14ac:dyDescent="0.15">
      <c r="A147" s="2">
        <f>VLOOKUP(H147,奖励测试!A:C,3,FALSE)</f>
        <v>405004</v>
      </c>
      <c r="B147" s="1" t="str">
        <f t="shared" si="4"/>
        <v>50级4号任务奖励</v>
      </c>
      <c r="C147" s="1" t="str">
        <f t="shared" si="5"/>
        <v>50级4号任务奖励</v>
      </c>
      <c r="D147" s="1" t="str">
        <f>VLOOKUP(A147,奖励测试!C:L,7,FALSE)</f>
        <v>[{"t":"i","i":4,"c":324,"tr":0},{"t":"i","i":1,"c":11367,"tr":0},{"t":"i","i":6,"c":1621,"tr":0}]</v>
      </c>
      <c r="E147" s="2">
        <v>0</v>
      </c>
      <c r="F147" s="2">
        <v>0</v>
      </c>
      <c r="H147" s="2">
        <v>144</v>
      </c>
      <c r="I147" s="6">
        <f>VLOOKUP(H147,奖励测试!A:F,5,FALSE)</f>
        <v>50</v>
      </c>
      <c r="J147" s="6">
        <f>VLOOKUP($H147,奖励测试!$A:$F,6,FALSE)</f>
        <v>4</v>
      </c>
    </row>
    <row r="148" spans="1:10" x14ac:dyDescent="0.15">
      <c r="A148" s="2">
        <f>VLOOKUP(H148,奖励测试!A:C,3,FALSE)</f>
        <v>405101</v>
      </c>
      <c r="B148" s="1" t="str">
        <f t="shared" si="4"/>
        <v>51级1号任务奖励</v>
      </c>
      <c r="C148" s="1" t="str">
        <f t="shared" si="5"/>
        <v>51级1号任务奖励</v>
      </c>
      <c r="D148" s="1" t="str">
        <f>VLOOKUP(A148,奖励测试!C:L,7,FALSE)</f>
        <v>[{"t":"i","i":4,"c":174,"tr":0},{"t":"i","i":1,"c":6109,"tr":0},{"t":"i","i":6,"c":871,"tr":0}]</v>
      </c>
      <c r="E148" s="2">
        <v>0</v>
      </c>
      <c r="F148" s="2">
        <v>0</v>
      </c>
      <c r="H148" s="2">
        <v>145</v>
      </c>
      <c r="I148" s="6">
        <f>VLOOKUP(H148,奖励测试!A:F,5,FALSE)</f>
        <v>51</v>
      </c>
      <c r="J148" s="6">
        <f>VLOOKUP($H148,奖励测试!$A:$F,6,FALSE)</f>
        <v>1</v>
      </c>
    </row>
    <row r="149" spans="1:10" x14ac:dyDescent="0.15">
      <c r="A149" s="2">
        <f>VLOOKUP(H149,奖励测试!A:C,3,FALSE)</f>
        <v>405102</v>
      </c>
      <c r="B149" s="1" t="str">
        <f t="shared" si="4"/>
        <v>51级2号任务奖励</v>
      </c>
      <c r="C149" s="1" t="str">
        <f t="shared" si="5"/>
        <v>51级2号任务奖励</v>
      </c>
      <c r="D149" s="1" t="str">
        <f>VLOOKUP(A149,奖励测试!C:L,7,FALSE)</f>
        <v>[{"t":"i","i":4,"c":174,"tr":0},{"t":"i","i":1,"c":6109,"tr":0},{"t":"i","i":6,"c":871,"tr":0}]</v>
      </c>
      <c r="E149" s="2">
        <v>0</v>
      </c>
      <c r="F149" s="2">
        <v>0</v>
      </c>
      <c r="H149" s="2">
        <v>146</v>
      </c>
      <c r="I149" s="6">
        <f>VLOOKUP(H149,奖励测试!A:F,5,FALSE)</f>
        <v>51</v>
      </c>
      <c r="J149" s="6">
        <f>VLOOKUP($H149,奖励测试!$A:$F,6,FALSE)</f>
        <v>2</v>
      </c>
    </row>
    <row r="150" spans="1:10" x14ac:dyDescent="0.15">
      <c r="A150" s="2">
        <f>VLOOKUP(H150,奖励测试!A:C,3,FALSE)</f>
        <v>405103</v>
      </c>
      <c r="B150" s="1" t="str">
        <f t="shared" si="4"/>
        <v>51级3号任务奖励</v>
      </c>
      <c r="C150" s="1" t="str">
        <f t="shared" si="5"/>
        <v>51级3号任务奖励</v>
      </c>
      <c r="D150" s="1" t="str">
        <f>VLOOKUP(A150,奖励测试!C:L,7,FALSE)</f>
        <v>[{"t":"i","i":4,"c":347,"tr":0},{"t":"i","i":1,"c":12183,"tr":0},{"t":"i","i":6,"c":1738,"tr":0}]</v>
      </c>
      <c r="E150" s="2">
        <v>0</v>
      </c>
      <c r="F150" s="2">
        <v>0</v>
      </c>
      <c r="H150" s="2">
        <v>147</v>
      </c>
      <c r="I150" s="6">
        <f>VLOOKUP(H150,奖励测试!A:F,5,FALSE)</f>
        <v>51</v>
      </c>
      <c r="J150" s="6">
        <f>VLOOKUP($H150,奖励测试!$A:$F,6,FALSE)</f>
        <v>3</v>
      </c>
    </row>
    <row r="151" spans="1:10" x14ac:dyDescent="0.15">
      <c r="A151" s="2">
        <f>VLOOKUP(H151,奖励测试!A:C,3,FALSE)</f>
        <v>405201</v>
      </c>
      <c r="B151" s="1" t="str">
        <f t="shared" si="4"/>
        <v>52级1号任务奖励</v>
      </c>
      <c r="C151" s="1" t="str">
        <f t="shared" si="5"/>
        <v>52级1号任务奖励</v>
      </c>
      <c r="D151" s="1" t="str">
        <f>VLOOKUP(A151,奖励测试!C:L,7,FALSE)</f>
        <v>[{"t":"i","i":4,"c":372,"tr":0},{"t":"i","i":1,"c":13058,"tr":0},{"t":"i","i":6,"c":1863,"tr":0}]</v>
      </c>
      <c r="E151" s="2">
        <v>0</v>
      </c>
      <c r="F151" s="2">
        <v>0</v>
      </c>
      <c r="H151" s="2">
        <v>148</v>
      </c>
      <c r="I151" s="6">
        <f>VLOOKUP(H151,奖励测试!A:F,5,FALSE)</f>
        <v>52</v>
      </c>
      <c r="J151" s="6">
        <f>VLOOKUP($H151,奖励测试!$A:$F,6,FALSE)</f>
        <v>1</v>
      </c>
    </row>
    <row r="152" spans="1:10" x14ac:dyDescent="0.15">
      <c r="A152" s="2">
        <f>VLOOKUP(H152,奖励测试!A:C,3,FALSE)</f>
        <v>405202</v>
      </c>
      <c r="B152" s="1" t="str">
        <f t="shared" si="4"/>
        <v>52级2号任务奖励</v>
      </c>
      <c r="C152" s="1" t="str">
        <f t="shared" si="5"/>
        <v>52级2号任务奖励</v>
      </c>
      <c r="D152" s="1" t="str">
        <f>VLOOKUP(A152,奖励测试!C:L,7,FALSE)</f>
        <v>[{"t":"i","i":4,"c":372,"tr":0},{"t":"i","i":1,"c":13058,"tr":0},{"t":"i","i":6,"c":1863,"tr":0}]</v>
      </c>
      <c r="E152" s="2">
        <v>0</v>
      </c>
      <c r="F152" s="2">
        <v>0</v>
      </c>
      <c r="H152" s="2">
        <v>149</v>
      </c>
      <c r="I152" s="6">
        <f>VLOOKUP(H152,奖励测试!A:F,5,FALSE)</f>
        <v>52</v>
      </c>
      <c r="J152" s="6">
        <f>VLOOKUP($H152,奖励测试!$A:$F,6,FALSE)</f>
        <v>2</v>
      </c>
    </row>
    <row r="153" spans="1:10" x14ac:dyDescent="0.15">
      <c r="A153" s="2">
        <f>VLOOKUP(H153,奖励测试!A:C,3,FALSE)</f>
        <v>405301</v>
      </c>
      <c r="B153" s="1" t="str">
        <f t="shared" si="4"/>
        <v>53级1号任务奖励</v>
      </c>
      <c r="C153" s="1" t="str">
        <f t="shared" si="5"/>
        <v>53级1号任务奖励</v>
      </c>
      <c r="D153" s="1" t="str">
        <f>VLOOKUP(A153,奖励测试!C:L,7,FALSE)</f>
        <v>[{"t":"i","i":4,"c":200,"tr":0},{"t":"i","i":1,"c":7015,"tr":0},{"t":"i","i":6,"c":1001,"tr":0}]</v>
      </c>
      <c r="E153" s="2">
        <v>0</v>
      </c>
      <c r="F153" s="2">
        <v>0</v>
      </c>
      <c r="H153" s="2">
        <v>150</v>
      </c>
      <c r="I153" s="6">
        <f>VLOOKUP(H153,奖励测试!A:F,5,FALSE)</f>
        <v>53</v>
      </c>
      <c r="J153" s="6">
        <f>VLOOKUP($H153,奖励测试!$A:$F,6,FALSE)</f>
        <v>1</v>
      </c>
    </row>
    <row r="154" spans="1:10" x14ac:dyDescent="0.15">
      <c r="A154" s="2">
        <f>VLOOKUP(H154,奖励测试!A:C,3,FALSE)</f>
        <v>405302</v>
      </c>
      <c r="B154" s="1" t="str">
        <f t="shared" si="4"/>
        <v>53级2号任务奖励</v>
      </c>
      <c r="C154" s="1" t="str">
        <f t="shared" si="5"/>
        <v>53级2号任务奖励</v>
      </c>
      <c r="D154" s="1" t="str">
        <f>VLOOKUP(A154,奖励测试!C:L,7,FALSE)</f>
        <v>[{"t":"i","i":4,"c":200,"tr":0},{"t":"i","i":1,"c":7015,"tr":0},{"t":"i","i":6,"c":1001,"tr":0}]</v>
      </c>
      <c r="E154" s="2">
        <v>0</v>
      </c>
      <c r="F154" s="2">
        <v>0</v>
      </c>
      <c r="H154" s="2">
        <v>151</v>
      </c>
      <c r="I154" s="6">
        <f>VLOOKUP(H154,奖励测试!A:F,5,FALSE)</f>
        <v>53</v>
      </c>
      <c r="J154" s="6">
        <f>VLOOKUP($H154,奖励测试!$A:$F,6,FALSE)</f>
        <v>2</v>
      </c>
    </row>
    <row r="155" spans="1:10" x14ac:dyDescent="0.15">
      <c r="A155" s="2">
        <f>VLOOKUP(H155,奖励测试!A:C,3,FALSE)</f>
        <v>405303</v>
      </c>
      <c r="B155" s="1" t="str">
        <f t="shared" si="4"/>
        <v>53级3号任务奖励</v>
      </c>
      <c r="C155" s="1" t="str">
        <f t="shared" si="5"/>
        <v>53级3号任务奖励</v>
      </c>
      <c r="D155" s="1" t="str">
        <f>VLOOKUP(A155,奖励测试!C:L,7,FALSE)</f>
        <v>[{"t":"i","i":4,"c":399,"tr":0},{"t":"i","i":1,"c":13995,"tr":0},{"t":"i","i":6,"c":1997,"tr":0}]</v>
      </c>
      <c r="E155" s="2">
        <v>0</v>
      </c>
      <c r="F155" s="2">
        <v>0</v>
      </c>
      <c r="H155" s="2">
        <v>152</v>
      </c>
      <c r="I155" s="6">
        <f>VLOOKUP(H155,奖励测试!A:F,5,FALSE)</f>
        <v>53</v>
      </c>
      <c r="J155" s="6">
        <f>VLOOKUP($H155,奖励测试!$A:$F,6,FALSE)</f>
        <v>3</v>
      </c>
    </row>
    <row r="156" spans="1:10" x14ac:dyDescent="0.15">
      <c r="A156" s="2">
        <f>VLOOKUP(H156,奖励测试!A:C,3,FALSE)</f>
        <v>405401</v>
      </c>
      <c r="B156" s="1" t="str">
        <f t="shared" si="4"/>
        <v>54级1号任务奖励</v>
      </c>
      <c r="C156" s="1" t="str">
        <f t="shared" si="5"/>
        <v>54级1号任务奖励</v>
      </c>
      <c r="D156" s="1" t="str">
        <f>VLOOKUP(A156,奖励测试!C:L,7,FALSE)</f>
        <v>[{"t":"i","i":4,"c":214,"tr":0},{"t":"i","i":1,"c":7517,"tr":0},{"t":"i","i":6,"c":1072,"tr":0}]</v>
      </c>
      <c r="E156" s="2">
        <v>0</v>
      </c>
      <c r="F156" s="2">
        <v>0</v>
      </c>
      <c r="H156" s="2">
        <v>153</v>
      </c>
      <c r="I156" s="6">
        <f>VLOOKUP(H156,奖励测试!A:F,5,FALSE)</f>
        <v>54</v>
      </c>
      <c r="J156" s="6">
        <f>VLOOKUP($H156,奖励测试!$A:$F,6,FALSE)</f>
        <v>1</v>
      </c>
    </row>
    <row r="157" spans="1:10" x14ac:dyDescent="0.15">
      <c r="A157" s="2">
        <f>VLOOKUP(H157,奖励测试!A:C,3,FALSE)</f>
        <v>405402</v>
      </c>
      <c r="B157" s="1" t="str">
        <f t="shared" si="4"/>
        <v>54级2号任务奖励</v>
      </c>
      <c r="C157" s="1" t="str">
        <f t="shared" si="5"/>
        <v>54级2号任务奖励</v>
      </c>
      <c r="D157" s="1" t="str">
        <f>VLOOKUP(A157,奖励测试!C:L,7,FALSE)</f>
        <v>[{"t":"i","i":4,"c":214,"tr":0},{"t":"i","i":1,"c":7517,"tr":0},{"t":"i","i":6,"c":1072,"tr":0}]</v>
      </c>
      <c r="E157" s="2">
        <v>0</v>
      </c>
      <c r="F157" s="2">
        <v>0</v>
      </c>
      <c r="H157" s="2">
        <v>154</v>
      </c>
      <c r="I157" s="6">
        <f>VLOOKUP(H157,奖励测试!A:F,5,FALSE)</f>
        <v>54</v>
      </c>
      <c r="J157" s="6">
        <f>VLOOKUP($H157,奖励测试!$A:$F,6,FALSE)</f>
        <v>2</v>
      </c>
    </row>
    <row r="158" spans="1:10" x14ac:dyDescent="0.15">
      <c r="A158" s="2">
        <f>VLOOKUP(H158,奖励测试!A:C,3,FALSE)</f>
        <v>405403</v>
      </c>
      <c r="B158" s="1" t="str">
        <f t="shared" si="4"/>
        <v>54级3号任务奖励</v>
      </c>
      <c r="C158" s="1" t="str">
        <f t="shared" si="5"/>
        <v>54级3号任务奖励</v>
      </c>
      <c r="D158" s="1" t="str">
        <f>VLOOKUP(A158,奖励测试!C:L,7,FALSE)</f>
        <v>[{"t":"i","i":4,"c":428,"tr":0},{"t":"i","i":1,"c":15000,"tr":0},{"t":"i","i":6,"c":2140,"tr":0}]</v>
      </c>
      <c r="E158" s="2">
        <v>0</v>
      </c>
      <c r="F158" s="2">
        <v>0</v>
      </c>
      <c r="H158" s="2">
        <v>155</v>
      </c>
      <c r="I158" s="6">
        <f>VLOOKUP(H158,奖励测试!A:F,5,FALSE)</f>
        <v>54</v>
      </c>
      <c r="J158" s="6">
        <f>VLOOKUP($H158,奖励测试!$A:$F,6,FALSE)</f>
        <v>3</v>
      </c>
    </row>
    <row r="159" spans="1:10" x14ac:dyDescent="0.15">
      <c r="A159" s="2">
        <f>VLOOKUP(H159,奖励测试!A:C,3,FALSE)</f>
        <v>405501</v>
      </c>
      <c r="B159" s="1" t="str">
        <f t="shared" si="4"/>
        <v>55级1号任务奖励</v>
      </c>
      <c r="C159" s="1" t="str">
        <f t="shared" si="5"/>
        <v>55级1号任务奖励</v>
      </c>
      <c r="D159" s="1" t="str">
        <f>VLOOKUP(A159,奖励测试!C:L,7,FALSE)</f>
        <v>[{"t":"i","i":4,"c":458,"tr":0},{"t":"i","i":1,"c":16078,"tr":0},{"t":"i","i":6,"c":2294,"tr":0}]</v>
      </c>
      <c r="E159" s="2">
        <v>0</v>
      </c>
      <c r="F159" s="2">
        <v>0</v>
      </c>
      <c r="H159" s="2">
        <v>156</v>
      </c>
      <c r="I159" s="6">
        <f>VLOOKUP(H159,奖励测试!A:F,5,FALSE)</f>
        <v>55</v>
      </c>
      <c r="J159" s="6">
        <f>VLOOKUP($H159,奖励测试!$A:$F,6,FALSE)</f>
        <v>1</v>
      </c>
    </row>
    <row r="160" spans="1:10" x14ac:dyDescent="0.15">
      <c r="A160" s="2">
        <f>VLOOKUP(H160,奖励测试!A:C,3,FALSE)</f>
        <v>405502</v>
      </c>
      <c r="B160" s="1" t="str">
        <f t="shared" si="4"/>
        <v>55级2号任务奖励</v>
      </c>
      <c r="C160" s="1" t="str">
        <f t="shared" si="5"/>
        <v>55级2号任务奖励</v>
      </c>
      <c r="D160" s="1" t="str">
        <f>VLOOKUP(A160,奖励测试!C:L,7,FALSE)</f>
        <v>[{"t":"i","i":4,"c":458,"tr":0},{"t":"i","i":1,"c":16078,"tr":0},{"t":"i","i":6,"c":2294,"tr":0}]</v>
      </c>
      <c r="E160" s="2">
        <v>0</v>
      </c>
      <c r="F160" s="2">
        <v>0</v>
      </c>
      <c r="H160" s="2">
        <v>157</v>
      </c>
      <c r="I160" s="6">
        <f>VLOOKUP(H160,奖励测试!A:F,5,FALSE)</f>
        <v>55</v>
      </c>
      <c r="J160" s="6">
        <f>VLOOKUP($H160,奖励测试!$A:$F,6,FALSE)</f>
        <v>2</v>
      </c>
    </row>
    <row r="161" spans="1:10" x14ac:dyDescent="0.15">
      <c r="A161" s="2">
        <f>VLOOKUP(H161,奖励测试!A:C,3,FALSE)</f>
        <v>405601</v>
      </c>
      <c r="B161" s="1" t="str">
        <f t="shared" si="4"/>
        <v>56级1号任务奖励</v>
      </c>
      <c r="C161" s="1" t="str">
        <f t="shared" si="5"/>
        <v>56级1号任务奖励</v>
      </c>
      <c r="D161" s="1" t="str">
        <f>VLOOKUP(A161,奖励测试!C:L,7,FALSE)</f>
        <v>[{"t":"i","i":4,"c":491,"tr":0},{"t":"i","i":1,"c":17233,"tr":0},{"t":"i","i":6,"c":2459,"tr":0}]</v>
      </c>
      <c r="E161" s="2">
        <v>0</v>
      </c>
      <c r="F161" s="2">
        <v>0</v>
      </c>
      <c r="H161" s="2">
        <v>158</v>
      </c>
      <c r="I161" s="6">
        <f>VLOOKUP(H161,奖励测试!A:F,5,FALSE)</f>
        <v>56</v>
      </c>
      <c r="J161" s="6">
        <f>VLOOKUP($H161,奖励测试!$A:$F,6,FALSE)</f>
        <v>1</v>
      </c>
    </row>
    <row r="162" spans="1:10" x14ac:dyDescent="0.15">
      <c r="A162" s="2">
        <f>VLOOKUP(H162,奖励测试!A:C,3,FALSE)</f>
        <v>405602</v>
      </c>
      <c r="B162" s="1" t="str">
        <f t="shared" si="4"/>
        <v>56级2号任务奖励</v>
      </c>
      <c r="C162" s="1" t="str">
        <f t="shared" si="5"/>
        <v>56级2号任务奖励</v>
      </c>
      <c r="D162" s="1" t="str">
        <f>VLOOKUP(A162,奖励测试!C:L,7,FALSE)</f>
        <v>[{"t":"i","i":4,"c":491,"tr":0},{"t":"i","i":1,"c":17233,"tr":0},{"t":"i","i":6,"c":2459,"tr":0}]</v>
      </c>
      <c r="E162" s="2">
        <v>0</v>
      </c>
      <c r="F162" s="2">
        <v>0</v>
      </c>
      <c r="H162" s="2">
        <v>159</v>
      </c>
      <c r="I162" s="6">
        <f>VLOOKUP(H162,奖励测试!A:F,5,FALSE)</f>
        <v>56</v>
      </c>
      <c r="J162" s="6">
        <f>VLOOKUP($H162,奖励测试!$A:$F,6,FALSE)</f>
        <v>2</v>
      </c>
    </row>
    <row r="163" spans="1:10" x14ac:dyDescent="0.15">
      <c r="A163" s="2">
        <f>VLOOKUP(H163,奖励测试!A:C,3,FALSE)</f>
        <v>405701</v>
      </c>
      <c r="B163" s="1" t="str">
        <f t="shared" si="4"/>
        <v>57级1号任务奖励</v>
      </c>
      <c r="C163" s="1" t="str">
        <f t="shared" si="5"/>
        <v>57级1号任务奖励</v>
      </c>
      <c r="D163" s="1" t="str">
        <f>VLOOKUP(A163,奖励测试!C:L,7,FALSE)</f>
        <v>[{"t":"i","i":4,"c":527,"tr":0},{"t":"i","i":1,"c":18471,"tr":0},{"t":"i","i":6,"c":2635,"tr":0}]</v>
      </c>
      <c r="E163" s="2">
        <v>0</v>
      </c>
      <c r="F163" s="2">
        <v>0</v>
      </c>
      <c r="H163" s="2">
        <v>160</v>
      </c>
      <c r="I163" s="6">
        <f>VLOOKUP(H163,奖励测试!A:F,5,FALSE)</f>
        <v>57</v>
      </c>
      <c r="J163" s="6">
        <f>VLOOKUP($H163,奖励测试!$A:$F,6,FALSE)</f>
        <v>1</v>
      </c>
    </row>
    <row r="164" spans="1:10" x14ac:dyDescent="0.15">
      <c r="A164" s="2">
        <f>VLOOKUP(H164,奖励测试!A:C,3,FALSE)</f>
        <v>405702</v>
      </c>
      <c r="B164" s="1" t="str">
        <f t="shared" si="4"/>
        <v>57级2号任务奖励</v>
      </c>
      <c r="C164" s="1" t="str">
        <f t="shared" si="5"/>
        <v>57级2号任务奖励</v>
      </c>
      <c r="D164" s="1" t="str">
        <f>VLOOKUP(A164,奖励测试!C:L,7,FALSE)</f>
        <v>[{"t":"i","i":4,"c":527,"tr":0},{"t":"i","i":1,"c":18471,"tr":0},{"t":"i","i":6,"c":2635,"tr":0}]</v>
      </c>
      <c r="E164" s="2">
        <v>0</v>
      </c>
      <c r="F164" s="2">
        <v>0</v>
      </c>
      <c r="H164" s="2">
        <v>161</v>
      </c>
      <c r="I164" s="6">
        <f>VLOOKUP(H164,奖励测试!A:F,5,FALSE)</f>
        <v>57</v>
      </c>
      <c r="J164" s="6">
        <f>VLOOKUP($H164,奖励测试!$A:$F,6,FALSE)</f>
        <v>2</v>
      </c>
    </row>
    <row r="165" spans="1:10" x14ac:dyDescent="0.15">
      <c r="A165" s="2">
        <f>VLOOKUP(H165,奖励测试!A:C,3,FALSE)</f>
        <v>405801</v>
      </c>
      <c r="B165" s="1" t="str">
        <f t="shared" si="4"/>
        <v>58级1号任务奖励</v>
      </c>
      <c r="C165" s="1" t="str">
        <f t="shared" si="5"/>
        <v>58级1号任务奖励</v>
      </c>
      <c r="D165" s="1" t="str">
        <f>VLOOKUP(A165,奖励测试!C:L,7,FALSE)</f>
        <v>[{"t":"i","i":4,"c":565,"tr":0},{"t":"i","i":1,"c":19799,"tr":0},{"t":"i","i":6,"c":2825,"tr":0}]</v>
      </c>
      <c r="E165" s="2">
        <v>0</v>
      </c>
      <c r="F165" s="2">
        <v>0</v>
      </c>
      <c r="H165" s="2">
        <v>162</v>
      </c>
      <c r="I165" s="6">
        <f>VLOOKUP(H165,奖励测试!A:F,5,FALSE)</f>
        <v>58</v>
      </c>
      <c r="J165" s="6">
        <f>VLOOKUP($H165,奖励测试!$A:$F,6,FALSE)</f>
        <v>1</v>
      </c>
    </row>
    <row r="166" spans="1:10" x14ac:dyDescent="0.15">
      <c r="A166" s="2">
        <f>VLOOKUP(H166,奖励测试!A:C,3,FALSE)</f>
        <v>405802</v>
      </c>
      <c r="B166" s="1" t="str">
        <f t="shared" si="4"/>
        <v>58级2号任务奖励</v>
      </c>
      <c r="C166" s="1" t="str">
        <f t="shared" si="5"/>
        <v>58级2号任务奖励</v>
      </c>
      <c r="D166" s="1" t="str">
        <f>VLOOKUP(A166,奖励测试!C:L,7,FALSE)</f>
        <v>[{"t":"i","i":4,"c":565,"tr":0},{"t":"i","i":1,"c":19799,"tr":0},{"t":"i","i":6,"c":2825,"tr":0}]</v>
      </c>
      <c r="E166" s="2">
        <v>0</v>
      </c>
      <c r="F166" s="2">
        <v>0</v>
      </c>
      <c r="H166" s="2">
        <v>163</v>
      </c>
      <c r="I166" s="6">
        <f>VLOOKUP(H166,奖励测试!A:F,5,FALSE)</f>
        <v>58</v>
      </c>
      <c r="J166" s="6">
        <f>VLOOKUP($H166,奖励测试!$A:$F,6,FALSE)</f>
        <v>2</v>
      </c>
    </row>
    <row r="167" spans="1:10" x14ac:dyDescent="0.15">
      <c r="A167" s="2">
        <f>VLOOKUP(H167,奖励测试!A:C,3,FALSE)</f>
        <v>405901</v>
      </c>
      <c r="B167" s="1" t="str">
        <f t="shared" si="4"/>
        <v>59级1号任务奖励</v>
      </c>
      <c r="C167" s="1" t="str">
        <f t="shared" si="5"/>
        <v>59级1号任务奖励</v>
      </c>
      <c r="D167" s="1" t="str">
        <f>VLOOKUP(A167,奖励测试!C:L,7,FALSE)</f>
        <v>[{"t":"i","i":4,"c":605,"tr":0},{"t":"i","i":1,"c":21222,"tr":0},{"t":"i","i":6,"c":3028,"tr":0}]</v>
      </c>
      <c r="E167" s="2">
        <v>0</v>
      </c>
      <c r="F167" s="2">
        <v>0</v>
      </c>
      <c r="H167" s="2">
        <v>164</v>
      </c>
      <c r="I167" s="6">
        <f>VLOOKUP(H167,奖励测试!A:F,5,FALSE)</f>
        <v>59</v>
      </c>
      <c r="J167" s="6">
        <f>VLOOKUP($H167,奖励测试!$A:$F,6,FALSE)</f>
        <v>1</v>
      </c>
    </row>
    <row r="168" spans="1:10" x14ac:dyDescent="0.15">
      <c r="A168" s="2">
        <f>VLOOKUP(H168,奖励测试!A:C,3,FALSE)</f>
        <v>405902</v>
      </c>
      <c r="B168" s="1" t="str">
        <f t="shared" ref="B168:B231" si="6">I168&amp;"级"&amp;J168&amp;"号任务奖励"</f>
        <v>59级2号任务奖励</v>
      </c>
      <c r="C168" s="1" t="str">
        <f t="shared" si="5"/>
        <v>59级2号任务奖励</v>
      </c>
      <c r="D168" s="1" t="str">
        <f>VLOOKUP(A168,奖励测试!C:L,7,FALSE)</f>
        <v>[{"t":"i","i":4,"c":605,"tr":0},{"t":"i","i":1,"c":21222,"tr":0},{"t":"i","i":6,"c":3028,"tr":0}]</v>
      </c>
      <c r="E168" s="2">
        <v>0</v>
      </c>
      <c r="F168" s="2">
        <v>0</v>
      </c>
      <c r="H168" s="2">
        <v>165</v>
      </c>
      <c r="I168" s="6">
        <f>VLOOKUP(H168,奖励测试!A:F,5,FALSE)</f>
        <v>59</v>
      </c>
      <c r="J168" s="6">
        <f>VLOOKUP($H168,奖励测试!$A:$F,6,FALSE)</f>
        <v>2</v>
      </c>
    </row>
    <row r="169" spans="1:10" x14ac:dyDescent="0.15">
      <c r="A169" s="2">
        <f>VLOOKUP(H169,奖励测试!A:C,3,FALSE)</f>
        <v>406001</v>
      </c>
      <c r="B169" s="1" t="str">
        <f t="shared" si="6"/>
        <v>60级1号任务奖励</v>
      </c>
      <c r="C169" s="1" t="str">
        <f t="shared" si="5"/>
        <v>60级1号任务奖励</v>
      </c>
      <c r="D169" s="1" t="str">
        <f>VLOOKUP(A169,奖励测试!C:L,7,FALSE)</f>
        <v>[{"t":"i","i":4,"c":649,"tr":0},{"t":"i","i":1,"c":22747,"tr":0},{"t":"i","i":6,"c":3245,"tr":0}]</v>
      </c>
      <c r="E169" s="2">
        <v>0</v>
      </c>
      <c r="F169" s="2">
        <v>0</v>
      </c>
      <c r="H169" s="2">
        <v>166</v>
      </c>
      <c r="I169" s="6">
        <f>VLOOKUP(H169,奖励测试!A:F,5,FALSE)</f>
        <v>60</v>
      </c>
      <c r="J169" s="6">
        <f>VLOOKUP($H169,奖励测试!$A:$F,6,FALSE)</f>
        <v>1</v>
      </c>
    </row>
    <row r="170" spans="1:10" x14ac:dyDescent="0.15">
      <c r="A170" s="2">
        <f>VLOOKUP(H170,奖励测试!A:C,3,FALSE)</f>
        <v>406002</v>
      </c>
      <c r="B170" s="1" t="str">
        <f t="shared" si="6"/>
        <v>60级2号任务奖励</v>
      </c>
      <c r="C170" s="1" t="str">
        <f t="shared" si="5"/>
        <v>60级2号任务奖励</v>
      </c>
      <c r="D170" s="1" t="str">
        <f>VLOOKUP(A170,奖励测试!C:L,7,FALSE)</f>
        <v>[{"t":"i","i":4,"c":649,"tr":0},{"t":"i","i":1,"c":22747,"tr":0},{"t":"i","i":6,"c":3245,"tr":0}]</v>
      </c>
      <c r="E170" s="2">
        <v>0</v>
      </c>
      <c r="F170" s="2">
        <v>0</v>
      </c>
      <c r="H170" s="2">
        <v>167</v>
      </c>
      <c r="I170" s="6">
        <f>VLOOKUP(H170,奖励测试!A:F,5,FALSE)</f>
        <v>60</v>
      </c>
      <c r="J170" s="6">
        <f>VLOOKUP($H170,奖励测试!$A:$F,6,FALSE)</f>
        <v>2</v>
      </c>
    </row>
    <row r="171" spans="1:10" x14ac:dyDescent="0.15">
      <c r="A171" s="2">
        <f>VLOOKUP(H171,奖励测试!A:C,3,FALSE)</f>
        <v>406101</v>
      </c>
      <c r="B171" s="1" t="str">
        <f t="shared" si="6"/>
        <v>61级1号任务奖励</v>
      </c>
      <c r="C171" s="1" t="str">
        <f t="shared" si="5"/>
        <v>61级1号任务奖励</v>
      </c>
      <c r="D171" s="1" t="str">
        <f>VLOOKUP(A171,奖励测试!C:L,7,FALSE)</f>
        <v>[{"t":"i","i":4,"c":695,"tr":0},{"t":"i","i":1,"c":24383,"tr":0},{"t":"i","i":6,"c":3479,"tr":0}]</v>
      </c>
      <c r="E171" s="2">
        <v>0</v>
      </c>
      <c r="F171" s="2">
        <v>0</v>
      </c>
      <c r="H171" s="2">
        <v>168</v>
      </c>
      <c r="I171" s="6">
        <f>VLOOKUP(H171,奖励测试!A:F,5,FALSE)</f>
        <v>61</v>
      </c>
      <c r="J171" s="6">
        <f>VLOOKUP($H171,奖励测试!$A:$F,6,FALSE)</f>
        <v>1</v>
      </c>
    </row>
    <row r="172" spans="1:10" x14ac:dyDescent="0.15">
      <c r="A172" s="2">
        <f>VLOOKUP(H172,奖励测试!A:C,3,FALSE)</f>
        <v>406102</v>
      </c>
      <c r="B172" s="1" t="str">
        <f t="shared" si="6"/>
        <v>61级2号任务奖励</v>
      </c>
      <c r="C172" s="1" t="str">
        <f t="shared" si="5"/>
        <v>61级2号任务奖励</v>
      </c>
      <c r="D172" s="1" t="str">
        <f>VLOOKUP(A172,奖励测试!C:L,7,FALSE)</f>
        <v>[{"t":"i","i":4,"c":695,"tr":0},{"t":"i","i":1,"c":24383,"tr":0},{"t":"i","i":6,"c":3479,"tr":0}]</v>
      </c>
      <c r="E172" s="2">
        <v>0</v>
      </c>
      <c r="F172" s="2">
        <v>0</v>
      </c>
      <c r="H172" s="2">
        <v>169</v>
      </c>
      <c r="I172" s="6">
        <f>VLOOKUP(H172,奖励测试!A:F,5,FALSE)</f>
        <v>61</v>
      </c>
      <c r="J172" s="6">
        <f>VLOOKUP($H172,奖励测试!$A:$F,6,FALSE)</f>
        <v>2</v>
      </c>
    </row>
    <row r="173" spans="1:10" x14ac:dyDescent="0.15">
      <c r="A173" s="2">
        <f>VLOOKUP(H173,奖励测试!A:C,3,FALSE)</f>
        <v>406201</v>
      </c>
      <c r="B173" s="1" t="str">
        <f t="shared" si="6"/>
        <v>62级1号任务奖励</v>
      </c>
      <c r="C173" s="1" t="str">
        <f t="shared" si="5"/>
        <v>62级1号任务奖励</v>
      </c>
      <c r="D173" s="1" t="str">
        <f>VLOOKUP(A173,奖励测试!C:L,7,FALSE)</f>
        <v>[{"t":"i","i":4,"c":745,"tr":0},{"t":"i","i":1,"c":26136,"tr":0},{"t":"i","i":6,"c":3729,"tr":0}]</v>
      </c>
      <c r="E173" s="2">
        <v>0</v>
      </c>
      <c r="F173" s="2">
        <v>0</v>
      </c>
      <c r="H173" s="2">
        <v>170</v>
      </c>
      <c r="I173" s="6">
        <f>VLOOKUP(H173,奖励测试!A:F,5,FALSE)</f>
        <v>62</v>
      </c>
      <c r="J173" s="6">
        <f>VLOOKUP($H173,奖励测试!$A:$F,6,FALSE)</f>
        <v>1</v>
      </c>
    </row>
    <row r="174" spans="1:10" x14ac:dyDescent="0.15">
      <c r="A174" s="2">
        <f>VLOOKUP(H174,奖励测试!A:C,3,FALSE)</f>
        <v>406202</v>
      </c>
      <c r="B174" s="1" t="str">
        <f t="shared" si="6"/>
        <v>62级2号任务奖励</v>
      </c>
      <c r="C174" s="1" t="str">
        <f t="shared" si="5"/>
        <v>62级2号任务奖励</v>
      </c>
      <c r="D174" s="1" t="str">
        <f>VLOOKUP(A174,奖励测试!C:L,7,FALSE)</f>
        <v>[{"t":"i","i":4,"c":745,"tr":0},{"t":"i","i":1,"c":26136,"tr":0},{"t":"i","i":6,"c":3729,"tr":0}]</v>
      </c>
      <c r="E174" s="2">
        <v>0</v>
      </c>
      <c r="F174" s="2">
        <v>0</v>
      </c>
      <c r="H174" s="2">
        <v>171</v>
      </c>
      <c r="I174" s="6">
        <f>VLOOKUP(H174,奖励测试!A:F,5,FALSE)</f>
        <v>62</v>
      </c>
      <c r="J174" s="6">
        <f>VLOOKUP($H174,奖励测试!$A:$F,6,FALSE)</f>
        <v>2</v>
      </c>
    </row>
    <row r="175" spans="1:10" x14ac:dyDescent="0.15">
      <c r="A175" s="2">
        <f>VLOOKUP(H175,奖励测试!A:C,3,FALSE)</f>
        <v>406301</v>
      </c>
      <c r="B175" s="1" t="str">
        <f t="shared" si="6"/>
        <v>63级1号任务奖励</v>
      </c>
      <c r="C175" s="1" t="str">
        <f t="shared" si="5"/>
        <v>63级1号任务奖励</v>
      </c>
      <c r="D175" s="1" t="str">
        <f>VLOOKUP(A175,奖励测试!C:L,7,FALSE)</f>
        <v>[{"t":"i","i":4,"c":799,"tr":0},{"t":"i","i":1,"c":28015,"tr":0},{"t":"i","i":6,"c":3997,"tr":0}]</v>
      </c>
      <c r="E175" s="2">
        <v>0</v>
      </c>
      <c r="F175" s="2">
        <v>0</v>
      </c>
      <c r="H175" s="2">
        <v>172</v>
      </c>
      <c r="I175" s="6">
        <f>VLOOKUP(H175,奖励测试!A:F,5,FALSE)</f>
        <v>63</v>
      </c>
      <c r="J175" s="6">
        <f>VLOOKUP($H175,奖励测试!$A:$F,6,FALSE)</f>
        <v>1</v>
      </c>
    </row>
    <row r="176" spans="1:10" x14ac:dyDescent="0.15">
      <c r="A176" s="2">
        <f>VLOOKUP(H176,奖励测试!A:C,3,FALSE)</f>
        <v>406302</v>
      </c>
      <c r="B176" s="1" t="str">
        <f t="shared" si="6"/>
        <v>63级2号任务奖励</v>
      </c>
      <c r="C176" s="1" t="str">
        <f t="shared" si="5"/>
        <v>63级2号任务奖励</v>
      </c>
      <c r="D176" s="1" t="str">
        <f>VLOOKUP(A176,奖励测试!C:L,7,FALSE)</f>
        <v>[{"t":"i","i":4,"c":799,"tr":0},{"t":"i","i":1,"c":28015,"tr":0},{"t":"i","i":6,"c":3997,"tr":0}]</v>
      </c>
      <c r="E176" s="2">
        <v>0</v>
      </c>
      <c r="F176" s="2">
        <v>0</v>
      </c>
      <c r="H176" s="2">
        <v>173</v>
      </c>
      <c r="I176" s="6">
        <f>VLOOKUP(H176,奖励测试!A:F,5,FALSE)</f>
        <v>63</v>
      </c>
      <c r="J176" s="6">
        <f>VLOOKUP($H176,奖励测试!$A:$F,6,FALSE)</f>
        <v>2</v>
      </c>
    </row>
    <row r="177" spans="1:10" x14ac:dyDescent="0.15">
      <c r="A177" s="2">
        <f>VLOOKUP(H177,奖励测试!A:C,3,FALSE)</f>
        <v>406401</v>
      </c>
      <c r="B177" s="1" t="str">
        <f t="shared" si="6"/>
        <v>64级1号任务奖励</v>
      </c>
      <c r="C177" s="1" t="str">
        <f t="shared" si="5"/>
        <v>64级1号任务奖励</v>
      </c>
      <c r="D177" s="1" t="str">
        <f>VLOOKUP(A177,奖励测试!C:L,7,FALSE)</f>
        <v>[{"t":"i","i":4,"c":856,"tr":0},{"t":"i","i":1,"c":30030,"tr":0},{"t":"i","i":6,"c":4284,"tr":0}]</v>
      </c>
      <c r="E177" s="2">
        <v>0</v>
      </c>
      <c r="F177" s="2">
        <v>0</v>
      </c>
      <c r="H177" s="2">
        <v>174</v>
      </c>
      <c r="I177" s="6">
        <f>VLOOKUP(H177,奖励测试!A:F,5,FALSE)</f>
        <v>64</v>
      </c>
      <c r="J177" s="6">
        <f>VLOOKUP($H177,奖励测试!$A:$F,6,FALSE)</f>
        <v>1</v>
      </c>
    </row>
    <row r="178" spans="1:10" x14ac:dyDescent="0.15">
      <c r="A178" s="2">
        <f>VLOOKUP(H178,奖励测试!A:C,3,FALSE)</f>
        <v>406402</v>
      </c>
      <c r="B178" s="1" t="str">
        <f t="shared" si="6"/>
        <v>64级2号任务奖励</v>
      </c>
      <c r="C178" s="1" t="str">
        <f t="shared" si="5"/>
        <v>64级2号任务奖励</v>
      </c>
      <c r="D178" s="1" t="str">
        <f>VLOOKUP(A178,奖励测试!C:L,7,FALSE)</f>
        <v>[{"t":"i","i":4,"c":856,"tr":0},{"t":"i","i":1,"c":30030,"tr":0},{"t":"i","i":6,"c":4284,"tr":0}]</v>
      </c>
      <c r="E178" s="2">
        <v>0</v>
      </c>
      <c r="F178" s="2">
        <v>0</v>
      </c>
      <c r="H178" s="2">
        <v>175</v>
      </c>
      <c r="I178" s="6">
        <f>VLOOKUP(H178,奖励测试!A:F,5,FALSE)</f>
        <v>64</v>
      </c>
      <c r="J178" s="6">
        <f>VLOOKUP($H178,奖励测试!$A:$F,6,FALSE)</f>
        <v>2</v>
      </c>
    </row>
    <row r="179" spans="1:10" x14ac:dyDescent="0.15">
      <c r="A179" s="2">
        <f>VLOOKUP(H179,奖励测试!A:C,3,FALSE)</f>
        <v>406501</v>
      </c>
      <c r="B179" s="1" t="str">
        <f t="shared" si="6"/>
        <v>65级1号任务奖励</v>
      </c>
      <c r="C179" s="1" t="str">
        <f t="shared" si="5"/>
        <v>65级1号任务奖励</v>
      </c>
      <c r="D179" s="1" t="str">
        <f>VLOOKUP(A179,奖励测试!C:L,7,FALSE)</f>
        <v>[{"t":"i","i":4,"c":918,"tr":0},{"t":"i","i":1,"c":32189,"tr":0},{"t":"i","i":6,"c":4593,"tr":0}]</v>
      </c>
      <c r="E179" s="2">
        <v>0</v>
      </c>
      <c r="F179" s="2">
        <v>0</v>
      </c>
      <c r="H179" s="2">
        <v>176</v>
      </c>
      <c r="I179" s="6">
        <f>VLOOKUP(H179,奖励测试!A:F,5,FALSE)</f>
        <v>65</v>
      </c>
      <c r="J179" s="6">
        <f>VLOOKUP($H179,奖励测试!$A:$F,6,FALSE)</f>
        <v>1</v>
      </c>
    </row>
    <row r="180" spans="1:10" x14ac:dyDescent="0.15">
      <c r="A180" s="2">
        <f>VLOOKUP(H180,奖励测试!A:C,3,FALSE)</f>
        <v>406502</v>
      </c>
      <c r="B180" s="1" t="str">
        <f t="shared" si="6"/>
        <v>65级2号任务奖励</v>
      </c>
      <c r="C180" s="1" t="str">
        <f t="shared" si="5"/>
        <v>65级2号任务奖励</v>
      </c>
      <c r="D180" s="1" t="str">
        <f>VLOOKUP(A180,奖励测试!C:L,7,FALSE)</f>
        <v>[{"t":"i","i":4,"c":918,"tr":0},{"t":"i","i":1,"c":32189,"tr":0},{"t":"i","i":6,"c":4593,"tr":0}]</v>
      </c>
      <c r="E180" s="2">
        <v>0</v>
      </c>
      <c r="F180" s="2">
        <v>0</v>
      </c>
      <c r="H180" s="2">
        <v>177</v>
      </c>
      <c r="I180" s="6">
        <f>VLOOKUP(H180,奖励测试!A:F,5,FALSE)</f>
        <v>65</v>
      </c>
      <c r="J180" s="6">
        <f>VLOOKUP($H180,奖励测试!$A:$F,6,FALSE)</f>
        <v>2</v>
      </c>
    </row>
    <row r="181" spans="1:10" x14ac:dyDescent="0.15">
      <c r="A181" s="2">
        <f>VLOOKUP(H181,奖励测试!A:C,3,FALSE)</f>
        <v>406601</v>
      </c>
      <c r="B181" s="1" t="str">
        <f t="shared" si="6"/>
        <v>66级1号任务奖励</v>
      </c>
      <c r="C181" s="1" t="str">
        <f t="shared" si="5"/>
        <v>66级1号任务奖励</v>
      </c>
      <c r="D181" s="1" t="str">
        <f>VLOOKUP(A181,奖励测试!C:L,7,FALSE)</f>
        <v>[{"t":"i","i":4,"c":984,"tr":0},{"t":"i","i":1,"c":34504,"tr":0},{"t":"i","i":6,"c":4923,"tr":0}]</v>
      </c>
      <c r="E181" s="2">
        <v>0</v>
      </c>
      <c r="F181" s="2">
        <v>0</v>
      </c>
      <c r="H181" s="2">
        <v>178</v>
      </c>
      <c r="I181" s="6">
        <f>VLOOKUP(H181,奖励测试!A:F,5,FALSE)</f>
        <v>66</v>
      </c>
      <c r="J181" s="6">
        <f>VLOOKUP($H181,奖励测试!$A:$F,6,FALSE)</f>
        <v>1</v>
      </c>
    </row>
    <row r="182" spans="1:10" x14ac:dyDescent="0.15">
      <c r="A182" s="2">
        <f>VLOOKUP(H182,奖励测试!A:C,3,FALSE)</f>
        <v>406602</v>
      </c>
      <c r="B182" s="1" t="str">
        <f t="shared" si="6"/>
        <v>66级2号任务奖励</v>
      </c>
      <c r="C182" s="1" t="str">
        <f t="shared" si="5"/>
        <v>66级2号任务奖励</v>
      </c>
      <c r="D182" s="1" t="str">
        <f>VLOOKUP(A182,奖励测试!C:L,7,FALSE)</f>
        <v>[{"t":"i","i":4,"c":984,"tr":0},{"t":"i","i":1,"c":34504,"tr":0},{"t":"i","i":6,"c":4923,"tr":0}]</v>
      </c>
      <c r="E182" s="2">
        <v>0</v>
      </c>
      <c r="F182" s="2">
        <v>0</v>
      </c>
      <c r="H182" s="2">
        <v>179</v>
      </c>
      <c r="I182" s="6">
        <f>VLOOKUP(H182,奖励测试!A:F,5,FALSE)</f>
        <v>66</v>
      </c>
      <c r="J182" s="6">
        <f>VLOOKUP($H182,奖励测试!$A:$F,6,FALSE)</f>
        <v>2</v>
      </c>
    </row>
    <row r="183" spans="1:10" x14ac:dyDescent="0.15">
      <c r="A183" s="2">
        <f>VLOOKUP(H183,奖励测试!A:C,3,FALSE)</f>
        <v>406701</v>
      </c>
      <c r="B183" s="1" t="str">
        <f t="shared" si="6"/>
        <v>67级1号任务奖励</v>
      </c>
      <c r="C183" s="1" t="str">
        <f t="shared" si="5"/>
        <v>67级1号任务奖励</v>
      </c>
      <c r="D183" s="1" t="str">
        <f>VLOOKUP(A183,奖励测试!C:L,7,FALSE)</f>
        <v>[{"t":"i","i":4,"c":1055,"tr":0},{"t":"i","i":1,"c":36986,"tr":0},{"t":"i","i":6,"c":5277,"tr":0}]</v>
      </c>
      <c r="E183" s="2">
        <v>0</v>
      </c>
      <c r="F183" s="2">
        <v>0</v>
      </c>
      <c r="H183" s="2">
        <v>180</v>
      </c>
      <c r="I183" s="6">
        <f>VLOOKUP(H183,奖励测试!A:F,5,FALSE)</f>
        <v>67</v>
      </c>
      <c r="J183" s="6">
        <f>VLOOKUP($H183,奖励测试!$A:$F,6,FALSE)</f>
        <v>1</v>
      </c>
    </row>
    <row r="184" spans="1:10" x14ac:dyDescent="0.15">
      <c r="A184" s="2">
        <f>VLOOKUP(H184,奖励测试!A:C,3,FALSE)</f>
        <v>406702</v>
      </c>
      <c r="B184" s="1" t="str">
        <f t="shared" si="6"/>
        <v>67级2号任务奖励</v>
      </c>
      <c r="C184" s="1" t="str">
        <f t="shared" si="5"/>
        <v>67级2号任务奖励</v>
      </c>
      <c r="D184" s="1" t="str">
        <f>VLOOKUP(A184,奖励测试!C:L,7,FALSE)</f>
        <v>[{"t":"i","i":4,"c":1055,"tr":0},{"t":"i","i":1,"c":36986,"tr":0},{"t":"i","i":6,"c":5277,"tr":0}]</v>
      </c>
      <c r="E184" s="2">
        <v>0</v>
      </c>
      <c r="F184" s="2">
        <v>0</v>
      </c>
      <c r="H184" s="2">
        <v>181</v>
      </c>
      <c r="I184" s="6">
        <f>VLOOKUP(H184,奖励测试!A:F,5,FALSE)</f>
        <v>67</v>
      </c>
      <c r="J184" s="6">
        <f>VLOOKUP($H184,奖励测试!$A:$F,6,FALSE)</f>
        <v>2</v>
      </c>
    </row>
    <row r="185" spans="1:10" x14ac:dyDescent="0.15">
      <c r="A185" s="2">
        <f>VLOOKUP(H185,奖励测试!A:C,3,FALSE)</f>
        <v>406801</v>
      </c>
      <c r="B185" s="1" t="str">
        <f t="shared" si="6"/>
        <v>68级1号任务奖励</v>
      </c>
      <c r="C185" s="1" t="str">
        <f t="shared" si="5"/>
        <v>68级1号任务奖励</v>
      </c>
      <c r="D185" s="1" t="str">
        <f>VLOOKUP(A185,奖励测试!C:L,7,FALSE)</f>
        <v>[{"t":"i","i":4,"c":1131,"tr":0},{"t":"i","i":1,"c":39647,"tr":0},{"t":"i","i":6,"c":5657,"tr":0}]</v>
      </c>
      <c r="E185" s="2">
        <v>0</v>
      </c>
      <c r="F185" s="2">
        <v>0</v>
      </c>
      <c r="H185" s="2">
        <v>182</v>
      </c>
      <c r="I185" s="6">
        <f>VLOOKUP(H185,奖励测试!A:F,5,FALSE)</f>
        <v>68</v>
      </c>
      <c r="J185" s="6">
        <f>VLOOKUP($H185,奖励测试!$A:$F,6,FALSE)</f>
        <v>1</v>
      </c>
    </row>
    <row r="186" spans="1:10" x14ac:dyDescent="0.15">
      <c r="A186" s="2">
        <f>VLOOKUP(H186,奖励测试!A:C,3,FALSE)</f>
        <v>406802</v>
      </c>
      <c r="B186" s="1" t="str">
        <f t="shared" si="6"/>
        <v>68级2号任务奖励</v>
      </c>
      <c r="C186" s="1" t="str">
        <f t="shared" si="5"/>
        <v>68级2号任务奖励</v>
      </c>
      <c r="D186" s="1" t="str">
        <f>VLOOKUP(A186,奖励测试!C:L,7,FALSE)</f>
        <v>[{"t":"i","i":4,"c":1131,"tr":0},{"t":"i","i":1,"c":39647,"tr":0},{"t":"i","i":6,"c":5657,"tr":0}]</v>
      </c>
      <c r="E186" s="2">
        <v>0</v>
      </c>
      <c r="F186" s="2">
        <v>0</v>
      </c>
      <c r="H186" s="2">
        <v>183</v>
      </c>
      <c r="I186" s="6">
        <f>VLOOKUP(H186,奖励测试!A:F,5,FALSE)</f>
        <v>68</v>
      </c>
      <c r="J186" s="6">
        <f>VLOOKUP($H186,奖励测试!$A:$F,6,FALSE)</f>
        <v>2</v>
      </c>
    </row>
    <row r="187" spans="1:10" x14ac:dyDescent="0.15">
      <c r="A187" s="2">
        <f>VLOOKUP(H187,奖励测试!A:C,3,FALSE)</f>
        <v>406901</v>
      </c>
      <c r="B187" s="1" t="str">
        <f t="shared" si="6"/>
        <v>69级1号任务奖励</v>
      </c>
      <c r="C187" s="1" t="str">
        <f t="shared" si="5"/>
        <v>69级1号任务奖励</v>
      </c>
      <c r="D187" s="1" t="str">
        <f>VLOOKUP(A187,奖励测试!C:L,7,FALSE)</f>
        <v>[{"t":"i","i":4,"c":1212,"tr":0},{"t":"i","i":1,"c":42499,"tr":0},{"t":"i","i":6,"c":6064,"tr":0}]</v>
      </c>
      <c r="E187" s="2">
        <v>0</v>
      </c>
      <c r="F187" s="2">
        <v>0</v>
      </c>
      <c r="H187" s="2">
        <v>184</v>
      </c>
      <c r="I187" s="6">
        <f>VLOOKUP(H187,奖励测试!A:F,5,FALSE)</f>
        <v>69</v>
      </c>
      <c r="J187" s="6">
        <f>VLOOKUP($H187,奖励测试!$A:$F,6,FALSE)</f>
        <v>1</v>
      </c>
    </row>
    <row r="188" spans="1:10" x14ac:dyDescent="0.15">
      <c r="A188" s="2">
        <f>VLOOKUP(H188,奖励测试!A:C,3,FALSE)</f>
        <v>406902</v>
      </c>
      <c r="B188" s="1" t="str">
        <f t="shared" si="6"/>
        <v>69级2号任务奖励</v>
      </c>
      <c r="C188" s="1" t="str">
        <f t="shared" si="5"/>
        <v>69级2号任务奖励</v>
      </c>
      <c r="D188" s="1" t="str">
        <f>VLOOKUP(A188,奖励测试!C:L,7,FALSE)</f>
        <v>[{"t":"i","i":4,"c":1212,"tr":0},{"t":"i","i":1,"c":42499,"tr":0},{"t":"i","i":6,"c":6064,"tr":0}]</v>
      </c>
      <c r="E188" s="2">
        <v>0</v>
      </c>
      <c r="F188" s="2">
        <v>0</v>
      </c>
      <c r="H188" s="2">
        <v>185</v>
      </c>
      <c r="I188" s="6">
        <f>VLOOKUP(H188,奖励测试!A:F,5,FALSE)</f>
        <v>69</v>
      </c>
      <c r="J188" s="6">
        <f>VLOOKUP($H188,奖励测试!$A:$F,6,FALSE)</f>
        <v>2</v>
      </c>
    </row>
    <row r="189" spans="1:10" x14ac:dyDescent="0.15">
      <c r="A189" s="2">
        <f>VLOOKUP(H189,奖励测试!A:C,3,FALSE)</f>
        <v>407001</v>
      </c>
      <c r="B189" s="1" t="str">
        <f t="shared" si="6"/>
        <v>70级1号任务奖励</v>
      </c>
      <c r="C189" s="1" t="str">
        <f t="shared" si="5"/>
        <v>70级1号任务奖励</v>
      </c>
      <c r="D189" s="1" t="str">
        <f>VLOOKUP(A189,奖励测试!C:L,7,FALSE)</f>
        <v>[{"t":"i","i":4,"c":1300,"tr":0},{"t":"i","i":1,"c":45556,"tr":0},{"t":"i","i":6,"c":6500,"tr":0}]</v>
      </c>
      <c r="E189" s="2">
        <v>0</v>
      </c>
      <c r="F189" s="2">
        <v>0</v>
      </c>
      <c r="H189" s="2">
        <v>186</v>
      </c>
      <c r="I189" s="6">
        <f>VLOOKUP(H189,奖励测试!A:F,5,FALSE)</f>
        <v>70</v>
      </c>
      <c r="J189" s="6">
        <f>VLOOKUP($H189,奖励测试!$A:$F,6,FALSE)</f>
        <v>1</v>
      </c>
    </row>
    <row r="190" spans="1:10" x14ac:dyDescent="0.15">
      <c r="A190" s="2">
        <f>VLOOKUP(H190,奖励测试!A:C,3,FALSE)</f>
        <v>407002</v>
      </c>
      <c r="B190" s="1" t="str">
        <f t="shared" si="6"/>
        <v>70级2号任务奖励</v>
      </c>
      <c r="C190" s="1" t="str">
        <f t="shared" si="5"/>
        <v>70级2号任务奖励</v>
      </c>
      <c r="D190" s="1" t="str">
        <f>VLOOKUP(A190,奖励测试!C:L,7,FALSE)</f>
        <v>[{"t":"i","i":4,"c":1300,"tr":0},{"t":"i","i":1,"c":45556,"tr":0},{"t":"i","i":6,"c":6500,"tr":0}]</v>
      </c>
      <c r="E190" s="2">
        <v>0</v>
      </c>
      <c r="F190" s="2">
        <v>0</v>
      </c>
      <c r="H190" s="2">
        <v>187</v>
      </c>
      <c r="I190" s="6">
        <f>VLOOKUP(H190,奖励测试!A:F,5,FALSE)</f>
        <v>70</v>
      </c>
      <c r="J190" s="6">
        <f>VLOOKUP($H190,奖励测试!$A:$F,6,FALSE)</f>
        <v>2</v>
      </c>
    </row>
    <row r="191" spans="1:10" x14ac:dyDescent="0.15">
      <c r="A191" s="2">
        <f>VLOOKUP(H191,奖励测试!A:C,3,FALSE)</f>
        <v>407101</v>
      </c>
      <c r="B191" s="1" t="str">
        <f t="shared" si="6"/>
        <v>71级1号任务奖励</v>
      </c>
      <c r="C191" s="1" t="str">
        <f t="shared" si="5"/>
        <v>71级1号任务奖励</v>
      </c>
      <c r="D191" s="1" t="str">
        <f>VLOOKUP(A191,奖励测试!C:L,7,FALSE)</f>
        <v>[{"t":"i","i":4,"c":1393,"tr":0},{"t":"i","i":1,"c":48834,"tr":0},{"t":"i","i":6,"c":6968,"tr":0}]</v>
      </c>
      <c r="E191" s="2">
        <v>0</v>
      </c>
      <c r="F191" s="2">
        <v>0</v>
      </c>
      <c r="H191" s="2">
        <v>188</v>
      </c>
      <c r="I191" s="6">
        <f>VLOOKUP(H191,奖励测试!A:F,5,FALSE)</f>
        <v>71</v>
      </c>
      <c r="J191" s="6">
        <f>VLOOKUP($H191,奖励测试!$A:$F,6,FALSE)</f>
        <v>1</v>
      </c>
    </row>
    <row r="192" spans="1:10" x14ac:dyDescent="0.15">
      <c r="A192" s="2">
        <f>VLOOKUP(H192,奖励测试!A:C,3,FALSE)</f>
        <v>407102</v>
      </c>
      <c r="B192" s="1" t="str">
        <f t="shared" si="6"/>
        <v>71级2号任务奖励</v>
      </c>
      <c r="C192" s="1" t="str">
        <f t="shared" si="5"/>
        <v>71级2号任务奖励</v>
      </c>
      <c r="D192" s="1" t="str">
        <f>VLOOKUP(A192,奖励测试!C:L,7,FALSE)</f>
        <v>[{"t":"i","i":4,"c":1393,"tr":0},{"t":"i","i":1,"c":48834,"tr":0},{"t":"i","i":6,"c":6968,"tr":0}]</v>
      </c>
      <c r="E192" s="2">
        <v>0</v>
      </c>
      <c r="F192" s="2">
        <v>0</v>
      </c>
      <c r="H192" s="2">
        <v>189</v>
      </c>
      <c r="I192" s="6">
        <f>VLOOKUP(H192,奖励测试!A:F,5,FALSE)</f>
        <v>71</v>
      </c>
      <c r="J192" s="6">
        <f>VLOOKUP($H192,奖励测试!$A:$F,6,FALSE)</f>
        <v>2</v>
      </c>
    </row>
    <row r="193" spans="1:10" x14ac:dyDescent="0.15">
      <c r="A193" s="2">
        <f>VLOOKUP(H193,奖励测试!A:C,3,FALSE)</f>
        <v>407201</v>
      </c>
      <c r="B193" s="1" t="str">
        <f t="shared" si="6"/>
        <v>72级1号任务奖励</v>
      </c>
      <c r="C193" s="1" t="str">
        <f t="shared" si="5"/>
        <v>72级1号任务奖励</v>
      </c>
      <c r="D193" s="1" t="str">
        <f>VLOOKUP(A193,奖励测试!C:L,7,FALSE)</f>
        <v>[{"t":"i","i":4,"c":1493,"tr":0},{"t":"i","i":1,"c":52347,"tr":0},{"t":"i","i":6,"c":7469,"tr":0}]</v>
      </c>
      <c r="E193" s="2">
        <v>0</v>
      </c>
      <c r="F193" s="2">
        <v>0</v>
      </c>
      <c r="H193" s="2">
        <v>190</v>
      </c>
      <c r="I193" s="6">
        <f>VLOOKUP(H193,奖励测试!A:F,5,FALSE)</f>
        <v>72</v>
      </c>
      <c r="J193" s="6">
        <f>VLOOKUP($H193,奖励测试!$A:$F,6,FALSE)</f>
        <v>1</v>
      </c>
    </row>
    <row r="194" spans="1:10" x14ac:dyDescent="0.15">
      <c r="A194" s="2">
        <f>VLOOKUP(H194,奖励测试!A:C,3,FALSE)</f>
        <v>407202</v>
      </c>
      <c r="B194" s="1" t="str">
        <f t="shared" si="6"/>
        <v>72级2号任务奖励</v>
      </c>
      <c r="C194" s="1" t="str">
        <f t="shared" si="5"/>
        <v>72级2号任务奖励</v>
      </c>
      <c r="D194" s="1" t="str">
        <f>VLOOKUP(A194,奖励测试!C:L,7,FALSE)</f>
        <v>[{"t":"i","i":4,"c":1493,"tr":0},{"t":"i","i":1,"c":52347,"tr":0},{"t":"i","i":6,"c":7469,"tr":0}]</v>
      </c>
      <c r="E194" s="2">
        <v>0</v>
      </c>
      <c r="F194" s="2">
        <v>0</v>
      </c>
      <c r="H194" s="2">
        <v>191</v>
      </c>
      <c r="I194" s="6">
        <f>VLOOKUP(H194,奖励测试!A:F,5,FALSE)</f>
        <v>72</v>
      </c>
      <c r="J194" s="6">
        <f>VLOOKUP($H194,奖励测试!$A:$F,6,FALSE)</f>
        <v>2</v>
      </c>
    </row>
    <row r="195" spans="1:10" x14ac:dyDescent="0.15">
      <c r="A195" s="2">
        <f>VLOOKUP(H195,奖励测试!A:C,3,FALSE)</f>
        <v>407301</v>
      </c>
      <c r="B195" s="1" t="str">
        <f t="shared" si="6"/>
        <v>73级1号任务奖励</v>
      </c>
      <c r="C195" s="1" t="str">
        <f t="shared" si="5"/>
        <v>73级1号任务奖励</v>
      </c>
      <c r="D195" s="1" t="str">
        <f>VLOOKUP(A195,奖励测试!C:L,7,FALSE)</f>
        <v>[{"t":"i","i":4,"c":1601,"tr":0},{"t":"i","i":1,"c":56114,"tr":0},{"t":"i","i":6,"c":8006,"tr":0}]</v>
      </c>
      <c r="E195" s="2">
        <v>0</v>
      </c>
      <c r="F195" s="2">
        <v>0</v>
      </c>
      <c r="H195" s="2">
        <v>192</v>
      </c>
      <c r="I195" s="6">
        <f>VLOOKUP(H195,奖励测试!A:F,5,FALSE)</f>
        <v>73</v>
      </c>
      <c r="J195" s="6">
        <f>VLOOKUP($H195,奖励测试!$A:$F,6,FALSE)</f>
        <v>1</v>
      </c>
    </row>
    <row r="196" spans="1:10" x14ac:dyDescent="0.15">
      <c r="A196" s="2">
        <f>VLOOKUP(H196,奖励测试!A:C,3,FALSE)</f>
        <v>407302</v>
      </c>
      <c r="B196" s="1" t="str">
        <f t="shared" si="6"/>
        <v>73级2号任务奖励</v>
      </c>
      <c r="C196" s="1" t="str">
        <f t="shared" si="5"/>
        <v>73级2号任务奖励</v>
      </c>
      <c r="D196" s="1" t="str">
        <f>VLOOKUP(A196,奖励测试!C:L,7,FALSE)</f>
        <v>[{"t":"i","i":4,"c":1601,"tr":0},{"t":"i","i":1,"c":56114,"tr":0},{"t":"i","i":6,"c":8006,"tr":0}]</v>
      </c>
      <c r="E196" s="2">
        <v>0</v>
      </c>
      <c r="F196" s="2">
        <v>0</v>
      </c>
      <c r="H196" s="2">
        <v>193</v>
      </c>
      <c r="I196" s="6">
        <f>VLOOKUP(H196,奖励测试!A:F,5,FALSE)</f>
        <v>73</v>
      </c>
      <c r="J196" s="6">
        <f>VLOOKUP($H196,奖励测试!$A:$F,6,FALSE)</f>
        <v>2</v>
      </c>
    </row>
    <row r="197" spans="1:10" x14ac:dyDescent="0.15">
      <c r="A197" s="2">
        <f>VLOOKUP(H197,奖励测试!A:C,3,FALSE)</f>
        <v>407401</v>
      </c>
      <c r="B197" s="1" t="str">
        <f t="shared" si="6"/>
        <v>74级1号任务奖励</v>
      </c>
      <c r="C197" s="1" t="str">
        <f t="shared" ref="C197:C260" si="7">B197</f>
        <v>74级1号任务奖励</v>
      </c>
      <c r="D197" s="1" t="str">
        <f>VLOOKUP(A197,奖励测试!C:L,7,FALSE)</f>
        <v>[{"t":"i","i":4,"c":1716,"tr":0},{"t":"i","i":1,"c":60151,"tr":0},{"t":"i","i":6,"c":8582,"tr":0}]</v>
      </c>
      <c r="E197" s="2">
        <v>0</v>
      </c>
      <c r="F197" s="2">
        <v>0</v>
      </c>
      <c r="H197" s="2">
        <v>194</v>
      </c>
      <c r="I197" s="6">
        <f>VLOOKUP(H197,奖励测试!A:F,5,FALSE)</f>
        <v>74</v>
      </c>
      <c r="J197" s="6">
        <f>VLOOKUP($H197,奖励测试!$A:$F,6,FALSE)</f>
        <v>1</v>
      </c>
    </row>
    <row r="198" spans="1:10" x14ac:dyDescent="0.15">
      <c r="A198" s="2">
        <f>VLOOKUP(H198,奖励测试!A:C,3,FALSE)</f>
        <v>407402</v>
      </c>
      <c r="B198" s="1" t="str">
        <f t="shared" si="6"/>
        <v>74级2号任务奖励</v>
      </c>
      <c r="C198" s="1" t="str">
        <f t="shared" si="7"/>
        <v>74级2号任务奖励</v>
      </c>
      <c r="D198" s="1" t="str">
        <f>VLOOKUP(A198,奖励测试!C:L,7,FALSE)</f>
        <v>[{"t":"i","i":4,"c":1716,"tr":0},{"t":"i","i":1,"c":60151,"tr":0},{"t":"i","i":6,"c":8582,"tr":0}]</v>
      </c>
      <c r="E198" s="2">
        <v>0</v>
      </c>
      <c r="F198" s="2">
        <v>0</v>
      </c>
      <c r="H198" s="2">
        <v>195</v>
      </c>
      <c r="I198" s="6">
        <f>VLOOKUP(H198,奖励测试!A:F,5,FALSE)</f>
        <v>74</v>
      </c>
      <c r="J198" s="6">
        <f>VLOOKUP($H198,奖励测试!$A:$F,6,FALSE)</f>
        <v>2</v>
      </c>
    </row>
    <row r="199" spans="1:10" x14ac:dyDescent="0.15">
      <c r="A199" s="2">
        <f>VLOOKUP(H199,奖励测试!A:C,3,FALSE)</f>
        <v>407501</v>
      </c>
      <c r="B199" s="1" t="str">
        <f t="shared" si="6"/>
        <v>75级1号任务奖励</v>
      </c>
      <c r="C199" s="1" t="str">
        <f t="shared" si="7"/>
        <v>75级1号任务奖励</v>
      </c>
      <c r="D199" s="1" t="str">
        <f>VLOOKUP(A199,奖励测试!C:L,7,FALSE)</f>
        <v>[{"t":"i","i":4,"c":1840,"tr":0},{"t":"i","i":1,"c":64480,"tr":0},{"t":"i","i":6,"c":9200,"tr":0}]</v>
      </c>
      <c r="E199" s="2">
        <v>0</v>
      </c>
      <c r="F199" s="2">
        <v>0</v>
      </c>
      <c r="H199" s="2">
        <v>196</v>
      </c>
      <c r="I199" s="6">
        <f>VLOOKUP(H199,奖励测试!A:F,5,FALSE)</f>
        <v>75</v>
      </c>
      <c r="J199" s="6">
        <f>VLOOKUP($H199,奖励测试!$A:$F,6,FALSE)</f>
        <v>1</v>
      </c>
    </row>
    <row r="200" spans="1:10" x14ac:dyDescent="0.15">
      <c r="A200" s="2">
        <f>VLOOKUP(H200,奖励测试!A:C,3,FALSE)</f>
        <v>407502</v>
      </c>
      <c r="B200" s="1" t="str">
        <f t="shared" si="6"/>
        <v>75级2号任务奖励</v>
      </c>
      <c r="C200" s="1" t="str">
        <f t="shared" si="7"/>
        <v>75级2号任务奖励</v>
      </c>
      <c r="D200" s="1" t="str">
        <f>VLOOKUP(A200,奖励测试!C:L,7,FALSE)</f>
        <v>[{"t":"i","i":4,"c":1840,"tr":0},{"t":"i","i":1,"c":64480,"tr":0},{"t":"i","i":6,"c":9200,"tr":0}]</v>
      </c>
      <c r="E200" s="2">
        <v>0</v>
      </c>
      <c r="F200" s="2">
        <v>0</v>
      </c>
      <c r="H200" s="2">
        <v>197</v>
      </c>
      <c r="I200" s="6">
        <f>VLOOKUP(H200,奖励测试!A:F,5,FALSE)</f>
        <v>75</v>
      </c>
      <c r="J200" s="6">
        <f>VLOOKUP($H200,奖励测试!$A:$F,6,FALSE)</f>
        <v>2</v>
      </c>
    </row>
    <row r="201" spans="1:10" x14ac:dyDescent="0.15">
      <c r="A201" s="2">
        <f>VLOOKUP(H201,奖励测试!A:C,3,FALSE)</f>
        <v>407601</v>
      </c>
      <c r="B201" s="1" t="str">
        <f t="shared" si="6"/>
        <v>76级1号任务奖励</v>
      </c>
      <c r="C201" s="1" t="str">
        <f t="shared" si="7"/>
        <v>76级1号任务奖励</v>
      </c>
      <c r="D201" s="1" t="str">
        <f>VLOOKUP(A201,奖励测试!C:L,7,FALSE)</f>
        <v>[{"t":"i","i":4,"c":1972,"tr":0},{"t":"i","i":1,"c":69120,"tr":0},{"t":"i","i":6,"c":9862,"tr":0}]</v>
      </c>
      <c r="E201" s="2">
        <v>0</v>
      </c>
      <c r="F201" s="2">
        <v>0</v>
      </c>
      <c r="H201" s="2">
        <v>198</v>
      </c>
      <c r="I201" s="6">
        <f>VLOOKUP(H201,奖励测试!A:F,5,FALSE)</f>
        <v>76</v>
      </c>
      <c r="J201" s="6">
        <f>VLOOKUP($H201,奖励测试!$A:$F,6,FALSE)</f>
        <v>1</v>
      </c>
    </row>
    <row r="202" spans="1:10" x14ac:dyDescent="0.15">
      <c r="A202" s="2">
        <f>VLOOKUP(H202,奖励测试!A:C,3,FALSE)</f>
        <v>407602</v>
      </c>
      <c r="B202" s="1" t="str">
        <f t="shared" si="6"/>
        <v>76级2号任务奖励</v>
      </c>
      <c r="C202" s="1" t="str">
        <f t="shared" si="7"/>
        <v>76级2号任务奖励</v>
      </c>
      <c r="D202" s="1" t="str">
        <f>VLOOKUP(A202,奖励测试!C:L,7,FALSE)</f>
        <v>[{"t":"i","i":4,"c":1972,"tr":0},{"t":"i","i":1,"c":69120,"tr":0},{"t":"i","i":6,"c":9862,"tr":0}]</v>
      </c>
      <c r="E202" s="2">
        <v>0</v>
      </c>
      <c r="F202" s="2">
        <v>0</v>
      </c>
      <c r="H202" s="2">
        <v>199</v>
      </c>
      <c r="I202" s="6">
        <f>VLOOKUP(H202,奖励测试!A:F,5,FALSE)</f>
        <v>76</v>
      </c>
      <c r="J202" s="6">
        <f>VLOOKUP($H202,奖励测试!$A:$F,6,FALSE)</f>
        <v>2</v>
      </c>
    </row>
    <row r="203" spans="1:10" x14ac:dyDescent="0.15">
      <c r="A203" s="2">
        <f>VLOOKUP(H203,奖励测试!A:C,3,FALSE)</f>
        <v>407701</v>
      </c>
      <c r="B203" s="1" t="str">
        <f t="shared" si="6"/>
        <v>77级1号任务奖励</v>
      </c>
      <c r="C203" s="1" t="str">
        <f t="shared" si="7"/>
        <v>77级1号任务奖励</v>
      </c>
      <c r="D203" s="1" t="str">
        <f>VLOOKUP(A203,奖励测试!C:L,7,FALSE)</f>
        <v>[{"t":"i","i":4,"c":2114,"tr":0},{"t":"i","i":1,"c":74094,"tr":0},{"t":"i","i":6,"c":10572,"tr":0}]</v>
      </c>
      <c r="E203" s="2">
        <v>0</v>
      </c>
      <c r="F203" s="2">
        <v>0</v>
      </c>
      <c r="H203" s="2">
        <v>200</v>
      </c>
      <c r="I203" s="6">
        <f>VLOOKUP(H203,奖励测试!A:F,5,FALSE)</f>
        <v>77</v>
      </c>
      <c r="J203" s="6">
        <f>VLOOKUP($H203,奖励测试!$A:$F,6,FALSE)</f>
        <v>1</v>
      </c>
    </row>
    <row r="204" spans="1:10" x14ac:dyDescent="0.15">
      <c r="A204" s="2">
        <f>VLOOKUP(H204,奖励测试!A:C,3,FALSE)</f>
        <v>407702</v>
      </c>
      <c r="B204" s="1" t="str">
        <f t="shared" si="6"/>
        <v>77级2号任务奖励</v>
      </c>
      <c r="C204" s="1" t="str">
        <f t="shared" si="7"/>
        <v>77级2号任务奖励</v>
      </c>
      <c r="D204" s="1" t="str">
        <f>VLOOKUP(A204,奖励测试!C:L,7,FALSE)</f>
        <v>[{"t":"i","i":4,"c":2114,"tr":0},{"t":"i","i":1,"c":74094,"tr":0},{"t":"i","i":6,"c":10572,"tr":0}]</v>
      </c>
      <c r="E204" s="2">
        <v>0</v>
      </c>
      <c r="F204" s="2">
        <v>0</v>
      </c>
      <c r="H204" s="2">
        <v>201</v>
      </c>
      <c r="I204" s="6">
        <f>VLOOKUP(H204,奖励测试!A:F,5,FALSE)</f>
        <v>77</v>
      </c>
      <c r="J204" s="6">
        <f>VLOOKUP($H204,奖励测试!$A:$F,6,FALSE)</f>
        <v>2</v>
      </c>
    </row>
    <row r="205" spans="1:10" x14ac:dyDescent="0.15">
      <c r="A205" s="2">
        <f>VLOOKUP(H205,奖励测试!A:C,3,FALSE)</f>
        <v>407801</v>
      </c>
      <c r="B205" s="1" t="str">
        <f t="shared" si="6"/>
        <v>78级1号任务奖励</v>
      </c>
      <c r="C205" s="1" t="str">
        <f t="shared" si="7"/>
        <v>78级1号任务奖励</v>
      </c>
      <c r="D205" s="1" t="str">
        <f>VLOOKUP(A205,奖励测试!C:L,7,FALSE)</f>
        <v>[{"t":"i","i":4,"c":2266,"tr":0},{"t":"i","i":1,"c":79426,"tr":0},{"t":"i","i":6,"c":11333,"tr":0}]</v>
      </c>
      <c r="E205" s="2">
        <v>0</v>
      </c>
      <c r="F205" s="2">
        <v>0</v>
      </c>
      <c r="H205" s="2">
        <v>202</v>
      </c>
      <c r="I205" s="6">
        <f>VLOOKUP(H205,奖励测试!A:F,5,FALSE)</f>
        <v>78</v>
      </c>
      <c r="J205" s="6">
        <f>VLOOKUP($H205,奖励测试!$A:$F,6,FALSE)</f>
        <v>1</v>
      </c>
    </row>
    <row r="206" spans="1:10" x14ac:dyDescent="0.15">
      <c r="A206" s="2">
        <f>VLOOKUP(H206,奖励测试!A:C,3,FALSE)</f>
        <v>407802</v>
      </c>
      <c r="B206" s="1" t="str">
        <f t="shared" si="6"/>
        <v>78级2号任务奖励</v>
      </c>
      <c r="C206" s="1" t="str">
        <f t="shared" si="7"/>
        <v>78级2号任务奖励</v>
      </c>
      <c r="D206" s="1" t="str">
        <f>VLOOKUP(A206,奖励测试!C:L,7,FALSE)</f>
        <v>[{"t":"i","i":4,"c":2266,"tr":0},{"t":"i","i":1,"c":79426,"tr":0},{"t":"i","i":6,"c":11333,"tr":0}]</v>
      </c>
      <c r="E206" s="2">
        <v>0</v>
      </c>
      <c r="F206" s="2">
        <v>0</v>
      </c>
      <c r="H206" s="2">
        <v>203</v>
      </c>
      <c r="I206" s="6">
        <f>VLOOKUP(H206,奖励测试!A:F,5,FALSE)</f>
        <v>78</v>
      </c>
      <c r="J206" s="6">
        <f>VLOOKUP($H206,奖励测试!$A:$F,6,FALSE)</f>
        <v>2</v>
      </c>
    </row>
    <row r="207" spans="1:10" x14ac:dyDescent="0.15">
      <c r="A207" s="2">
        <f>VLOOKUP(H207,奖励测试!A:C,3,FALSE)</f>
        <v>407901</v>
      </c>
      <c r="B207" s="1" t="str">
        <f t="shared" si="6"/>
        <v>79级1号任务奖励</v>
      </c>
      <c r="C207" s="1" t="str">
        <f t="shared" si="7"/>
        <v>79级1号任务奖励</v>
      </c>
      <c r="D207" s="1" t="str">
        <f>VLOOKUP(A207,奖励测试!C:L,7,FALSE)</f>
        <v>[{"t":"i","i":4,"c":2429,"tr":0},{"t":"i","i":1,"c":85143,"tr":0},{"t":"i","i":6,"c":12148,"tr":0}]</v>
      </c>
      <c r="E207" s="2">
        <v>0</v>
      </c>
      <c r="F207" s="2">
        <v>0</v>
      </c>
      <c r="H207" s="2">
        <v>204</v>
      </c>
      <c r="I207" s="6">
        <f>VLOOKUP(H207,奖励测试!A:F,5,FALSE)</f>
        <v>79</v>
      </c>
      <c r="J207" s="6">
        <f>VLOOKUP($H207,奖励测试!$A:$F,6,FALSE)</f>
        <v>1</v>
      </c>
    </row>
    <row r="208" spans="1:10" x14ac:dyDescent="0.15">
      <c r="A208" s="2">
        <f>VLOOKUP(H208,奖励测试!A:C,3,FALSE)</f>
        <v>407902</v>
      </c>
      <c r="B208" s="1" t="str">
        <f t="shared" si="6"/>
        <v>79级2号任务奖励</v>
      </c>
      <c r="C208" s="1" t="str">
        <f t="shared" si="7"/>
        <v>79级2号任务奖励</v>
      </c>
      <c r="D208" s="1" t="str">
        <f>VLOOKUP(A208,奖励测试!C:L,7,FALSE)</f>
        <v>[{"t":"i","i":4,"c":2429,"tr":0},{"t":"i","i":1,"c":85143,"tr":0},{"t":"i","i":6,"c":12148,"tr":0}]</v>
      </c>
      <c r="E208" s="2">
        <v>0</v>
      </c>
      <c r="F208" s="2">
        <v>0</v>
      </c>
      <c r="H208" s="2">
        <v>205</v>
      </c>
      <c r="I208" s="6">
        <f>VLOOKUP(H208,奖励测试!A:F,5,FALSE)</f>
        <v>79</v>
      </c>
      <c r="J208" s="6">
        <f>VLOOKUP($H208,奖励测试!$A:$F,6,FALSE)</f>
        <v>2</v>
      </c>
    </row>
    <row r="209" spans="1:10" x14ac:dyDescent="0.15">
      <c r="A209" s="2">
        <f>VLOOKUP(H209,奖励测试!A:C,3,FALSE)</f>
        <v>408001</v>
      </c>
      <c r="B209" s="1" t="str">
        <f t="shared" si="6"/>
        <v>80级1号任务奖励</v>
      </c>
      <c r="C209" s="1" t="str">
        <f t="shared" si="7"/>
        <v>80级1号任务奖励</v>
      </c>
      <c r="D209" s="1" t="str">
        <f>VLOOKUP(A209,奖励测试!C:L,7,FALSE)</f>
        <v>[{"t":"i","i":4,"c":2604,"tr":0},{"t":"i","i":1,"c":91270,"tr":0},{"t":"i","i":6,"c":13023,"tr":0}]</v>
      </c>
      <c r="E209" s="2">
        <v>0</v>
      </c>
      <c r="F209" s="2">
        <v>0</v>
      </c>
      <c r="H209" s="2">
        <v>206</v>
      </c>
      <c r="I209" s="6">
        <f>VLOOKUP(H209,奖励测试!A:F,5,FALSE)</f>
        <v>80</v>
      </c>
      <c r="J209" s="6">
        <f>VLOOKUP($H209,奖励测试!$A:$F,6,FALSE)</f>
        <v>1</v>
      </c>
    </row>
    <row r="210" spans="1:10" x14ac:dyDescent="0.15">
      <c r="A210" s="2">
        <f>VLOOKUP(H210,奖励测试!A:C,3,FALSE)</f>
        <v>408002</v>
      </c>
      <c r="B210" s="1" t="str">
        <f t="shared" si="6"/>
        <v>80级2号任务奖励</v>
      </c>
      <c r="C210" s="1" t="str">
        <f t="shared" si="7"/>
        <v>80级2号任务奖励</v>
      </c>
      <c r="D210" s="1" t="str">
        <f>VLOOKUP(A210,奖励测试!C:L,7,FALSE)</f>
        <v>[{"t":"i","i":4,"c":2604,"tr":0},{"t":"i","i":1,"c":91270,"tr":0},{"t":"i","i":6,"c":13023,"tr":0}]</v>
      </c>
      <c r="E210" s="2">
        <v>0</v>
      </c>
      <c r="F210" s="2">
        <v>0</v>
      </c>
      <c r="H210" s="2">
        <v>207</v>
      </c>
      <c r="I210" s="6">
        <f>VLOOKUP(H210,奖励测试!A:F,5,FALSE)</f>
        <v>80</v>
      </c>
      <c r="J210" s="6">
        <f>VLOOKUP($H210,奖励测试!$A:$F,6,FALSE)</f>
        <v>2</v>
      </c>
    </row>
    <row r="211" spans="1:10" x14ac:dyDescent="0.15">
      <c r="A211" s="2">
        <f>VLOOKUP(H211,奖励测试!A:C,3,FALSE)</f>
        <v>408101</v>
      </c>
      <c r="B211" s="1" t="str">
        <f t="shared" si="6"/>
        <v>81级1号任务奖励</v>
      </c>
      <c r="C211" s="1" t="str">
        <f t="shared" si="7"/>
        <v>81级1号任务奖励</v>
      </c>
      <c r="D211" s="1" t="str">
        <f>VLOOKUP(A211,奖励测试!C:L,7,FALSE)</f>
        <v>[{"t":"i","i":4,"c":2792,"tr":0},{"t":"i","i":1,"c":97839,"tr":0},{"t":"i","i":6,"c":13960,"tr":0}]</v>
      </c>
      <c r="E211" s="2">
        <v>0</v>
      </c>
      <c r="F211" s="2">
        <v>0</v>
      </c>
      <c r="H211" s="2">
        <v>208</v>
      </c>
      <c r="I211" s="6">
        <f>VLOOKUP(H211,奖励测试!A:F,5,FALSE)</f>
        <v>81</v>
      </c>
      <c r="J211" s="6">
        <f>VLOOKUP($H211,奖励测试!$A:$F,6,FALSE)</f>
        <v>1</v>
      </c>
    </row>
    <row r="212" spans="1:10" x14ac:dyDescent="0.15">
      <c r="A212" s="2">
        <f>VLOOKUP(H212,奖励测试!A:C,3,FALSE)</f>
        <v>408102</v>
      </c>
      <c r="B212" s="1" t="str">
        <f t="shared" si="6"/>
        <v>81级2号任务奖励</v>
      </c>
      <c r="C212" s="1" t="str">
        <f t="shared" si="7"/>
        <v>81级2号任务奖励</v>
      </c>
      <c r="D212" s="1" t="str">
        <f>VLOOKUP(A212,奖励测试!C:L,7,FALSE)</f>
        <v>[{"t":"i","i":4,"c":2792,"tr":0},{"t":"i","i":1,"c":97839,"tr":0},{"t":"i","i":6,"c":13960,"tr":0}]</v>
      </c>
      <c r="E212" s="2">
        <v>0</v>
      </c>
      <c r="F212" s="2">
        <v>0</v>
      </c>
      <c r="H212" s="2">
        <v>209</v>
      </c>
      <c r="I212" s="6">
        <f>VLOOKUP(H212,奖励测试!A:F,5,FALSE)</f>
        <v>81</v>
      </c>
      <c r="J212" s="6">
        <f>VLOOKUP($H212,奖励测试!$A:$F,6,FALSE)</f>
        <v>2</v>
      </c>
    </row>
    <row r="213" spans="1:10" x14ac:dyDescent="0.15">
      <c r="A213" s="2">
        <f>VLOOKUP(H213,奖励测试!A:C,3,FALSE)</f>
        <v>408201</v>
      </c>
      <c r="B213" s="1" t="str">
        <f t="shared" si="6"/>
        <v>82级1号任务奖励</v>
      </c>
      <c r="C213" s="1" t="str">
        <f t="shared" si="7"/>
        <v>82级1号任务奖励</v>
      </c>
      <c r="D213" s="1" t="str">
        <f>VLOOKUP(A213,奖励测试!C:L,7,FALSE)</f>
        <v>[{"t":"i","i":4,"c":2993,"tr":0},{"t":"i","i":1,"c":104881,"tr":0},{"t":"i","i":6,"c":14965,"tr":0}]</v>
      </c>
      <c r="E213" s="2">
        <v>0</v>
      </c>
      <c r="F213" s="2">
        <v>0</v>
      </c>
      <c r="H213" s="2">
        <v>210</v>
      </c>
      <c r="I213" s="6">
        <f>VLOOKUP(H213,奖励测试!A:F,5,FALSE)</f>
        <v>82</v>
      </c>
      <c r="J213" s="6">
        <f>VLOOKUP($H213,奖励测试!$A:$F,6,FALSE)</f>
        <v>1</v>
      </c>
    </row>
    <row r="214" spans="1:10" x14ac:dyDescent="0.15">
      <c r="A214" s="2">
        <f>VLOOKUP(H214,奖励测试!A:C,3,FALSE)</f>
        <v>408202</v>
      </c>
      <c r="B214" s="1" t="str">
        <f t="shared" si="6"/>
        <v>82级2号任务奖励</v>
      </c>
      <c r="C214" s="1" t="str">
        <f t="shared" si="7"/>
        <v>82级2号任务奖励</v>
      </c>
      <c r="D214" s="1" t="str">
        <f>VLOOKUP(A214,奖励测试!C:L,7,FALSE)</f>
        <v>[{"t":"i","i":4,"c":2993,"tr":0},{"t":"i","i":1,"c":104881,"tr":0},{"t":"i","i":6,"c":14965,"tr":0}]</v>
      </c>
      <c r="E214" s="2">
        <v>0</v>
      </c>
      <c r="F214" s="2">
        <v>0</v>
      </c>
      <c r="H214" s="2">
        <v>211</v>
      </c>
      <c r="I214" s="6">
        <f>VLOOKUP(H214,奖励测试!A:F,5,FALSE)</f>
        <v>82</v>
      </c>
      <c r="J214" s="6">
        <f>VLOOKUP($H214,奖励测试!$A:$F,6,FALSE)</f>
        <v>2</v>
      </c>
    </row>
    <row r="215" spans="1:10" x14ac:dyDescent="0.15">
      <c r="A215" s="2">
        <f>VLOOKUP(H215,奖励测试!A:C,3,FALSE)</f>
        <v>408301</v>
      </c>
      <c r="B215" s="1" t="str">
        <f t="shared" si="6"/>
        <v>83级1号任务奖励</v>
      </c>
      <c r="C215" s="1" t="str">
        <f t="shared" si="7"/>
        <v>83级1号任务奖励</v>
      </c>
      <c r="D215" s="1" t="str">
        <f>VLOOKUP(A215,奖励测试!C:L,7,FALSE)</f>
        <v>[{"t":"i","i":4,"c":3208,"tr":0},{"t":"i","i":1,"c":112430,"tr":0},{"t":"i","i":6,"c":16042,"tr":0}]</v>
      </c>
      <c r="E215" s="2">
        <v>0</v>
      </c>
      <c r="F215" s="2">
        <v>0</v>
      </c>
      <c r="H215" s="2">
        <v>212</v>
      </c>
      <c r="I215" s="6">
        <f>VLOOKUP(H215,奖励测试!A:F,5,FALSE)</f>
        <v>83</v>
      </c>
      <c r="J215" s="6">
        <f>VLOOKUP($H215,奖励测试!$A:$F,6,FALSE)</f>
        <v>1</v>
      </c>
    </row>
    <row r="216" spans="1:10" x14ac:dyDescent="0.15">
      <c r="A216" s="2">
        <f>VLOOKUP(H216,奖励测试!A:C,3,FALSE)</f>
        <v>408302</v>
      </c>
      <c r="B216" s="1" t="str">
        <f t="shared" si="6"/>
        <v>83级2号任务奖励</v>
      </c>
      <c r="C216" s="1" t="str">
        <f t="shared" si="7"/>
        <v>83级2号任务奖励</v>
      </c>
      <c r="D216" s="1" t="str">
        <f>VLOOKUP(A216,奖励测试!C:L,7,FALSE)</f>
        <v>[{"t":"i","i":4,"c":3208,"tr":0},{"t":"i","i":1,"c":112430,"tr":0},{"t":"i","i":6,"c":16042,"tr":0}]</v>
      </c>
      <c r="E216" s="2">
        <v>0</v>
      </c>
      <c r="F216" s="2">
        <v>0</v>
      </c>
      <c r="H216" s="2">
        <v>213</v>
      </c>
      <c r="I216" s="6">
        <f>VLOOKUP(H216,奖励测试!A:F,5,FALSE)</f>
        <v>83</v>
      </c>
      <c r="J216" s="6">
        <f>VLOOKUP($H216,奖励测试!$A:$F,6,FALSE)</f>
        <v>2</v>
      </c>
    </row>
    <row r="217" spans="1:10" x14ac:dyDescent="0.15">
      <c r="A217" s="2">
        <f>VLOOKUP(H217,奖励测试!A:C,3,FALSE)</f>
        <v>408401</v>
      </c>
      <c r="B217" s="1" t="str">
        <f t="shared" si="6"/>
        <v>84级1号任务奖励</v>
      </c>
      <c r="C217" s="1" t="str">
        <f t="shared" si="7"/>
        <v>84级1号任务奖励</v>
      </c>
      <c r="D217" s="1" t="str">
        <f>VLOOKUP(A217,奖励测试!C:L,7,FALSE)</f>
        <v>[{"t":"i","i":4,"c":3439,"tr":0},{"t":"i","i":1,"c":120523,"tr":0},{"t":"i","i":6,"c":17197,"tr":0}]</v>
      </c>
      <c r="E217" s="2">
        <v>0</v>
      </c>
      <c r="F217" s="2">
        <v>0</v>
      </c>
      <c r="H217" s="2">
        <v>214</v>
      </c>
      <c r="I217" s="6">
        <f>VLOOKUP(H217,奖励测试!A:F,5,FALSE)</f>
        <v>84</v>
      </c>
      <c r="J217" s="6">
        <f>VLOOKUP($H217,奖励测试!$A:$F,6,FALSE)</f>
        <v>1</v>
      </c>
    </row>
    <row r="218" spans="1:10" x14ac:dyDescent="0.15">
      <c r="A218" s="2">
        <f>VLOOKUP(H218,奖励测试!A:C,3,FALSE)</f>
        <v>408402</v>
      </c>
      <c r="B218" s="1" t="str">
        <f t="shared" si="6"/>
        <v>84级2号任务奖励</v>
      </c>
      <c r="C218" s="1" t="str">
        <f t="shared" si="7"/>
        <v>84级2号任务奖励</v>
      </c>
      <c r="D218" s="1" t="str">
        <f>VLOOKUP(A218,奖励测试!C:L,7,FALSE)</f>
        <v>[{"t":"i","i":4,"c":3439,"tr":0},{"t":"i","i":1,"c":120523,"tr":0},{"t":"i","i":6,"c":17197,"tr":0}]</v>
      </c>
      <c r="E218" s="2">
        <v>0</v>
      </c>
      <c r="F218" s="2">
        <v>0</v>
      </c>
      <c r="H218" s="2">
        <v>215</v>
      </c>
      <c r="I218" s="6">
        <f>VLOOKUP(H218,奖励测试!A:F,5,FALSE)</f>
        <v>84</v>
      </c>
      <c r="J218" s="6">
        <f>VLOOKUP($H218,奖励测试!$A:$F,6,FALSE)</f>
        <v>2</v>
      </c>
    </row>
    <row r="219" spans="1:10" x14ac:dyDescent="0.15">
      <c r="A219" s="2">
        <f>VLOOKUP(H219,奖励测试!A:C,3,FALSE)</f>
        <v>408501</v>
      </c>
      <c r="B219" s="1" t="str">
        <f t="shared" si="6"/>
        <v>85级1号任务奖励</v>
      </c>
      <c r="C219" s="1" t="str">
        <f t="shared" si="7"/>
        <v>85级1号任务奖励</v>
      </c>
      <c r="D219" s="1" t="str">
        <f>VLOOKUP(A219,奖励测试!C:L,7,FALSE)</f>
        <v>[{"t":"i","i":4,"c":3687,"tr":0},{"t":"i","i":1,"c":129198,"tr":0},{"t":"i","i":6,"c":18435,"tr":0}]</v>
      </c>
      <c r="E219" s="2">
        <v>0</v>
      </c>
      <c r="F219" s="2">
        <v>0</v>
      </c>
      <c r="H219" s="2">
        <v>216</v>
      </c>
      <c r="I219" s="6">
        <f>VLOOKUP(H219,奖励测试!A:F,5,FALSE)</f>
        <v>85</v>
      </c>
      <c r="J219" s="6">
        <f>VLOOKUP($H219,奖励测试!$A:$F,6,FALSE)</f>
        <v>1</v>
      </c>
    </row>
    <row r="220" spans="1:10" x14ac:dyDescent="0.15">
      <c r="A220" s="2">
        <f>VLOOKUP(H220,奖励测试!A:C,3,FALSE)</f>
        <v>408502</v>
      </c>
      <c r="B220" s="1" t="str">
        <f t="shared" si="6"/>
        <v>85级2号任务奖励</v>
      </c>
      <c r="C220" s="1" t="str">
        <f t="shared" si="7"/>
        <v>85级2号任务奖励</v>
      </c>
      <c r="D220" s="1" t="str">
        <f>VLOOKUP(A220,奖励测试!C:L,7,FALSE)</f>
        <v>[{"t":"i","i":4,"c":3687,"tr":0},{"t":"i","i":1,"c":129198,"tr":0},{"t":"i","i":6,"c":18435,"tr":0}]</v>
      </c>
      <c r="E220" s="2">
        <v>0</v>
      </c>
      <c r="F220" s="2">
        <v>0</v>
      </c>
      <c r="H220" s="2">
        <v>217</v>
      </c>
      <c r="I220" s="6">
        <f>VLOOKUP(H220,奖励测试!A:F,5,FALSE)</f>
        <v>85</v>
      </c>
      <c r="J220" s="6">
        <f>VLOOKUP($H220,奖励测试!$A:$F,6,FALSE)</f>
        <v>2</v>
      </c>
    </row>
    <row r="221" spans="1:10" x14ac:dyDescent="0.15">
      <c r="A221" s="2">
        <f>VLOOKUP(H221,奖励测试!A:C,3,FALSE)</f>
        <v>408601</v>
      </c>
      <c r="B221" s="1" t="str">
        <f t="shared" si="6"/>
        <v>86级1号任务奖励</v>
      </c>
      <c r="C221" s="1" t="str">
        <f t="shared" si="7"/>
        <v>86级1号任务奖励</v>
      </c>
      <c r="D221" s="1" t="str">
        <f>VLOOKUP(A221,奖励测试!C:L,7,FALSE)</f>
        <v>[{"t":"i","i":4,"c":3952,"tr":0},{"t":"i","i":1,"c":138498,"tr":0},{"t":"i","i":6,"c":19762,"tr":0}]</v>
      </c>
      <c r="E221" s="2">
        <v>0</v>
      </c>
      <c r="F221" s="2">
        <v>0</v>
      </c>
      <c r="H221" s="2">
        <v>218</v>
      </c>
      <c r="I221" s="6">
        <f>VLOOKUP(H221,奖励测试!A:F,5,FALSE)</f>
        <v>86</v>
      </c>
      <c r="J221" s="6">
        <f>VLOOKUP($H221,奖励测试!$A:$F,6,FALSE)</f>
        <v>1</v>
      </c>
    </row>
    <row r="222" spans="1:10" x14ac:dyDescent="0.15">
      <c r="A222" s="2">
        <f>VLOOKUP(H222,奖励测试!A:C,3,FALSE)</f>
        <v>408602</v>
      </c>
      <c r="B222" s="1" t="str">
        <f t="shared" si="6"/>
        <v>86级2号任务奖励</v>
      </c>
      <c r="C222" s="1" t="str">
        <f t="shared" si="7"/>
        <v>86级2号任务奖励</v>
      </c>
      <c r="D222" s="1" t="str">
        <f>VLOOKUP(A222,奖励测试!C:L,7,FALSE)</f>
        <v>[{"t":"i","i":4,"c":3952,"tr":0},{"t":"i","i":1,"c":138498,"tr":0},{"t":"i","i":6,"c":19762,"tr":0}]</v>
      </c>
      <c r="E222" s="2">
        <v>0</v>
      </c>
      <c r="F222" s="2">
        <v>0</v>
      </c>
      <c r="H222" s="2">
        <v>219</v>
      </c>
      <c r="I222" s="6">
        <f>VLOOKUP(H222,奖励测试!A:F,5,FALSE)</f>
        <v>86</v>
      </c>
      <c r="J222" s="6">
        <f>VLOOKUP($H222,奖励测试!$A:$F,6,FALSE)</f>
        <v>2</v>
      </c>
    </row>
    <row r="223" spans="1:10" x14ac:dyDescent="0.15">
      <c r="A223" s="2">
        <f>VLOOKUP(H223,奖励测试!A:C,3,FALSE)</f>
        <v>408701</v>
      </c>
      <c r="B223" s="1" t="str">
        <f t="shared" si="6"/>
        <v>87级1号任务奖励</v>
      </c>
      <c r="C223" s="1" t="str">
        <f t="shared" si="7"/>
        <v>87级1号任务奖励</v>
      </c>
      <c r="D223" s="1" t="str">
        <f>VLOOKUP(A223,奖励测试!C:L,7,FALSE)</f>
        <v>[{"t":"i","i":4,"c":4236,"tr":0},{"t":"i","i":1,"c":148467,"tr":0},{"t":"i","i":6,"c":21184,"tr":0}]</v>
      </c>
      <c r="E223" s="2">
        <v>0</v>
      </c>
      <c r="F223" s="2">
        <v>0</v>
      </c>
      <c r="H223" s="2">
        <v>220</v>
      </c>
      <c r="I223" s="6">
        <f>VLOOKUP(H223,奖励测试!A:F,5,FALSE)</f>
        <v>87</v>
      </c>
      <c r="J223" s="6">
        <f>VLOOKUP($H223,奖励测试!$A:$F,6,FALSE)</f>
        <v>1</v>
      </c>
    </row>
    <row r="224" spans="1:10" x14ac:dyDescent="0.15">
      <c r="A224" s="2">
        <f>VLOOKUP(H224,奖励测试!A:C,3,FALSE)</f>
        <v>408702</v>
      </c>
      <c r="B224" s="1" t="str">
        <f t="shared" si="6"/>
        <v>87级2号任务奖励</v>
      </c>
      <c r="C224" s="1" t="str">
        <f t="shared" si="7"/>
        <v>87级2号任务奖励</v>
      </c>
      <c r="D224" s="1" t="str">
        <f>VLOOKUP(A224,奖励测试!C:L,7,FALSE)</f>
        <v>[{"t":"i","i":4,"c":4236,"tr":0},{"t":"i","i":1,"c":148467,"tr":0},{"t":"i","i":6,"c":21184,"tr":0}]</v>
      </c>
      <c r="E224" s="2">
        <v>0</v>
      </c>
      <c r="F224" s="2">
        <v>0</v>
      </c>
      <c r="H224" s="2">
        <v>221</v>
      </c>
      <c r="I224" s="6">
        <f>VLOOKUP(H224,奖励测试!A:F,5,FALSE)</f>
        <v>87</v>
      </c>
      <c r="J224" s="6">
        <f>VLOOKUP($H224,奖励测试!$A:$F,6,FALSE)</f>
        <v>2</v>
      </c>
    </row>
    <row r="225" spans="1:10" x14ac:dyDescent="0.15">
      <c r="A225" s="2">
        <f>VLOOKUP(H225,奖励测试!A:C,3,FALSE)</f>
        <v>408801</v>
      </c>
      <c r="B225" s="1" t="str">
        <f t="shared" si="6"/>
        <v>88级1号任务奖励</v>
      </c>
      <c r="C225" s="1" t="str">
        <f t="shared" si="7"/>
        <v>88级1号任务奖励</v>
      </c>
      <c r="D225" s="1" t="str">
        <f>VLOOKUP(A225,奖励测试!C:L,7,FALSE)</f>
        <v>[{"t":"i","i":4,"c":4541,"tr":0},{"t":"i","i":1,"c":159154,"tr":0},{"t":"i","i":6,"c":22709,"tr":0}]</v>
      </c>
      <c r="E225" s="2">
        <v>0</v>
      </c>
      <c r="F225" s="2">
        <v>0</v>
      </c>
      <c r="H225" s="2">
        <v>222</v>
      </c>
      <c r="I225" s="6">
        <f>VLOOKUP(H225,奖励测试!A:F,5,FALSE)</f>
        <v>88</v>
      </c>
      <c r="J225" s="6">
        <f>VLOOKUP($H225,奖励测试!$A:$F,6,FALSE)</f>
        <v>1</v>
      </c>
    </row>
    <row r="226" spans="1:10" x14ac:dyDescent="0.15">
      <c r="A226" s="2">
        <f>VLOOKUP(H226,奖励测试!A:C,3,FALSE)</f>
        <v>408802</v>
      </c>
      <c r="B226" s="1" t="str">
        <f t="shared" si="6"/>
        <v>88级2号任务奖励</v>
      </c>
      <c r="C226" s="1" t="str">
        <f t="shared" si="7"/>
        <v>88级2号任务奖励</v>
      </c>
      <c r="D226" s="1" t="str">
        <f>VLOOKUP(A226,奖励测试!C:L,7,FALSE)</f>
        <v>[{"t":"i","i":4,"c":4541,"tr":0},{"t":"i","i":1,"c":159154,"tr":0},{"t":"i","i":6,"c":22709,"tr":0}]</v>
      </c>
      <c r="E226" s="2">
        <v>0</v>
      </c>
      <c r="F226" s="2">
        <v>0</v>
      </c>
      <c r="H226" s="2">
        <v>223</v>
      </c>
      <c r="I226" s="6">
        <f>VLOOKUP(H226,奖励测试!A:F,5,FALSE)</f>
        <v>88</v>
      </c>
      <c r="J226" s="6">
        <f>VLOOKUP($H226,奖励测试!$A:$F,6,FALSE)</f>
        <v>2</v>
      </c>
    </row>
    <row r="227" spans="1:10" x14ac:dyDescent="0.15">
      <c r="A227" s="2">
        <f>VLOOKUP(H227,奖励测试!A:C,3,FALSE)</f>
        <v>408901</v>
      </c>
      <c r="B227" s="1" t="str">
        <f t="shared" si="6"/>
        <v>89级1号任务奖励</v>
      </c>
      <c r="C227" s="1" t="str">
        <f t="shared" si="7"/>
        <v>89级1号任务奖励</v>
      </c>
      <c r="D227" s="1" t="str">
        <f>VLOOKUP(A227,奖励测试!C:L,7,FALSE)</f>
        <v>[{"t":"i","i":4,"c":4868,"tr":0},{"t":"i","i":1,"c":170611,"tr":0},{"t":"i","i":6,"c":24344,"tr":0}]</v>
      </c>
      <c r="E227" s="2">
        <v>0</v>
      </c>
      <c r="F227" s="2">
        <v>0</v>
      </c>
      <c r="H227" s="2">
        <v>224</v>
      </c>
      <c r="I227" s="6">
        <f>VLOOKUP(H227,奖励测试!A:F,5,FALSE)</f>
        <v>89</v>
      </c>
      <c r="J227" s="6">
        <f>VLOOKUP($H227,奖励测试!$A:$F,6,FALSE)</f>
        <v>1</v>
      </c>
    </row>
    <row r="228" spans="1:10" x14ac:dyDescent="0.15">
      <c r="A228" s="2">
        <f>VLOOKUP(H228,奖励测试!A:C,3,FALSE)</f>
        <v>408902</v>
      </c>
      <c r="B228" s="1" t="str">
        <f t="shared" si="6"/>
        <v>89级2号任务奖励</v>
      </c>
      <c r="C228" s="1" t="str">
        <f t="shared" si="7"/>
        <v>89级2号任务奖励</v>
      </c>
      <c r="D228" s="1" t="str">
        <f>VLOOKUP(A228,奖励测试!C:L,7,FALSE)</f>
        <v>[{"t":"i","i":4,"c":4868,"tr":0},{"t":"i","i":1,"c":170611,"tr":0},{"t":"i","i":6,"c":24344,"tr":0}]</v>
      </c>
      <c r="E228" s="2">
        <v>0</v>
      </c>
      <c r="F228" s="2">
        <v>0</v>
      </c>
      <c r="H228" s="2">
        <v>225</v>
      </c>
      <c r="I228" s="6">
        <f>VLOOKUP(H228,奖励测试!A:F,5,FALSE)</f>
        <v>89</v>
      </c>
      <c r="J228" s="6">
        <f>VLOOKUP($H228,奖励测试!$A:$F,6,FALSE)</f>
        <v>2</v>
      </c>
    </row>
    <row r="229" spans="1:10" x14ac:dyDescent="0.15">
      <c r="A229" s="2">
        <f>VLOOKUP(H229,奖励测试!A:C,3,FALSE)</f>
        <v>409001</v>
      </c>
      <c r="B229" s="1" t="str">
        <f t="shared" si="6"/>
        <v>90级1号任务奖励</v>
      </c>
      <c r="C229" s="1" t="str">
        <f t="shared" si="7"/>
        <v>90级1号任务奖励</v>
      </c>
      <c r="D229" s="1" t="str">
        <f>VLOOKUP(A229,奖励测试!C:L,7,FALSE)</f>
        <v>[{"t":"i","i":4,"c":5219,"tr":0},{"t":"i","i":1,"c":182892,"tr":0},{"t":"i","i":6,"c":26096,"tr":0}]</v>
      </c>
      <c r="E229" s="2">
        <v>0</v>
      </c>
      <c r="F229" s="2">
        <v>0</v>
      </c>
      <c r="H229" s="2">
        <v>226</v>
      </c>
      <c r="I229" s="6">
        <f>VLOOKUP(H229,奖励测试!A:F,5,FALSE)</f>
        <v>90</v>
      </c>
      <c r="J229" s="6">
        <f>VLOOKUP($H229,奖励测试!$A:$F,6,FALSE)</f>
        <v>1</v>
      </c>
    </row>
    <row r="230" spans="1:10" x14ac:dyDescent="0.15">
      <c r="A230" s="2">
        <f>VLOOKUP(H230,奖励测试!A:C,3,FALSE)</f>
        <v>409002</v>
      </c>
      <c r="B230" s="1" t="str">
        <f t="shared" si="6"/>
        <v>90级2号任务奖励</v>
      </c>
      <c r="C230" s="1" t="str">
        <f t="shared" si="7"/>
        <v>90级2号任务奖励</v>
      </c>
      <c r="D230" s="1" t="str">
        <f>VLOOKUP(A230,奖励测试!C:L,7,FALSE)</f>
        <v>[{"t":"i","i":4,"c":5219,"tr":0},{"t":"i","i":1,"c":182892,"tr":0},{"t":"i","i":6,"c":26096,"tr":0}]</v>
      </c>
      <c r="E230" s="2">
        <v>0</v>
      </c>
      <c r="F230" s="2">
        <v>0</v>
      </c>
      <c r="H230" s="2">
        <v>227</v>
      </c>
      <c r="I230" s="6">
        <f>VLOOKUP(H230,奖励测试!A:F,5,FALSE)</f>
        <v>90</v>
      </c>
      <c r="J230" s="6">
        <f>VLOOKUP($H230,奖励测试!$A:$F,6,FALSE)</f>
        <v>2</v>
      </c>
    </row>
    <row r="231" spans="1:10" x14ac:dyDescent="0.15">
      <c r="A231" s="2">
        <f>VLOOKUP(H231,奖励测试!A:C,3,FALSE)</f>
        <v>409101</v>
      </c>
      <c r="B231" s="1" t="str">
        <f t="shared" si="6"/>
        <v>91级1号任务奖励</v>
      </c>
      <c r="C231" s="1" t="str">
        <f t="shared" si="7"/>
        <v>91级1号任务奖励</v>
      </c>
      <c r="D231" s="1" t="str">
        <f>VLOOKUP(A231,奖励测试!C:L,7,FALSE)</f>
        <v>[{"t":"i","i":4,"c":5595,"tr":0},{"t":"i","i":1,"c":196058,"tr":0},{"t":"i","i":6,"c":27975,"tr":0}]</v>
      </c>
      <c r="E231" s="2">
        <v>0</v>
      </c>
      <c r="F231" s="2">
        <v>0</v>
      </c>
      <c r="H231" s="2">
        <v>228</v>
      </c>
      <c r="I231" s="6">
        <f>VLOOKUP(H231,奖励测试!A:F,5,FALSE)</f>
        <v>91</v>
      </c>
      <c r="J231" s="6">
        <f>VLOOKUP($H231,奖励测试!$A:$F,6,FALSE)</f>
        <v>1</v>
      </c>
    </row>
    <row r="232" spans="1:10" x14ac:dyDescent="0.15">
      <c r="A232" s="2">
        <f>VLOOKUP(H232,奖励测试!A:C,3,FALSE)</f>
        <v>409102</v>
      </c>
      <c r="B232" s="1" t="str">
        <f t="shared" ref="B232:B295" si="8">I232&amp;"级"&amp;J232&amp;"号任务奖励"</f>
        <v>91级2号任务奖励</v>
      </c>
      <c r="C232" s="1" t="str">
        <f t="shared" si="7"/>
        <v>91级2号任务奖励</v>
      </c>
      <c r="D232" s="1" t="str">
        <f>VLOOKUP(A232,奖励测试!C:L,7,FALSE)</f>
        <v>[{"t":"i","i":4,"c":5595,"tr":0},{"t":"i","i":1,"c":196058,"tr":0},{"t":"i","i":6,"c":27975,"tr":0}]</v>
      </c>
      <c r="E232" s="2">
        <v>0</v>
      </c>
      <c r="F232" s="2">
        <v>0</v>
      </c>
      <c r="H232" s="2">
        <v>229</v>
      </c>
      <c r="I232" s="6">
        <f>VLOOKUP(H232,奖励测试!A:F,5,FALSE)</f>
        <v>91</v>
      </c>
      <c r="J232" s="6">
        <f>VLOOKUP($H232,奖励测试!$A:$F,6,FALSE)</f>
        <v>2</v>
      </c>
    </row>
    <row r="233" spans="1:10" x14ac:dyDescent="0.15">
      <c r="A233" s="2">
        <f>VLOOKUP(H233,奖励测试!A:C,3,FALSE)</f>
        <v>409201</v>
      </c>
      <c r="B233" s="1" t="str">
        <f t="shared" si="8"/>
        <v>92级1号任务奖励</v>
      </c>
      <c r="C233" s="1" t="str">
        <f t="shared" si="7"/>
        <v>92级1号任务奖励</v>
      </c>
      <c r="D233" s="1" t="str">
        <f>VLOOKUP(A233,奖励测试!C:L,7,FALSE)</f>
        <v>[{"t":"i","i":4,"c":5997,"tr":0},{"t":"i","i":1,"c":210172,"tr":0},{"t":"i","i":6,"c":29989,"tr":0}]</v>
      </c>
      <c r="E233" s="2">
        <v>0</v>
      </c>
      <c r="F233" s="2">
        <v>0</v>
      </c>
      <c r="H233" s="2">
        <v>230</v>
      </c>
      <c r="I233" s="6">
        <f>VLOOKUP(H233,奖励测试!A:F,5,FALSE)</f>
        <v>92</v>
      </c>
      <c r="J233" s="6">
        <f>VLOOKUP($H233,奖励测试!$A:$F,6,FALSE)</f>
        <v>1</v>
      </c>
    </row>
    <row r="234" spans="1:10" x14ac:dyDescent="0.15">
      <c r="A234" s="2">
        <f>VLOOKUP(H234,奖励测试!A:C,3,FALSE)</f>
        <v>409202</v>
      </c>
      <c r="B234" s="1" t="str">
        <f t="shared" si="8"/>
        <v>92级2号任务奖励</v>
      </c>
      <c r="C234" s="1" t="str">
        <f t="shared" si="7"/>
        <v>92级2号任务奖励</v>
      </c>
      <c r="D234" s="1" t="str">
        <f>VLOOKUP(A234,奖励测试!C:L,7,FALSE)</f>
        <v>[{"t":"i","i":4,"c":5997,"tr":0},{"t":"i","i":1,"c":210172,"tr":0},{"t":"i","i":6,"c":29989,"tr":0}]</v>
      </c>
      <c r="E234" s="2">
        <v>0</v>
      </c>
      <c r="F234" s="2">
        <v>0</v>
      </c>
      <c r="H234" s="2">
        <v>231</v>
      </c>
      <c r="I234" s="6">
        <f>VLOOKUP(H234,奖励测试!A:F,5,FALSE)</f>
        <v>92</v>
      </c>
      <c r="J234" s="6">
        <f>VLOOKUP($H234,奖励测试!$A:$F,6,FALSE)</f>
        <v>2</v>
      </c>
    </row>
    <row r="235" spans="1:10" x14ac:dyDescent="0.15">
      <c r="A235" s="2">
        <f>VLOOKUP(H235,奖励测试!A:C,3,FALSE)</f>
        <v>409301</v>
      </c>
      <c r="B235" s="1" t="str">
        <f t="shared" si="8"/>
        <v>93级1号任务奖励</v>
      </c>
      <c r="C235" s="1" t="str">
        <f t="shared" si="7"/>
        <v>93级1号任务奖励</v>
      </c>
      <c r="D235" s="1" t="str">
        <f>VLOOKUP(A235,奖励测试!C:L,7,FALSE)</f>
        <v>[{"t":"i","i":4,"c":6429,"tr":0},{"t":"i","i":1,"c":225302,"tr":0},{"t":"i","i":6,"c":32147,"tr":0}]</v>
      </c>
      <c r="E235" s="2">
        <v>0</v>
      </c>
      <c r="F235" s="2">
        <v>0</v>
      </c>
      <c r="H235" s="2">
        <v>232</v>
      </c>
      <c r="I235" s="6">
        <f>VLOOKUP(H235,奖励测试!A:F,5,FALSE)</f>
        <v>93</v>
      </c>
      <c r="J235" s="6">
        <f>VLOOKUP($H235,奖励测试!$A:$F,6,FALSE)</f>
        <v>1</v>
      </c>
    </row>
    <row r="236" spans="1:10" x14ac:dyDescent="0.15">
      <c r="A236" s="2">
        <f>VLOOKUP(H236,奖励测试!A:C,3,FALSE)</f>
        <v>409302</v>
      </c>
      <c r="B236" s="1" t="str">
        <f t="shared" si="8"/>
        <v>93级2号任务奖励</v>
      </c>
      <c r="C236" s="1" t="str">
        <f t="shared" si="7"/>
        <v>93级2号任务奖励</v>
      </c>
      <c r="D236" s="1" t="str">
        <f>VLOOKUP(A236,奖励测试!C:L,7,FALSE)</f>
        <v>[{"t":"i","i":4,"c":6429,"tr":0},{"t":"i","i":1,"c":225302,"tr":0},{"t":"i","i":6,"c":32147,"tr":0}]</v>
      </c>
      <c r="E236" s="2">
        <v>0</v>
      </c>
      <c r="F236" s="2">
        <v>0</v>
      </c>
      <c r="H236" s="2">
        <v>233</v>
      </c>
      <c r="I236" s="6">
        <f>VLOOKUP(H236,奖励测试!A:F,5,FALSE)</f>
        <v>93</v>
      </c>
      <c r="J236" s="6">
        <f>VLOOKUP($H236,奖励测试!$A:$F,6,FALSE)</f>
        <v>2</v>
      </c>
    </row>
    <row r="237" spans="1:10" x14ac:dyDescent="0.15">
      <c r="A237" s="2">
        <f>VLOOKUP(H237,奖励测试!A:C,3,FALSE)</f>
        <v>409401</v>
      </c>
      <c r="B237" s="1" t="str">
        <f t="shared" si="8"/>
        <v>94级1号任务奖励</v>
      </c>
      <c r="C237" s="1" t="str">
        <f t="shared" si="7"/>
        <v>94级1号任务奖励</v>
      </c>
      <c r="D237" s="1" t="str">
        <f>VLOOKUP(A237,奖励测试!C:L,7,FALSE)</f>
        <v>[{"t":"i","i":4,"c":6892,"tr":0},{"t":"i","i":1,"c":241521,"tr":0},{"t":"i","i":6,"c":34462,"tr":0}]</v>
      </c>
      <c r="E237" s="2">
        <v>0</v>
      </c>
      <c r="F237" s="2">
        <v>0</v>
      </c>
      <c r="H237" s="2">
        <v>234</v>
      </c>
      <c r="I237" s="6">
        <f>VLOOKUP(H237,奖励测试!A:F,5,FALSE)</f>
        <v>94</v>
      </c>
      <c r="J237" s="6">
        <f>VLOOKUP($H237,奖励测试!$A:$F,6,FALSE)</f>
        <v>1</v>
      </c>
    </row>
    <row r="238" spans="1:10" x14ac:dyDescent="0.15">
      <c r="A238" s="2">
        <f>VLOOKUP(H238,奖励测试!A:C,3,FALSE)</f>
        <v>409402</v>
      </c>
      <c r="B238" s="1" t="str">
        <f t="shared" si="8"/>
        <v>94级2号任务奖励</v>
      </c>
      <c r="C238" s="1" t="str">
        <f t="shared" si="7"/>
        <v>94级2号任务奖励</v>
      </c>
      <c r="D238" s="1" t="str">
        <f>VLOOKUP(A238,奖励测试!C:L,7,FALSE)</f>
        <v>[{"t":"i","i":4,"c":6892,"tr":0},{"t":"i","i":1,"c":241521,"tr":0},{"t":"i","i":6,"c":34462,"tr":0}]</v>
      </c>
      <c r="E238" s="2">
        <v>0</v>
      </c>
      <c r="F238" s="2">
        <v>0</v>
      </c>
      <c r="H238" s="2">
        <v>235</v>
      </c>
      <c r="I238" s="6">
        <f>VLOOKUP(H238,奖励测试!A:F,5,FALSE)</f>
        <v>94</v>
      </c>
      <c r="J238" s="6">
        <f>VLOOKUP($H238,奖励测试!$A:$F,6,FALSE)</f>
        <v>2</v>
      </c>
    </row>
    <row r="239" spans="1:10" x14ac:dyDescent="0.15">
      <c r="A239" s="2">
        <f>VLOOKUP(H239,奖励测试!A:C,3,FALSE)</f>
        <v>409501</v>
      </c>
      <c r="B239" s="1" t="str">
        <f t="shared" si="8"/>
        <v>95级1号任务奖励</v>
      </c>
      <c r="C239" s="1" t="str">
        <f t="shared" si="7"/>
        <v>95级1号任务奖励</v>
      </c>
      <c r="D239" s="1" t="str">
        <f>VLOOKUP(A239,奖励测试!C:L,7,FALSE)</f>
        <v>[{"t":"i","i":4,"c":7388,"tr":0},{"t":"i","i":1,"c":258908,"tr":0},{"t":"i","i":6,"c":36943,"tr":0}]</v>
      </c>
      <c r="E239" s="2">
        <v>0</v>
      </c>
      <c r="F239" s="2">
        <v>0</v>
      </c>
      <c r="H239" s="2">
        <v>236</v>
      </c>
      <c r="I239" s="6">
        <f>VLOOKUP(H239,奖励测试!A:F,5,FALSE)</f>
        <v>95</v>
      </c>
      <c r="J239" s="6">
        <f>VLOOKUP($H239,奖励测试!$A:$F,6,FALSE)</f>
        <v>1</v>
      </c>
    </row>
    <row r="240" spans="1:10" x14ac:dyDescent="0.15">
      <c r="A240" s="2">
        <f>VLOOKUP(H240,奖励测试!A:C,3,FALSE)</f>
        <v>409502</v>
      </c>
      <c r="B240" s="1" t="str">
        <f t="shared" si="8"/>
        <v>95级2号任务奖励</v>
      </c>
      <c r="C240" s="1" t="str">
        <f t="shared" si="7"/>
        <v>95级2号任务奖励</v>
      </c>
      <c r="D240" s="1" t="str">
        <f>VLOOKUP(A240,奖励测试!C:L,7,FALSE)</f>
        <v>[{"t":"i","i":4,"c":7388,"tr":0},{"t":"i","i":1,"c":258908,"tr":0},{"t":"i","i":6,"c":36943,"tr":0}]</v>
      </c>
      <c r="E240" s="2">
        <v>0</v>
      </c>
      <c r="F240" s="2">
        <v>0</v>
      </c>
      <c r="H240" s="2">
        <v>237</v>
      </c>
      <c r="I240" s="6">
        <f>VLOOKUP(H240,奖励测试!A:F,5,FALSE)</f>
        <v>95</v>
      </c>
      <c r="J240" s="6">
        <f>VLOOKUP($H240,奖励测试!$A:$F,6,FALSE)</f>
        <v>2</v>
      </c>
    </row>
    <row r="241" spans="1:10" x14ac:dyDescent="0.15">
      <c r="A241" s="2">
        <f>VLOOKUP(H241,奖励测试!A:C,3,FALSE)</f>
        <v>409601</v>
      </c>
      <c r="B241" s="1" t="str">
        <f t="shared" si="8"/>
        <v>96级1号任务奖励</v>
      </c>
      <c r="C241" s="1" t="str">
        <f t="shared" si="7"/>
        <v>96级1号任务奖励</v>
      </c>
      <c r="D241" s="1" t="str">
        <f>VLOOKUP(A241,奖励测试!C:L,7,FALSE)</f>
        <v>[{"t":"i","i":4,"c":7920,"tr":0},{"t":"i","i":1,"c":277547,"tr":0},{"t":"i","i":6,"c":39602,"tr":0}]</v>
      </c>
      <c r="E241" s="2">
        <v>0</v>
      </c>
      <c r="F241" s="2">
        <v>0</v>
      </c>
      <c r="H241" s="2">
        <v>238</v>
      </c>
      <c r="I241" s="6">
        <f>VLOOKUP(H241,奖励测试!A:F,5,FALSE)</f>
        <v>96</v>
      </c>
      <c r="J241" s="6">
        <f>VLOOKUP($H241,奖励测试!$A:$F,6,FALSE)</f>
        <v>1</v>
      </c>
    </row>
    <row r="242" spans="1:10" x14ac:dyDescent="0.15">
      <c r="A242" s="2">
        <f>VLOOKUP(H242,奖励测试!A:C,3,FALSE)</f>
        <v>409602</v>
      </c>
      <c r="B242" s="1" t="str">
        <f t="shared" si="8"/>
        <v>96级2号任务奖励</v>
      </c>
      <c r="C242" s="1" t="str">
        <f t="shared" si="7"/>
        <v>96级2号任务奖励</v>
      </c>
      <c r="D242" s="1" t="str">
        <f>VLOOKUP(A242,奖励测试!C:L,7,FALSE)</f>
        <v>[{"t":"i","i":4,"c":7920,"tr":0},{"t":"i","i":1,"c":277547,"tr":0},{"t":"i","i":6,"c":39602,"tr":0}]</v>
      </c>
      <c r="E242" s="2">
        <v>0</v>
      </c>
      <c r="F242" s="2">
        <v>0</v>
      </c>
      <c r="H242" s="2">
        <v>239</v>
      </c>
      <c r="I242" s="6">
        <f>VLOOKUP(H242,奖励测试!A:F,5,FALSE)</f>
        <v>96</v>
      </c>
      <c r="J242" s="6">
        <f>VLOOKUP($H242,奖励测试!$A:$F,6,FALSE)</f>
        <v>2</v>
      </c>
    </row>
    <row r="243" spans="1:10" x14ac:dyDescent="0.15">
      <c r="A243" s="2">
        <f>VLOOKUP(H243,奖励测试!A:C,3,FALSE)</f>
        <v>409701</v>
      </c>
      <c r="B243" s="1" t="str">
        <f t="shared" si="8"/>
        <v>97级1号任务奖励</v>
      </c>
      <c r="C243" s="1" t="str">
        <f t="shared" si="7"/>
        <v>97级1号任务奖励</v>
      </c>
      <c r="D243" s="1" t="str">
        <f>VLOOKUP(A243,奖励测试!C:L,7,FALSE)</f>
        <v>[{"t":"i","i":4,"c":8490,"tr":0},{"t":"i","i":1,"c":297528,"tr":0},{"t":"i","i":6,"c":42453,"tr":0}]</v>
      </c>
      <c r="E243" s="2">
        <v>0</v>
      </c>
      <c r="F243" s="2">
        <v>0</v>
      </c>
      <c r="H243" s="2">
        <v>240</v>
      </c>
      <c r="I243" s="6">
        <f>VLOOKUP(H243,奖励测试!A:F,5,FALSE)</f>
        <v>97</v>
      </c>
      <c r="J243" s="6">
        <f>VLOOKUP($H243,奖励测试!$A:$F,6,FALSE)</f>
        <v>1</v>
      </c>
    </row>
    <row r="244" spans="1:10" x14ac:dyDescent="0.15">
      <c r="A244" s="2">
        <f>VLOOKUP(H244,奖励测试!A:C,3,FALSE)</f>
        <v>409702</v>
      </c>
      <c r="B244" s="1" t="str">
        <f t="shared" si="8"/>
        <v>97级2号任务奖励</v>
      </c>
      <c r="C244" s="1" t="str">
        <f t="shared" si="7"/>
        <v>97级2号任务奖励</v>
      </c>
      <c r="D244" s="1" t="str">
        <f>VLOOKUP(A244,奖励测试!C:L,7,FALSE)</f>
        <v>[{"t":"i","i":4,"c":8490,"tr":0},{"t":"i","i":1,"c":297528,"tr":0},{"t":"i","i":6,"c":42453,"tr":0}]</v>
      </c>
      <c r="E244" s="2">
        <v>0</v>
      </c>
      <c r="F244" s="2">
        <v>0</v>
      </c>
      <c r="H244" s="2">
        <v>241</v>
      </c>
      <c r="I244" s="6">
        <f>VLOOKUP(H244,奖励测试!A:F,5,FALSE)</f>
        <v>97</v>
      </c>
      <c r="J244" s="6">
        <f>VLOOKUP($H244,奖励测试!$A:$F,6,FALSE)</f>
        <v>2</v>
      </c>
    </row>
    <row r="245" spans="1:10" x14ac:dyDescent="0.15">
      <c r="A245" s="2">
        <f>VLOOKUP(H245,奖励测试!A:C,3,FALSE)</f>
        <v>409801</v>
      </c>
      <c r="B245" s="1" t="str">
        <f t="shared" si="8"/>
        <v>98级1号任务奖励</v>
      </c>
      <c r="C245" s="1" t="str">
        <f t="shared" si="7"/>
        <v>98级1号任务奖励</v>
      </c>
      <c r="D245" s="1" t="str">
        <f>VLOOKUP(A245,奖励测试!C:L,7,FALSE)</f>
        <v>[{"t":"i","i":4,"c":9101,"tr":0},{"t":"i","i":1,"c":318947,"tr":0},{"t":"i","i":6,"c":45509,"tr":0}]</v>
      </c>
      <c r="E245" s="2">
        <v>0</v>
      </c>
      <c r="F245" s="2">
        <v>0</v>
      </c>
      <c r="H245" s="2">
        <v>242</v>
      </c>
      <c r="I245" s="6">
        <f>VLOOKUP(H245,奖励测试!A:F,5,FALSE)</f>
        <v>98</v>
      </c>
      <c r="J245" s="6">
        <f>VLOOKUP($H245,奖励测试!$A:$F,6,FALSE)</f>
        <v>1</v>
      </c>
    </row>
    <row r="246" spans="1:10" x14ac:dyDescent="0.15">
      <c r="A246" s="2">
        <f>VLOOKUP(H246,奖励测试!A:C,3,FALSE)</f>
        <v>409802</v>
      </c>
      <c r="B246" s="1" t="str">
        <f t="shared" si="8"/>
        <v>98级2号任务奖励</v>
      </c>
      <c r="C246" s="1" t="str">
        <f t="shared" si="7"/>
        <v>98级2号任务奖励</v>
      </c>
      <c r="D246" s="1" t="str">
        <f>VLOOKUP(A246,奖励测试!C:L,7,FALSE)</f>
        <v>[{"t":"i","i":4,"c":9101,"tr":0},{"t":"i","i":1,"c":318947,"tr":0},{"t":"i","i":6,"c":45509,"tr":0}]</v>
      </c>
      <c r="E246" s="2">
        <v>0</v>
      </c>
      <c r="F246" s="2">
        <v>0</v>
      </c>
      <c r="H246" s="2">
        <v>243</v>
      </c>
      <c r="I246" s="6">
        <f>VLOOKUP(H246,奖励测试!A:F,5,FALSE)</f>
        <v>98</v>
      </c>
      <c r="J246" s="6">
        <f>VLOOKUP($H246,奖励测试!$A:$F,6,FALSE)</f>
        <v>2</v>
      </c>
    </row>
    <row r="247" spans="1:10" x14ac:dyDescent="0.15">
      <c r="A247" s="2">
        <f>VLOOKUP(H247,奖励测试!A:C,3,FALSE)</f>
        <v>409901</v>
      </c>
      <c r="B247" s="1" t="str">
        <f t="shared" si="8"/>
        <v>99级1号任务奖励</v>
      </c>
      <c r="C247" s="1" t="str">
        <f t="shared" si="7"/>
        <v>99级1号任务奖励</v>
      </c>
      <c r="D247" s="1" t="str">
        <f>VLOOKUP(A247,奖励测试!C:L,7,FALSE)</f>
        <v>[{"t":"i","i":4,"c":9757,"tr":0},{"t":"i","i":1,"c":341909,"tr":0},{"t":"i","i":6,"c":48786,"tr":0}]</v>
      </c>
      <c r="E247" s="2">
        <v>0</v>
      </c>
      <c r="F247" s="2">
        <v>0</v>
      </c>
      <c r="H247" s="2">
        <v>244</v>
      </c>
      <c r="I247" s="6">
        <f>VLOOKUP(H247,奖励测试!A:F,5,FALSE)</f>
        <v>99</v>
      </c>
      <c r="J247" s="6">
        <f>VLOOKUP($H247,奖励测试!$A:$F,6,FALSE)</f>
        <v>1</v>
      </c>
    </row>
    <row r="248" spans="1:10" x14ac:dyDescent="0.15">
      <c r="A248" s="2">
        <f>VLOOKUP(H248,奖励测试!A:C,3,FALSE)</f>
        <v>409902</v>
      </c>
      <c r="B248" s="1" t="str">
        <f t="shared" si="8"/>
        <v>99级2号任务奖励</v>
      </c>
      <c r="C248" s="1" t="str">
        <f t="shared" si="7"/>
        <v>99级2号任务奖励</v>
      </c>
      <c r="D248" s="1" t="str">
        <f>VLOOKUP(A248,奖励测试!C:L,7,FALSE)</f>
        <v>[{"t":"i","i":4,"c":9757,"tr":0},{"t":"i","i":1,"c":341909,"tr":0},{"t":"i","i":6,"c":48786,"tr":0}]</v>
      </c>
      <c r="E248" s="2">
        <v>0</v>
      </c>
      <c r="F248" s="2">
        <v>0</v>
      </c>
      <c r="H248" s="2">
        <v>245</v>
      </c>
      <c r="I248" s="6">
        <f>VLOOKUP(H248,奖励测试!A:F,5,FALSE)</f>
        <v>99</v>
      </c>
      <c r="J248" s="6">
        <f>VLOOKUP($H248,奖励测试!$A:$F,6,FALSE)</f>
        <v>2</v>
      </c>
    </row>
    <row r="249" spans="1:10" x14ac:dyDescent="0.15">
      <c r="A249" s="2">
        <f>VLOOKUP(H249,奖励测试!A:C,3,FALSE)</f>
        <v>410001</v>
      </c>
      <c r="B249" s="1" t="str">
        <f t="shared" si="8"/>
        <v>100级1号任务奖励</v>
      </c>
      <c r="C249" s="1" t="str">
        <f t="shared" si="7"/>
        <v>100级1号任务奖励</v>
      </c>
      <c r="D249" s="1" t="str">
        <f>VLOOKUP(A249,奖励测试!C:L,7,FALSE)</f>
        <v>[{"t":"i","i":4,"c":10459,"tr":0},{"t":"i","i":1,"c":366524,"tr":0},{"t":"i","i":6,"c":52298,"tr":0}]</v>
      </c>
      <c r="E249" s="2">
        <v>0</v>
      </c>
      <c r="F249" s="2">
        <v>0</v>
      </c>
      <c r="H249" s="2">
        <v>246</v>
      </c>
      <c r="I249" s="6">
        <f>VLOOKUP(H249,奖励测试!A:F,5,FALSE)</f>
        <v>100</v>
      </c>
      <c r="J249" s="6">
        <f>VLOOKUP($H249,奖励测试!$A:$F,6,FALSE)</f>
        <v>1</v>
      </c>
    </row>
    <row r="250" spans="1:10" x14ac:dyDescent="0.15">
      <c r="A250" s="2">
        <f>VLOOKUP(H250,奖励测试!A:C,3,FALSE)</f>
        <v>410002</v>
      </c>
      <c r="B250" s="1" t="str">
        <f t="shared" si="8"/>
        <v>100级2号任务奖励</v>
      </c>
      <c r="C250" s="1" t="str">
        <f t="shared" si="7"/>
        <v>100级2号任务奖励</v>
      </c>
      <c r="D250" s="1" t="str">
        <f>VLOOKUP(A250,奖励测试!C:L,7,FALSE)</f>
        <v>[{"t":"i","i":4,"c":10459,"tr":0},{"t":"i","i":1,"c":366524,"tr":0},{"t":"i","i":6,"c":52298,"tr":0}]</v>
      </c>
      <c r="E250" s="2">
        <v>0</v>
      </c>
      <c r="F250" s="2">
        <v>0</v>
      </c>
      <c r="H250" s="2">
        <v>247</v>
      </c>
      <c r="I250" s="6">
        <f>VLOOKUP(H250,奖励测试!A:F,5,FALSE)</f>
        <v>100</v>
      </c>
      <c r="J250" s="6">
        <f>VLOOKUP($H250,奖励测试!$A:$F,6,FALSE)</f>
        <v>2</v>
      </c>
    </row>
    <row r="251" spans="1:10" x14ac:dyDescent="0.15">
      <c r="A251" s="2">
        <f>VLOOKUP(H251,奖励测试!A:C,3,FALSE)</f>
        <v>410101</v>
      </c>
      <c r="B251" s="1" t="str">
        <f t="shared" si="8"/>
        <v>101级1号任务奖励</v>
      </c>
      <c r="C251" s="1" t="str">
        <f t="shared" si="7"/>
        <v>101级1号任务奖励</v>
      </c>
      <c r="D251" s="1" t="str">
        <f>VLOOKUP(A251,奖励测试!C:L,7,FALSE)</f>
        <v>[{"t":"i","i":4,"c":11212,"tr":0},{"t":"i","i":1,"c":392911,"tr":0},{"t":"i","i":6,"c":56063,"tr":0}]</v>
      </c>
      <c r="E251" s="2">
        <v>0</v>
      </c>
      <c r="F251" s="2">
        <v>0</v>
      </c>
      <c r="H251" s="2">
        <v>248</v>
      </c>
      <c r="I251" s="6">
        <f>VLOOKUP(H251,奖励测试!A:F,5,FALSE)</f>
        <v>101</v>
      </c>
      <c r="J251" s="6">
        <f>VLOOKUP($H251,奖励测试!$A:$F,6,FALSE)</f>
        <v>1</v>
      </c>
    </row>
    <row r="252" spans="1:10" x14ac:dyDescent="0.15">
      <c r="A252" s="2">
        <f>VLOOKUP(H252,奖励测试!A:C,3,FALSE)</f>
        <v>410102</v>
      </c>
      <c r="B252" s="1" t="str">
        <f t="shared" si="8"/>
        <v>101级2号任务奖励</v>
      </c>
      <c r="C252" s="1" t="str">
        <f t="shared" si="7"/>
        <v>101级2号任务奖励</v>
      </c>
      <c r="D252" s="1" t="str">
        <f>VLOOKUP(A252,奖励测试!C:L,7,FALSE)</f>
        <v>[{"t":"i","i":4,"c":11212,"tr":0},{"t":"i","i":1,"c":392911,"tr":0},{"t":"i","i":6,"c":56063,"tr":0}]</v>
      </c>
      <c r="E252" s="2">
        <v>0</v>
      </c>
      <c r="F252" s="2">
        <v>0</v>
      </c>
      <c r="H252" s="2">
        <v>249</v>
      </c>
      <c r="I252" s="6">
        <f>VLOOKUP(H252,奖励测试!A:F,5,FALSE)</f>
        <v>101</v>
      </c>
      <c r="J252" s="6">
        <f>VLOOKUP($H252,奖励测试!$A:$F,6,FALSE)</f>
        <v>2</v>
      </c>
    </row>
    <row r="253" spans="1:10" x14ac:dyDescent="0.15">
      <c r="A253" s="2">
        <f>VLOOKUP(H253,奖励测试!A:C,3,FALSE)</f>
        <v>410201</v>
      </c>
      <c r="B253" s="1" t="str">
        <f t="shared" si="8"/>
        <v>102级1号任务奖励</v>
      </c>
      <c r="C253" s="1" t="str">
        <f t="shared" si="7"/>
        <v>102级1号任务奖励</v>
      </c>
      <c r="D253" s="1" t="str">
        <f>VLOOKUP(A253,奖励测试!C:L,7,FALSE)</f>
        <v>[{"t":"i","i":4,"c":12019,"tr":0},{"t":"i","i":1,"c":421198,"tr":0},{"t":"i","i":6,"c":60099,"tr":0}]</v>
      </c>
      <c r="E253" s="2">
        <v>0</v>
      </c>
      <c r="F253" s="2">
        <v>0</v>
      </c>
      <c r="H253" s="2">
        <v>250</v>
      </c>
      <c r="I253" s="6">
        <f>VLOOKUP(H253,奖励测试!A:F,5,FALSE)</f>
        <v>102</v>
      </c>
      <c r="J253" s="6">
        <f>VLOOKUP($H253,奖励测试!$A:$F,6,FALSE)</f>
        <v>1</v>
      </c>
    </row>
    <row r="254" spans="1:10" x14ac:dyDescent="0.15">
      <c r="A254" s="2">
        <f>VLOOKUP(H254,奖励测试!A:C,3,FALSE)</f>
        <v>410202</v>
      </c>
      <c r="B254" s="1" t="str">
        <f t="shared" si="8"/>
        <v>102级2号任务奖励</v>
      </c>
      <c r="C254" s="1" t="str">
        <f t="shared" si="7"/>
        <v>102级2号任务奖励</v>
      </c>
      <c r="D254" s="1" t="str">
        <f>VLOOKUP(A254,奖励测试!C:L,7,FALSE)</f>
        <v>[{"t":"i","i":4,"c":12019,"tr":0},{"t":"i","i":1,"c":421198,"tr":0},{"t":"i","i":6,"c":60099,"tr":0}]</v>
      </c>
      <c r="E254" s="2">
        <v>0</v>
      </c>
      <c r="F254" s="2">
        <v>0</v>
      </c>
      <c r="H254" s="2">
        <v>251</v>
      </c>
      <c r="I254" s="6">
        <f>VLOOKUP(H254,奖励测试!A:F,5,FALSE)</f>
        <v>102</v>
      </c>
      <c r="J254" s="6">
        <f>VLOOKUP($H254,奖励测试!$A:$F,6,FALSE)</f>
        <v>2</v>
      </c>
    </row>
    <row r="255" spans="1:10" x14ac:dyDescent="0.15">
      <c r="A255" s="2">
        <f>VLOOKUP(H255,奖励测试!A:C,3,FALSE)</f>
        <v>410301</v>
      </c>
      <c r="B255" s="1" t="str">
        <f t="shared" si="8"/>
        <v>103级1号任务奖励</v>
      </c>
      <c r="C255" s="1" t="str">
        <f t="shared" si="7"/>
        <v>103级1号任务奖励</v>
      </c>
      <c r="D255" s="1" t="str">
        <f>VLOOKUP(A255,奖励测试!C:L,7,FALSE)</f>
        <v>[{"t":"i","i":4,"c":12885,"tr":0},{"t":"i","i":1,"c":451522,"tr":0},{"t":"i","i":6,"c":64426,"tr":0}]</v>
      </c>
      <c r="E255" s="2">
        <v>0</v>
      </c>
      <c r="F255" s="2">
        <v>0</v>
      </c>
      <c r="H255" s="2">
        <v>252</v>
      </c>
      <c r="I255" s="6">
        <f>VLOOKUP(H255,奖励测试!A:F,5,FALSE)</f>
        <v>103</v>
      </c>
      <c r="J255" s="6">
        <f>VLOOKUP($H255,奖励测试!$A:$F,6,FALSE)</f>
        <v>1</v>
      </c>
    </row>
    <row r="256" spans="1:10" x14ac:dyDescent="0.15">
      <c r="A256" s="2">
        <f>VLOOKUP(H256,奖励测试!A:C,3,FALSE)</f>
        <v>410302</v>
      </c>
      <c r="B256" s="1" t="str">
        <f t="shared" si="8"/>
        <v>103级2号任务奖励</v>
      </c>
      <c r="C256" s="1" t="str">
        <f t="shared" si="7"/>
        <v>103级2号任务奖励</v>
      </c>
      <c r="D256" s="1" t="str">
        <f>VLOOKUP(A256,奖励测试!C:L,7,FALSE)</f>
        <v>[{"t":"i","i":4,"c":12885,"tr":0},{"t":"i","i":1,"c":451522,"tr":0},{"t":"i","i":6,"c":64426,"tr":0}]</v>
      </c>
      <c r="E256" s="2">
        <v>0</v>
      </c>
      <c r="F256" s="2">
        <v>0</v>
      </c>
      <c r="H256" s="2">
        <v>253</v>
      </c>
      <c r="I256" s="6">
        <f>VLOOKUP(H256,奖励测试!A:F,5,FALSE)</f>
        <v>103</v>
      </c>
      <c r="J256" s="6">
        <f>VLOOKUP($H256,奖励测试!$A:$F,6,FALSE)</f>
        <v>2</v>
      </c>
    </row>
    <row r="257" spans="1:10" x14ac:dyDescent="0.15">
      <c r="A257" s="2">
        <f>VLOOKUP(H257,奖励测试!A:C,3,FALSE)</f>
        <v>410401</v>
      </c>
      <c r="B257" s="1" t="str">
        <f t="shared" si="8"/>
        <v>104级1号任务奖励</v>
      </c>
      <c r="C257" s="1" t="str">
        <f t="shared" si="7"/>
        <v>104级1号任务奖励</v>
      </c>
      <c r="D257" s="1" t="str">
        <f>VLOOKUP(A257,奖励测试!C:L,7,FALSE)</f>
        <v>[{"t":"i","i":4,"c":13813,"tr":0},{"t":"i","i":1,"c":484029,"tr":0},{"t":"i","i":6,"c":69065,"tr":0}]</v>
      </c>
      <c r="E257" s="2">
        <v>0</v>
      </c>
      <c r="F257" s="2">
        <v>0</v>
      </c>
      <c r="H257" s="2">
        <v>254</v>
      </c>
      <c r="I257" s="6">
        <f>VLOOKUP(H257,奖励测试!A:F,5,FALSE)</f>
        <v>104</v>
      </c>
      <c r="J257" s="6">
        <f>VLOOKUP($H257,奖励测试!$A:$F,6,FALSE)</f>
        <v>1</v>
      </c>
    </row>
    <row r="258" spans="1:10" x14ac:dyDescent="0.15">
      <c r="A258" s="2">
        <f>VLOOKUP(H258,奖励测试!A:C,3,FALSE)</f>
        <v>410402</v>
      </c>
      <c r="B258" s="1" t="str">
        <f t="shared" si="8"/>
        <v>104级2号任务奖励</v>
      </c>
      <c r="C258" s="1" t="str">
        <f t="shared" si="7"/>
        <v>104级2号任务奖励</v>
      </c>
      <c r="D258" s="1" t="str">
        <f>VLOOKUP(A258,奖励测试!C:L,7,FALSE)</f>
        <v>[{"t":"i","i":4,"c":13813,"tr":0},{"t":"i","i":1,"c":484029,"tr":0},{"t":"i","i":6,"c":69065,"tr":0}]</v>
      </c>
      <c r="E258" s="2">
        <v>0</v>
      </c>
      <c r="F258" s="2">
        <v>0</v>
      </c>
      <c r="H258" s="2">
        <v>255</v>
      </c>
      <c r="I258" s="6">
        <f>VLOOKUP(H258,奖励测试!A:F,5,FALSE)</f>
        <v>104</v>
      </c>
      <c r="J258" s="6">
        <f>VLOOKUP($H258,奖励测试!$A:$F,6,FALSE)</f>
        <v>2</v>
      </c>
    </row>
    <row r="259" spans="1:10" x14ac:dyDescent="0.15">
      <c r="A259" s="2">
        <f>VLOOKUP(H259,奖励测试!A:C,3,FALSE)</f>
        <v>410501</v>
      </c>
      <c r="B259" s="1" t="str">
        <f t="shared" si="8"/>
        <v>105级1号任务奖励</v>
      </c>
      <c r="C259" s="1" t="str">
        <f t="shared" si="7"/>
        <v>105级1号任务奖励</v>
      </c>
      <c r="D259" s="1" t="str">
        <f>VLOOKUP(A259,奖励测试!C:L,7,FALSE)</f>
        <v>[{"t":"i","i":4,"c":14807,"tr":0},{"t":"i","i":1,"c":518877,"tr":0},{"t":"i","i":6,"c":74037,"tr":0}]</v>
      </c>
      <c r="E259" s="2">
        <v>0</v>
      </c>
      <c r="F259" s="2">
        <v>0</v>
      </c>
      <c r="H259" s="2">
        <v>256</v>
      </c>
      <c r="I259" s="6">
        <f>VLOOKUP(H259,奖励测试!A:F,5,FALSE)</f>
        <v>105</v>
      </c>
      <c r="J259" s="6">
        <f>VLOOKUP($H259,奖励测试!$A:$F,6,FALSE)</f>
        <v>1</v>
      </c>
    </row>
    <row r="260" spans="1:10" x14ac:dyDescent="0.15">
      <c r="A260" s="2">
        <f>VLOOKUP(H260,奖励测试!A:C,3,FALSE)</f>
        <v>410502</v>
      </c>
      <c r="B260" s="1" t="str">
        <f t="shared" si="8"/>
        <v>105级2号任务奖励</v>
      </c>
      <c r="C260" s="1" t="str">
        <f t="shared" si="7"/>
        <v>105级2号任务奖励</v>
      </c>
      <c r="D260" s="1" t="str">
        <f>VLOOKUP(A260,奖励测试!C:L,7,FALSE)</f>
        <v>[{"t":"i","i":4,"c":14807,"tr":0},{"t":"i","i":1,"c":518877,"tr":0},{"t":"i","i":6,"c":74037,"tr":0}]</v>
      </c>
      <c r="E260" s="2">
        <v>0</v>
      </c>
      <c r="F260" s="2">
        <v>0</v>
      </c>
      <c r="H260" s="2">
        <v>257</v>
      </c>
      <c r="I260" s="6">
        <f>VLOOKUP(H260,奖励测试!A:F,5,FALSE)</f>
        <v>105</v>
      </c>
      <c r="J260" s="6">
        <f>VLOOKUP($H260,奖励测试!$A:$F,6,FALSE)</f>
        <v>2</v>
      </c>
    </row>
    <row r="261" spans="1:10" x14ac:dyDescent="0.15">
      <c r="A261" s="2">
        <f>VLOOKUP(H261,奖励测试!A:C,3,FALSE)</f>
        <v>410601</v>
      </c>
      <c r="B261" s="1" t="str">
        <f t="shared" si="8"/>
        <v>106级1号任务奖励</v>
      </c>
      <c r="C261" s="1" t="str">
        <f t="shared" ref="C261:C303" si="9">B261</f>
        <v>106级1号任务奖励</v>
      </c>
      <c r="D261" s="1" t="str">
        <f>VLOOKUP(A261,奖励测试!C:L,7,FALSE)</f>
        <v>[{"t":"i","i":4,"c":15873,"tr":0},{"t":"i","i":1,"c":556233,"tr":0},{"t":"i","i":6,"c":79367,"tr":0}]</v>
      </c>
      <c r="E261" s="2">
        <v>0</v>
      </c>
      <c r="F261" s="2">
        <v>0</v>
      </c>
      <c r="H261" s="2">
        <v>258</v>
      </c>
      <c r="I261" s="6">
        <f>VLOOKUP(H261,奖励测试!A:F,5,FALSE)</f>
        <v>106</v>
      </c>
      <c r="J261" s="6">
        <f>VLOOKUP($H261,奖励测试!$A:$F,6,FALSE)</f>
        <v>1</v>
      </c>
    </row>
    <row r="262" spans="1:10" x14ac:dyDescent="0.15">
      <c r="A262" s="2">
        <f>VLOOKUP(H262,奖励测试!A:C,3,FALSE)</f>
        <v>410602</v>
      </c>
      <c r="B262" s="1" t="str">
        <f t="shared" si="8"/>
        <v>106级2号任务奖励</v>
      </c>
      <c r="C262" s="1" t="str">
        <f t="shared" si="9"/>
        <v>106级2号任务奖励</v>
      </c>
      <c r="D262" s="1" t="str">
        <f>VLOOKUP(A262,奖励测试!C:L,7,FALSE)</f>
        <v>[{"t":"i","i":4,"c":15873,"tr":0},{"t":"i","i":1,"c":556233,"tr":0},{"t":"i","i":6,"c":79367,"tr":0}]</v>
      </c>
      <c r="E262" s="2">
        <v>0</v>
      </c>
      <c r="F262" s="2">
        <v>0</v>
      </c>
      <c r="H262" s="2">
        <v>259</v>
      </c>
      <c r="I262" s="6">
        <f>VLOOKUP(H262,奖励测试!A:F,5,FALSE)</f>
        <v>106</v>
      </c>
      <c r="J262" s="6">
        <f>VLOOKUP($H262,奖励测试!$A:$F,6,FALSE)</f>
        <v>2</v>
      </c>
    </row>
    <row r="263" spans="1:10" x14ac:dyDescent="0.15">
      <c r="A263" s="2">
        <f>VLOOKUP(H263,奖励测试!A:C,3,FALSE)</f>
        <v>410701</v>
      </c>
      <c r="B263" s="1" t="str">
        <f t="shared" si="8"/>
        <v>107级1号任务奖励</v>
      </c>
      <c r="C263" s="1" t="str">
        <f t="shared" si="9"/>
        <v>107级1号任务奖励</v>
      </c>
      <c r="D263" s="1" t="str">
        <f>VLOOKUP(A263,奖励测试!C:L,7,FALSE)</f>
        <v>[{"t":"i","i":4,"c":17016,"tr":0},{"t":"i","i":1,"c":596279,"tr":0},{"t":"i","i":6,"c":85081,"tr":0}]</v>
      </c>
      <c r="E263" s="2">
        <v>0</v>
      </c>
      <c r="F263" s="2">
        <v>0</v>
      </c>
      <c r="H263" s="2">
        <v>260</v>
      </c>
      <c r="I263" s="6">
        <f>VLOOKUP(H263,奖励测试!A:F,5,FALSE)</f>
        <v>107</v>
      </c>
      <c r="J263" s="6">
        <f>VLOOKUP($H263,奖励测试!$A:$F,6,FALSE)</f>
        <v>1</v>
      </c>
    </row>
    <row r="264" spans="1:10" x14ac:dyDescent="0.15">
      <c r="A264" s="2">
        <f>VLOOKUP(H264,奖励测试!A:C,3,FALSE)</f>
        <v>410702</v>
      </c>
      <c r="B264" s="1" t="str">
        <f t="shared" si="8"/>
        <v>107级2号任务奖励</v>
      </c>
      <c r="C264" s="1" t="str">
        <f t="shared" si="9"/>
        <v>107级2号任务奖励</v>
      </c>
      <c r="D264" s="1" t="str">
        <f>VLOOKUP(A264,奖励测试!C:L,7,FALSE)</f>
        <v>[{"t":"i","i":4,"c":17016,"tr":0},{"t":"i","i":1,"c":596279,"tr":0},{"t":"i","i":6,"c":85081,"tr":0}]</v>
      </c>
      <c r="E264" s="2">
        <v>0</v>
      </c>
      <c r="F264" s="2">
        <v>0</v>
      </c>
      <c r="H264" s="2">
        <v>261</v>
      </c>
      <c r="I264" s="6">
        <f>VLOOKUP(H264,奖励测试!A:F,5,FALSE)</f>
        <v>107</v>
      </c>
      <c r="J264" s="6">
        <f>VLOOKUP($H264,奖励测试!$A:$F,6,FALSE)</f>
        <v>2</v>
      </c>
    </row>
    <row r="265" spans="1:10" x14ac:dyDescent="0.15">
      <c r="A265" s="2">
        <f>VLOOKUP(H265,奖励测试!A:C,3,FALSE)</f>
        <v>410801</v>
      </c>
      <c r="B265" s="1" t="str">
        <f t="shared" si="8"/>
        <v>108级1号任务奖励</v>
      </c>
      <c r="C265" s="1" t="str">
        <f t="shared" si="9"/>
        <v>108级1号任务奖励</v>
      </c>
      <c r="D265" s="1" t="str">
        <f>VLOOKUP(A265,奖励测试!C:L,7,FALSE)</f>
        <v>[{"t":"i","i":4,"c":18241,"tr":0},{"t":"i","i":1,"c":639209,"tr":0},{"t":"i","i":6,"c":91207,"tr":0}]</v>
      </c>
      <c r="E265" s="2">
        <v>0</v>
      </c>
      <c r="F265" s="2">
        <v>0</v>
      </c>
      <c r="H265" s="2">
        <v>262</v>
      </c>
      <c r="I265" s="6">
        <f>VLOOKUP(H265,奖励测试!A:F,5,FALSE)</f>
        <v>108</v>
      </c>
      <c r="J265" s="6">
        <f>VLOOKUP($H265,奖励测试!$A:$F,6,FALSE)</f>
        <v>1</v>
      </c>
    </row>
    <row r="266" spans="1:10" x14ac:dyDescent="0.15">
      <c r="A266" s="2">
        <f>VLOOKUP(H266,奖励测试!A:C,3,FALSE)</f>
        <v>410802</v>
      </c>
      <c r="B266" s="1" t="str">
        <f t="shared" si="8"/>
        <v>108级2号任务奖励</v>
      </c>
      <c r="C266" s="1" t="str">
        <f t="shared" si="9"/>
        <v>108级2号任务奖励</v>
      </c>
      <c r="D266" s="1" t="str">
        <f>VLOOKUP(A266,奖励测试!C:L,7,FALSE)</f>
        <v>[{"t":"i","i":4,"c":18241,"tr":0},{"t":"i","i":1,"c":639209,"tr":0},{"t":"i","i":6,"c":91207,"tr":0}]</v>
      </c>
      <c r="E266" s="2">
        <v>0</v>
      </c>
      <c r="F266" s="2">
        <v>0</v>
      </c>
      <c r="H266" s="2">
        <v>263</v>
      </c>
      <c r="I266" s="6">
        <f>VLOOKUP(H266,奖励测试!A:F,5,FALSE)</f>
        <v>108</v>
      </c>
      <c r="J266" s="6">
        <f>VLOOKUP($H266,奖励测试!$A:$F,6,FALSE)</f>
        <v>2</v>
      </c>
    </row>
    <row r="267" spans="1:10" x14ac:dyDescent="0.15">
      <c r="A267" s="2">
        <f>VLOOKUP(H267,奖励测试!A:C,3,FALSE)</f>
        <v>410901</v>
      </c>
      <c r="B267" s="1" t="str">
        <f t="shared" si="8"/>
        <v>109级1号任务奖励</v>
      </c>
      <c r="C267" s="1" t="str">
        <f t="shared" si="9"/>
        <v>109级1号任务奖励</v>
      </c>
      <c r="D267" s="1" t="str">
        <f>VLOOKUP(A267,奖励测试!C:L,7,FALSE)</f>
        <v>[{"t":"i","i":4,"c":19554,"tr":0},{"t":"i","i":1,"c":685230,"tr":0},{"t":"i","i":6,"c":97774,"tr":0}]</v>
      </c>
      <c r="E267" s="2">
        <v>0</v>
      </c>
      <c r="F267" s="2">
        <v>0</v>
      </c>
      <c r="H267" s="2">
        <v>264</v>
      </c>
      <c r="I267" s="6">
        <f>VLOOKUP(H267,奖励测试!A:F,5,FALSE)</f>
        <v>109</v>
      </c>
      <c r="J267" s="6">
        <f>VLOOKUP($H267,奖励测试!$A:$F,6,FALSE)</f>
        <v>1</v>
      </c>
    </row>
    <row r="268" spans="1:10" x14ac:dyDescent="0.15">
      <c r="A268" s="2">
        <f>VLOOKUP(H268,奖励测试!A:C,3,FALSE)</f>
        <v>410902</v>
      </c>
      <c r="B268" s="1" t="str">
        <f t="shared" si="8"/>
        <v>109级2号任务奖励</v>
      </c>
      <c r="C268" s="1" t="str">
        <f t="shared" si="9"/>
        <v>109级2号任务奖励</v>
      </c>
      <c r="D268" s="1" t="str">
        <f>VLOOKUP(A268,奖励测试!C:L,7,FALSE)</f>
        <v>[{"t":"i","i":4,"c":19554,"tr":0},{"t":"i","i":1,"c":685230,"tr":0},{"t":"i","i":6,"c":97774,"tr":0}]</v>
      </c>
      <c r="E268" s="2">
        <v>0</v>
      </c>
      <c r="F268" s="2">
        <v>0</v>
      </c>
      <c r="H268" s="2">
        <v>265</v>
      </c>
      <c r="I268" s="6">
        <f>VLOOKUP(H268,奖励测试!A:F,5,FALSE)</f>
        <v>109</v>
      </c>
      <c r="J268" s="6">
        <f>VLOOKUP($H268,奖励测试!$A:$F,6,FALSE)</f>
        <v>2</v>
      </c>
    </row>
    <row r="269" spans="1:10" x14ac:dyDescent="0.15">
      <c r="A269" s="2">
        <f>VLOOKUP(H269,奖励测试!A:C,3,FALSE)</f>
        <v>411001</v>
      </c>
      <c r="B269" s="1" t="str">
        <f t="shared" si="8"/>
        <v>110级1号任务奖励</v>
      </c>
      <c r="C269" s="1" t="str">
        <f t="shared" si="9"/>
        <v>110级1号任务奖励</v>
      </c>
      <c r="D269" s="1" t="str">
        <f>VLOOKUP(A269,奖励测试!C:L,7,FALSE)</f>
        <v>[{"t":"i","i":4,"c":20962,"tr":0},{"t":"i","i":1,"c":734564,"tr":0},{"t":"i","i":6,"c":104813,"tr":0}]</v>
      </c>
      <c r="E269" s="2">
        <v>0</v>
      </c>
      <c r="F269" s="2">
        <v>0</v>
      </c>
      <c r="H269" s="2">
        <v>266</v>
      </c>
      <c r="I269" s="6">
        <f>VLOOKUP(H269,奖励测试!A:F,5,FALSE)</f>
        <v>110</v>
      </c>
      <c r="J269" s="6">
        <f>VLOOKUP($H269,奖励测试!$A:$F,6,FALSE)</f>
        <v>1</v>
      </c>
    </row>
    <row r="270" spans="1:10" x14ac:dyDescent="0.15">
      <c r="A270" s="2">
        <f>VLOOKUP(H270,奖励测试!A:C,3,FALSE)</f>
        <v>411002</v>
      </c>
      <c r="B270" s="1" t="str">
        <f t="shared" si="8"/>
        <v>110级2号任务奖励</v>
      </c>
      <c r="C270" s="1" t="str">
        <f t="shared" si="9"/>
        <v>110级2号任务奖励</v>
      </c>
      <c r="D270" s="1" t="str">
        <f>VLOOKUP(A270,奖励测试!C:L,7,FALSE)</f>
        <v>[{"t":"i","i":4,"c":20962,"tr":0},{"t":"i","i":1,"c":734564,"tr":0},{"t":"i","i":6,"c":104813,"tr":0}]</v>
      </c>
      <c r="E270" s="2">
        <v>0</v>
      </c>
      <c r="F270" s="2">
        <v>0</v>
      </c>
      <c r="H270" s="2">
        <v>267</v>
      </c>
      <c r="I270" s="6">
        <f>VLOOKUP(H270,奖励测试!A:F,5,FALSE)</f>
        <v>110</v>
      </c>
      <c r="J270" s="6">
        <f>VLOOKUP($H270,奖励测试!$A:$F,6,FALSE)</f>
        <v>2</v>
      </c>
    </row>
    <row r="271" spans="1:10" x14ac:dyDescent="0.15">
      <c r="A271" s="2">
        <f>VLOOKUP(H271,奖励测试!A:C,3,FALSE)</f>
        <v>411101</v>
      </c>
      <c r="B271" s="1" t="str">
        <f t="shared" si="8"/>
        <v>111级1号任务奖励</v>
      </c>
      <c r="C271" s="1" t="str">
        <f t="shared" si="9"/>
        <v>111级1号任务奖励</v>
      </c>
      <c r="D271" s="1" t="str">
        <f>VLOOKUP(A271,奖励测试!C:L,7,FALSE)</f>
        <v>[{"t":"i","i":4,"c":22471,"tr":0},{"t":"i","i":1,"c":787450,"tr":0},{"t":"i","i":6,"c":112359,"tr":0}]</v>
      </c>
      <c r="E271" s="2">
        <v>0</v>
      </c>
      <c r="F271" s="2">
        <v>0</v>
      </c>
      <c r="H271" s="2">
        <v>268</v>
      </c>
      <c r="I271" s="6">
        <f>VLOOKUP(H271,奖励测试!A:F,5,FALSE)</f>
        <v>111</v>
      </c>
      <c r="J271" s="6">
        <f>VLOOKUP($H271,奖励测试!$A:$F,6,FALSE)</f>
        <v>1</v>
      </c>
    </row>
    <row r="272" spans="1:10" x14ac:dyDescent="0.15">
      <c r="A272" s="2">
        <f>VLOOKUP(H272,奖励测试!A:C,3,FALSE)</f>
        <v>411102</v>
      </c>
      <c r="B272" s="1" t="str">
        <f t="shared" si="8"/>
        <v>111级2号任务奖励</v>
      </c>
      <c r="C272" s="1" t="str">
        <f t="shared" si="9"/>
        <v>111级2号任务奖励</v>
      </c>
      <c r="D272" s="1" t="str">
        <f>VLOOKUP(A272,奖励测试!C:L,7,FALSE)</f>
        <v>[{"t":"i","i":4,"c":22471,"tr":0},{"t":"i","i":1,"c":787450,"tr":0},{"t":"i","i":6,"c":112359,"tr":0}]</v>
      </c>
      <c r="E272" s="2">
        <v>0</v>
      </c>
      <c r="F272" s="2">
        <v>0</v>
      </c>
      <c r="H272" s="2">
        <v>269</v>
      </c>
      <c r="I272" s="6">
        <f>VLOOKUP(H272,奖励测试!A:F,5,FALSE)</f>
        <v>111</v>
      </c>
      <c r="J272" s="6">
        <f>VLOOKUP($H272,奖励测试!$A:$F,6,FALSE)</f>
        <v>2</v>
      </c>
    </row>
    <row r="273" spans="1:10" x14ac:dyDescent="0.15">
      <c r="A273" s="2">
        <f>VLOOKUP(H273,奖励测试!A:C,3,FALSE)</f>
        <v>411201</v>
      </c>
      <c r="B273" s="1" t="str">
        <f t="shared" si="8"/>
        <v>112级1号任务奖励</v>
      </c>
      <c r="C273" s="1" t="str">
        <f t="shared" si="9"/>
        <v>112级1号任务奖励</v>
      </c>
      <c r="D273" s="1" t="str">
        <f>VLOOKUP(A273,奖励测试!C:L,7,FALSE)</f>
        <v>[{"t":"i","i":4,"c":24089,"tr":0},{"t":"i","i":1,"c":844144,"tr":0},{"t":"i","i":6,"c":120449,"tr":0}]</v>
      </c>
      <c r="E273" s="2">
        <v>0</v>
      </c>
      <c r="F273" s="2">
        <v>0</v>
      </c>
      <c r="H273" s="2">
        <v>270</v>
      </c>
      <c r="I273" s="6">
        <f>VLOOKUP(H273,奖励测试!A:F,5,FALSE)</f>
        <v>112</v>
      </c>
      <c r="J273" s="6">
        <f>VLOOKUP($H273,奖励测试!$A:$F,6,FALSE)</f>
        <v>1</v>
      </c>
    </row>
    <row r="274" spans="1:10" x14ac:dyDescent="0.15">
      <c r="A274" s="2">
        <f>VLOOKUP(H274,奖励测试!A:C,3,FALSE)</f>
        <v>411202</v>
      </c>
      <c r="B274" s="1" t="str">
        <f t="shared" si="8"/>
        <v>112级2号任务奖励</v>
      </c>
      <c r="C274" s="1" t="str">
        <f t="shared" si="9"/>
        <v>112级2号任务奖励</v>
      </c>
      <c r="D274" s="1" t="str">
        <f>VLOOKUP(A274,奖励测试!C:L,7,FALSE)</f>
        <v>[{"t":"i","i":4,"c":24089,"tr":0},{"t":"i","i":1,"c":844144,"tr":0},{"t":"i","i":6,"c":120449,"tr":0}]</v>
      </c>
      <c r="E274" s="2">
        <v>0</v>
      </c>
      <c r="F274" s="2">
        <v>0</v>
      </c>
      <c r="H274" s="2">
        <v>271</v>
      </c>
      <c r="I274" s="6">
        <f>VLOOKUP(H274,奖励测试!A:F,5,FALSE)</f>
        <v>112</v>
      </c>
      <c r="J274" s="6">
        <f>VLOOKUP($H274,奖励测试!$A:$F,6,FALSE)</f>
        <v>2</v>
      </c>
    </row>
    <row r="275" spans="1:10" x14ac:dyDescent="0.15">
      <c r="A275" s="2">
        <f>VLOOKUP(H275,奖励测试!A:C,3,FALSE)</f>
        <v>411301</v>
      </c>
      <c r="B275" s="1" t="str">
        <f t="shared" si="8"/>
        <v>113级1号任务奖励</v>
      </c>
      <c r="C275" s="1" t="str">
        <f t="shared" si="9"/>
        <v>113级1号任务奖励</v>
      </c>
      <c r="D275" s="1" t="str">
        <f>VLOOKUP(A275,奖励测试!C:L,7,FALSE)</f>
        <v>[{"t":"i","i":4,"c":25824,"tr":0},{"t":"i","i":1,"c":904920,"tr":0},{"t":"i","i":6,"c":129121,"tr":0}]</v>
      </c>
      <c r="E275" s="2">
        <v>0</v>
      </c>
      <c r="F275" s="2">
        <v>0</v>
      </c>
      <c r="H275" s="2">
        <v>272</v>
      </c>
      <c r="I275" s="6">
        <f>VLOOKUP(H275,奖励测试!A:F,5,FALSE)</f>
        <v>113</v>
      </c>
      <c r="J275" s="6">
        <f>VLOOKUP($H275,奖励测试!$A:$F,6,FALSE)</f>
        <v>1</v>
      </c>
    </row>
    <row r="276" spans="1:10" x14ac:dyDescent="0.15">
      <c r="A276" s="2">
        <f>VLOOKUP(H276,奖励测试!A:C,3,FALSE)</f>
        <v>411302</v>
      </c>
      <c r="B276" s="1" t="str">
        <f t="shared" si="8"/>
        <v>113级2号任务奖励</v>
      </c>
      <c r="C276" s="1" t="str">
        <f t="shared" si="9"/>
        <v>113级2号任务奖励</v>
      </c>
      <c r="D276" s="1" t="str">
        <f>VLOOKUP(A276,奖励测试!C:L,7,FALSE)</f>
        <v>[{"t":"i","i":4,"c":25824,"tr":0},{"t":"i","i":1,"c":904920,"tr":0},{"t":"i","i":6,"c":129121,"tr":0}]</v>
      </c>
      <c r="E276" s="2">
        <v>0</v>
      </c>
      <c r="F276" s="2">
        <v>0</v>
      </c>
      <c r="H276" s="2">
        <v>273</v>
      </c>
      <c r="I276" s="6">
        <f>VLOOKUP(H276,奖励测试!A:F,5,FALSE)</f>
        <v>113</v>
      </c>
      <c r="J276" s="6">
        <f>VLOOKUP($H276,奖励测试!$A:$F,6,FALSE)</f>
        <v>2</v>
      </c>
    </row>
    <row r="277" spans="1:10" x14ac:dyDescent="0.15">
      <c r="A277" s="2">
        <f>VLOOKUP(H277,奖励测试!A:C,3,FALSE)</f>
        <v>411401</v>
      </c>
      <c r="B277" s="1" t="str">
        <f t="shared" si="8"/>
        <v>114级1号任务奖励</v>
      </c>
      <c r="C277" s="1" t="str">
        <f t="shared" si="9"/>
        <v>114级1号任务奖励</v>
      </c>
      <c r="D277" s="1" t="str">
        <f>VLOOKUP(A277,奖励测试!C:L,7,FALSE)</f>
        <v>[{"t":"i","i":4,"c":27683,"tr":0},{"t":"i","i":1,"c":970071,"tr":0},{"t":"i","i":6,"c":138417,"tr":0}]</v>
      </c>
      <c r="E277" s="2">
        <v>0</v>
      </c>
      <c r="F277" s="2">
        <v>0</v>
      </c>
      <c r="H277" s="2">
        <v>274</v>
      </c>
      <c r="I277" s="6">
        <f>VLOOKUP(H277,奖励测试!A:F,5,FALSE)</f>
        <v>114</v>
      </c>
      <c r="J277" s="6">
        <f>VLOOKUP($H277,奖励测试!$A:$F,6,FALSE)</f>
        <v>1</v>
      </c>
    </row>
    <row r="278" spans="1:10" x14ac:dyDescent="0.15">
      <c r="A278" s="2">
        <f>VLOOKUP(H278,奖励测试!A:C,3,FALSE)</f>
        <v>411402</v>
      </c>
      <c r="B278" s="1" t="str">
        <f t="shared" si="8"/>
        <v>114级2号任务奖励</v>
      </c>
      <c r="C278" s="1" t="str">
        <f t="shared" si="9"/>
        <v>114级2号任务奖励</v>
      </c>
      <c r="D278" s="1" t="str">
        <f>VLOOKUP(A278,奖励测试!C:L,7,FALSE)</f>
        <v>[{"t":"i","i":4,"c":27683,"tr":0},{"t":"i","i":1,"c":970071,"tr":0},{"t":"i","i":6,"c":138417,"tr":0}]</v>
      </c>
      <c r="E278" s="2">
        <v>0</v>
      </c>
      <c r="F278" s="2">
        <v>0</v>
      </c>
      <c r="H278" s="2">
        <v>275</v>
      </c>
      <c r="I278" s="6">
        <f>VLOOKUP(H278,奖励测试!A:F,5,FALSE)</f>
        <v>114</v>
      </c>
      <c r="J278" s="6">
        <f>VLOOKUP($H278,奖励测试!$A:$F,6,FALSE)</f>
        <v>2</v>
      </c>
    </row>
    <row r="279" spans="1:10" x14ac:dyDescent="0.15">
      <c r="A279" s="2">
        <f>VLOOKUP(H279,奖励测试!A:C,3,FALSE)</f>
        <v>411501</v>
      </c>
      <c r="B279" s="1" t="str">
        <f t="shared" si="8"/>
        <v>115级1号任务奖励</v>
      </c>
      <c r="C279" s="1" t="str">
        <f t="shared" si="9"/>
        <v>115级1号任务奖励</v>
      </c>
      <c r="D279" s="1" t="str">
        <f>VLOOKUP(A279,奖励测试!C:L,7,FALSE)</f>
        <v>[{"t":"i","i":4,"c":29676,"tr":0},{"t":"i","i":1,"c":1039914,"tr":0},{"t":"i","i":6,"c":148383,"tr":0}]</v>
      </c>
      <c r="E279" s="2">
        <v>0</v>
      </c>
      <c r="F279" s="2">
        <v>0</v>
      </c>
      <c r="H279" s="2">
        <v>276</v>
      </c>
      <c r="I279" s="6">
        <f>VLOOKUP(H279,奖励测试!A:F,5,FALSE)</f>
        <v>115</v>
      </c>
      <c r="J279" s="6">
        <f>VLOOKUP($H279,奖励测试!$A:$F,6,FALSE)</f>
        <v>1</v>
      </c>
    </row>
    <row r="280" spans="1:10" x14ac:dyDescent="0.15">
      <c r="A280" s="2">
        <f>VLOOKUP(H280,奖励测试!A:C,3,FALSE)</f>
        <v>411502</v>
      </c>
      <c r="B280" s="1" t="str">
        <f t="shared" si="8"/>
        <v>115级2号任务奖励</v>
      </c>
      <c r="C280" s="1" t="str">
        <f t="shared" si="9"/>
        <v>115级2号任务奖励</v>
      </c>
      <c r="D280" s="1" t="str">
        <f>VLOOKUP(A280,奖励测试!C:L,7,FALSE)</f>
        <v>[{"t":"i","i":4,"c":29676,"tr":0},{"t":"i","i":1,"c":1039914,"tr":0},{"t":"i","i":6,"c":148383,"tr":0}]</v>
      </c>
      <c r="E280" s="2">
        <v>0</v>
      </c>
      <c r="F280" s="2">
        <v>0</v>
      </c>
      <c r="H280" s="2">
        <v>277</v>
      </c>
      <c r="I280" s="6">
        <f>VLOOKUP(H280,奖励测试!A:F,5,FALSE)</f>
        <v>115</v>
      </c>
      <c r="J280" s="6">
        <f>VLOOKUP($H280,奖励测试!$A:$F,6,FALSE)</f>
        <v>2</v>
      </c>
    </row>
    <row r="281" spans="1:10" x14ac:dyDescent="0.15">
      <c r="A281" s="2">
        <f>VLOOKUP(H281,奖励测试!A:C,3,FALSE)</f>
        <v>411601</v>
      </c>
      <c r="B281" s="1" t="str">
        <f t="shared" si="8"/>
        <v>116级1号任务奖励</v>
      </c>
      <c r="C281" s="1" t="str">
        <f t="shared" si="9"/>
        <v>116级1号任务奖励</v>
      </c>
      <c r="D281" s="1" t="str">
        <f>VLOOKUP(A281,奖励测试!C:L,7,FALSE)</f>
        <v>[{"t":"i","i":4,"c":31813,"tr":0},{"t":"i","i":1,"c":1114785,"tr":0},{"t":"i","i":6,"c":159066,"tr":0}]</v>
      </c>
      <c r="E281" s="2">
        <v>0</v>
      </c>
      <c r="F281" s="2">
        <v>0</v>
      </c>
      <c r="H281" s="2">
        <v>278</v>
      </c>
      <c r="I281" s="6">
        <f>VLOOKUP(H281,奖励测试!A:F,5,FALSE)</f>
        <v>116</v>
      </c>
      <c r="J281" s="6">
        <f>VLOOKUP($H281,奖励测试!$A:$F,6,FALSE)</f>
        <v>1</v>
      </c>
    </row>
    <row r="282" spans="1:10" x14ac:dyDescent="0.15">
      <c r="A282" s="2">
        <f>VLOOKUP(H282,奖励测试!A:C,3,FALSE)</f>
        <v>411602</v>
      </c>
      <c r="B282" s="1" t="str">
        <f t="shared" si="8"/>
        <v>116级2号任务奖励</v>
      </c>
      <c r="C282" s="1" t="str">
        <f t="shared" si="9"/>
        <v>116级2号任务奖励</v>
      </c>
      <c r="D282" s="1" t="str">
        <f>VLOOKUP(A282,奖励测试!C:L,7,FALSE)</f>
        <v>[{"t":"i","i":4,"c":31813,"tr":0},{"t":"i","i":1,"c":1114785,"tr":0},{"t":"i","i":6,"c":159066,"tr":0}]</v>
      </c>
      <c r="E282" s="2">
        <v>0</v>
      </c>
      <c r="F282" s="2">
        <v>0</v>
      </c>
      <c r="H282" s="2">
        <v>279</v>
      </c>
      <c r="I282" s="6">
        <f>VLOOKUP(H282,奖励测试!A:F,5,FALSE)</f>
        <v>116</v>
      </c>
      <c r="J282" s="6">
        <f>VLOOKUP($H282,奖励测试!$A:$F,6,FALSE)</f>
        <v>2</v>
      </c>
    </row>
    <row r="283" spans="1:10" x14ac:dyDescent="0.15">
      <c r="A283" s="2">
        <f>VLOOKUP(H283,奖励测试!A:C,3,FALSE)</f>
        <v>411701</v>
      </c>
      <c r="B283" s="1" t="str">
        <f t="shared" si="8"/>
        <v>117级1号任务奖励</v>
      </c>
      <c r="C283" s="1" t="str">
        <f t="shared" si="9"/>
        <v>117级1号任务奖励</v>
      </c>
      <c r="D283" s="1" t="str">
        <f>VLOOKUP(A283,奖励测试!C:L,7,FALSE)</f>
        <v>[{"t":"i","i":4,"c":34103,"tr":0},{"t":"i","i":1,"c":1195047,"tr":0},{"t":"i","i":6,"c":170518,"tr":0}]</v>
      </c>
      <c r="E283" s="2">
        <v>0</v>
      </c>
      <c r="F283" s="2">
        <v>0</v>
      </c>
      <c r="H283" s="2">
        <v>280</v>
      </c>
      <c r="I283" s="6">
        <f>VLOOKUP(H283,奖励测试!A:F,5,FALSE)</f>
        <v>117</v>
      </c>
      <c r="J283" s="6">
        <f>VLOOKUP($H283,奖励测试!$A:$F,6,FALSE)</f>
        <v>1</v>
      </c>
    </row>
    <row r="284" spans="1:10" x14ac:dyDescent="0.15">
      <c r="A284" s="2">
        <f>VLOOKUP(H284,奖励测试!A:C,3,FALSE)</f>
        <v>411702</v>
      </c>
      <c r="B284" s="1" t="str">
        <f t="shared" si="8"/>
        <v>117级2号任务奖励</v>
      </c>
      <c r="C284" s="1" t="str">
        <f t="shared" si="9"/>
        <v>117级2号任务奖励</v>
      </c>
      <c r="D284" s="1" t="str">
        <f>VLOOKUP(A284,奖励测试!C:L,7,FALSE)</f>
        <v>[{"t":"i","i":4,"c":34103,"tr":0},{"t":"i","i":1,"c":1195047,"tr":0},{"t":"i","i":6,"c":170518,"tr":0}]</v>
      </c>
      <c r="E284" s="2">
        <v>0</v>
      </c>
      <c r="F284" s="2">
        <v>0</v>
      </c>
      <c r="H284" s="2">
        <v>281</v>
      </c>
      <c r="I284" s="6">
        <f>VLOOKUP(H284,奖励测试!A:F,5,FALSE)</f>
        <v>117</v>
      </c>
      <c r="J284" s="6">
        <f>VLOOKUP($H284,奖励测试!$A:$F,6,FALSE)</f>
        <v>2</v>
      </c>
    </row>
    <row r="285" spans="1:10" x14ac:dyDescent="0.15">
      <c r="A285" s="2">
        <f>VLOOKUP(H285,奖励测试!A:C,3,FALSE)</f>
        <v>411801</v>
      </c>
      <c r="B285" s="1" t="str">
        <f t="shared" si="8"/>
        <v>118级1号任务奖励</v>
      </c>
      <c r="C285" s="1" t="str">
        <f t="shared" si="9"/>
        <v>118级1号任务奖励</v>
      </c>
      <c r="D285" s="1" t="str">
        <f>VLOOKUP(A285,奖励测试!C:L,7,FALSE)</f>
        <v>[{"t":"i","i":4,"c":36559,"tr":0},{"t":"i","i":1,"c":1281088,"tr":0},{"t":"i","i":6,"c":182795,"tr":0}]</v>
      </c>
      <c r="E285" s="2">
        <v>0</v>
      </c>
      <c r="F285" s="2">
        <v>0</v>
      </c>
      <c r="H285" s="2">
        <v>282</v>
      </c>
      <c r="I285" s="6">
        <f>VLOOKUP(H285,奖励测试!A:F,5,FALSE)</f>
        <v>118</v>
      </c>
      <c r="J285" s="6">
        <f>VLOOKUP($H285,奖励测试!$A:$F,6,FALSE)</f>
        <v>1</v>
      </c>
    </row>
    <row r="286" spans="1:10" x14ac:dyDescent="0.15">
      <c r="A286" s="2">
        <f>VLOOKUP(H286,奖励测试!A:C,3,FALSE)</f>
        <v>411802</v>
      </c>
      <c r="B286" s="1" t="str">
        <f t="shared" si="8"/>
        <v>118级2号任务奖励</v>
      </c>
      <c r="C286" s="1" t="str">
        <f t="shared" si="9"/>
        <v>118级2号任务奖励</v>
      </c>
      <c r="D286" s="1" t="str">
        <f>VLOOKUP(A286,奖励测试!C:L,7,FALSE)</f>
        <v>[{"t":"i","i":4,"c":36559,"tr":0},{"t":"i","i":1,"c":1281088,"tr":0},{"t":"i","i":6,"c":182795,"tr":0}]</v>
      </c>
      <c r="E286" s="2">
        <v>0</v>
      </c>
      <c r="F286" s="2">
        <v>0</v>
      </c>
      <c r="H286" s="2">
        <v>283</v>
      </c>
      <c r="I286" s="6">
        <f>VLOOKUP(H286,奖励测试!A:F,5,FALSE)</f>
        <v>118</v>
      </c>
      <c r="J286" s="6">
        <f>VLOOKUP($H286,奖励测试!$A:$F,6,FALSE)</f>
        <v>2</v>
      </c>
    </row>
    <row r="287" spans="1:10" x14ac:dyDescent="0.15">
      <c r="A287" s="2">
        <f>VLOOKUP(H287,奖励测试!A:C,3,FALSE)</f>
        <v>411901</v>
      </c>
      <c r="B287" s="1" t="str">
        <f t="shared" si="8"/>
        <v>119级1号任务奖励</v>
      </c>
      <c r="C287" s="1" t="str">
        <f t="shared" si="9"/>
        <v>119级1号任务奖励</v>
      </c>
      <c r="D287" s="1" t="str">
        <f>VLOOKUP(A287,奖励测试!C:L,7,FALSE)</f>
        <v>[{"t":"i","i":4,"c":39191,"tr":0},{"t":"i","i":1,"c":1373324,"tr":0},{"t":"i","i":6,"c":195956,"tr":0}]</v>
      </c>
      <c r="E287" s="2">
        <v>0</v>
      </c>
      <c r="F287" s="2">
        <v>0</v>
      </c>
      <c r="H287" s="2">
        <v>284</v>
      </c>
      <c r="I287" s="6">
        <f>VLOOKUP(H287,奖励测试!A:F,5,FALSE)</f>
        <v>119</v>
      </c>
      <c r="J287" s="6">
        <f>VLOOKUP($H287,奖励测试!$A:$F,6,FALSE)</f>
        <v>1</v>
      </c>
    </row>
    <row r="288" spans="1:10" x14ac:dyDescent="0.15">
      <c r="A288" s="2">
        <f>VLOOKUP(H288,奖励测试!A:C,3,FALSE)</f>
        <v>411902</v>
      </c>
      <c r="B288" s="1" t="str">
        <f t="shared" si="8"/>
        <v>119级2号任务奖励</v>
      </c>
      <c r="C288" s="1" t="str">
        <f t="shared" si="9"/>
        <v>119级2号任务奖励</v>
      </c>
      <c r="D288" s="1" t="str">
        <f>VLOOKUP(A288,奖励测试!C:L,7,FALSE)</f>
        <v>[{"t":"i","i":4,"c":39191,"tr":0},{"t":"i","i":1,"c":1373324,"tr":0},{"t":"i","i":6,"c":195956,"tr":0}]</v>
      </c>
      <c r="E288" s="2">
        <v>0</v>
      </c>
      <c r="F288" s="2">
        <v>0</v>
      </c>
      <c r="H288" s="2">
        <v>285</v>
      </c>
      <c r="I288" s="6">
        <f>VLOOKUP(H288,奖励测试!A:F,5,FALSE)</f>
        <v>119</v>
      </c>
      <c r="J288" s="6">
        <f>VLOOKUP($H288,奖励测试!$A:$F,6,FALSE)</f>
        <v>2</v>
      </c>
    </row>
    <row r="289" spans="1:10" x14ac:dyDescent="0.15">
      <c r="A289" s="2">
        <f>VLOOKUP(H289,奖励测试!A:C,3,FALSE)</f>
        <v>412001</v>
      </c>
      <c r="B289" s="1" t="str">
        <f t="shared" si="8"/>
        <v>120级1号任务奖励</v>
      </c>
      <c r="C289" s="1" t="str">
        <f t="shared" si="9"/>
        <v>120级1号任务奖励</v>
      </c>
      <c r="D289" s="1" t="str">
        <f>VLOOKUP(A289,奖励测试!C:L,7,FALSE)</f>
        <v>[{"t":"i","i":4,"c":42013,"tr":0},{"t":"i","i":1,"c":1472201,"tr":0},{"t":"i","i":6,"c":210065,"tr":0}]</v>
      </c>
      <c r="E289" s="2">
        <v>0</v>
      </c>
      <c r="F289" s="2">
        <v>0</v>
      </c>
      <c r="H289" s="2">
        <v>286</v>
      </c>
      <c r="I289" s="6">
        <f>VLOOKUP(H289,奖励测试!A:F,5,FALSE)</f>
        <v>120</v>
      </c>
      <c r="J289" s="6">
        <f>VLOOKUP($H289,奖励测试!$A:$F,6,FALSE)</f>
        <v>1</v>
      </c>
    </row>
    <row r="290" spans="1:10" x14ac:dyDescent="0.15">
      <c r="A290" s="2">
        <f>VLOOKUP(H290,奖励测试!A:C,3,FALSE)</f>
        <v>412002</v>
      </c>
      <c r="B290" s="1" t="str">
        <f t="shared" si="8"/>
        <v>120级2号任务奖励</v>
      </c>
      <c r="C290" s="1" t="str">
        <f t="shared" si="9"/>
        <v>120级2号任务奖励</v>
      </c>
      <c r="D290" s="1" t="str">
        <f>VLOOKUP(A290,奖励测试!C:L,7,FALSE)</f>
        <v>[{"t":"i","i":4,"c":42013,"tr":0},{"t":"i","i":1,"c":1472201,"tr":0},{"t":"i","i":6,"c":210065,"tr":0}]</v>
      </c>
      <c r="E290" s="2">
        <v>0</v>
      </c>
      <c r="F290" s="2">
        <v>0</v>
      </c>
      <c r="H290" s="2">
        <v>287</v>
      </c>
      <c r="I290" s="6">
        <f>VLOOKUP(H290,奖励测试!A:F,5,FALSE)</f>
        <v>120</v>
      </c>
      <c r="J290" s="6">
        <f>VLOOKUP($H290,奖励测试!$A:$F,6,FALSE)</f>
        <v>2</v>
      </c>
    </row>
    <row r="291" spans="1:10" x14ac:dyDescent="0.15">
      <c r="A291" s="2">
        <f>VLOOKUP(H291,奖励测试!A:C,3,FALSE)</f>
        <v>412101</v>
      </c>
      <c r="B291" s="1" t="str">
        <f t="shared" si="8"/>
        <v>121级1号任务奖励</v>
      </c>
      <c r="C291" s="1" t="str">
        <f t="shared" si="9"/>
        <v>121级1号任务奖励</v>
      </c>
      <c r="D291" s="1" t="str">
        <f>VLOOKUP(A291,奖励测试!C:L,7,FALSE)</f>
        <v>[{"t":"i","i":4,"c":45037,"tr":0},{"t":"i","i":1,"c":1578197,"tr":0},{"t":"i","i":6,"c":225189,"tr":0}]</v>
      </c>
      <c r="E291" s="2">
        <v>0</v>
      </c>
      <c r="F291" s="2">
        <v>0</v>
      </c>
      <c r="H291" s="2">
        <v>288</v>
      </c>
      <c r="I291" s="6">
        <f>VLOOKUP(H291,奖励测试!A:F,5,FALSE)</f>
        <v>121</v>
      </c>
      <c r="J291" s="6">
        <f>VLOOKUP($H291,奖励测试!$A:$F,6,FALSE)</f>
        <v>1</v>
      </c>
    </row>
    <row r="292" spans="1:10" x14ac:dyDescent="0.15">
      <c r="A292" s="2">
        <f>VLOOKUP(H292,奖励测试!A:C,3,FALSE)</f>
        <v>412102</v>
      </c>
      <c r="B292" s="1" t="str">
        <f t="shared" si="8"/>
        <v>121级2号任务奖励</v>
      </c>
      <c r="C292" s="1" t="str">
        <f t="shared" si="9"/>
        <v>121级2号任务奖励</v>
      </c>
      <c r="D292" s="1" t="str">
        <f>VLOOKUP(A292,奖励测试!C:L,7,FALSE)</f>
        <v>[{"t":"i","i":4,"c":45037,"tr":0},{"t":"i","i":1,"c":1578197,"tr":0},{"t":"i","i":6,"c":225189,"tr":0}]</v>
      </c>
      <c r="E292" s="2">
        <v>0</v>
      </c>
      <c r="F292" s="2">
        <v>0</v>
      </c>
      <c r="H292" s="2">
        <v>289</v>
      </c>
      <c r="I292" s="6">
        <f>VLOOKUP(H292,奖励测试!A:F,5,FALSE)</f>
        <v>121</v>
      </c>
      <c r="J292" s="6">
        <f>VLOOKUP($H292,奖励测试!$A:$F,6,FALSE)</f>
        <v>2</v>
      </c>
    </row>
    <row r="293" spans="1:10" x14ac:dyDescent="0.15">
      <c r="A293" s="2">
        <f>VLOOKUP(H293,奖励测试!A:C,3,FALSE)</f>
        <v>412201</v>
      </c>
      <c r="B293" s="1" t="str">
        <f t="shared" si="8"/>
        <v>122级1号任务奖励</v>
      </c>
      <c r="C293" s="1" t="str">
        <f t="shared" si="9"/>
        <v>122级1号任务奖励</v>
      </c>
      <c r="D293" s="1" t="str">
        <f>VLOOKUP(A293,奖励测试!C:L,7,FALSE)</f>
        <v>[{"t":"i","i":4,"c":48280,"tr":0},{"t":"i","i":1,"c":1691825,"tr":0},{"t":"i","i":6,"c":241403,"tr":0}]</v>
      </c>
      <c r="E293" s="2">
        <v>0</v>
      </c>
      <c r="F293" s="2">
        <v>0</v>
      </c>
      <c r="H293" s="2">
        <v>290</v>
      </c>
      <c r="I293" s="6">
        <f>VLOOKUP(H293,奖励测试!A:F,5,FALSE)</f>
        <v>122</v>
      </c>
      <c r="J293" s="6">
        <f>VLOOKUP($H293,奖励测试!$A:$F,6,FALSE)</f>
        <v>1</v>
      </c>
    </row>
    <row r="294" spans="1:10" x14ac:dyDescent="0.15">
      <c r="A294" s="2">
        <f>VLOOKUP(H294,奖励测试!A:C,3,FALSE)</f>
        <v>412202</v>
      </c>
      <c r="B294" s="1" t="str">
        <f t="shared" si="8"/>
        <v>122级2号任务奖励</v>
      </c>
      <c r="C294" s="1" t="str">
        <f t="shared" si="9"/>
        <v>122级2号任务奖励</v>
      </c>
      <c r="D294" s="1" t="str">
        <f>VLOOKUP(A294,奖励测试!C:L,7,FALSE)</f>
        <v>[{"t":"i","i":4,"c":48280,"tr":0},{"t":"i","i":1,"c":1691825,"tr":0},{"t":"i","i":6,"c":241403,"tr":0}]</v>
      </c>
      <c r="E294" s="2">
        <v>0</v>
      </c>
      <c r="F294" s="2">
        <v>0</v>
      </c>
      <c r="H294" s="2">
        <v>291</v>
      </c>
      <c r="I294" s="6">
        <f>VLOOKUP(H294,奖励测试!A:F,5,FALSE)</f>
        <v>122</v>
      </c>
      <c r="J294" s="6">
        <f>VLOOKUP($H294,奖励测试!$A:$F,6,FALSE)</f>
        <v>2</v>
      </c>
    </row>
    <row r="295" spans="1:10" x14ac:dyDescent="0.15">
      <c r="A295" s="2">
        <f>VLOOKUP(H295,奖励测试!A:C,3,FALSE)</f>
        <v>412301</v>
      </c>
      <c r="B295" s="1" t="str">
        <f t="shared" si="8"/>
        <v>123级1号任务奖励</v>
      </c>
      <c r="C295" s="1" t="str">
        <f t="shared" si="9"/>
        <v>123级1号任务奖励</v>
      </c>
      <c r="D295" s="1" t="str">
        <f>VLOOKUP(A295,奖励测试!C:L,7,FALSE)</f>
        <v>[{"t":"i","i":4,"c":51756,"tr":0},{"t":"i","i":1,"c":1813634,"tr":0},{"t":"i","i":6,"c":258783,"tr":0}]</v>
      </c>
      <c r="E295" s="2">
        <v>0</v>
      </c>
      <c r="F295" s="2">
        <v>0</v>
      </c>
      <c r="H295" s="2">
        <v>292</v>
      </c>
      <c r="I295" s="6">
        <f>VLOOKUP(H295,奖励测试!A:F,5,FALSE)</f>
        <v>123</v>
      </c>
      <c r="J295" s="6">
        <f>VLOOKUP($H295,奖励测试!$A:$F,6,FALSE)</f>
        <v>1</v>
      </c>
    </row>
    <row r="296" spans="1:10" x14ac:dyDescent="0.15">
      <c r="A296" s="2">
        <f>VLOOKUP(H296,奖励测试!A:C,3,FALSE)</f>
        <v>412302</v>
      </c>
      <c r="B296" s="1" t="str">
        <f t="shared" ref="B296:B303" si="10">I296&amp;"级"&amp;J296&amp;"号任务奖励"</f>
        <v>123级2号任务奖励</v>
      </c>
      <c r="C296" s="1" t="str">
        <f t="shared" si="9"/>
        <v>123级2号任务奖励</v>
      </c>
      <c r="D296" s="1" t="str">
        <f>VLOOKUP(A296,奖励测试!C:L,7,FALSE)</f>
        <v>[{"t":"i","i":4,"c":51756,"tr":0},{"t":"i","i":1,"c":1813634,"tr":0},{"t":"i","i":6,"c":258783,"tr":0}]</v>
      </c>
      <c r="E296" s="2">
        <v>0</v>
      </c>
      <c r="F296" s="2">
        <v>0</v>
      </c>
      <c r="H296" s="2">
        <v>293</v>
      </c>
      <c r="I296" s="6">
        <f>VLOOKUP(H296,奖励测试!A:F,5,FALSE)</f>
        <v>123</v>
      </c>
      <c r="J296" s="6">
        <f>VLOOKUP($H296,奖励测试!$A:$F,6,FALSE)</f>
        <v>2</v>
      </c>
    </row>
    <row r="297" spans="1:10" x14ac:dyDescent="0.15">
      <c r="A297" s="2">
        <f>VLOOKUP(H297,奖励测试!A:C,3,FALSE)</f>
        <v>412401</v>
      </c>
      <c r="B297" s="1" t="str">
        <f t="shared" si="10"/>
        <v>124级1号任务奖励</v>
      </c>
      <c r="C297" s="1" t="str">
        <f t="shared" si="9"/>
        <v>124级1号任务奖励</v>
      </c>
      <c r="D297" s="1" t="str">
        <f>VLOOKUP(A297,奖励测试!C:L,7,FALSE)</f>
        <v>[{"t":"i","i":4,"c":55483,"tr":0},{"t":"i","i":1,"c":1944213,"tr":0},{"t":"i","i":6,"c":277415,"tr":0}]</v>
      </c>
      <c r="E297" s="2">
        <v>0</v>
      </c>
      <c r="F297" s="2">
        <v>0</v>
      </c>
      <c r="H297" s="2">
        <v>294</v>
      </c>
      <c r="I297" s="6">
        <f>VLOOKUP(H297,奖励测试!A:F,5,FALSE)</f>
        <v>124</v>
      </c>
      <c r="J297" s="6">
        <f>VLOOKUP($H297,奖励测试!$A:$F,6,FALSE)</f>
        <v>1</v>
      </c>
    </row>
    <row r="298" spans="1:10" x14ac:dyDescent="0.15">
      <c r="A298" s="2">
        <f>VLOOKUP(H298,奖励测试!A:C,3,FALSE)</f>
        <v>412402</v>
      </c>
      <c r="B298" s="1" t="str">
        <f t="shared" si="10"/>
        <v>124级2号任务奖励</v>
      </c>
      <c r="C298" s="1" t="str">
        <f t="shared" si="9"/>
        <v>124级2号任务奖励</v>
      </c>
      <c r="D298" s="1" t="str">
        <f>VLOOKUP(A298,奖励测试!C:L,7,FALSE)</f>
        <v>[{"t":"i","i":4,"c":55483,"tr":0},{"t":"i","i":1,"c":1944213,"tr":0},{"t":"i","i":6,"c":277415,"tr":0}]</v>
      </c>
      <c r="E298" s="2">
        <v>0</v>
      </c>
      <c r="F298" s="2">
        <v>0</v>
      </c>
      <c r="H298" s="2">
        <v>295</v>
      </c>
      <c r="I298" s="6">
        <f>VLOOKUP(H298,奖励测试!A:F,5,FALSE)</f>
        <v>124</v>
      </c>
      <c r="J298" s="6">
        <f>VLOOKUP($H298,奖励测试!$A:$F,6,FALSE)</f>
        <v>2</v>
      </c>
    </row>
    <row r="299" spans="1:10" x14ac:dyDescent="0.15">
      <c r="A299" s="2">
        <f>VLOOKUP(H299,奖励测试!A:C,3,FALSE)</f>
        <v>412501</v>
      </c>
      <c r="B299" s="1" t="str">
        <f t="shared" si="10"/>
        <v>125级1号任务奖励</v>
      </c>
      <c r="C299" s="1" t="str">
        <f t="shared" si="9"/>
        <v>125级1号任务奖励</v>
      </c>
      <c r="D299" s="1" t="str">
        <f>VLOOKUP(A299,奖励测试!C:L,7,FALSE)</f>
        <v>[{"t":"i","i":4,"c":59477,"tr":0},{"t":"i","i":1,"c":2084194,"tr":0},{"t":"i","i":6,"c":297389,"tr":0}]</v>
      </c>
      <c r="E299" s="2">
        <v>0</v>
      </c>
      <c r="F299" s="2">
        <v>0</v>
      </c>
      <c r="H299" s="2">
        <v>296</v>
      </c>
      <c r="I299" s="6">
        <f>VLOOKUP(H299,奖励测试!A:F,5,FALSE)</f>
        <v>125</v>
      </c>
      <c r="J299" s="6">
        <f>VLOOKUP($H299,奖励测试!$A:$F,6,FALSE)</f>
        <v>1</v>
      </c>
    </row>
    <row r="300" spans="1:10" x14ac:dyDescent="0.15">
      <c r="A300" s="2">
        <f>VLOOKUP(H300,奖励测试!A:C,3,FALSE)</f>
        <v>412502</v>
      </c>
      <c r="B300" s="1" t="str">
        <f t="shared" si="10"/>
        <v>125级2号任务奖励</v>
      </c>
      <c r="C300" s="1" t="str">
        <f t="shared" si="9"/>
        <v>125级2号任务奖励</v>
      </c>
      <c r="D300" s="1" t="str">
        <f>VLOOKUP(A300,奖励测试!C:L,7,FALSE)</f>
        <v>[{"t":"i","i":4,"c":59477,"tr":0},{"t":"i","i":1,"c":2084194,"tr":0},{"t":"i","i":6,"c":297389,"tr":0}]</v>
      </c>
      <c r="E300" s="2">
        <v>0</v>
      </c>
      <c r="F300" s="2">
        <v>0</v>
      </c>
      <c r="H300" s="2">
        <v>297</v>
      </c>
      <c r="I300" s="6">
        <f>VLOOKUP(H300,奖励测试!A:F,5,FALSE)</f>
        <v>125</v>
      </c>
      <c r="J300" s="6">
        <f>VLOOKUP($H300,奖励测试!$A:$F,6,FALSE)</f>
        <v>2</v>
      </c>
    </row>
    <row r="301" spans="1:10" x14ac:dyDescent="0.15">
      <c r="A301" s="2">
        <f>VLOOKUP(H301,奖励测试!A:C,3,FALSE)</f>
        <v>412601</v>
      </c>
      <c r="B301" s="1" t="str">
        <f t="shared" si="10"/>
        <v>126级1号任务奖励</v>
      </c>
      <c r="C301" s="1" t="str">
        <f t="shared" si="9"/>
        <v>126级1号任务奖励</v>
      </c>
      <c r="D301" s="1" t="str">
        <f>VLOOKUP(A301,奖励测试!C:L,7,FALSE)</f>
        <v>[{"t":"i","i":4,"c":63760,"tr":0},{"t":"i","i":1,"c":2234253,"tr":0},{"t":"i","i":6,"c":318801,"tr":0}]</v>
      </c>
      <c r="E301" s="2">
        <v>0</v>
      </c>
      <c r="F301" s="2">
        <v>0</v>
      </c>
      <c r="H301" s="2">
        <v>298</v>
      </c>
      <c r="I301" s="6">
        <f>VLOOKUP(H301,奖励测试!A:F,5,FALSE)</f>
        <v>126</v>
      </c>
      <c r="J301" s="6">
        <f>VLOOKUP($H301,奖励测试!$A:$F,6,FALSE)</f>
        <v>1</v>
      </c>
    </row>
    <row r="302" spans="1:10" x14ac:dyDescent="0.15">
      <c r="A302" s="2">
        <f>VLOOKUP(H302,奖励测试!A:C,3,FALSE)</f>
        <v>412602</v>
      </c>
      <c r="B302" s="1" t="str">
        <f t="shared" si="10"/>
        <v>126级2号任务奖励</v>
      </c>
      <c r="C302" s="1" t="str">
        <f t="shared" si="9"/>
        <v>126级2号任务奖励</v>
      </c>
      <c r="D302" s="1" t="str">
        <f>VLOOKUP(A302,奖励测试!C:L,7,FALSE)</f>
        <v>[{"t":"i","i":4,"c":63760,"tr":0},{"t":"i","i":1,"c":2234253,"tr":0},{"t":"i","i":6,"c":318801,"tr":0}]</v>
      </c>
      <c r="E302" s="2">
        <v>0</v>
      </c>
      <c r="F302" s="2">
        <v>0</v>
      </c>
      <c r="H302" s="2">
        <v>299</v>
      </c>
      <c r="I302" s="6">
        <f>VLOOKUP(H302,奖励测试!A:F,5,FALSE)</f>
        <v>126</v>
      </c>
      <c r="J302" s="6">
        <f>VLOOKUP($H302,奖励测试!$A:$F,6,FALSE)</f>
        <v>2</v>
      </c>
    </row>
    <row r="303" spans="1:10" x14ac:dyDescent="0.15">
      <c r="A303" s="2">
        <f>VLOOKUP(H303,奖励测试!A:C,3,FALSE)</f>
        <v>412701</v>
      </c>
      <c r="B303" s="1" t="str">
        <f t="shared" si="10"/>
        <v>127级1号任务奖励</v>
      </c>
      <c r="C303" s="1" t="str">
        <f t="shared" si="9"/>
        <v>127级1号任务奖励</v>
      </c>
      <c r="D303" s="1" t="str">
        <f>VLOOKUP(A303,奖励测试!C:L,7,FALSE)</f>
        <v>[{"t":"i","i":4,"c":68350,"tr":0},{"t":"i","i":1,"c":2395117,"tr":0},{"t":"i","i":6,"c":341754,"tr":0}]</v>
      </c>
      <c r="E303" s="2">
        <v>0</v>
      </c>
      <c r="F303" s="2">
        <v>0</v>
      </c>
      <c r="H303" s="2">
        <v>300</v>
      </c>
      <c r="I303" s="6">
        <f>VLOOKUP(H303,奖励测试!A:F,5,FALSE)</f>
        <v>127</v>
      </c>
      <c r="J303" s="6">
        <f>VLOOKUP($H303,奖励测试!$A:$F,6,FALSE)</f>
        <v>1</v>
      </c>
    </row>
    <row r="304" spans="1:10" x14ac:dyDescent="0.15">
      <c r="A304" s="2">
        <f>VLOOKUP(H304,奖励测试!A:C,3,FALSE)</f>
        <v>412702</v>
      </c>
      <c r="B304" s="1" t="str">
        <f t="shared" ref="B304:B315" si="11">I304&amp;"级"&amp;J304&amp;"号任务奖励"</f>
        <v>127级2号任务奖励</v>
      </c>
      <c r="C304" s="1" t="str">
        <f t="shared" ref="C304:C315" si="12">B304</f>
        <v>127级2号任务奖励</v>
      </c>
      <c r="D304" s="1" t="str">
        <f>VLOOKUP(A304,奖励测试!C:L,7,FALSE)</f>
        <v>[{"t":"i","i":4,"c":68350,"tr":0},{"t":"i","i":1,"c":2395117,"tr":0},{"t":"i","i":6,"c":341754,"tr":0}]</v>
      </c>
      <c r="E304" s="2">
        <v>0</v>
      </c>
      <c r="F304" s="2">
        <v>0</v>
      </c>
      <c r="H304" s="2">
        <v>301</v>
      </c>
      <c r="I304" s="6">
        <f>VLOOKUP(H304,奖励测试!A:F,5,FALSE)</f>
        <v>127</v>
      </c>
      <c r="J304" s="6">
        <f>VLOOKUP($H304,奖励测试!$A:$F,6,FALSE)</f>
        <v>2</v>
      </c>
    </row>
    <row r="305" spans="1:10" x14ac:dyDescent="0.15">
      <c r="A305" s="2">
        <f>VLOOKUP(H305,奖励测试!A:C,3,FALSE)</f>
        <v>412801</v>
      </c>
      <c r="B305" s="1" t="str">
        <f t="shared" si="11"/>
        <v>128级1号任务奖励</v>
      </c>
      <c r="C305" s="1" t="str">
        <f t="shared" si="12"/>
        <v>128级1号任务奖励</v>
      </c>
      <c r="D305" s="1" t="str">
        <f>VLOOKUP(A305,奖励测试!C:L,7,FALSE)</f>
        <v>[{"t":"i","i":4,"c":73272,"tr":0},{"t":"i","i":1,"c":2567563,"tr":0},{"t":"i","i":6,"c":366360,"tr":0}]</v>
      </c>
      <c r="E305" s="2">
        <v>0</v>
      </c>
      <c r="F305" s="2">
        <v>0</v>
      </c>
      <c r="H305" s="2">
        <v>302</v>
      </c>
      <c r="I305" s="6">
        <f>VLOOKUP(H305,奖励测试!A:F,5,FALSE)</f>
        <v>128</v>
      </c>
      <c r="J305" s="6">
        <f>VLOOKUP($H305,奖励测试!$A:$F,6,FALSE)</f>
        <v>1</v>
      </c>
    </row>
    <row r="306" spans="1:10" x14ac:dyDescent="0.15">
      <c r="A306" s="2">
        <f>VLOOKUP(H306,奖励测试!A:C,3,FALSE)</f>
        <v>412802</v>
      </c>
      <c r="B306" s="1" t="str">
        <f t="shared" si="11"/>
        <v>128级2号任务奖励</v>
      </c>
      <c r="C306" s="1" t="str">
        <f t="shared" si="12"/>
        <v>128级2号任务奖励</v>
      </c>
      <c r="D306" s="1" t="str">
        <f>VLOOKUP(A306,奖励测试!C:L,7,FALSE)</f>
        <v>[{"t":"i","i":4,"c":73272,"tr":0},{"t":"i","i":1,"c":2567563,"tr":0},{"t":"i","i":6,"c":366360,"tr":0}]</v>
      </c>
      <c r="E306" s="2">
        <v>0</v>
      </c>
      <c r="F306" s="2">
        <v>0</v>
      </c>
      <c r="H306" s="2">
        <v>303</v>
      </c>
      <c r="I306" s="6">
        <f>VLOOKUP(H306,奖励测试!A:F,5,FALSE)</f>
        <v>128</v>
      </c>
      <c r="J306" s="6">
        <f>VLOOKUP($H306,奖励测试!$A:$F,6,FALSE)</f>
        <v>2</v>
      </c>
    </row>
    <row r="307" spans="1:10" x14ac:dyDescent="0.15">
      <c r="A307" s="2">
        <f>VLOOKUP(H307,奖励测试!A:C,3,FALSE)</f>
        <v>412901</v>
      </c>
      <c r="B307" s="1" t="str">
        <f t="shared" si="11"/>
        <v>129级1号任务奖励</v>
      </c>
      <c r="C307" s="1" t="str">
        <f t="shared" si="12"/>
        <v>129级1号任务奖励</v>
      </c>
      <c r="D307" s="1" t="str">
        <f>VLOOKUP(A307,奖励测试!C:L,7,FALSE)</f>
        <v>[{"t":"i","i":4,"c":78547,"tr":0},{"t":"i","i":1,"c":2752425,"tr":0},{"t":"i","i":6,"c":392737,"tr":0}]</v>
      </c>
      <c r="E307" s="2">
        <v>0</v>
      </c>
      <c r="F307" s="2">
        <v>0</v>
      </c>
      <c r="H307" s="2">
        <v>304</v>
      </c>
      <c r="I307" s="6">
        <f>VLOOKUP(H307,奖励测试!A:F,5,FALSE)</f>
        <v>129</v>
      </c>
      <c r="J307" s="6">
        <f>VLOOKUP($H307,奖励测试!$A:$F,6,FALSE)</f>
        <v>1</v>
      </c>
    </row>
    <row r="308" spans="1:10" x14ac:dyDescent="0.15">
      <c r="A308" s="2">
        <f>VLOOKUP(H308,奖励测试!A:C,3,FALSE)</f>
        <v>412902</v>
      </c>
      <c r="B308" s="1" t="str">
        <f t="shared" si="11"/>
        <v>129级2号任务奖励</v>
      </c>
      <c r="C308" s="1" t="str">
        <f t="shared" si="12"/>
        <v>129级2号任务奖励</v>
      </c>
      <c r="D308" s="1" t="str">
        <f>VLOOKUP(A308,奖励测试!C:L,7,FALSE)</f>
        <v>[{"t":"i","i":4,"c":78547,"tr":0},{"t":"i","i":1,"c":2752425,"tr":0},{"t":"i","i":6,"c":392737,"tr":0}]</v>
      </c>
      <c r="E308" s="2">
        <v>0</v>
      </c>
      <c r="F308" s="2">
        <v>0</v>
      </c>
      <c r="H308" s="2">
        <v>305</v>
      </c>
      <c r="I308" s="6">
        <f>VLOOKUP(H308,奖励测试!A:F,5,FALSE)</f>
        <v>129</v>
      </c>
      <c r="J308" s="6">
        <f>VLOOKUP($H308,奖励测试!$A:$F,6,FALSE)</f>
        <v>2</v>
      </c>
    </row>
    <row r="309" spans="1:10" x14ac:dyDescent="0.15">
      <c r="A309" s="2">
        <f>VLOOKUP(H309,奖励测试!A:C,3,FALSE)</f>
        <v>413001</v>
      </c>
      <c r="B309" s="1" t="str">
        <f t="shared" si="11"/>
        <v>130级1号任务奖励</v>
      </c>
      <c r="C309" s="1" t="str">
        <f t="shared" si="12"/>
        <v>130级1号任务奖励</v>
      </c>
      <c r="D309" s="1" t="str">
        <f>VLOOKUP(A309,奖励测试!C:L,7,FALSE)</f>
        <v>[{"t":"i","i":4,"c":84202,"tr":0},{"t":"i","i":1,"c":2950597,"tr":0},{"t":"i","i":6,"c":421014,"tr":0}]</v>
      </c>
      <c r="E309" s="2">
        <v>0</v>
      </c>
      <c r="F309" s="2">
        <v>0</v>
      </c>
      <c r="H309" s="2">
        <v>306</v>
      </c>
      <c r="I309" s="6">
        <f>VLOOKUP(H309,奖励测试!A:F,5,FALSE)</f>
        <v>130</v>
      </c>
      <c r="J309" s="6">
        <f>VLOOKUP($H309,奖励测试!$A:$F,6,FALSE)</f>
        <v>1</v>
      </c>
    </row>
    <row r="310" spans="1:10" x14ac:dyDescent="0.15">
      <c r="A310" s="2">
        <f>VLOOKUP(H310,奖励测试!A:C,3,FALSE)</f>
        <v>413002</v>
      </c>
      <c r="B310" s="1" t="str">
        <f t="shared" si="11"/>
        <v>130级2号任务奖励</v>
      </c>
      <c r="C310" s="1" t="str">
        <f t="shared" si="12"/>
        <v>130级2号任务奖励</v>
      </c>
      <c r="D310" s="1" t="str">
        <f>VLOOKUP(A310,奖励测试!C:L,7,FALSE)</f>
        <v>[{"t":"i","i":4,"c":84202,"tr":0},{"t":"i","i":1,"c":2950597,"tr":0},{"t":"i","i":6,"c":421014,"tr":0}]</v>
      </c>
      <c r="E310" s="2">
        <v>0</v>
      </c>
      <c r="F310" s="2">
        <v>0</v>
      </c>
      <c r="H310" s="2">
        <v>307</v>
      </c>
      <c r="I310" s="6">
        <f>VLOOKUP(H310,奖励测试!A:F,5,FALSE)</f>
        <v>130</v>
      </c>
      <c r="J310" s="6">
        <f>VLOOKUP($H310,奖励测试!$A:$F,6,FALSE)</f>
        <v>2</v>
      </c>
    </row>
    <row r="311" spans="1:10" x14ac:dyDescent="0.15">
      <c r="A311" s="2">
        <f>VLOOKUP(H311,奖励测试!A:C,3,FALSE)</f>
        <v>413101</v>
      </c>
      <c r="B311" s="1" t="str">
        <f t="shared" si="11"/>
        <v>131级1号任务奖励</v>
      </c>
      <c r="C311" s="1" t="str">
        <f t="shared" si="12"/>
        <v>131级1号任务奖励</v>
      </c>
      <c r="D311" s="1" t="str">
        <f>VLOOKUP(A311,奖励测试!C:L,7,FALSE)</f>
        <v>[{"t":"i","i":4,"c":90265,"tr":0},{"t":"i","i":1,"c":3163037,"tr":0},{"t":"i","i":6,"c":451327,"tr":0}]</v>
      </c>
      <c r="E311" s="2">
        <v>0</v>
      </c>
      <c r="F311" s="2">
        <v>0</v>
      </c>
      <c r="H311" s="2">
        <v>308</v>
      </c>
      <c r="I311" s="6">
        <f>VLOOKUP(H311,奖励测试!A:F,5,FALSE)</f>
        <v>131</v>
      </c>
      <c r="J311" s="6">
        <f>VLOOKUP($H311,奖励测试!$A:$F,6,FALSE)</f>
        <v>1</v>
      </c>
    </row>
    <row r="312" spans="1:10" x14ac:dyDescent="0.15">
      <c r="A312" s="2">
        <f>VLOOKUP(H312,奖励测试!A:C,3,FALSE)</f>
        <v>413102</v>
      </c>
      <c r="B312" s="1" t="str">
        <f t="shared" si="11"/>
        <v>131级2号任务奖励</v>
      </c>
      <c r="C312" s="1" t="str">
        <f t="shared" si="12"/>
        <v>131级2号任务奖励</v>
      </c>
      <c r="D312" s="1" t="str">
        <f>VLOOKUP(A312,奖励测试!C:L,7,FALSE)</f>
        <v>[{"t":"i","i":4,"c":90265,"tr":0},{"t":"i","i":1,"c":3163037,"tr":0},{"t":"i","i":6,"c":451327,"tr":0}]</v>
      </c>
      <c r="E312" s="2">
        <v>0</v>
      </c>
      <c r="F312" s="2">
        <v>0</v>
      </c>
      <c r="H312" s="2">
        <v>309</v>
      </c>
      <c r="I312" s="6">
        <f>VLOOKUP(H312,奖励测试!A:F,5,FALSE)</f>
        <v>131</v>
      </c>
      <c r="J312" s="6">
        <f>VLOOKUP($H312,奖励测试!$A:$F,6,FALSE)</f>
        <v>2</v>
      </c>
    </row>
    <row r="313" spans="1:10" x14ac:dyDescent="0.15">
      <c r="A313" s="2">
        <f>VLOOKUP(H313,奖励测试!A:C,3,FALSE)</f>
        <v>413201</v>
      </c>
      <c r="B313" s="1" t="str">
        <f t="shared" si="11"/>
        <v>132级1号任务奖励</v>
      </c>
      <c r="C313" s="1" t="str">
        <f t="shared" si="12"/>
        <v>132级1号任务奖励</v>
      </c>
      <c r="D313" s="1" t="str">
        <f>VLOOKUP(A313,奖励测试!C:L,7,FALSE)</f>
        <v>[{"t":"i","i":4,"c":96764,"tr":0},{"t":"i","i":1,"c":3390773,"tr":0},{"t":"i","i":6,"c":483822,"tr":0}]</v>
      </c>
      <c r="E313" s="2">
        <v>0</v>
      </c>
      <c r="F313" s="2">
        <v>0</v>
      </c>
      <c r="H313" s="2">
        <v>310</v>
      </c>
      <c r="I313" s="6">
        <f>VLOOKUP(H313,奖励测试!A:F,5,FALSE)</f>
        <v>132</v>
      </c>
      <c r="J313" s="6">
        <f>VLOOKUP($H313,奖励测试!$A:$F,6,FALSE)</f>
        <v>1</v>
      </c>
    </row>
    <row r="314" spans="1:10" x14ac:dyDescent="0.15">
      <c r="A314" s="2">
        <f>VLOOKUP(H314,奖励测试!A:C,3,FALSE)</f>
        <v>413202</v>
      </c>
      <c r="B314" s="1" t="str">
        <f t="shared" si="11"/>
        <v>132级2号任务奖励</v>
      </c>
      <c r="C314" s="1" t="str">
        <f t="shared" si="12"/>
        <v>132级2号任务奖励</v>
      </c>
      <c r="D314" s="1" t="str">
        <f>VLOOKUP(A314,奖励测试!C:L,7,FALSE)</f>
        <v>[{"t":"i","i":4,"c":96764,"tr":0},{"t":"i","i":1,"c":3390773,"tr":0},{"t":"i","i":6,"c":483822,"tr":0}]</v>
      </c>
      <c r="E314" s="2">
        <v>0</v>
      </c>
      <c r="F314" s="2">
        <v>0</v>
      </c>
      <c r="H314" s="2">
        <v>311</v>
      </c>
      <c r="I314" s="6">
        <f>VLOOKUP(H314,奖励测试!A:F,5,FALSE)</f>
        <v>132</v>
      </c>
      <c r="J314" s="6">
        <f>VLOOKUP($H314,奖励测试!$A:$F,6,FALSE)</f>
        <v>2</v>
      </c>
    </row>
    <row r="315" spans="1:10" x14ac:dyDescent="0.15">
      <c r="A315" s="2">
        <f>VLOOKUP(H315,奖励测试!A:C,3,FALSE)</f>
        <v>413301</v>
      </c>
      <c r="B315" s="1" t="str">
        <f t="shared" si="11"/>
        <v>133级1号任务奖励</v>
      </c>
      <c r="C315" s="1" t="str">
        <f t="shared" si="12"/>
        <v>133级1号任务奖励</v>
      </c>
      <c r="D315" s="1" t="str">
        <f>VLOOKUP(A315,奖励测试!C:L,7,FALSE)</f>
        <v>[{"t":"i","i":4,"c":103731,"tr":0},{"t":"i","i":1,"c":3634907,"tr":0},{"t":"i","i":6,"c":518657,"tr":0}]</v>
      </c>
      <c r="E315" s="2">
        <v>0</v>
      </c>
      <c r="F315" s="2">
        <v>0</v>
      </c>
      <c r="H315" s="2">
        <v>312</v>
      </c>
      <c r="I315" s="6">
        <f>VLOOKUP(H315,奖励测试!A:F,5,FALSE)</f>
        <v>133</v>
      </c>
      <c r="J315" s="6">
        <f>VLOOKUP($H315,奖励测试!$A:$F,6,FALSE)</f>
        <v>1</v>
      </c>
    </row>
    <row r="316" spans="1:10" x14ac:dyDescent="0.15">
      <c r="A316" s="2">
        <f>VLOOKUP(H316,奖励测试!A:C,3,FALSE)</f>
        <v>413302</v>
      </c>
      <c r="B316" s="1" t="str">
        <f t="shared" ref="B316:B350" si="13">I316&amp;"级"&amp;J316&amp;"号任务奖励"</f>
        <v>133级2号任务奖励</v>
      </c>
      <c r="C316" s="1" t="str">
        <f t="shared" ref="C316:C350" si="14">B316</f>
        <v>133级2号任务奖励</v>
      </c>
      <c r="D316" s="1" t="str">
        <f>VLOOKUP(A316,奖励测试!C:L,7,FALSE)</f>
        <v>[{"t":"i","i":4,"c":103731,"tr":0},{"t":"i","i":1,"c":3634907,"tr":0},{"t":"i","i":6,"c":518657,"tr":0}]</v>
      </c>
      <c r="E316" s="2">
        <v>0</v>
      </c>
      <c r="F316" s="2">
        <v>0</v>
      </c>
      <c r="H316" s="2">
        <v>313</v>
      </c>
      <c r="I316" s="6">
        <f>VLOOKUP(H316,奖励测试!A:F,5,FALSE)</f>
        <v>133</v>
      </c>
      <c r="J316" s="6">
        <f>VLOOKUP($H316,奖励测试!$A:$F,6,FALSE)</f>
        <v>2</v>
      </c>
    </row>
    <row r="317" spans="1:10" x14ac:dyDescent="0.15">
      <c r="A317" s="2">
        <f>VLOOKUP(H317,奖励测试!A:C,3,FALSE)</f>
        <v>413401</v>
      </c>
      <c r="B317" s="1" t="str">
        <f t="shared" si="13"/>
        <v>134级1号任务奖励</v>
      </c>
      <c r="C317" s="1" t="str">
        <f t="shared" si="14"/>
        <v>134级1号任务奖励</v>
      </c>
      <c r="D317" s="1" t="str">
        <f>VLOOKUP(A317,奖励测试!C:L,7,FALSE)</f>
        <v>[{"t":"i","i":4,"c":111200,"tr":0},{"t":"i","i":1,"c":3896617,"tr":0},{"t":"i","i":6,"c":556000,"tr":0}]</v>
      </c>
      <c r="E317" s="2">
        <v>0</v>
      </c>
      <c r="F317" s="2">
        <v>0</v>
      </c>
      <c r="H317" s="2">
        <v>314</v>
      </c>
      <c r="I317" s="6">
        <f>VLOOKUP(H317,奖励测试!A:F,5,FALSE)</f>
        <v>134</v>
      </c>
      <c r="J317" s="6">
        <f>VLOOKUP($H317,奖励测试!$A:$F,6,FALSE)</f>
        <v>1</v>
      </c>
    </row>
    <row r="318" spans="1:10" x14ac:dyDescent="0.15">
      <c r="A318" s="2">
        <f>VLOOKUP(H318,奖励测试!A:C,3,FALSE)</f>
        <v>413402</v>
      </c>
      <c r="B318" s="1" t="str">
        <f t="shared" si="13"/>
        <v>134级2号任务奖励</v>
      </c>
      <c r="C318" s="1" t="str">
        <f t="shared" si="14"/>
        <v>134级2号任务奖励</v>
      </c>
      <c r="D318" s="1" t="str">
        <f>VLOOKUP(A318,奖励测试!C:L,7,FALSE)</f>
        <v>[{"t":"i","i":4,"c":111200,"tr":0},{"t":"i","i":1,"c":3896617,"tr":0},{"t":"i","i":6,"c":556000,"tr":0}]</v>
      </c>
      <c r="E318" s="2">
        <v>0</v>
      </c>
      <c r="F318" s="2">
        <v>0</v>
      </c>
      <c r="H318" s="2">
        <v>315</v>
      </c>
      <c r="I318" s="6">
        <f>VLOOKUP(H318,奖励测试!A:F,5,FALSE)</f>
        <v>134</v>
      </c>
      <c r="J318" s="6">
        <f>VLOOKUP($H318,奖励测试!$A:$F,6,FALSE)</f>
        <v>2</v>
      </c>
    </row>
    <row r="319" spans="1:10" x14ac:dyDescent="0.15">
      <c r="A319" s="2">
        <f>VLOOKUP(H319,奖励测试!A:C,3,FALSE)</f>
        <v>413501</v>
      </c>
      <c r="B319" s="1" t="str">
        <f t="shared" si="13"/>
        <v>135级1号任务奖励</v>
      </c>
      <c r="C319" s="1" t="str">
        <f t="shared" si="14"/>
        <v>135级1号任务奖励</v>
      </c>
      <c r="D319" s="1" t="str">
        <f>VLOOKUP(A319,奖励测试!C:L,7,FALSE)</f>
        <v>[{"t":"i","i":4,"c":119206,"tr":0},{"t":"i","i":1,"c":4177171,"tr":0},{"t":"i","i":6,"c":596032,"tr":0}]</v>
      </c>
      <c r="E319" s="2">
        <v>0</v>
      </c>
      <c r="F319" s="2">
        <v>0</v>
      </c>
      <c r="H319" s="2">
        <v>316</v>
      </c>
      <c r="I319" s="6">
        <f>VLOOKUP(H319,奖励测试!A:F,5,FALSE)</f>
        <v>135</v>
      </c>
      <c r="J319" s="6">
        <f>VLOOKUP($H319,奖励测试!$A:$F,6,FALSE)</f>
        <v>1</v>
      </c>
    </row>
    <row r="320" spans="1:10" x14ac:dyDescent="0.15">
      <c r="A320" s="2">
        <f>VLOOKUP(H320,奖励测试!A:C,3,FALSE)</f>
        <v>413502</v>
      </c>
      <c r="B320" s="1" t="str">
        <f t="shared" si="13"/>
        <v>135级2号任务奖励</v>
      </c>
      <c r="C320" s="1" t="str">
        <f t="shared" si="14"/>
        <v>135级2号任务奖励</v>
      </c>
      <c r="D320" s="1" t="str">
        <f>VLOOKUP(A320,奖励测试!C:L,7,FALSE)</f>
        <v>[{"t":"i","i":4,"c":119206,"tr":0},{"t":"i","i":1,"c":4177171,"tr":0},{"t":"i","i":6,"c":596032,"tr":0}]</v>
      </c>
      <c r="E320" s="2">
        <v>0</v>
      </c>
      <c r="F320" s="2">
        <v>0</v>
      </c>
      <c r="H320" s="2">
        <v>317</v>
      </c>
      <c r="I320" s="6">
        <f>VLOOKUP(H320,奖励测试!A:F,5,FALSE)</f>
        <v>135</v>
      </c>
      <c r="J320" s="6">
        <f>VLOOKUP($H320,奖励测试!$A:$F,6,FALSE)</f>
        <v>2</v>
      </c>
    </row>
    <row r="321" spans="1:10" x14ac:dyDescent="0.15">
      <c r="A321" s="2">
        <f>VLOOKUP(H321,奖励测试!A:C,3,FALSE)</f>
        <v>413601</v>
      </c>
      <c r="B321" s="1" t="str">
        <f t="shared" si="13"/>
        <v>136级1号任务奖励</v>
      </c>
      <c r="C321" s="1" t="str">
        <f t="shared" si="14"/>
        <v>136级1号任务奖励</v>
      </c>
      <c r="D321" s="1" t="str">
        <f>VLOOKUP(A321,奖励测试!C:L,7,FALSE)</f>
        <v>[{"t":"i","i":4,"c":127789,"tr":0},{"t":"i","i":1,"c":4477925,"tr":0},{"t":"i","i":6,"c":638946,"tr":0}]</v>
      </c>
      <c r="E321" s="2">
        <v>0</v>
      </c>
      <c r="F321" s="2">
        <v>0</v>
      </c>
      <c r="H321" s="2">
        <v>318</v>
      </c>
      <c r="I321" s="6">
        <f>VLOOKUP(H321,奖励测试!A:F,5,FALSE)</f>
        <v>136</v>
      </c>
      <c r="J321" s="6">
        <f>VLOOKUP($H321,奖励测试!$A:$F,6,FALSE)</f>
        <v>1</v>
      </c>
    </row>
    <row r="322" spans="1:10" x14ac:dyDescent="0.15">
      <c r="A322" s="2">
        <f>VLOOKUP(H322,奖励测试!A:C,3,FALSE)</f>
        <v>413602</v>
      </c>
      <c r="B322" s="1" t="str">
        <f t="shared" si="13"/>
        <v>136级2号任务奖励</v>
      </c>
      <c r="C322" s="1" t="str">
        <f t="shared" si="14"/>
        <v>136级2号任务奖励</v>
      </c>
      <c r="D322" s="1" t="str">
        <f>VLOOKUP(A322,奖励测试!C:L,7,FALSE)</f>
        <v>[{"t":"i","i":4,"c":127789,"tr":0},{"t":"i","i":1,"c":4477925,"tr":0},{"t":"i","i":6,"c":638946,"tr":0}]</v>
      </c>
      <c r="E322" s="2">
        <v>0</v>
      </c>
      <c r="F322" s="2">
        <v>0</v>
      </c>
      <c r="H322" s="2">
        <v>319</v>
      </c>
      <c r="I322" s="6">
        <f>VLOOKUP(H322,奖励测试!A:F,5,FALSE)</f>
        <v>136</v>
      </c>
      <c r="J322" s="6">
        <f>VLOOKUP($H322,奖励测试!$A:$F,6,FALSE)</f>
        <v>2</v>
      </c>
    </row>
    <row r="323" spans="1:10" x14ac:dyDescent="0.15">
      <c r="A323" s="2">
        <f>VLOOKUP(H323,奖励测试!A:C,3,FALSE)</f>
        <v>413701</v>
      </c>
      <c r="B323" s="1" t="str">
        <f t="shared" si="13"/>
        <v>137级1号任务奖励</v>
      </c>
      <c r="C323" s="1" t="str">
        <f t="shared" si="14"/>
        <v>137级1号任务奖励</v>
      </c>
      <c r="D323" s="1" t="str">
        <f>VLOOKUP(A323,奖励测试!C:L,7,FALSE)</f>
        <v>[{"t":"i","i":4,"c":136989,"tr":0},{"t":"i","i":1,"c":4800333,"tr":0},{"t":"i","i":6,"c":684949,"tr":0}]</v>
      </c>
      <c r="E323" s="2">
        <v>0</v>
      </c>
      <c r="F323" s="2">
        <v>0</v>
      </c>
      <c r="H323" s="2">
        <v>320</v>
      </c>
      <c r="I323" s="6">
        <f>VLOOKUP(H323,奖励测试!A:F,5,FALSE)</f>
        <v>137</v>
      </c>
      <c r="J323" s="6">
        <f>VLOOKUP($H323,奖励测试!$A:$F,6,FALSE)</f>
        <v>1</v>
      </c>
    </row>
    <row r="324" spans="1:10" x14ac:dyDescent="0.15">
      <c r="A324" s="2">
        <f>VLOOKUP(H324,奖励测试!A:C,3,FALSE)</f>
        <v>413702</v>
      </c>
      <c r="B324" s="1" t="str">
        <f t="shared" si="13"/>
        <v>137级2号任务奖励</v>
      </c>
      <c r="C324" s="1" t="str">
        <f t="shared" si="14"/>
        <v>137级2号任务奖励</v>
      </c>
      <c r="D324" s="1" t="str">
        <f>VLOOKUP(A324,奖励测试!C:L,7,FALSE)</f>
        <v>[{"t":"i","i":4,"c":136989,"tr":0},{"t":"i","i":1,"c":4800333,"tr":0},{"t":"i","i":6,"c":684949,"tr":0}]</v>
      </c>
      <c r="E324" s="2">
        <v>0</v>
      </c>
      <c r="F324" s="2">
        <v>0</v>
      </c>
      <c r="H324" s="2">
        <v>321</v>
      </c>
      <c r="I324" s="6">
        <f>VLOOKUP(H324,奖励测试!A:F,5,FALSE)</f>
        <v>137</v>
      </c>
      <c r="J324" s="6">
        <f>VLOOKUP($H324,奖励测试!$A:$F,6,FALSE)</f>
        <v>2</v>
      </c>
    </row>
    <row r="325" spans="1:10" x14ac:dyDescent="0.15">
      <c r="A325" s="2">
        <f>VLOOKUP(H325,奖励测试!A:C,3,FALSE)</f>
        <v>413801</v>
      </c>
      <c r="B325" s="1" t="str">
        <f t="shared" si="13"/>
        <v>138级1号任务奖励</v>
      </c>
      <c r="C325" s="1" t="str">
        <f t="shared" si="14"/>
        <v>138级1号任务奖励</v>
      </c>
      <c r="D325" s="1" t="str">
        <f>VLOOKUP(A325,奖励测试!C:L,7,FALSE)</f>
        <v>[{"t":"i","i":4,"c":146853,"tr":0},{"t":"i","i":1,"c":5145955,"tr":0},{"t":"i","i":6,"c":734265,"tr":0}]</v>
      </c>
      <c r="E325" s="2">
        <v>0</v>
      </c>
      <c r="F325" s="2">
        <v>0</v>
      </c>
      <c r="H325" s="2">
        <v>322</v>
      </c>
      <c r="I325" s="6">
        <f>VLOOKUP(H325,奖励测试!A:F,5,FALSE)</f>
        <v>138</v>
      </c>
      <c r="J325" s="6">
        <f>VLOOKUP($H325,奖励测试!$A:$F,6,FALSE)</f>
        <v>1</v>
      </c>
    </row>
    <row r="326" spans="1:10" x14ac:dyDescent="0.15">
      <c r="A326" s="2">
        <f>VLOOKUP(H326,奖励测试!A:C,3,FALSE)</f>
        <v>413802</v>
      </c>
      <c r="B326" s="1" t="str">
        <f t="shared" si="13"/>
        <v>138级2号任务奖励</v>
      </c>
      <c r="C326" s="1" t="str">
        <f t="shared" si="14"/>
        <v>138级2号任务奖励</v>
      </c>
      <c r="D326" s="1" t="str">
        <f>VLOOKUP(A326,奖励测试!C:L,7,FALSE)</f>
        <v>[{"t":"i","i":4,"c":146853,"tr":0},{"t":"i","i":1,"c":5145955,"tr":0},{"t":"i","i":6,"c":734265,"tr":0}]</v>
      </c>
      <c r="E326" s="2">
        <v>0</v>
      </c>
      <c r="F326" s="2">
        <v>0</v>
      </c>
      <c r="H326" s="2">
        <v>323</v>
      </c>
      <c r="I326" s="6">
        <f>VLOOKUP(H326,奖励测试!A:F,5,FALSE)</f>
        <v>138</v>
      </c>
      <c r="J326" s="6">
        <f>VLOOKUP($H326,奖励测试!$A:$F,6,FALSE)</f>
        <v>2</v>
      </c>
    </row>
    <row r="327" spans="1:10" x14ac:dyDescent="0.15">
      <c r="A327" s="2">
        <f>VLOOKUP(H327,奖励测试!A:C,3,FALSE)</f>
        <v>413901</v>
      </c>
      <c r="B327" s="1" t="str">
        <f t="shared" si="13"/>
        <v>139级1号任务奖励</v>
      </c>
      <c r="C327" s="1" t="str">
        <f t="shared" si="14"/>
        <v>139级1号任务奖励</v>
      </c>
      <c r="D327" s="1" t="str">
        <f>VLOOKUP(A327,奖励测试!C:L,7,FALSE)</f>
        <v>[{"t":"i","i":4,"c":157426,"tr":0},{"t":"i","i":1,"c":5516461,"tr":0},{"t":"i","i":6,"c":787132,"tr":0}]</v>
      </c>
      <c r="E327" s="2">
        <v>0</v>
      </c>
      <c r="F327" s="2">
        <v>0</v>
      </c>
      <c r="H327" s="2">
        <v>324</v>
      </c>
      <c r="I327" s="6">
        <f>VLOOKUP(H327,奖励测试!A:F,5,FALSE)</f>
        <v>139</v>
      </c>
      <c r="J327" s="6">
        <f>VLOOKUP($H327,奖励测试!$A:$F,6,FALSE)</f>
        <v>1</v>
      </c>
    </row>
    <row r="328" spans="1:10" x14ac:dyDescent="0.15">
      <c r="A328" s="2">
        <f>VLOOKUP(H328,奖励测试!A:C,3,FALSE)</f>
        <v>413902</v>
      </c>
      <c r="B328" s="1" t="str">
        <f t="shared" si="13"/>
        <v>139级2号任务奖励</v>
      </c>
      <c r="C328" s="1" t="str">
        <f t="shared" si="14"/>
        <v>139级2号任务奖励</v>
      </c>
      <c r="D328" s="1" t="str">
        <f>VLOOKUP(A328,奖励测试!C:L,7,FALSE)</f>
        <v>[{"t":"i","i":4,"c":157426,"tr":0},{"t":"i","i":1,"c":5516461,"tr":0},{"t":"i","i":6,"c":787132,"tr":0}]</v>
      </c>
      <c r="E328" s="2">
        <v>0</v>
      </c>
      <c r="F328" s="2">
        <v>0</v>
      </c>
      <c r="H328" s="2">
        <v>325</v>
      </c>
      <c r="I328" s="6">
        <f>VLOOKUP(H328,奖励测试!A:F,5,FALSE)</f>
        <v>139</v>
      </c>
      <c r="J328" s="6">
        <f>VLOOKUP($H328,奖励测试!$A:$F,6,FALSE)</f>
        <v>2</v>
      </c>
    </row>
    <row r="329" spans="1:10" x14ac:dyDescent="0.15">
      <c r="A329" s="2">
        <f>VLOOKUP(H329,奖励测试!A:C,3,FALSE)</f>
        <v>414001</v>
      </c>
      <c r="B329" s="1" t="str">
        <f t="shared" si="13"/>
        <v>140级1号任务奖励</v>
      </c>
      <c r="C329" s="1" t="str">
        <f t="shared" si="14"/>
        <v>140级1号任务奖励</v>
      </c>
      <c r="D329" s="1" t="str">
        <f>VLOOKUP(A329,奖励测试!C:L,7,FALSE)</f>
        <v>[{"t":"i","i":4,"c":168761,"tr":0},{"t":"i","i":1,"c":5913644,"tr":0},{"t":"i","i":6,"c":843805,"tr":0}]</v>
      </c>
      <c r="E329" s="2">
        <v>0</v>
      </c>
      <c r="F329" s="2">
        <v>0</v>
      </c>
      <c r="H329" s="2">
        <v>326</v>
      </c>
      <c r="I329" s="6">
        <f>VLOOKUP(H329,奖励测试!A:F,5,FALSE)</f>
        <v>140</v>
      </c>
      <c r="J329" s="6">
        <f>VLOOKUP($H329,奖励测试!$A:$F,6,FALSE)</f>
        <v>1</v>
      </c>
    </row>
    <row r="330" spans="1:10" x14ac:dyDescent="0.15">
      <c r="A330" s="2">
        <f>VLOOKUP(H330,奖励测试!A:C,3,FALSE)</f>
        <v>414002</v>
      </c>
      <c r="B330" s="1" t="str">
        <f t="shared" si="13"/>
        <v>140级2号任务奖励</v>
      </c>
      <c r="C330" s="1" t="str">
        <f t="shared" si="14"/>
        <v>140级2号任务奖励</v>
      </c>
      <c r="D330" s="1" t="str">
        <f>VLOOKUP(A330,奖励测试!C:L,7,FALSE)</f>
        <v>[{"t":"i","i":4,"c":168761,"tr":0},{"t":"i","i":1,"c":5913644,"tr":0},{"t":"i","i":6,"c":843805,"tr":0}]</v>
      </c>
      <c r="E330" s="2">
        <v>0</v>
      </c>
      <c r="F330" s="2">
        <v>0</v>
      </c>
      <c r="H330" s="2">
        <v>327</v>
      </c>
      <c r="I330" s="6">
        <f>VLOOKUP(H330,奖励测试!A:F,5,FALSE)</f>
        <v>140</v>
      </c>
      <c r="J330" s="6">
        <f>VLOOKUP($H330,奖励测试!$A:$F,6,FALSE)</f>
        <v>2</v>
      </c>
    </row>
    <row r="331" spans="1:10" x14ac:dyDescent="0.15">
      <c r="A331" s="2">
        <f>VLOOKUP(H331,奖励测试!A:C,3,FALSE)</f>
        <v>414101</v>
      </c>
      <c r="B331" s="1" t="str">
        <f t="shared" si="13"/>
        <v>141级1号任务奖励</v>
      </c>
      <c r="C331" s="1" t="str">
        <f t="shared" si="14"/>
        <v>141级1号任务奖励</v>
      </c>
      <c r="D331" s="1" t="str">
        <f>VLOOKUP(A331,奖励测试!C:L,7,FALSE)</f>
        <v>[{"t":"i","i":4,"c":180911,"tr":0},{"t":"i","i":1,"c":6339424,"tr":0},{"t":"i","i":6,"c":904559,"tr":0}]</v>
      </c>
      <c r="E331" s="2">
        <v>0</v>
      </c>
      <c r="F331" s="2">
        <v>0</v>
      </c>
      <c r="H331" s="2">
        <v>328</v>
      </c>
      <c r="I331" s="6">
        <f>VLOOKUP(H331,奖励测试!A:F,5,FALSE)</f>
        <v>141</v>
      </c>
      <c r="J331" s="6">
        <f>VLOOKUP($H331,奖励测试!$A:$F,6,FALSE)</f>
        <v>1</v>
      </c>
    </row>
    <row r="332" spans="1:10" x14ac:dyDescent="0.15">
      <c r="A332" s="2">
        <f>VLOOKUP(H332,奖励测试!A:C,3,FALSE)</f>
        <v>414102</v>
      </c>
      <c r="B332" s="1" t="str">
        <f t="shared" si="13"/>
        <v>141级2号任务奖励</v>
      </c>
      <c r="C332" s="1" t="str">
        <f t="shared" si="14"/>
        <v>141级2号任务奖励</v>
      </c>
      <c r="D332" s="1" t="str">
        <f>VLOOKUP(A332,奖励测试!C:L,7,FALSE)</f>
        <v>[{"t":"i","i":4,"c":180911,"tr":0},{"t":"i","i":1,"c":6339424,"tr":0},{"t":"i","i":6,"c":904559,"tr":0}]</v>
      </c>
      <c r="E332" s="2">
        <v>0</v>
      </c>
      <c r="F332" s="2">
        <v>0</v>
      </c>
      <c r="H332" s="2">
        <v>329</v>
      </c>
      <c r="I332" s="6">
        <f>VLOOKUP(H332,奖励测试!A:F,5,FALSE)</f>
        <v>141</v>
      </c>
      <c r="J332" s="6">
        <f>VLOOKUP($H332,奖励测试!$A:$F,6,FALSE)</f>
        <v>2</v>
      </c>
    </row>
    <row r="333" spans="1:10" x14ac:dyDescent="0.15">
      <c r="A333" s="2">
        <f>VLOOKUP(H333,奖励测试!A:C,3,FALSE)</f>
        <v>414201</v>
      </c>
      <c r="B333" s="1" t="str">
        <f t="shared" si="13"/>
        <v>142级1号任务奖励</v>
      </c>
      <c r="C333" s="1" t="str">
        <f t="shared" si="14"/>
        <v>142级1号任务奖励</v>
      </c>
      <c r="D333" s="1" t="str">
        <f>VLOOKUP(A333,奖励测试!C:L,7,FALSE)</f>
        <v>[{"t":"i","i":4,"c":193937,"tr":0},{"t":"i","i":1,"c":6795860,"tr":0},{"t":"i","i":6,"c":969687,"tr":0}]</v>
      </c>
      <c r="E333" s="2">
        <v>0</v>
      </c>
      <c r="F333" s="2">
        <v>0</v>
      </c>
      <c r="H333" s="2">
        <v>330</v>
      </c>
      <c r="I333" s="6">
        <f>VLOOKUP(H333,奖励测试!A:F,5,FALSE)</f>
        <v>142</v>
      </c>
      <c r="J333" s="6">
        <f>VLOOKUP($H333,奖励测试!$A:$F,6,FALSE)</f>
        <v>1</v>
      </c>
    </row>
    <row r="334" spans="1:10" x14ac:dyDescent="0.15">
      <c r="A334" s="2">
        <f>VLOOKUP(H334,奖励测试!A:C,3,FALSE)</f>
        <v>414202</v>
      </c>
      <c r="B334" s="1" t="str">
        <f t="shared" si="13"/>
        <v>142级2号任务奖励</v>
      </c>
      <c r="C334" s="1" t="str">
        <f t="shared" si="14"/>
        <v>142级2号任务奖励</v>
      </c>
      <c r="D334" s="1" t="str">
        <f>VLOOKUP(A334,奖励测试!C:L,7,FALSE)</f>
        <v>[{"t":"i","i":4,"c":193937,"tr":0},{"t":"i","i":1,"c":6795860,"tr":0},{"t":"i","i":6,"c":969687,"tr":0}]</v>
      </c>
      <c r="E334" s="2">
        <v>0</v>
      </c>
      <c r="F334" s="2">
        <v>0</v>
      </c>
      <c r="H334" s="2">
        <v>331</v>
      </c>
      <c r="I334" s="6">
        <f>VLOOKUP(H334,奖励测试!A:F,5,FALSE)</f>
        <v>142</v>
      </c>
      <c r="J334" s="6">
        <f>VLOOKUP($H334,奖励测试!$A:$F,6,FALSE)</f>
        <v>2</v>
      </c>
    </row>
    <row r="335" spans="1:10" x14ac:dyDescent="0.15">
      <c r="A335" s="2">
        <f>VLOOKUP(H335,奖励测试!A:C,3,FALSE)</f>
        <v>414301</v>
      </c>
      <c r="B335" s="1" t="str">
        <f t="shared" si="13"/>
        <v>143级1号任务奖励</v>
      </c>
      <c r="C335" s="1" t="str">
        <f t="shared" si="14"/>
        <v>143级1号任务奖励</v>
      </c>
      <c r="D335" s="1" t="str">
        <f>VLOOKUP(A335,奖励测试!C:L,7,FALSE)</f>
        <v>[{"t":"i","i":4,"c":207900,"tr":0},{"t":"i","i":1,"c":7285159,"tr":0},{"t":"i","i":6,"c":1039504,"tr":0}]</v>
      </c>
      <c r="E335" s="2">
        <v>0</v>
      </c>
      <c r="F335" s="2">
        <v>0</v>
      </c>
      <c r="H335" s="2">
        <v>332</v>
      </c>
      <c r="I335" s="6">
        <f>VLOOKUP(H335,奖励测试!A:F,5,FALSE)</f>
        <v>143</v>
      </c>
      <c r="J335" s="6">
        <f>VLOOKUP($H335,奖励测试!$A:$F,6,FALSE)</f>
        <v>1</v>
      </c>
    </row>
    <row r="336" spans="1:10" x14ac:dyDescent="0.15">
      <c r="A336" s="2">
        <f>VLOOKUP(H336,奖励测试!A:C,3,FALSE)</f>
        <v>414302</v>
      </c>
      <c r="B336" s="1" t="str">
        <f t="shared" si="13"/>
        <v>143级2号任务奖励</v>
      </c>
      <c r="C336" s="1" t="str">
        <f t="shared" si="14"/>
        <v>143级2号任务奖励</v>
      </c>
      <c r="D336" s="1" t="str">
        <f>VLOOKUP(A336,奖励测试!C:L,7,FALSE)</f>
        <v>[{"t":"i","i":4,"c":207900,"tr":0},{"t":"i","i":1,"c":7285159,"tr":0},{"t":"i","i":6,"c":1039504,"tr":0}]</v>
      </c>
      <c r="E336" s="2">
        <v>0</v>
      </c>
      <c r="F336" s="2">
        <v>0</v>
      </c>
      <c r="H336" s="2">
        <v>333</v>
      </c>
      <c r="I336" s="6">
        <f>VLOOKUP(H336,奖励测试!A:F,5,FALSE)</f>
        <v>143</v>
      </c>
      <c r="J336" s="6">
        <f>VLOOKUP($H336,奖励测试!$A:$F,6,FALSE)</f>
        <v>2</v>
      </c>
    </row>
    <row r="337" spans="1:10" x14ac:dyDescent="0.15">
      <c r="A337" s="2">
        <f>VLOOKUP(H337,奖励测试!A:C,3,FALSE)</f>
        <v>414401</v>
      </c>
      <c r="B337" s="1" t="str">
        <f t="shared" si="13"/>
        <v>144级1号任务奖励</v>
      </c>
      <c r="C337" s="1" t="str">
        <f t="shared" si="14"/>
        <v>144级1号任务奖励</v>
      </c>
      <c r="D337" s="1" t="str">
        <f>VLOOKUP(A337,奖励测试!C:L,7,FALSE)</f>
        <v>[{"t":"i","i":4,"c":222869,"tr":0},{"t":"i","i":1,"c":7809688,"tr":0},{"t":"i","i":6,"c":1114348,"tr":0}]</v>
      </c>
      <c r="E337" s="2">
        <v>0</v>
      </c>
      <c r="F337" s="2">
        <v>0</v>
      </c>
      <c r="H337" s="2">
        <v>334</v>
      </c>
      <c r="I337" s="6">
        <f>VLOOKUP(H337,奖励测试!A:F,5,FALSE)</f>
        <v>144</v>
      </c>
      <c r="J337" s="6">
        <f>VLOOKUP($H337,奖励测试!$A:$F,6,FALSE)</f>
        <v>1</v>
      </c>
    </row>
    <row r="338" spans="1:10" x14ac:dyDescent="0.15">
      <c r="A338" s="2">
        <f>VLOOKUP(H338,奖励测试!A:C,3,FALSE)</f>
        <v>414402</v>
      </c>
      <c r="B338" s="1" t="str">
        <f t="shared" si="13"/>
        <v>144级2号任务奖励</v>
      </c>
      <c r="C338" s="1" t="str">
        <f t="shared" si="14"/>
        <v>144级2号任务奖励</v>
      </c>
      <c r="D338" s="1" t="str">
        <f>VLOOKUP(A338,奖励测试!C:L,7,FALSE)</f>
        <v>[{"t":"i","i":4,"c":222869,"tr":0},{"t":"i","i":1,"c":7809688,"tr":0},{"t":"i","i":6,"c":1114348,"tr":0}]</v>
      </c>
      <c r="E338" s="2">
        <v>0</v>
      </c>
      <c r="F338" s="2">
        <v>0</v>
      </c>
      <c r="H338" s="2">
        <v>335</v>
      </c>
      <c r="I338" s="6">
        <f>VLOOKUP(H338,奖励测试!A:F,5,FALSE)</f>
        <v>144</v>
      </c>
      <c r="J338" s="6">
        <f>VLOOKUP($H338,奖励测试!$A:$F,6,FALSE)</f>
        <v>2</v>
      </c>
    </row>
    <row r="339" spans="1:10" x14ac:dyDescent="0.15">
      <c r="A339" s="2">
        <f>VLOOKUP(H339,奖励测试!A:C,3,FALSE)</f>
        <v>414501</v>
      </c>
      <c r="B339" s="1" t="str">
        <f t="shared" si="13"/>
        <v>145级1号任务奖励</v>
      </c>
      <c r="C339" s="1" t="str">
        <f t="shared" si="14"/>
        <v>145级1号任务奖励</v>
      </c>
      <c r="D339" s="1" t="str">
        <f>VLOOKUP(A339,奖励测试!C:L,7,FALSE)</f>
        <v>[{"t":"i","i":4,"c":238916,"tr":0},{"t":"i","i":1,"c":8371983,"tr":0},{"t":"i","i":6,"c":1194581,"tr":0}]</v>
      </c>
      <c r="E339" s="2">
        <v>0</v>
      </c>
      <c r="F339" s="2">
        <v>0</v>
      </c>
      <c r="H339" s="2">
        <v>336</v>
      </c>
      <c r="I339" s="6">
        <f>VLOOKUP(H339,奖励测试!A:F,5,FALSE)</f>
        <v>145</v>
      </c>
      <c r="J339" s="6">
        <f>VLOOKUP($H339,奖励测试!$A:$F,6,FALSE)</f>
        <v>1</v>
      </c>
    </row>
    <row r="340" spans="1:10" x14ac:dyDescent="0.15">
      <c r="A340" s="2">
        <f>VLOOKUP(H340,奖励测试!A:C,3,FALSE)</f>
        <v>414502</v>
      </c>
      <c r="B340" s="1" t="str">
        <f t="shared" si="13"/>
        <v>145级2号任务奖励</v>
      </c>
      <c r="C340" s="1" t="str">
        <f t="shared" si="14"/>
        <v>145级2号任务奖励</v>
      </c>
      <c r="D340" s="1" t="str">
        <f>VLOOKUP(A340,奖励测试!C:L,7,FALSE)</f>
        <v>[{"t":"i","i":4,"c":238916,"tr":0},{"t":"i","i":1,"c":8371983,"tr":0},{"t":"i","i":6,"c":1194581,"tr":0}]</v>
      </c>
      <c r="E340" s="2">
        <v>0</v>
      </c>
      <c r="F340" s="2">
        <v>0</v>
      </c>
      <c r="H340" s="2">
        <v>337</v>
      </c>
      <c r="I340" s="6">
        <f>VLOOKUP(H340,奖励测试!A:F,5,FALSE)</f>
        <v>145</v>
      </c>
      <c r="J340" s="6">
        <f>VLOOKUP($H340,奖励测试!$A:$F,6,FALSE)</f>
        <v>2</v>
      </c>
    </row>
    <row r="341" spans="1:10" x14ac:dyDescent="0.15">
      <c r="A341" s="2">
        <f>VLOOKUP(H341,奖励测试!A:C,3,FALSE)</f>
        <v>414601</v>
      </c>
      <c r="B341" s="1" t="str">
        <f t="shared" si="13"/>
        <v>146级1号任务奖励</v>
      </c>
      <c r="C341" s="1" t="str">
        <f t="shared" si="14"/>
        <v>146级1号任务奖励</v>
      </c>
      <c r="D341" s="1" t="str">
        <f>VLOOKUP(A341,奖励测试!C:L,7,FALSE)</f>
        <v>[{"t":"i","i":4,"c":256118,"tr":0},{"t":"i","i":1,"c":8974763,"tr":0},{"t":"i","i":6,"c":1280590,"tr":0}]</v>
      </c>
      <c r="E341" s="2">
        <v>0</v>
      </c>
      <c r="F341" s="2">
        <v>0</v>
      </c>
      <c r="H341" s="2">
        <v>338</v>
      </c>
      <c r="I341" s="6">
        <f>VLOOKUP(H341,奖励测试!A:F,5,FALSE)</f>
        <v>146</v>
      </c>
      <c r="J341" s="6">
        <f>VLOOKUP($H341,奖励测试!$A:$F,6,FALSE)</f>
        <v>1</v>
      </c>
    </row>
    <row r="342" spans="1:10" x14ac:dyDescent="0.15">
      <c r="A342" s="2">
        <f>VLOOKUP(H342,奖励测试!A:C,3,FALSE)</f>
        <v>414602</v>
      </c>
      <c r="B342" s="1" t="str">
        <f t="shared" si="13"/>
        <v>146级2号任务奖励</v>
      </c>
      <c r="C342" s="1" t="str">
        <f t="shared" si="14"/>
        <v>146级2号任务奖励</v>
      </c>
      <c r="D342" s="1" t="str">
        <f>VLOOKUP(A342,奖励测试!C:L,7,FALSE)</f>
        <v>[{"t":"i","i":4,"c":256118,"tr":0},{"t":"i","i":1,"c":8974763,"tr":0},{"t":"i","i":6,"c":1280590,"tr":0}]</v>
      </c>
      <c r="E342" s="2">
        <v>0</v>
      </c>
      <c r="F342" s="2">
        <v>0</v>
      </c>
      <c r="H342" s="2">
        <v>339</v>
      </c>
      <c r="I342" s="6">
        <f>VLOOKUP(H342,奖励测试!A:F,5,FALSE)</f>
        <v>146</v>
      </c>
      <c r="J342" s="6">
        <f>VLOOKUP($H342,奖励测试!$A:$F,6,FALSE)</f>
        <v>2</v>
      </c>
    </row>
    <row r="343" spans="1:10" x14ac:dyDescent="0.15">
      <c r="A343" s="2">
        <f>VLOOKUP(H343,奖励测试!A:C,3,FALSE)</f>
        <v>414701</v>
      </c>
      <c r="B343" s="1" t="str">
        <f t="shared" si="13"/>
        <v>147级1号任务奖励</v>
      </c>
      <c r="C343" s="1" t="str">
        <f t="shared" si="14"/>
        <v>147级1号任务奖励</v>
      </c>
      <c r="D343" s="1" t="str">
        <f>VLOOKUP(A343,奖励测试!C:L,7,FALSE)</f>
        <v>[{"t":"i","i":4,"c":274558,"tr":0},{"t":"i","i":1,"c":9620944,"tr":0},{"t":"i","i":6,"c":1372792,"tr":0}]</v>
      </c>
      <c r="E343" s="2">
        <v>0</v>
      </c>
      <c r="F343" s="2">
        <v>0</v>
      </c>
      <c r="H343" s="2">
        <v>340</v>
      </c>
      <c r="I343" s="6">
        <f>VLOOKUP(H343,奖励测试!A:F,5,FALSE)</f>
        <v>147</v>
      </c>
      <c r="J343" s="6">
        <f>VLOOKUP($H343,奖励测试!$A:$F,6,FALSE)</f>
        <v>1</v>
      </c>
    </row>
    <row r="344" spans="1:10" x14ac:dyDescent="0.15">
      <c r="A344" s="2">
        <f>VLOOKUP(H344,奖励测试!A:C,3,FALSE)</f>
        <v>414702</v>
      </c>
      <c r="B344" s="1" t="str">
        <f t="shared" si="13"/>
        <v>147级2号任务奖励</v>
      </c>
      <c r="C344" s="1" t="str">
        <f t="shared" si="14"/>
        <v>147级2号任务奖励</v>
      </c>
      <c r="D344" s="1" t="str">
        <f>VLOOKUP(A344,奖励测试!C:L,7,FALSE)</f>
        <v>[{"t":"i","i":4,"c":274558,"tr":0},{"t":"i","i":1,"c":9620944,"tr":0},{"t":"i","i":6,"c":1372792,"tr":0}]</v>
      </c>
      <c r="E344" s="2">
        <v>0</v>
      </c>
      <c r="F344" s="2">
        <v>0</v>
      </c>
      <c r="H344" s="2">
        <v>341</v>
      </c>
      <c r="I344" s="6">
        <f>VLOOKUP(H344,奖励测试!A:F,5,FALSE)</f>
        <v>147</v>
      </c>
      <c r="J344" s="6">
        <f>VLOOKUP($H344,奖励测试!$A:$F,6,FALSE)</f>
        <v>2</v>
      </c>
    </row>
    <row r="345" spans="1:10" x14ac:dyDescent="0.15">
      <c r="A345" s="2">
        <f>VLOOKUP(H345,奖励测试!A:C,3,FALSE)</f>
        <v>414801</v>
      </c>
      <c r="B345" s="1" t="str">
        <f t="shared" si="13"/>
        <v>148级1号任务奖励</v>
      </c>
      <c r="C345" s="1" t="str">
        <f t="shared" si="14"/>
        <v>148级1号任务奖励</v>
      </c>
      <c r="D345" s="1" t="str">
        <f>VLOOKUP(A345,奖励测试!C:L,7,FALSE)</f>
        <v>[{"t":"i","i":4,"c":294326,"tr":0},{"t":"i","i":1,"c":10313649,"tr":0},{"t":"i","i":6,"c":1471633,"tr":0}]</v>
      </c>
      <c r="E345" s="2">
        <v>0</v>
      </c>
      <c r="F345" s="2">
        <v>0</v>
      </c>
      <c r="H345" s="2">
        <v>342</v>
      </c>
      <c r="I345" s="6">
        <f>VLOOKUP(H345,奖励测试!A:F,5,FALSE)</f>
        <v>148</v>
      </c>
      <c r="J345" s="6">
        <f>VLOOKUP($H345,奖励测试!$A:$F,6,FALSE)</f>
        <v>1</v>
      </c>
    </row>
    <row r="346" spans="1:10" x14ac:dyDescent="0.15">
      <c r="A346" s="2">
        <f>VLOOKUP(H346,奖励测试!A:C,3,FALSE)</f>
        <v>414802</v>
      </c>
      <c r="B346" s="1" t="str">
        <f t="shared" si="13"/>
        <v>148级2号任务奖励</v>
      </c>
      <c r="C346" s="1" t="str">
        <f t="shared" si="14"/>
        <v>148级2号任务奖励</v>
      </c>
      <c r="D346" s="1" t="str">
        <f>VLOOKUP(A346,奖励测试!C:L,7,FALSE)</f>
        <v>[{"t":"i","i":4,"c":294326,"tr":0},{"t":"i","i":1,"c":10313649,"tr":0},{"t":"i","i":6,"c":1471633,"tr":0}]</v>
      </c>
      <c r="E346" s="2">
        <v>0</v>
      </c>
      <c r="F346" s="2">
        <v>0</v>
      </c>
      <c r="H346" s="2">
        <v>343</v>
      </c>
      <c r="I346" s="6">
        <f>VLOOKUP(H346,奖励测试!A:F,5,FALSE)</f>
        <v>148</v>
      </c>
      <c r="J346" s="6">
        <f>VLOOKUP($H346,奖励测试!$A:$F,6,FALSE)</f>
        <v>2</v>
      </c>
    </row>
    <row r="347" spans="1:10" x14ac:dyDescent="0.15">
      <c r="A347" s="2">
        <f>VLOOKUP(H347,奖励测试!A:C,3,FALSE)</f>
        <v>414901</v>
      </c>
      <c r="B347" s="1" t="str">
        <f t="shared" si="13"/>
        <v>149级1号任务奖励</v>
      </c>
      <c r="C347" s="1" t="str">
        <f t="shared" si="14"/>
        <v>149级1号任务奖励</v>
      </c>
      <c r="D347" s="1" t="str">
        <f>VLOOKUP(A347,奖励测试!C:L,7,FALSE)</f>
        <v>[{"t":"i","i":4,"c":315518,"tr":0},{"t":"i","i":1,"c":11056230,"tr":0},{"t":"i","i":6,"c":1577590,"tr":0}]</v>
      </c>
      <c r="E347" s="2">
        <v>0</v>
      </c>
      <c r="F347" s="2">
        <v>0</v>
      </c>
      <c r="H347" s="2">
        <v>344</v>
      </c>
      <c r="I347" s="6">
        <f>VLOOKUP(H347,奖励测试!A:F,5,FALSE)</f>
        <v>149</v>
      </c>
      <c r="J347" s="6">
        <f>VLOOKUP($H347,奖励测试!$A:$F,6,FALSE)</f>
        <v>1</v>
      </c>
    </row>
    <row r="348" spans="1:10" x14ac:dyDescent="0.15">
      <c r="A348" s="2">
        <f>VLOOKUP(H348,奖励测试!A:C,3,FALSE)</f>
        <v>414902</v>
      </c>
      <c r="B348" s="1" t="str">
        <f t="shared" si="13"/>
        <v>149级2号任务奖励</v>
      </c>
      <c r="C348" s="1" t="str">
        <f t="shared" si="14"/>
        <v>149级2号任务奖励</v>
      </c>
      <c r="D348" s="1" t="str">
        <f>VLOOKUP(A348,奖励测试!C:L,7,FALSE)</f>
        <v>[{"t":"i","i":4,"c":315518,"tr":0},{"t":"i","i":1,"c":11056230,"tr":0},{"t":"i","i":6,"c":1577590,"tr":0}]</v>
      </c>
      <c r="E348" s="2">
        <v>0</v>
      </c>
      <c r="F348" s="2">
        <v>0</v>
      </c>
      <c r="H348" s="2">
        <v>345</v>
      </c>
      <c r="I348" s="6">
        <f>VLOOKUP(H348,奖励测试!A:F,5,FALSE)</f>
        <v>149</v>
      </c>
      <c r="J348" s="6">
        <f>VLOOKUP($H348,奖励测试!$A:$F,6,FALSE)</f>
        <v>2</v>
      </c>
    </row>
    <row r="349" spans="1:10" x14ac:dyDescent="0.15">
      <c r="A349" s="2">
        <f>VLOOKUP(H349,奖励测试!A:C,3,FALSE)</f>
        <v>415001</v>
      </c>
      <c r="B349" s="1" t="str">
        <f t="shared" si="13"/>
        <v>150级1号任务奖励</v>
      </c>
      <c r="C349" s="1" t="str">
        <f t="shared" si="14"/>
        <v>150级1号任务奖励</v>
      </c>
      <c r="D349" s="1" t="str">
        <f>VLOOKUP(A349,奖励测试!C:L,7,FALSE)</f>
        <v>[]</v>
      </c>
      <c r="E349" s="2">
        <v>0</v>
      </c>
      <c r="F349" s="2">
        <v>0</v>
      </c>
      <c r="H349" s="2">
        <v>346</v>
      </c>
      <c r="I349" s="6">
        <f>VLOOKUP(H349,奖励测试!A:F,5,FALSE)</f>
        <v>150</v>
      </c>
      <c r="J349" s="6">
        <f>VLOOKUP($H349,奖励测试!$A:$F,6,FALSE)</f>
        <v>1</v>
      </c>
    </row>
    <row r="350" spans="1:10" x14ac:dyDescent="0.15">
      <c r="A350" s="2">
        <f>VLOOKUP(H350,奖励测试!A:C,3,FALSE)</f>
        <v>415002</v>
      </c>
      <c r="B350" s="1" t="str">
        <f t="shared" si="13"/>
        <v>150级2号任务奖励</v>
      </c>
      <c r="C350" s="1" t="str">
        <f t="shared" si="14"/>
        <v>150级2号任务奖励</v>
      </c>
      <c r="D350" s="1" t="str">
        <f>VLOOKUP(A350,奖励测试!C:L,7,FALSE)</f>
        <v>[]</v>
      </c>
      <c r="E350" s="2">
        <v>0</v>
      </c>
      <c r="F350" s="2">
        <v>0</v>
      </c>
      <c r="H350" s="2">
        <v>347</v>
      </c>
      <c r="I350" s="6">
        <f>VLOOKUP(H350,奖励测试!A:F,5,FALSE)</f>
        <v>150</v>
      </c>
      <c r="J350" s="6">
        <f>VLOOKUP($H350,奖励测试!$A:$F,6,FALSE)</f>
        <v>2</v>
      </c>
    </row>
    <row r="351" spans="1:10" x14ac:dyDescent="0.15">
      <c r="A351" s="2"/>
      <c r="B351" s="1"/>
      <c r="C351" s="1"/>
      <c r="D351" s="1"/>
      <c r="E351" s="2"/>
      <c r="F351" s="2"/>
    </row>
    <row r="352" spans="1:10" x14ac:dyDescent="0.15">
      <c r="A352" s="2"/>
      <c r="B352" s="1"/>
      <c r="C352" s="1"/>
      <c r="D352" s="1"/>
      <c r="E352" s="2"/>
      <c r="F352" s="2"/>
    </row>
    <row r="353" spans="1:6" x14ac:dyDescent="0.15">
      <c r="A353" s="2"/>
      <c r="B353" s="1"/>
      <c r="C353" s="1"/>
      <c r="D353" s="1"/>
      <c r="E353" s="2"/>
      <c r="F353" s="2"/>
    </row>
    <row r="354" spans="1:6" x14ac:dyDescent="0.15">
      <c r="A354" s="2"/>
      <c r="B354" s="1"/>
      <c r="C354" s="1"/>
      <c r="D354" s="1"/>
      <c r="E354" s="2"/>
      <c r="F354" s="2"/>
    </row>
    <row r="355" spans="1:6" x14ac:dyDescent="0.15">
      <c r="A355" s="2"/>
      <c r="B355" s="1"/>
      <c r="C355" s="1"/>
      <c r="D355" s="1"/>
      <c r="E355" s="2"/>
      <c r="F355" s="2"/>
    </row>
    <row r="356" spans="1:6" x14ac:dyDescent="0.15">
      <c r="A356" s="2"/>
      <c r="B356" s="1"/>
      <c r="C356" s="1"/>
      <c r="D356" s="1"/>
      <c r="E356" s="2"/>
      <c r="F356" s="2"/>
    </row>
    <row r="357" spans="1:6" x14ac:dyDescent="0.15">
      <c r="A357" s="2"/>
      <c r="B357" s="1"/>
      <c r="C357" s="1"/>
      <c r="D357" s="1"/>
      <c r="E357" s="2"/>
      <c r="F357" s="2"/>
    </row>
    <row r="358" spans="1:6" x14ac:dyDescent="0.15">
      <c r="A358" s="2"/>
      <c r="B358" s="1"/>
      <c r="C358" s="1"/>
      <c r="D358" s="1"/>
      <c r="E358" s="2"/>
      <c r="F358" s="2"/>
    </row>
    <row r="359" spans="1:6" x14ac:dyDescent="0.15">
      <c r="A359" s="2"/>
      <c r="B359" s="1"/>
      <c r="C359" s="1"/>
      <c r="D359" s="1"/>
      <c r="E359" s="2"/>
      <c r="F359" s="2"/>
    </row>
    <row r="360" spans="1:6" x14ac:dyDescent="0.15">
      <c r="A360" s="2"/>
      <c r="B360" s="1"/>
      <c r="C360" s="1"/>
      <c r="D360" s="1"/>
      <c r="E360" s="2"/>
      <c r="F360" s="2"/>
    </row>
    <row r="361" spans="1:6" x14ac:dyDescent="0.15">
      <c r="A361" s="2"/>
      <c r="B361" s="1"/>
      <c r="C361" s="1"/>
      <c r="D361" s="1"/>
      <c r="E361" s="2"/>
      <c r="F361" s="2"/>
    </row>
    <row r="362" spans="1:6" x14ac:dyDescent="0.15">
      <c r="A362" s="2"/>
      <c r="B362" s="1"/>
      <c r="C362" s="1"/>
      <c r="D362" s="1"/>
      <c r="E362" s="2"/>
      <c r="F362" s="2"/>
    </row>
    <row r="363" spans="1:6" x14ac:dyDescent="0.15">
      <c r="A363" s="2"/>
      <c r="B363" s="1"/>
      <c r="C363" s="1"/>
      <c r="D363" s="1"/>
      <c r="E363" s="2"/>
      <c r="F363" s="2"/>
    </row>
    <row r="364" spans="1:6" x14ac:dyDescent="0.15">
      <c r="A364" s="2"/>
      <c r="B364" s="1"/>
      <c r="C364" s="1"/>
      <c r="D364" s="1"/>
      <c r="E364" s="2"/>
      <c r="F364" s="2"/>
    </row>
    <row r="365" spans="1:6" x14ac:dyDescent="0.15">
      <c r="A365" s="2"/>
      <c r="B365" s="1"/>
      <c r="C365" s="1"/>
      <c r="D365" s="1"/>
      <c r="E365" s="2"/>
      <c r="F365" s="2"/>
    </row>
    <row r="366" spans="1:6" x14ac:dyDescent="0.15">
      <c r="A366" s="2"/>
      <c r="B366" s="1"/>
      <c r="C366" s="1"/>
      <c r="D366" s="1"/>
      <c r="E366" s="2"/>
      <c r="F366" s="2"/>
    </row>
    <row r="367" spans="1:6" x14ac:dyDescent="0.15">
      <c r="A367" s="2"/>
      <c r="B367" s="1"/>
      <c r="C367" s="1"/>
      <c r="D367" s="1"/>
      <c r="E367" s="2"/>
      <c r="F367" s="2"/>
    </row>
    <row r="368" spans="1:6" x14ac:dyDescent="0.15">
      <c r="A368" s="2"/>
      <c r="B368" s="1"/>
      <c r="C368" s="1"/>
      <c r="D368" s="1"/>
      <c r="E368" s="2"/>
      <c r="F368" s="2"/>
    </row>
    <row r="369" spans="1:6" x14ac:dyDescent="0.15">
      <c r="A369" s="2"/>
      <c r="B369" s="1"/>
      <c r="C369" s="1"/>
      <c r="D369" s="1"/>
      <c r="E369" s="2"/>
      <c r="F369" s="2"/>
    </row>
    <row r="370" spans="1:6" x14ac:dyDescent="0.15">
      <c r="A370" s="2"/>
      <c r="B370" s="1"/>
      <c r="C370" s="1"/>
      <c r="D370" s="1"/>
      <c r="E370" s="2"/>
      <c r="F370" s="2"/>
    </row>
    <row r="371" spans="1:6" x14ac:dyDescent="0.15">
      <c r="A371" s="2"/>
      <c r="B371" s="1"/>
      <c r="C371" s="1"/>
      <c r="D371" s="1"/>
      <c r="E371" s="2"/>
      <c r="F371" s="2"/>
    </row>
    <row r="372" spans="1:6" x14ac:dyDescent="0.15">
      <c r="A372" s="2"/>
      <c r="B372" s="1"/>
      <c r="C372" s="1"/>
      <c r="D372" s="1"/>
      <c r="E372" s="2"/>
      <c r="F372" s="2"/>
    </row>
    <row r="373" spans="1:6" x14ac:dyDescent="0.15">
      <c r="A373" s="2"/>
      <c r="B373" s="1"/>
      <c r="C373" s="1"/>
      <c r="D373" s="1"/>
      <c r="E373" s="2"/>
      <c r="F373" s="2"/>
    </row>
    <row r="374" spans="1:6" x14ac:dyDescent="0.15">
      <c r="A374" s="2"/>
      <c r="B374" s="1"/>
      <c r="C374" s="1"/>
      <c r="D374" s="1"/>
      <c r="E374" s="2"/>
      <c r="F374" s="2"/>
    </row>
    <row r="375" spans="1:6" x14ac:dyDescent="0.15">
      <c r="A375" s="2"/>
      <c r="B375" s="1"/>
      <c r="C375" s="1"/>
      <c r="D375" s="1"/>
      <c r="E375" s="2"/>
      <c r="F375" s="2"/>
    </row>
    <row r="376" spans="1:6" x14ac:dyDescent="0.15">
      <c r="A376" s="2"/>
      <c r="B376" s="1"/>
      <c r="C376" s="1"/>
      <c r="D376" s="1"/>
      <c r="E376" s="2"/>
      <c r="F376" s="2"/>
    </row>
    <row r="377" spans="1:6" x14ac:dyDescent="0.15">
      <c r="A377" s="2"/>
      <c r="B377" s="1"/>
      <c r="C377" s="1"/>
      <c r="D377" s="1"/>
      <c r="E377" s="2"/>
      <c r="F377" s="2"/>
    </row>
    <row r="378" spans="1:6" x14ac:dyDescent="0.15">
      <c r="A378" s="2"/>
      <c r="B378" s="1"/>
      <c r="C378" s="1"/>
      <c r="D378" s="1"/>
      <c r="E378" s="2"/>
      <c r="F378" s="2"/>
    </row>
    <row r="379" spans="1:6" x14ac:dyDescent="0.15">
      <c r="A379" s="2"/>
      <c r="B379" s="1"/>
      <c r="C379" s="1"/>
      <c r="D379" s="1"/>
      <c r="E379" s="2"/>
      <c r="F379" s="2"/>
    </row>
    <row r="380" spans="1:6" x14ac:dyDescent="0.15">
      <c r="A380" s="2"/>
      <c r="B380" s="1"/>
      <c r="C380" s="1"/>
      <c r="D380" s="1"/>
      <c r="E380" s="2"/>
      <c r="F380" s="2"/>
    </row>
    <row r="381" spans="1:6" x14ac:dyDescent="0.15">
      <c r="A381" s="2"/>
      <c r="B381" s="1"/>
      <c r="C381" s="1"/>
      <c r="D381" s="1"/>
      <c r="E381" s="2"/>
      <c r="F381" s="2"/>
    </row>
    <row r="382" spans="1:6" x14ac:dyDescent="0.15">
      <c r="A382" s="2"/>
      <c r="B382" s="1"/>
      <c r="C382" s="1"/>
      <c r="D382" s="1"/>
      <c r="E382" s="2"/>
      <c r="F382" s="2"/>
    </row>
    <row r="383" spans="1:6" x14ac:dyDescent="0.15">
      <c r="A383" s="2"/>
      <c r="B383" s="1"/>
      <c r="C383" s="1"/>
      <c r="D383" s="1"/>
      <c r="E383" s="2"/>
      <c r="F383" s="2"/>
    </row>
    <row r="384" spans="1:6" x14ac:dyDescent="0.15">
      <c r="A384" s="2"/>
      <c r="B384" s="1"/>
      <c r="C384" s="1"/>
      <c r="D384" s="1"/>
      <c r="E384" s="2"/>
      <c r="F384" s="2"/>
    </row>
    <row r="385" spans="1:6" x14ac:dyDescent="0.15">
      <c r="A385" s="2"/>
      <c r="B385" s="1"/>
      <c r="C385" s="1"/>
      <c r="D385" s="1"/>
      <c r="E385" s="2"/>
      <c r="F385" s="2"/>
    </row>
    <row r="386" spans="1:6" x14ac:dyDescent="0.15">
      <c r="A386" s="2"/>
      <c r="B386" s="1"/>
      <c r="C386" s="1"/>
      <c r="D386" s="1"/>
      <c r="E386" s="2"/>
      <c r="F386" s="2"/>
    </row>
    <row r="387" spans="1:6" x14ac:dyDescent="0.15">
      <c r="A387" s="2"/>
      <c r="B387" s="1"/>
      <c r="C387" s="1"/>
      <c r="D387" s="1"/>
      <c r="E387" s="2"/>
      <c r="F387" s="2"/>
    </row>
    <row r="388" spans="1:6" x14ac:dyDescent="0.15">
      <c r="A388" s="2"/>
      <c r="B388" s="1"/>
      <c r="C388" s="1"/>
      <c r="D388" s="1"/>
      <c r="E388" s="2"/>
      <c r="F388" s="2"/>
    </row>
    <row r="389" spans="1:6" x14ac:dyDescent="0.15">
      <c r="A389" s="2"/>
      <c r="B389" s="1"/>
      <c r="C389" s="1"/>
      <c r="D389" s="1"/>
      <c r="E389" s="2"/>
      <c r="F389" s="2"/>
    </row>
    <row r="390" spans="1:6" x14ac:dyDescent="0.15">
      <c r="A390" s="2"/>
      <c r="B390" s="1"/>
      <c r="C390" s="1"/>
      <c r="D390" s="1"/>
      <c r="E390" s="2"/>
      <c r="F390" s="2"/>
    </row>
    <row r="391" spans="1:6" x14ac:dyDescent="0.15">
      <c r="A391" s="2"/>
      <c r="B391" s="1"/>
      <c r="C391" s="1"/>
      <c r="D391" s="1"/>
      <c r="E391" s="2"/>
      <c r="F391" s="2"/>
    </row>
    <row r="392" spans="1:6" x14ac:dyDescent="0.15">
      <c r="A392" s="2"/>
      <c r="B392" s="1"/>
      <c r="C392" s="1"/>
      <c r="D392" s="1"/>
      <c r="E392" s="2"/>
      <c r="F392" s="2"/>
    </row>
    <row r="393" spans="1:6" x14ac:dyDescent="0.15">
      <c r="A393" s="2"/>
      <c r="B393" s="1"/>
      <c r="C393" s="1"/>
      <c r="D393" s="1"/>
      <c r="E393" s="2"/>
      <c r="F393" s="2"/>
    </row>
    <row r="394" spans="1:6" x14ac:dyDescent="0.15">
      <c r="A394" s="2"/>
      <c r="B394" s="1"/>
      <c r="C394" s="1"/>
      <c r="D394" s="1"/>
      <c r="E394" s="2"/>
      <c r="F394" s="2"/>
    </row>
    <row r="395" spans="1:6" x14ac:dyDescent="0.15">
      <c r="A395" s="2"/>
      <c r="B395" s="1"/>
      <c r="C395" s="1"/>
      <c r="D395" s="1"/>
      <c r="E395" s="2"/>
      <c r="F395" s="2"/>
    </row>
    <row r="396" spans="1:6" x14ac:dyDescent="0.15">
      <c r="A396" s="2"/>
      <c r="B396" s="1"/>
      <c r="C396" s="1"/>
      <c r="D396" s="1"/>
      <c r="E396" s="2"/>
      <c r="F396" s="2"/>
    </row>
    <row r="397" spans="1:6" x14ac:dyDescent="0.15">
      <c r="A397" s="2"/>
      <c r="B397" s="1"/>
      <c r="C397" s="1"/>
      <c r="D397" s="1"/>
      <c r="E397" s="2"/>
      <c r="F397" s="2"/>
    </row>
    <row r="398" spans="1:6" x14ac:dyDescent="0.15">
      <c r="A398" s="2"/>
      <c r="B398" s="1"/>
      <c r="C398" s="1"/>
      <c r="D398" s="1"/>
      <c r="E398" s="2"/>
      <c r="F398" s="2"/>
    </row>
    <row r="399" spans="1:6" x14ac:dyDescent="0.15">
      <c r="A399" s="2"/>
      <c r="B399" s="1"/>
      <c r="C399" s="1"/>
      <c r="D399" s="1"/>
      <c r="E399" s="2"/>
      <c r="F399" s="2"/>
    </row>
    <row r="400" spans="1:6" x14ac:dyDescent="0.15">
      <c r="A400" s="2"/>
      <c r="B400" s="1"/>
      <c r="C400" s="1"/>
      <c r="D400" s="1"/>
      <c r="E400" s="2"/>
      <c r="F400" s="2"/>
    </row>
    <row r="401" spans="1:6" x14ac:dyDescent="0.15">
      <c r="A401" s="2"/>
      <c r="B401" s="1"/>
      <c r="C401" s="1"/>
      <c r="D401" s="1"/>
      <c r="E401" s="2"/>
      <c r="F401" s="2"/>
    </row>
    <row r="402" spans="1:6" x14ac:dyDescent="0.15">
      <c r="A402" s="2"/>
      <c r="B402" s="1"/>
      <c r="C402" s="1"/>
      <c r="D402" s="1"/>
      <c r="E402" s="2"/>
      <c r="F402" s="2"/>
    </row>
    <row r="403" spans="1:6" x14ac:dyDescent="0.15">
      <c r="A403" s="2"/>
      <c r="B403" s="1"/>
      <c r="C403" s="1"/>
      <c r="D403" s="1"/>
      <c r="E403" s="2"/>
      <c r="F403" s="2"/>
    </row>
    <row r="404" spans="1:6" x14ac:dyDescent="0.15">
      <c r="A404" s="2"/>
      <c r="B404" s="1"/>
      <c r="C404" s="1"/>
      <c r="D404" s="1"/>
      <c r="E404" s="2"/>
      <c r="F404" s="2"/>
    </row>
    <row r="405" spans="1:6" x14ac:dyDescent="0.15">
      <c r="A405" s="2"/>
      <c r="B405" s="1"/>
      <c r="C405" s="1"/>
      <c r="D405" s="1"/>
      <c r="E405" s="2"/>
      <c r="F405" s="2"/>
    </row>
    <row r="406" spans="1:6" x14ac:dyDescent="0.15">
      <c r="A406" s="2"/>
      <c r="B406" s="1"/>
      <c r="C406" s="1"/>
      <c r="D406" s="1"/>
      <c r="E406" s="2"/>
      <c r="F406" s="2"/>
    </row>
    <row r="407" spans="1:6" x14ac:dyDescent="0.15">
      <c r="A407" s="2"/>
      <c r="B407" s="1"/>
      <c r="C407" s="1"/>
      <c r="D407" s="1"/>
      <c r="E407" s="2"/>
      <c r="F407" s="2"/>
    </row>
    <row r="408" spans="1:6" x14ac:dyDescent="0.15">
      <c r="A408" s="2"/>
      <c r="B408" s="1"/>
      <c r="C408" s="1"/>
      <c r="D408" s="1"/>
      <c r="E408" s="2"/>
      <c r="F408" s="2"/>
    </row>
    <row r="409" spans="1:6" x14ac:dyDescent="0.15">
      <c r="A409" s="2"/>
      <c r="B409" s="1"/>
      <c r="C409" s="1"/>
      <c r="D409" s="1"/>
      <c r="E409" s="2"/>
      <c r="F409" s="2"/>
    </row>
    <row r="410" spans="1:6" x14ac:dyDescent="0.15">
      <c r="A410" s="2"/>
      <c r="B410" s="1"/>
      <c r="C410" s="1"/>
      <c r="D410" s="1"/>
      <c r="E410" s="2"/>
      <c r="F410" s="2"/>
    </row>
    <row r="411" spans="1:6" x14ac:dyDescent="0.15">
      <c r="A411" s="2"/>
      <c r="B411" s="1"/>
      <c r="C411" s="1"/>
      <c r="D411" s="1"/>
      <c r="E411" s="2"/>
      <c r="F411" s="2"/>
    </row>
    <row r="412" spans="1:6" x14ac:dyDescent="0.15">
      <c r="A412" s="2"/>
      <c r="B412" s="1"/>
      <c r="C412" s="1"/>
      <c r="D412" s="1"/>
      <c r="E412" s="2"/>
      <c r="F412" s="2"/>
    </row>
    <row r="413" spans="1:6" x14ac:dyDescent="0.15">
      <c r="A413" s="2"/>
      <c r="B413" s="1"/>
      <c r="C413" s="1"/>
      <c r="D413" s="1"/>
      <c r="E413" s="2"/>
      <c r="F413" s="2"/>
    </row>
    <row r="414" spans="1:6" x14ac:dyDescent="0.15">
      <c r="A414" s="2"/>
      <c r="B414" s="1"/>
      <c r="C414" s="1"/>
      <c r="D414" s="1"/>
      <c r="E414" s="2"/>
      <c r="F414" s="2"/>
    </row>
    <row r="415" spans="1:6" x14ac:dyDescent="0.15">
      <c r="A415" s="2"/>
      <c r="B415" s="1"/>
      <c r="C415" s="1"/>
      <c r="D415" s="1"/>
      <c r="E415" s="2"/>
      <c r="F415" s="2"/>
    </row>
    <row r="416" spans="1:6" x14ac:dyDescent="0.15">
      <c r="A416" s="2"/>
      <c r="B416" s="1"/>
      <c r="C416" s="1"/>
      <c r="D416" s="1"/>
      <c r="E416" s="2"/>
      <c r="F416" s="2"/>
    </row>
    <row r="417" spans="1:6" x14ac:dyDescent="0.15">
      <c r="A417" s="2"/>
      <c r="B417" s="1"/>
      <c r="C417" s="1"/>
      <c r="D417" s="1"/>
      <c r="E417" s="2"/>
      <c r="F417" s="2"/>
    </row>
    <row r="418" spans="1:6" x14ac:dyDescent="0.15">
      <c r="A418" s="2"/>
      <c r="B418" s="1"/>
      <c r="C418" s="1"/>
      <c r="D418" s="1"/>
      <c r="E418" s="2"/>
      <c r="F418" s="2"/>
    </row>
    <row r="419" spans="1:6" x14ac:dyDescent="0.15">
      <c r="A419" s="2"/>
      <c r="B419" s="1"/>
      <c r="C419" s="1"/>
      <c r="D419" s="1"/>
      <c r="E419" s="2"/>
      <c r="F419" s="2"/>
    </row>
    <row r="420" spans="1:6" x14ac:dyDescent="0.15">
      <c r="A420" s="2"/>
      <c r="B420" s="1"/>
      <c r="C420" s="1"/>
      <c r="D420" s="1"/>
      <c r="E420" s="2"/>
      <c r="F420" s="2"/>
    </row>
    <row r="421" spans="1:6" x14ac:dyDescent="0.15">
      <c r="A421" s="2"/>
      <c r="B421" s="1"/>
      <c r="C421" s="1"/>
      <c r="D421" s="1"/>
      <c r="E421" s="2"/>
      <c r="F421" s="2"/>
    </row>
    <row r="422" spans="1:6" x14ac:dyDescent="0.15">
      <c r="A422" s="2"/>
      <c r="B422" s="1"/>
      <c r="C422" s="1"/>
      <c r="D422" s="1"/>
      <c r="E422" s="2"/>
      <c r="F422" s="2"/>
    </row>
    <row r="423" spans="1:6" x14ac:dyDescent="0.15">
      <c r="A423" s="2"/>
      <c r="B423" s="1"/>
      <c r="C423" s="1"/>
      <c r="D423" s="1"/>
      <c r="E423" s="2"/>
      <c r="F423" s="2"/>
    </row>
    <row r="424" spans="1:6" x14ac:dyDescent="0.15">
      <c r="A424" s="2"/>
      <c r="B424" s="1"/>
      <c r="C424" s="1"/>
      <c r="D424" s="1"/>
      <c r="E424" s="2"/>
      <c r="F424" s="2"/>
    </row>
    <row r="425" spans="1:6" x14ac:dyDescent="0.15">
      <c r="A425" s="2"/>
      <c r="B425" s="1"/>
      <c r="C425" s="1"/>
      <c r="D425" s="1"/>
      <c r="E425" s="2"/>
      <c r="F425" s="2"/>
    </row>
    <row r="426" spans="1:6" x14ac:dyDescent="0.15">
      <c r="A426" s="2"/>
      <c r="B426" s="1"/>
      <c r="C426" s="1"/>
      <c r="D426" s="1"/>
      <c r="E426" s="2"/>
      <c r="F426" s="2"/>
    </row>
    <row r="427" spans="1:6" x14ac:dyDescent="0.15">
      <c r="A427" s="2"/>
      <c r="B427" s="1"/>
      <c r="C427" s="1"/>
      <c r="D427" s="1"/>
      <c r="E427" s="2"/>
      <c r="F427" s="2"/>
    </row>
    <row r="428" spans="1:6" x14ac:dyDescent="0.15">
      <c r="A428" s="2"/>
      <c r="B428" s="1"/>
      <c r="C428" s="1"/>
      <c r="D428" s="1"/>
      <c r="E428" s="2"/>
      <c r="F428" s="2"/>
    </row>
    <row r="429" spans="1:6" x14ac:dyDescent="0.15">
      <c r="A429" s="2"/>
      <c r="B429" s="1"/>
      <c r="C429" s="1"/>
      <c r="D429" s="1"/>
      <c r="E429" s="2"/>
      <c r="F429" s="2"/>
    </row>
    <row r="430" spans="1:6" x14ac:dyDescent="0.15">
      <c r="A430" s="2"/>
      <c r="B430" s="1"/>
      <c r="C430" s="1"/>
      <c r="D430" s="1"/>
      <c r="E430" s="2"/>
      <c r="F430" s="2"/>
    </row>
    <row r="431" spans="1:6" x14ac:dyDescent="0.15">
      <c r="A431" s="2"/>
      <c r="B431" s="1"/>
      <c r="C431" s="1"/>
      <c r="D431" s="1"/>
      <c r="E431" s="2"/>
      <c r="F431" s="2"/>
    </row>
    <row r="432" spans="1:6" x14ac:dyDescent="0.15">
      <c r="A432" s="2"/>
      <c r="B432" s="1"/>
      <c r="C432" s="1"/>
      <c r="D432" s="1"/>
      <c r="E432" s="2"/>
      <c r="F432" s="2"/>
    </row>
    <row r="433" spans="1:6" x14ac:dyDescent="0.15">
      <c r="A433" s="2"/>
      <c r="B433" s="1"/>
      <c r="C433" s="1"/>
      <c r="D433" s="1"/>
      <c r="E433" s="2"/>
      <c r="F433" s="2"/>
    </row>
    <row r="434" spans="1:6" x14ac:dyDescent="0.15">
      <c r="A434" s="2"/>
      <c r="B434" s="1"/>
      <c r="C434" s="1"/>
      <c r="D434" s="1"/>
      <c r="E434" s="2"/>
      <c r="F434" s="2"/>
    </row>
    <row r="435" spans="1:6" x14ac:dyDescent="0.15">
      <c r="A435" s="2"/>
      <c r="B435" s="1"/>
      <c r="C435" s="1"/>
      <c r="D435" s="1"/>
      <c r="E435" s="2"/>
      <c r="F435" s="2"/>
    </row>
    <row r="436" spans="1:6" x14ac:dyDescent="0.15">
      <c r="A436" s="2"/>
      <c r="B436" s="1"/>
      <c r="C436" s="1"/>
      <c r="D436" s="1"/>
      <c r="E436" s="2"/>
      <c r="F436" s="2"/>
    </row>
    <row r="437" spans="1:6" x14ac:dyDescent="0.15">
      <c r="A437" s="2"/>
      <c r="B437" s="1"/>
      <c r="C437" s="1"/>
      <c r="D437" s="1"/>
      <c r="E437" s="2"/>
      <c r="F437" s="2"/>
    </row>
    <row r="438" spans="1:6" x14ac:dyDescent="0.15">
      <c r="A438" s="2"/>
      <c r="B438" s="1"/>
      <c r="C438" s="1"/>
      <c r="D438" s="1"/>
      <c r="E438" s="2"/>
      <c r="F438" s="2"/>
    </row>
    <row r="439" spans="1:6" x14ac:dyDescent="0.15">
      <c r="A439" s="2"/>
      <c r="B439" s="1"/>
      <c r="C439" s="1"/>
      <c r="D439" s="1"/>
      <c r="E439" s="2"/>
      <c r="F439" s="2"/>
    </row>
    <row r="440" spans="1:6" x14ac:dyDescent="0.15">
      <c r="A440" s="2"/>
      <c r="B440" s="1"/>
      <c r="C440" s="1"/>
      <c r="D440" s="1"/>
      <c r="E440" s="2"/>
      <c r="F440" s="2"/>
    </row>
    <row r="441" spans="1:6" x14ac:dyDescent="0.15">
      <c r="A441" s="2"/>
      <c r="B441" s="1"/>
      <c r="C441" s="1"/>
      <c r="D441" s="1"/>
      <c r="E441" s="2"/>
      <c r="F441" s="2"/>
    </row>
    <row r="442" spans="1:6" x14ac:dyDescent="0.15">
      <c r="A442" s="2"/>
      <c r="B442" s="1"/>
      <c r="C442" s="1"/>
      <c r="D442" s="1"/>
      <c r="E442" s="2"/>
      <c r="F442" s="2"/>
    </row>
    <row r="443" spans="1:6" x14ac:dyDescent="0.15">
      <c r="A443" s="2"/>
      <c r="B443" s="1"/>
      <c r="C443" s="1"/>
      <c r="D443" s="1"/>
      <c r="E443" s="2"/>
      <c r="F443" s="2"/>
    </row>
    <row r="444" spans="1:6" x14ac:dyDescent="0.15">
      <c r="A444" s="2"/>
      <c r="B444" s="1"/>
      <c r="C444" s="1"/>
      <c r="D444" s="1"/>
      <c r="E444" s="2"/>
      <c r="F444" s="2"/>
    </row>
    <row r="445" spans="1:6" x14ac:dyDescent="0.15">
      <c r="A445" s="2"/>
      <c r="B445" s="1"/>
      <c r="C445" s="1"/>
      <c r="D445" s="1"/>
      <c r="E445" s="2"/>
      <c r="F445" s="2"/>
    </row>
    <row r="446" spans="1:6" x14ac:dyDescent="0.15">
      <c r="A446" s="2"/>
      <c r="B446" s="1"/>
      <c r="C446" s="1"/>
      <c r="D446" s="1"/>
      <c r="E446" s="2"/>
      <c r="F446" s="2"/>
    </row>
    <row r="447" spans="1:6" x14ac:dyDescent="0.15">
      <c r="A447" s="2"/>
      <c r="B447" s="1"/>
      <c r="C447" s="1"/>
      <c r="D447" s="1"/>
      <c r="E447" s="2"/>
      <c r="F447" s="2"/>
    </row>
    <row r="448" spans="1:6" x14ac:dyDescent="0.15">
      <c r="A448" s="2"/>
      <c r="B448" s="1"/>
      <c r="C448" s="1"/>
      <c r="D448" s="1"/>
      <c r="E448" s="2"/>
      <c r="F448" s="2"/>
    </row>
    <row r="449" spans="1:6" x14ac:dyDescent="0.15">
      <c r="A449" s="2"/>
      <c r="B449" s="1"/>
      <c r="C449" s="1"/>
      <c r="D449" s="1"/>
      <c r="E449" s="2"/>
      <c r="F449" s="2"/>
    </row>
    <row r="450" spans="1:6" x14ac:dyDescent="0.15">
      <c r="A450" s="2"/>
      <c r="B450" s="1"/>
      <c r="C450" s="1"/>
      <c r="D450" s="1"/>
      <c r="E450" s="2"/>
      <c r="F450" s="2"/>
    </row>
    <row r="451" spans="1:6" x14ac:dyDescent="0.15">
      <c r="A451" s="2"/>
      <c r="B451" s="1"/>
      <c r="C451" s="1"/>
      <c r="D451" s="1"/>
      <c r="E451" s="2"/>
      <c r="F451" s="2"/>
    </row>
    <row r="452" spans="1:6" x14ac:dyDescent="0.15">
      <c r="A452" s="2"/>
      <c r="B452" s="1"/>
      <c r="C452" s="1"/>
      <c r="D452" s="1"/>
      <c r="E452" s="2"/>
      <c r="F452" s="2"/>
    </row>
    <row r="453" spans="1:6" x14ac:dyDescent="0.15">
      <c r="A453" s="2"/>
      <c r="B453" s="1"/>
      <c r="C453" s="1"/>
      <c r="D453" s="1"/>
      <c r="E453" s="2"/>
      <c r="F453" s="2"/>
    </row>
    <row r="454" spans="1:6" x14ac:dyDescent="0.15">
      <c r="A454" s="2"/>
      <c r="B454" s="1"/>
      <c r="C454" s="1"/>
      <c r="D454" s="1"/>
      <c r="E454" s="2"/>
      <c r="F454" s="2"/>
    </row>
    <row r="455" spans="1:6" x14ac:dyDescent="0.15">
      <c r="A455" s="2"/>
      <c r="B455" s="1"/>
      <c r="C455" s="1"/>
      <c r="D455" s="1"/>
      <c r="E455" s="2"/>
      <c r="F455" s="2"/>
    </row>
    <row r="456" spans="1:6" x14ac:dyDescent="0.15">
      <c r="A456" s="2"/>
      <c r="B456" s="1"/>
      <c r="C456" s="1"/>
      <c r="D456" s="1"/>
      <c r="E456" s="2"/>
      <c r="F456" s="2"/>
    </row>
    <row r="457" spans="1:6" x14ac:dyDescent="0.15">
      <c r="A457" s="2"/>
      <c r="B457" s="1"/>
      <c r="C457" s="1"/>
      <c r="D457" s="1"/>
      <c r="E457" s="2"/>
      <c r="F457" s="2"/>
    </row>
    <row r="458" spans="1:6" x14ac:dyDescent="0.15">
      <c r="A458" s="2"/>
      <c r="B458" s="1"/>
      <c r="C458" s="1"/>
      <c r="D458" s="1"/>
      <c r="E458" s="2"/>
      <c r="F458" s="2"/>
    </row>
    <row r="459" spans="1:6" x14ac:dyDescent="0.15">
      <c r="A459" s="2"/>
      <c r="B459" s="1"/>
      <c r="C459" s="1"/>
      <c r="D459" s="1"/>
      <c r="E459" s="2"/>
      <c r="F459" s="2"/>
    </row>
    <row r="460" spans="1:6" x14ac:dyDescent="0.15">
      <c r="A460" s="2"/>
      <c r="B460" s="1"/>
      <c r="C460" s="1"/>
      <c r="D460" s="1"/>
      <c r="E460" s="2"/>
      <c r="F460" s="2"/>
    </row>
    <row r="461" spans="1:6" x14ac:dyDescent="0.15">
      <c r="A461" s="2"/>
      <c r="B461" s="1"/>
      <c r="C461" s="1"/>
      <c r="D461" s="1"/>
      <c r="E461" s="2"/>
      <c r="F461" s="2"/>
    </row>
    <row r="462" spans="1:6" x14ac:dyDescent="0.15">
      <c r="A462" s="2"/>
      <c r="B462" s="1"/>
      <c r="C462" s="1"/>
      <c r="D462" s="1"/>
      <c r="E462" s="2"/>
      <c r="F462" s="2"/>
    </row>
    <row r="463" spans="1:6" x14ac:dyDescent="0.15">
      <c r="A463" s="2"/>
      <c r="B463" s="1"/>
      <c r="C463" s="1"/>
      <c r="D463" s="1"/>
      <c r="E463" s="2"/>
      <c r="F463" s="2"/>
    </row>
    <row r="464" spans="1:6" x14ac:dyDescent="0.15">
      <c r="A464" s="2"/>
      <c r="B464" s="1"/>
      <c r="C464" s="1"/>
      <c r="D464" s="1"/>
      <c r="E464" s="2"/>
      <c r="F464" s="2"/>
    </row>
    <row r="465" spans="1:6" x14ac:dyDescent="0.15">
      <c r="A465" s="2"/>
      <c r="B465" s="1"/>
      <c r="C465" s="1"/>
      <c r="D465" s="1"/>
      <c r="E465" s="2"/>
      <c r="F465" s="2"/>
    </row>
    <row r="466" spans="1:6" x14ac:dyDescent="0.15">
      <c r="A466" s="2"/>
      <c r="B466" s="1"/>
      <c r="C466" s="1"/>
      <c r="D466" s="1"/>
      <c r="E466" s="2"/>
      <c r="F466" s="2"/>
    </row>
    <row r="467" spans="1:6" x14ac:dyDescent="0.15">
      <c r="A467" s="2"/>
      <c r="B467" s="1"/>
      <c r="C467" s="1"/>
      <c r="D467" s="1"/>
      <c r="E467" s="2"/>
      <c r="F467" s="2"/>
    </row>
    <row r="468" spans="1:6" x14ac:dyDescent="0.15">
      <c r="A468" s="2"/>
      <c r="B468" s="1"/>
      <c r="C468" s="1"/>
      <c r="D468" s="1"/>
      <c r="E468" s="2"/>
      <c r="F468" s="2"/>
    </row>
    <row r="469" spans="1:6" x14ac:dyDescent="0.15">
      <c r="A469" s="2"/>
      <c r="B469" s="1"/>
      <c r="C469" s="1"/>
      <c r="D469" s="1"/>
      <c r="E469" s="2"/>
      <c r="F469" s="2"/>
    </row>
    <row r="470" spans="1:6" x14ac:dyDescent="0.15">
      <c r="A470" s="2"/>
      <c r="B470" s="1"/>
      <c r="C470" s="1"/>
      <c r="D470" s="1"/>
      <c r="E470" s="2"/>
      <c r="F470" s="2"/>
    </row>
    <row r="471" spans="1:6" x14ac:dyDescent="0.15">
      <c r="A471" s="2"/>
      <c r="B471" s="1"/>
      <c r="C471" s="1"/>
      <c r="D471" s="1"/>
      <c r="E471" s="2"/>
      <c r="F471" s="2"/>
    </row>
    <row r="472" spans="1:6" x14ac:dyDescent="0.15">
      <c r="A472" s="2"/>
      <c r="B472" s="1"/>
      <c r="C472" s="1"/>
      <c r="D472" s="1"/>
      <c r="E472" s="2"/>
      <c r="F472" s="2"/>
    </row>
    <row r="473" spans="1:6" x14ac:dyDescent="0.15">
      <c r="A473" s="2"/>
      <c r="B473" s="1"/>
      <c r="C473" s="1"/>
      <c r="D473" s="1"/>
      <c r="E473" s="2"/>
      <c r="F473" s="2"/>
    </row>
    <row r="474" spans="1:6" x14ac:dyDescent="0.15">
      <c r="A474" s="2"/>
      <c r="B474" s="1"/>
      <c r="C474" s="1"/>
      <c r="D474" s="1"/>
      <c r="E474" s="2"/>
      <c r="F474" s="2"/>
    </row>
    <row r="475" spans="1:6" x14ac:dyDescent="0.15">
      <c r="A475" s="2"/>
      <c r="B475" s="1"/>
      <c r="C475" s="1"/>
      <c r="D475" s="1"/>
      <c r="E475" s="2"/>
      <c r="F475" s="2"/>
    </row>
    <row r="476" spans="1:6" x14ac:dyDescent="0.15">
      <c r="A476" s="2"/>
      <c r="B476" s="1"/>
      <c r="C476" s="1"/>
      <c r="D476" s="1"/>
      <c r="E476" s="2"/>
      <c r="F476" s="2"/>
    </row>
    <row r="477" spans="1:6" x14ac:dyDescent="0.15">
      <c r="A477" s="2"/>
      <c r="B477" s="1"/>
      <c r="C477" s="1"/>
      <c r="D477" s="1"/>
      <c r="E477" s="2"/>
      <c r="F477" s="2"/>
    </row>
    <row r="478" spans="1:6" x14ac:dyDescent="0.15">
      <c r="A478" s="2"/>
      <c r="B478" s="1"/>
      <c r="C478" s="1"/>
      <c r="D478" s="1"/>
      <c r="E478" s="2"/>
      <c r="F478" s="2"/>
    </row>
    <row r="479" spans="1:6" x14ac:dyDescent="0.15">
      <c r="A479" s="2"/>
      <c r="B479" s="1"/>
      <c r="C479" s="1"/>
      <c r="D479" s="1"/>
      <c r="E479" s="2"/>
      <c r="F479" s="2"/>
    </row>
    <row r="480" spans="1:6" x14ac:dyDescent="0.15">
      <c r="A480" s="2"/>
      <c r="B480" s="1"/>
      <c r="C480" s="1"/>
      <c r="D480" s="1"/>
      <c r="E480" s="2"/>
      <c r="F480" s="2"/>
    </row>
    <row r="481" spans="1:6" x14ac:dyDescent="0.15">
      <c r="A481" s="2"/>
      <c r="B481" s="1"/>
      <c r="C481" s="1"/>
      <c r="D481" s="1"/>
      <c r="E481" s="2"/>
      <c r="F481" s="2"/>
    </row>
    <row r="482" spans="1:6" x14ac:dyDescent="0.15">
      <c r="A482" s="2"/>
      <c r="B482" s="1"/>
      <c r="C482" s="1"/>
      <c r="D482" s="1"/>
      <c r="E482" s="2"/>
      <c r="F482" s="2"/>
    </row>
    <row r="483" spans="1:6" x14ac:dyDescent="0.15">
      <c r="A483" s="2"/>
      <c r="B483" s="1"/>
      <c r="C483" s="1"/>
      <c r="D483" s="1"/>
      <c r="E483" s="2"/>
      <c r="F483" s="2"/>
    </row>
    <row r="484" spans="1:6" x14ac:dyDescent="0.15">
      <c r="A484" s="2"/>
      <c r="B484" s="1"/>
      <c r="C484" s="1"/>
      <c r="D484" s="1"/>
      <c r="E484" s="2"/>
      <c r="F484" s="2"/>
    </row>
    <row r="485" spans="1:6" x14ac:dyDescent="0.15">
      <c r="A485" s="2"/>
      <c r="B485" s="1"/>
      <c r="C485" s="1"/>
      <c r="D485" s="1"/>
      <c r="E485" s="2"/>
      <c r="F485" s="2"/>
    </row>
    <row r="486" spans="1:6" x14ac:dyDescent="0.15">
      <c r="A486" s="2"/>
      <c r="B486" s="1"/>
      <c r="C486" s="1"/>
      <c r="D486" s="1"/>
      <c r="E486" s="2"/>
      <c r="F486" s="2"/>
    </row>
    <row r="487" spans="1:6" x14ac:dyDescent="0.15">
      <c r="A487" s="2"/>
      <c r="B487" s="1"/>
      <c r="C487" s="1"/>
      <c r="D487" s="1"/>
      <c r="E487" s="2"/>
      <c r="F487" s="2"/>
    </row>
    <row r="488" spans="1:6" x14ac:dyDescent="0.15">
      <c r="A488" s="2"/>
      <c r="B488" s="1"/>
      <c r="C488" s="1"/>
      <c r="D488" s="1"/>
      <c r="E488" s="2"/>
      <c r="F488" s="2"/>
    </row>
    <row r="489" spans="1:6" x14ac:dyDescent="0.15">
      <c r="A489" s="2"/>
      <c r="B489" s="1"/>
      <c r="C489" s="1"/>
      <c r="D489" s="1"/>
      <c r="E489" s="2"/>
      <c r="F489" s="2"/>
    </row>
    <row r="490" spans="1:6" x14ac:dyDescent="0.15">
      <c r="A490" s="2"/>
      <c r="B490" s="1"/>
      <c r="C490" s="1"/>
      <c r="D490" s="1"/>
      <c r="E490" s="2"/>
      <c r="F490" s="2"/>
    </row>
    <row r="491" spans="1:6" x14ac:dyDescent="0.15">
      <c r="A491" s="2"/>
      <c r="B491" s="1"/>
      <c r="C491" s="1"/>
      <c r="D491" s="1"/>
      <c r="E491" s="2"/>
      <c r="F491" s="2"/>
    </row>
    <row r="492" spans="1:6" x14ac:dyDescent="0.15">
      <c r="A492" s="2"/>
      <c r="B492" s="1"/>
      <c r="C492" s="1"/>
      <c r="D492" s="1"/>
      <c r="E492" s="2"/>
      <c r="F492" s="2"/>
    </row>
    <row r="493" spans="1:6" x14ac:dyDescent="0.15">
      <c r="A493" s="2"/>
      <c r="B493" s="1"/>
      <c r="C493" s="1"/>
      <c r="D493" s="1"/>
      <c r="E493" s="2"/>
      <c r="F493" s="2"/>
    </row>
    <row r="494" spans="1:6" x14ac:dyDescent="0.15">
      <c r="A494" s="2"/>
      <c r="B494" s="1"/>
      <c r="C494" s="1"/>
      <c r="D494" s="1"/>
      <c r="E494" s="2"/>
      <c r="F494" s="2"/>
    </row>
    <row r="495" spans="1:6" x14ac:dyDescent="0.15">
      <c r="A495" s="2"/>
      <c r="B495" s="1"/>
      <c r="C495" s="1"/>
      <c r="D495" s="1"/>
      <c r="E495" s="2"/>
      <c r="F495" s="2"/>
    </row>
    <row r="496" spans="1:6" x14ac:dyDescent="0.15">
      <c r="A496" s="2"/>
      <c r="B496" s="1"/>
      <c r="C496" s="1"/>
      <c r="D496" s="1"/>
      <c r="E496" s="2"/>
      <c r="F496" s="2"/>
    </row>
    <row r="497" spans="1:6" x14ac:dyDescent="0.15">
      <c r="A497" s="2"/>
      <c r="B497" s="1"/>
      <c r="C497" s="1"/>
      <c r="D497" s="1"/>
      <c r="E497" s="2"/>
      <c r="F497" s="2"/>
    </row>
    <row r="498" spans="1:6" x14ac:dyDescent="0.15">
      <c r="A498" s="2"/>
      <c r="B498" s="1"/>
      <c r="C498" s="1"/>
      <c r="D498" s="1"/>
      <c r="E498" s="2"/>
      <c r="F498" s="2"/>
    </row>
    <row r="499" spans="1:6" x14ac:dyDescent="0.15">
      <c r="A499" s="2"/>
      <c r="B499" s="1"/>
      <c r="C499" s="1"/>
      <c r="D499" s="1"/>
      <c r="E499" s="2"/>
      <c r="F499" s="2"/>
    </row>
    <row r="500" spans="1:6" x14ac:dyDescent="0.15">
      <c r="A500" s="2"/>
      <c r="B500" s="1"/>
      <c r="C500" s="1"/>
      <c r="D500" s="1"/>
      <c r="E500" s="2"/>
      <c r="F500" s="2"/>
    </row>
    <row r="501" spans="1:6" x14ac:dyDescent="0.15">
      <c r="A501" s="2"/>
      <c r="B501" s="1"/>
      <c r="C501" s="1"/>
      <c r="D501" s="1"/>
      <c r="E501" s="2"/>
      <c r="F501" s="2"/>
    </row>
    <row r="502" spans="1:6" x14ac:dyDescent="0.15">
      <c r="A502" s="2"/>
      <c r="B502" s="1"/>
      <c r="C502" s="1"/>
      <c r="D502" s="1"/>
      <c r="E502" s="2"/>
      <c r="F502" s="2"/>
    </row>
    <row r="503" spans="1:6" x14ac:dyDescent="0.15">
      <c r="A503" s="2"/>
      <c r="B503" s="1"/>
      <c r="C503" s="1"/>
      <c r="D503" s="1"/>
      <c r="E503" s="2"/>
      <c r="F503" s="2"/>
    </row>
    <row r="504" spans="1:6" x14ac:dyDescent="0.15">
      <c r="A504" s="2"/>
      <c r="B504" s="1"/>
      <c r="C504" s="1"/>
      <c r="D504" s="1"/>
      <c r="E504" s="2"/>
      <c r="F504" s="2"/>
    </row>
    <row r="505" spans="1:6" x14ac:dyDescent="0.15">
      <c r="A505" s="2"/>
      <c r="B505" s="1"/>
      <c r="C505" s="1"/>
      <c r="D505" s="1"/>
      <c r="E505" s="2"/>
      <c r="F505" s="2"/>
    </row>
    <row r="506" spans="1:6" x14ac:dyDescent="0.15">
      <c r="A506" s="2"/>
      <c r="B506" s="1"/>
      <c r="C506" s="1"/>
      <c r="D506" s="1"/>
      <c r="E506" s="2"/>
      <c r="F506" s="2"/>
    </row>
    <row r="507" spans="1:6" x14ac:dyDescent="0.15">
      <c r="A507" s="2"/>
      <c r="B507" s="1"/>
      <c r="C507" s="1"/>
      <c r="D507" s="1"/>
      <c r="E507" s="2"/>
      <c r="F507" s="2"/>
    </row>
    <row r="508" spans="1:6" x14ac:dyDescent="0.15">
      <c r="A508" s="2"/>
      <c r="B508" s="1"/>
      <c r="C508" s="1"/>
      <c r="D508" s="1"/>
      <c r="E508" s="2"/>
      <c r="F508" s="2"/>
    </row>
    <row r="509" spans="1:6" x14ac:dyDescent="0.15">
      <c r="A509" s="2"/>
      <c r="B509" s="1"/>
      <c r="C509" s="1"/>
      <c r="D509" s="1"/>
      <c r="E509" s="2"/>
      <c r="F509" s="2"/>
    </row>
    <row r="510" spans="1:6" x14ac:dyDescent="0.15">
      <c r="A510" s="2"/>
      <c r="B510" s="1"/>
      <c r="C510" s="1"/>
      <c r="D510" s="1"/>
      <c r="E510" s="2"/>
      <c r="F510" s="2"/>
    </row>
    <row r="511" spans="1:6" x14ac:dyDescent="0.15">
      <c r="A511" s="2"/>
      <c r="B511" s="1"/>
      <c r="C511" s="1"/>
      <c r="D511" s="1"/>
      <c r="E511" s="2"/>
      <c r="F511" s="2"/>
    </row>
    <row r="512" spans="1:6" x14ac:dyDescent="0.15">
      <c r="A512" s="2"/>
      <c r="B512" s="1"/>
      <c r="C512" s="1"/>
      <c r="D512" s="1"/>
      <c r="E512" s="2"/>
      <c r="F512" s="2"/>
    </row>
    <row r="513" spans="1:6" x14ac:dyDescent="0.15">
      <c r="A513" s="2"/>
      <c r="B513" s="1"/>
      <c r="C513" s="1"/>
      <c r="D513" s="1"/>
      <c r="E513" s="2"/>
      <c r="F513" s="2"/>
    </row>
    <row r="514" spans="1:6" x14ac:dyDescent="0.15">
      <c r="A514" s="2"/>
      <c r="B514" s="1"/>
      <c r="C514" s="1"/>
      <c r="D514" s="1"/>
      <c r="E514" s="2"/>
      <c r="F514" s="2"/>
    </row>
    <row r="515" spans="1:6" x14ac:dyDescent="0.15">
      <c r="A515" s="2"/>
      <c r="B515" s="1"/>
      <c r="C515" s="1"/>
      <c r="D515" s="1"/>
      <c r="E515" s="2"/>
      <c r="F515" s="2"/>
    </row>
    <row r="516" spans="1:6" x14ac:dyDescent="0.15">
      <c r="A516" s="2"/>
      <c r="B516" s="1"/>
      <c r="C516" s="1"/>
      <c r="D516" s="1"/>
      <c r="E516" s="2"/>
      <c r="F516" s="2"/>
    </row>
    <row r="517" spans="1:6" x14ac:dyDescent="0.15">
      <c r="A517" s="2"/>
      <c r="B517" s="1"/>
      <c r="C517" s="1"/>
      <c r="D517" s="1"/>
      <c r="E517" s="2"/>
      <c r="F517" s="2"/>
    </row>
    <row r="518" spans="1:6" x14ac:dyDescent="0.15">
      <c r="A518" s="2"/>
      <c r="B518" s="1"/>
      <c r="C518" s="1"/>
      <c r="D518" s="1"/>
      <c r="E518" s="2"/>
      <c r="F518" s="2"/>
    </row>
    <row r="519" spans="1:6" x14ac:dyDescent="0.15">
      <c r="A519" s="2"/>
      <c r="B519" s="1"/>
      <c r="C519" s="1"/>
      <c r="D519" s="1"/>
      <c r="E519" s="2"/>
      <c r="F519" s="2"/>
    </row>
    <row r="520" spans="1:6" x14ac:dyDescent="0.15">
      <c r="A520" s="2"/>
      <c r="B520" s="1"/>
      <c r="C520" s="1"/>
      <c r="D520" s="1"/>
      <c r="E520" s="2"/>
      <c r="F520" s="2"/>
    </row>
    <row r="521" spans="1:6" x14ac:dyDescent="0.15">
      <c r="A521" s="2"/>
      <c r="B521" s="1"/>
      <c r="C521" s="1"/>
      <c r="D521" s="1"/>
      <c r="E521" s="2"/>
      <c r="F521" s="2"/>
    </row>
    <row r="522" spans="1:6" x14ac:dyDescent="0.15">
      <c r="A522" s="2"/>
      <c r="B522" s="1"/>
      <c r="C522" s="1"/>
      <c r="D522" s="1"/>
      <c r="E522" s="2"/>
      <c r="F522" s="2"/>
    </row>
    <row r="523" spans="1:6" x14ac:dyDescent="0.15">
      <c r="A523" s="2"/>
      <c r="B523" s="1"/>
      <c r="C523" s="1"/>
      <c r="D523" s="1"/>
      <c r="E523" s="2"/>
      <c r="F523" s="2"/>
    </row>
    <row r="524" spans="1:6" x14ac:dyDescent="0.15">
      <c r="A524" s="2"/>
      <c r="B524" s="1"/>
      <c r="C524" s="1"/>
      <c r="D524" s="1"/>
      <c r="E524" s="2"/>
      <c r="F524" s="2"/>
    </row>
    <row r="525" spans="1:6" x14ac:dyDescent="0.15">
      <c r="A525" s="2"/>
      <c r="B525" s="1"/>
      <c r="C525" s="1"/>
      <c r="D525" s="1"/>
      <c r="E525" s="2"/>
      <c r="F525" s="2"/>
    </row>
    <row r="526" spans="1:6" x14ac:dyDescent="0.15">
      <c r="A526" s="2"/>
      <c r="B526" s="1"/>
      <c r="C526" s="1"/>
      <c r="D526" s="1"/>
      <c r="E526" s="2"/>
      <c r="F526" s="2"/>
    </row>
    <row r="527" spans="1:6" x14ac:dyDescent="0.15">
      <c r="A527" s="2"/>
      <c r="B527" s="1"/>
      <c r="C527" s="1"/>
      <c r="D527" s="1"/>
      <c r="E527" s="2"/>
      <c r="F527" s="2"/>
    </row>
    <row r="528" spans="1:6" x14ac:dyDescent="0.15">
      <c r="A528" s="2"/>
      <c r="B528" s="1"/>
      <c r="C528" s="1"/>
      <c r="D528" s="1"/>
      <c r="E528" s="2"/>
      <c r="F528" s="2"/>
    </row>
    <row r="529" spans="1:6" x14ac:dyDescent="0.15">
      <c r="A529" s="2"/>
      <c r="B529" s="1"/>
      <c r="C529" s="1"/>
      <c r="D529" s="1"/>
      <c r="E529" s="2"/>
      <c r="F529" s="2"/>
    </row>
    <row r="530" spans="1:6" x14ac:dyDescent="0.15">
      <c r="A530" s="2"/>
      <c r="B530" s="1"/>
      <c r="C530" s="1"/>
      <c r="D530" s="1"/>
      <c r="E530" s="2"/>
      <c r="F530" s="2"/>
    </row>
    <row r="531" spans="1:6" x14ac:dyDescent="0.15">
      <c r="A531" s="2"/>
      <c r="B531" s="1"/>
      <c r="C531" s="1"/>
      <c r="D531" s="1"/>
      <c r="E531" s="2"/>
      <c r="F531" s="2"/>
    </row>
    <row r="532" spans="1:6" x14ac:dyDescent="0.15">
      <c r="A532" s="2"/>
      <c r="B532" s="1"/>
      <c r="C532" s="1"/>
      <c r="D532" s="1"/>
      <c r="E532" s="2"/>
      <c r="F532" s="2"/>
    </row>
    <row r="533" spans="1:6" x14ac:dyDescent="0.15">
      <c r="A533" s="2"/>
      <c r="B533" s="1"/>
      <c r="C533" s="1"/>
      <c r="D533" s="1"/>
      <c r="E533" s="2"/>
      <c r="F533" s="2"/>
    </row>
    <row r="534" spans="1:6" x14ac:dyDescent="0.15">
      <c r="A534" s="2"/>
      <c r="B534" s="1"/>
      <c r="C534" s="1"/>
      <c r="D534" s="1"/>
      <c r="E534" s="2"/>
      <c r="F534" s="2"/>
    </row>
    <row r="535" spans="1:6" x14ac:dyDescent="0.15">
      <c r="A535" s="2"/>
      <c r="B535" s="1"/>
      <c r="C535" s="1"/>
      <c r="D535" s="1"/>
      <c r="E535" s="2"/>
      <c r="F535" s="2"/>
    </row>
    <row r="536" spans="1:6" x14ac:dyDescent="0.15">
      <c r="A536" s="2"/>
      <c r="B536" s="1"/>
      <c r="C536" s="1"/>
      <c r="D536" s="1"/>
      <c r="E536" s="2"/>
      <c r="F536" s="2"/>
    </row>
    <row r="537" spans="1:6" x14ac:dyDescent="0.15">
      <c r="A537" s="2"/>
      <c r="B537" s="1"/>
      <c r="C537" s="1"/>
      <c r="D537" s="1"/>
      <c r="E537" s="2"/>
      <c r="F537" s="2"/>
    </row>
    <row r="538" spans="1:6" x14ac:dyDescent="0.15">
      <c r="A538" s="2"/>
      <c r="B538" s="1"/>
      <c r="C538" s="1"/>
      <c r="D538" s="1"/>
      <c r="E538" s="2"/>
      <c r="F538" s="2"/>
    </row>
    <row r="539" spans="1:6" x14ac:dyDescent="0.15">
      <c r="A539" s="2"/>
      <c r="B539" s="1"/>
      <c r="C539" s="1"/>
      <c r="D539" s="1"/>
      <c r="E539" s="2"/>
      <c r="F539" s="2"/>
    </row>
    <row r="540" spans="1:6" x14ac:dyDescent="0.15">
      <c r="A540" s="2"/>
      <c r="B540" s="1"/>
      <c r="C540" s="1"/>
      <c r="D540" s="1"/>
      <c r="E540" s="2"/>
      <c r="F540" s="2"/>
    </row>
    <row r="541" spans="1:6" x14ac:dyDescent="0.15">
      <c r="A541" s="2"/>
      <c r="B541" s="1"/>
      <c r="C541" s="1"/>
      <c r="D541" s="1"/>
      <c r="E541" s="2"/>
      <c r="F541" s="2"/>
    </row>
    <row r="542" spans="1:6" x14ac:dyDescent="0.15">
      <c r="A542" s="2"/>
      <c r="B542" s="1"/>
      <c r="C542" s="1"/>
      <c r="D542" s="1"/>
      <c r="E542" s="2"/>
      <c r="F542" s="2"/>
    </row>
    <row r="543" spans="1:6" x14ac:dyDescent="0.15">
      <c r="A543" s="2"/>
      <c r="B543" s="1"/>
      <c r="C543" s="1"/>
      <c r="D543" s="1"/>
      <c r="E543" s="2"/>
      <c r="F543" s="2"/>
    </row>
    <row r="544" spans="1:6" x14ac:dyDescent="0.15">
      <c r="A544" s="2"/>
      <c r="B544" s="1"/>
      <c r="C544" s="1"/>
      <c r="D544" s="1"/>
      <c r="E544" s="2"/>
      <c r="F544" s="2"/>
    </row>
    <row r="545" spans="1:6" x14ac:dyDescent="0.15">
      <c r="A545" s="2"/>
      <c r="B545" s="1"/>
      <c r="C545" s="1"/>
      <c r="D545" s="1"/>
      <c r="E545" s="2"/>
      <c r="F545" s="2"/>
    </row>
    <row r="546" spans="1:6" x14ac:dyDescent="0.15">
      <c r="A546" s="2"/>
      <c r="B546" s="1"/>
      <c r="C546" s="1"/>
      <c r="D546" s="1"/>
      <c r="E546" s="2"/>
      <c r="F546" s="2"/>
    </row>
    <row r="547" spans="1:6" x14ac:dyDescent="0.15">
      <c r="A547" s="2"/>
      <c r="B547" s="1"/>
      <c r="C547" s="1"/>
      <c r="D547" s="1"/>
      <c r="E547" s="2"/>
      <c r="F547" s="2"/>
    </row>
    <row r="548" spans="1:6" x14ac:dyDescent="0.15">
      <c r="A548" s="2"/>
      <c r="B548" s="1"/>
      <c r="C548" s="1"/>
      <c r="D548" s="1"/>
      <c r="E548" s="2"/>
      <c r="F548" s="2"/>
    </row>
    <row r="549" spans="1:6" x14ac:dyDescent="0.15">
      <c r="A549" s="2"/>
      <c r="B549" s="1"/>
      <c r="C549" s="1"/>
      <c r="D549" s="1"/>
      <c r="E549" s="2"/>
      <c r="F549" s="2"/>
    </row>
    <row r="550" spans="1:6" x14ac:dyDescent="0.15">
      <c r="A550" s="2"/>
      <c r="B550" s="1"/>
      <c r="C550" s="1"/>
      <c r="D550" s="1"/>
      <c r="E550" s="2"/>
      <c r="F550" s="2"/>
    </row>
    <row r="551" spans="1:6" x14ac:dyDescent="0.15">
      <c r="A551" s="2"/>
      <c r="B551" s="1"/>
      <c r="C551" s="1"/>
      <c r="D551" s="1"/>
      <c r="E551" s="2"/>
      <c r="F551" s="2"/>
    </row>
    <row r="552" spans="1:6" x14ac:dyDescent="0.15">
      <c r="A552" s="2"/>
      <c r="B552" s="1"/>
      <c r="C552" s="1"/>
      <c r="D552" s="1"/>
      <c r="E552" s="2"/>
      <c r="F552" s="2"/>
    </row>
    <row r="553" spans="1:6" x14ac:dyDescent="0.15">
      <c r="A553" s="2"/>
      <c r="B553" s="1"/>
      <c r="C553" s="1"/>
      <c r="D553" s="1"/>
      <c r="E553" s="2"/>
      <c r="F553" s="2"/>
    </row>
    <row r="554" spans="1:6" x14ac:dyDescent="0.15">
      <c r="A554" s="2"/>
      <c r="B554" s="1"/>
      <c r="C554" s="1"/>
      <c r="D554" s="1"/>
      <c r="E554" s="2"/>
      <c r="F554" s="2"/>
    </row>
    <row r="555" spans="1:6" x14ac:dyDescent="0.15">
      <c r="A555" s="2"/>
      <c r="B555" s="1"/>
      <c r="C555" s="1"/>
      <c r="D555" s="1"/>
      <c r="E555" s="2"/>
      <c r="F555" s="2"/>
    </row>
    <row r="556" spans="1:6" x14ac:dyDescent="0.15">
      <c r="A556" s="2"/>
      <c r="B556" s="1"/>
      <c r="C556" s="1"/>
      <c r="D556" s="1"/>
      <c r="E556" s="2"/>
      <c r="F556" s="2"/>
    </row>
    <row r="557" spans="1:6" x14ac:dyDescent="0.15">
      <c r="A557" s="2"/>
      <c r="B557" s="1"/>
      <c r="C557" s="1"/>
      <c r="D557" s="1"/>
      <c r="E557" s="2"/>
      <c r="F557" s="2"/>
    </row>
    <row r="558" spans="1:6" x14ac:dyDescent="0.15">
      <c r="A558" s="2"/>
      <c r="B558" s="1"/>
      <c r="C558" s="1"/>
      <c r="D558" s="1"/>
      <c r="E558" s="2"/>
      <c r="F558" s="2"/>
    </row>
    <row r="559" spans="1:6" x14ac:dyDescent="0.15">
      <c r="A559" s="2"/>
      <c r="B559" s="1"/>
      <c r="C559" s="1"/>
      <c r="D559" s="1"/>
      <c r="E559" s="2"/>
      <c r="F559" s="2"/>
    </row>
    <row r="560" spans="1:6" x14ac:dyDescent="0.15">
      <c r="A560" s="2"/>
      <c r="B560" s="1"/>
      <c r="C560" s="1"/>
      <c r="D560" s="1"/>
      <c r="E560" s="2"/>
      <c r="F560" s="2"/>
    </row>
    <row r="561" spans="1:6" x14ac:dyDescent="0.15">
      <c r="A561" s="2"/>
      <c r="B561" s="1"/>
      <c r="C561" s="1"/>
      <c r="D561" s="1"/>
      <c r="E561" s="2"/>
      <c r="F561" s="2"/>
    </row>
    <row r="562" spans="1:6" x14ac:dyDescent="0.15">
      <c r="A562" s="2"/>
      <c r="B562" s="1"/>
      <c r="C562" s="1"/>
      <c r="D562" s="1"/>
      <c r="E562" s="2"/>
      <c r="F562" s="2"/>
    </row>
    <row r="563" spans="1:6" x14ac:dyDescent="0.15">
      <c r="A563" s="2"/>
      <c r="B563" s="1"/>
      <c r="C563" s="1"/>
      <c r="D563" s="1"/>
      <c r="E563" s="2"/>
      <c r="F563" s="2"/>
    </row>
    <row r="564" spans="1:6" x14ac:dyDescent="0.15">
      <c r="A564" s="2"/>
      <c r="B564" s="1"/>
      <c r="C564" s="1"/>
      <c r="D564" s="1"/>
      <c r="E564" s="2"/>
      <c r="F564" s="2"/>
    </row>
    <row r="565" spans="1:6" x14ac:dyDescent="0.15">
      <c r="A565" s="2"/>
      <c r="B565" s="1"/>
      <c r="C565" s="1"/>
      <c r="D565" s="1"/>
      <c r="E565" s="2"/>
      <c r="F565" s="2"/>
    </row>
    <row r="566" spans="1:6" x14ac:dyDescent="0.15">
      <c r="A566" s="2"/>
      <c r="B566" s="1"/>
      <c r="C566" s="1"/>
      <c r="D566" s="1"/>
      <c r="E566" s="2"/>
      <c r="F566" s="2"/>
    </row>
    <row r="567" spans="1:6" x14ac:dyDescent="0.15">
      <c r="A567" s="2"/>
      <c r="B567" s="1"/>
      <c r="C567" s="1"/>
      <c r="D567" s="1"/>
      <c r="E567" s="2"/>
      <c r="F567" s="2"/>
    </row>
    <row r="568" spans="1:6" x14ac:dyDescent="0.15">
      <c r="A568" s="2"/>
      <c r="B568" s="1"/>
      <c r="C568" s="1"/>
      <c r="D568" s="1"/>
      <c r="E568" s="2"/>
      <c r="F568" s="2"/>
    </row>
    <row r="569" spans="1:6" x14ac:dyDescent="0.15">
      <c r="A569" s="2"/>
      <c r="B569" s="1"/>
      <c r="C569" s="1"/>
      <c r="D569" s="1"/>
      <c r="E569" s="2"/>
      <c r="F569" s="2"/>
    </row>
    <row r="570" spans="1:6" x14ac:dyDescent="0.15">
      <c r="A570" s="2"/>
      <c r="B570" s="1"/>
      <c r="C570" s="1"/>
      <c r="D570" s="1"/>
      <c r="E570" s="2"/>
      <c r="F570" s="2"/>
    </row>
    <row r="571" spans="1:6" x14ac:dyDescent="0.15">
      <c r="A571" s="2"/>
      <c r="B571" s="1"/>
      <c r="C571" s="1"/>
      <c r="D571" s="1"/>
      <c r="E571" s="2"/>
      <c r="F571" s="2"/>
    </row>
    <row r="572" spans="1:6" x14ac:dyDescent="0.15">
      <c r="A572" s="2"/>
      <c r="B572" s="1"/>
      <c r="C572" s="1"/>
      <c r="D572" s="1"/>
      <c r="E572" s="2"/>
      <c r="F572" s="2"/>
    </row>
    <row r="573" spans="1:6" x14ac:dyDescent="0.15">
      <c r="A573" s="2"/>
      <c r="B573" s="1"/>
      <c r="C573" s="1"/>
      <c r="D573" s="1"/>
      <c r="E573" s="2"/>
      <c r="F573" s="2"/>
    </row>
    <row r="574" spans="1:6" x14ac:dyDescent="0.15">
      <c r="A574" s="2"/>
      <c r="B574" s="1"/>
      <c r="C574" s="1"/>
      <c r="D574" s="1"/>
      <c r="E574" s="2"/>
      <c r="F574" s="2"/>
    </row>
    <row r="575" spans="1:6" x14ac:dyDescent="0.15">
      <c r="A575" s="2"/>
      <c r="B575" s="1"/>
      <c r="C575" s="1"/>
      <c r="D575" s="1"/>
      <c r="E575" s="2"/>
      <c r="F575" s="2"/>
    </row>
    <row r="576" spans="1:6" x14ac:dyDescent="0.15">
      <c r="A576" s="2"/>
      <c r="B576" s="1"/>
      <c r="C576" s="1"/>
      <c r="D576" s="1"/>
      <c r="E576" s="2"/>
      <c r="F576" s="2"/>
    </row>
    <row r="577" spans="1:6" x14ac:dyDescent="0.15">
      <c r="A577" s="2"/>
      <c r="B577" s="1"/>
      <c r="C577" s="1"/>
      <c r="D577" s="1"/>
      <c r="E577" s="2"/>
      <c r="F577" s="2"/>
    </row>
    <row r="578" spans="1:6" x14ac:dyDescent="0.15">
      <c r="A578" s="2"/>
      <c r="B578" s="1"/>
      <c r="C578" s="1"/>
      <c r="D578" s="1"/>
      <c r="E578" s="2"/>
      <c r="F578" s="2"/>
    </row>
    <row r="579" spans="1:6" x14ac:dyDescent="0.15">
      <c r="A579" s="2"/>
      <c r="B579" s="1"/>
      <c r="C579" s="1"/>
      <c r="D579" s="1"/>
      <c r="E579" s="2"/>
      <c r="F579" s="2"/>
    </row>
    <row r="580" spans="1:6" x14ac:dyDescent="0.15">
      <c r="A580" s="2"/>
      <c r="B580" s="1"/>
      <c r="C580" s="1"/>
      <c r="D580" s="1"/>
      <c r="E580" s="2"/>
      <c r="F580" s="2"/>
    </row>
    <row r="581" spans="1:6" x14ac:dyDescent="0.15">
      <c r="A581" s="2"/>
      <c r="B581" s="1"/>
      <c r="C581" s="1"/>
      <c r="D581" s="1"/>
      <c r="E581" s="2"/>
      <c r="F581" s="2"/>
    </row>
    <row r="582" spans="1:6" x14ac:dyDescent="0.15">
      <c r="A582" s="2"/>
      <c r="B582" s="1"/>
      <c r="C582" s="1"/>
      <c r="D582" s="1"/>
      <c r="E582" s="2"/>
      <c r="F582" s="2"/>
    </row>
    <row r="583" spans="1:6" x14ac:dyDescent="0.15">
      <c r="A583" s="2"/>
      <c r="B583" s="1"/>
      <c r="C583" s="1"/>
      <c r="D583" s="1"/>
      <c r="E583" s="2"/>
      <c r="F583" s="2"/>
    </row>
    <row r="584" spans="1:6" x14ac:dyDescent="0.15">
      <c r="A584" s="2"/>
      <c r="B584" s="1"/>
      <c r="C584" s="1"/>
      <c r="D584" s="1"/>
      <c r="E584" s="2"/>
      <c r="F584" s="2"/>
    </row>
    <row r="585" spans="1:6" x14ac:dyDescent="0.15">
      <c r="A585" s="2"/>
      <c r="B585" s="1"/>
      <c r="C585" s="1"/>
      <c r="D585" s="1"/>
      <c r="E585" s="2"/>
      <c r="F585" s="2"/>
    </row>
    <row r="586" spans="1:6" x14ac:dyDescent="0.15">
      <c r="A586" s="2"/>
      <c r="B586" s="1"/>
      <c r="C586" s="1"/>
      <c r="D586" s="1"/>
      <c r="E586" s="2"/>
      <c r="F586" s="2"/>
    </row>
    <row r="587" spans="1:6" x14ac:dyDescent="0.15">
      <c r="A587" s="2"/>
      <c r="B587" s="1"/>
      <c r="C587" s="1"/>
      <c r="D587" s="1"/>
      <c r="E587" s="2"/>
      <c r="F587" s="2"/>
    </row>
    <row r="588" spans="1:6" x14ac:dyDescent="0.15">
      <c r="A588" s="2"/>
      <c r="B588" s="1"/>
      <c r="C588" s="1"/>
      <c r="D588" s="1"/>
      <c r="E588" s="2"/>
      <c r="F588" s="2"/>
    </row>
    <row r="589" spans="1:6" x14ac:dyDescent="0.15">
      <c r="A589" s="2"/>
      <c r="B589" s="1"/>
      <c r="C589" s="1"/>
      <c r="D589" s="1"/>
      <c r="E589" s="2"/>
      <c r="F589" s="2"/>
    </row>
    <row r="590" spans="1:6" x14ac:dyDescent="0.15">
      <c r="A590" s="2"/>
      <c r="B590" s="1"/>
      <c r="C590" s="1"/>
      <c r="D590" s="1"/>
      <c r="E590" s="2"/>
      <c r="F590" s="2"/>
    </row>
    <row r="591" spans="1:6" x14ac:dyDescent="0.15">
      <c r="A591" s="2"/>
      <c r="B591" s="1"/>
      <c r="C591" s="1"/>
      <c r="D591" s="1"/>
      <c r="E591" s="2"/>
      <c r="F591" s="2"/>
    </row>
    <row r="592" spans="1:6" x14ac:dyDescent="0.15">
      <c r="A592" s="2"/>
      <c r="B592" s="1"/>
      <c r="C592" s="1"/>
      <c r="D592" s="1"/>
      <c r="E592" s="2"/>
      <c r="F592" s="2"/>
    </row>
    <row r="593" spans="1:6" x14ac:dyDescent="0.15">
      <c r="A593" s="2"/>
      <c r="B593" s="1"/>
      <c r="C593" s="1"/>
      <c r="D593" s="1"/>
      <c r="E593" s="2"/>
      <c r="F593" s="2"/>
    </row>
    <row r="594" spans="1:6" x14ac:dyDescent="0.15">
      <c r="A594" s="2"/>
      <c r="B594" s="1"/>
      <c r="C594" s="1"/>
      <c r="D594" s="1"/>
      <c r="E594" s="2"/>
      <c r="F594" s="2"/>
    </row>
    <row r="595" spans="1:6" x14ac:dyDescent="0.15">
      <c r="A595" s="2"/>
      <c r="B595" s="1"/>
      <c r="C595" s="1"/>
      <c r="D595" s="1"/>
      <c r="E595" s="2"/>
      <c r="F595" s="2"/>
    </row>
    <row r="596" spans="1:6" x14ac:dyDescent="0.15">
      <c r="A596" s="2"/>
      <c r="B596" s="1"/>
      <c r="C596" s="1"/>
      <c r="D596" s="1"/>
      <c r="E596" s="2"/>
      <c r="F596" s="2"/>
    </row>
    <row r="597" spans="1:6" x14ac:dyDescent="0.15">
      <c r="A597" s="2"/>
      <c r="B597" s="1"/>
      <c r="C597" s="1"/>
      <c r="D597" s="1"/>
      <c r="E597" s="2"/>
      <c r="F597" s="2"/>
    </row>
    <row r="598" spans="1:6" x14ac:dyDescent="0.15">
      <c r="A598" s="2"/>
      <c r="B598" s="1"/>
      <c r="C598" s="1"/>
      <c r="D598" s="1"/>
      <c r="E598" s="2"/>
      <c r="F598" s="2"/>
    </row>
    <row r="599" spans="1:6" x14ac:dyDescent="0.15">
      <c r="A599" s="2"/>
      <c r="B599" s="1"/>
      <c r="C599" s="1"/>
      <c r="D599" s="1"/>
      <c r="E599" s="2"/>
      <c r="F599" s="2"/>
    </row>
    <row r="600" spans="1:6" x14ac:dyDescent="0.15">
      <c r="A600" s="2"/>
      <c r="B600" s="1"/>
      <c r="C600" s="1"/>
      <c r="D600" s="1"/>
      <c r="E600" s="2"/>
      <c r="F600" s="2"/>
    </row>
    <row r="601" spans="1:6" x14ac:dyDescent="0.15">
      <c r="A601" s="2"/>
      <c r="B601" s="1"/>
      <c r="C601" s="1"/>
      <c r="D601" s="1"/>
      <c r="E601" s="2"/>
      <c r="F601" s="2"/>
    </row>
    <row r="602" spans="1:6" x14ac:dyDescent="0.15">
      <c r="A602" s="2"/>
      <c r="B602" s="1"/>
      <c r="C602" s="1"/>
      <c r="D602" s="1"/>
      <c r="E602" s="2"/>
      <c r="F602" s="2"/>
    </row>
    <row r="603" spans="1:6" x14ac:dyDescent="0.15">
      <c r="A603" s="2"/>
      <c r="B603" s="1"/>
      <c r="C603" s="1"/>
      <c r="D603" s="1"/>
      <c r="E603" s="2"/>
      <c r="F603" s="2"/>
    </row>
    <row r="604" spans="1:6" x14ac:dyDescent="0.15">
      <c r="A604" s="2"/>
      <c r="B604" s="1"/>
      <c r="C604" s="1"/>
      <c r="D604" s="1"/>
      <c r="E604" s="2"/>
      <c r="F604" s="2"/>
    </row>
    <row r="605" spans="1:6" x14ac:dyDescent="0.15">
      <c r="A605" s="2"/>
      <c r="B605" s="1"/>
      <c r="C605" s="1"/>
      <c r="D605" s="1"/>
      <c r="E605" s="2"/>
      <c r="F605" s="2"/>
    </row>
    <row r="606" spans="1:6" x14ac:dyDescent="0.15">
      <c r="A606" s="2"/>
      <c r="B606" s="1"/>
      <c r="C606" s="1"/>
      <c r="D606" s="1"/>
      <c r="E606" s="2"/>
      <c r="F606" s="2"/>
    </row>
    <row r="607" spans="1:6" x14ac:dyDescent="0.15">
      <c r="A607" s="2"/>
      <c r="B607" s="1"/>
      <c r="C607" s="1"/>
      <c r="D607" s="1"/>
      <c r="E607" s="2"/>
      <c r="F607" s="2"/>
    </row>
    <row r="608" spans="1:6" x14ac:dyDescent="0.15">
      <c r="A608" s="2"/>
      <c r="B608" s="1"/>
      <c r="C608" s="1"/>
      <c r="D608" s="1"/>
      <c r="E608" s="2"/>
      <c r="F608" s="2"/>
    </row>
    <row r="609" spans="1:6" x14ac:dyDescent="0.15">
      <c r="A609" s="2"/>
      <c r="B609" s="1"/>
      <c r="C609" s="1"/>
      <c r="D609" s="1"/>
      <c r="E609" s="2"/>
      <c r="F609" s="2"/>
    </row>
    <row r="610" spans="1:6" x14ac:dyDescent="0.15">
      <c r="A610" s="2"/>
      <c r="B610" s="1"/>
      <c r="C610" s="1"/>
      <c r="D610" s="1"/>
      <c r="E610" s="2"/>
      <c r="F610" s="2"/>
    </row>
    <row r="611" spans="1:6" x14ac:dyDescent="0.15">
      <c r="A611" s="2"/>
      <c r="B611" s="1"/>
      <c r="C611" s="1"/>
      <c r="D611" s="1"/>
      <c r="E611" s="2"/>
      <c r="F611" s="2"/>
    </row>
    <row r="612" spans="1:6" x14ac:dyDescent="0.15">
      <c r="A612" s="2"/>
      <c r="B612" s="1"/>
      <c r="C612" s="1"/>
      <c r="D612" s="1"/>
      <c r="E612" s="2"/>
      <c r="F612" s="2"/>
    </row>
    <row r="613" spans="1:6" x14ac:dyDescent="0.15">
      <c r="A613" s="2"/>
      <c r="B613" s="1"/>
      <c r="C613" s="1"/>
      <c r="D613" s="1"/>
      <c r="E613" s="2"/>
      <c r="F613" s="2"/>
    </row>
    <row r="614" spans="1:6" x14ac:dyDescent="0.15">
      <c r="A614" s="2"/>
      <c r="B614" s="1"/>
      <c r="C614" s="1"/>
      <c r="D614" s="1"/>
      <c r="E614" s="2"/>
      <c r="F614" s="2"/>
    </row>
    <row r="615" spans="1:6" x14ac:dyDescent="0.15">
      <c r="A615" s="2"/>
      <c r="B615" s="1"/>
      <c r="C615" s="1"/>
      <c r="D615" s="1"/>
      <c r="E615" s="2"/>
      <c r="F615" s="2"/>
    </row>
    <row r="616" spans="1:6" x14ac:dyDescent="0.15">
      <c r="A616" s="2"/>
      <c r="B616" s="1"/>
      <c r="C616" s="1"/>
      <c r="D616" s="1"/>
      <c r="E616" s="2"/>
      <c r="F616" s="2"/>
    </row>
    <row r="617" spans="1:6" x14ac:dyDescent="0.15">
      <c r="A617" s="2"/>
      <c r="B617" s="1"/>
      <c r="C617" s="1"/>
      <c r="D617" s="1"/>
      <c r="E617" s="2"/>
      <c r="F617" s="2"/>
    </row>
    <row r="618" spans="1:6" x14ac:dyDescent="0.15">
      <c r="A618" s="2"/>
      <c r="B618" s="1"/>
      <c r="C618" s="1"/>
      <c r="D618" s="1"/>
      <c r="E618" s="2"/>
      <c r="F618" s="2"/>
    </row>
    <row r="619" spans="1:6" x14ac:dyDescent="0.15">
      <c r="A619" s="2"/>
      <c r="B619" s="1"/>
      <c r="C619" s="1"/>
      <c r="D619" s="1"/>
      <c r="E619" s="2"/>
      <c r="F619" s="2"/>
    </row>
    <row r="620" spans="1:6" x14ac:dyDescent="0.15">
      <c r="A620" s="2"/>
      <c r="B620" s="1"/>
      <c r="C620" s="1"/>
      <c r="D620" s="1"/>
      <c r="E620" s="2"/>
      <c r="F620" s="2"/>
    </row>
    <row r="621" spans="1:6" x14ac:dyDescent="0.15">
      <c r="A621" s="2"/>
      <c r="B621" s="1"/>
      <c r="C621" s="1"/>
      <c r="D621" s="1"/>
      <c r="E621" s="2"/>
      <c r="F621" s="2"/>
    </row>
    <row r="622" spans="1:6" x14ac:dyDescent="0.15">
      <c r="A622" s="2"/>
      <c r="B622" s="1"/>
      <c r="C622" s="1"/>
      <c r="D622" s="1"/>
      <c r="E622" s="2"/>
      <c r="F622" s="2"/>
    </row>
    <row r="623" spans="1:6" x14ac:dyDescent="0.15">
      <c r="A623" s="2"/>
      <c r="B623" s="1"/>
      <c r="C623" s="1"/>
      <c r="D623" s="1"/>
      <c r="E623" s="2"/>
      <c r="F623" s="2"/>
    </row>
    <row r="624" spans="1:6" x14ac:dyDescent="0.15">
      <c r="A624" s="2"/>
      <c r="B624" s="1"/>
      <c r="C624" s="1"/>
      <c r="D624" s="1"/>
      <c r="E624" s="2"/>
      <c r="F624" s="2"/>
    </row>
    <row r="625" spans="1:6" x14ac:dyDescent="0.15">
      <c r="A625" s="2"/>
      <c r="B625" s="1"/>
      <c r="C625" s="1"/>
      <c r="D625" s="1"/>
      <c r="E625" s="2"/>
      <c r="F625" s="2"/>
    </row>
    <row r="626" spans="1:6" x14ac:dyDescent="0.15">
      <c r="A626" s="2"/>
      <c r="B626" s="1"/>
      <c r="C626" s="1"/>
      <c r="D626" s="1"/>
      <c r="E626" s="2"/>
      <c r="F626" s="2"/>
    </row>
    <row r="627" spans="1:6" x14ac:dyDescent="0.15">
      <c r="A627" s="2"/>
      <c r="B627" s="1"/>
      <c r="C627" s="1"/>
      <c r="D627" s="1"/>
      <c r="E627" s="2"/>
      <c r="F627" s="2"/>
    </row>
    <row r="628" spans="1:6" x14ac:dyDescent="0.15">
      <c r="A628" s="2"/>
      <c r="B628" s="1"/>
      <c r="C628" s="1"/>
      <c r="D628" s="1"/>
      <c r="E628" s="2"/>
      <c r="F628" s="2"/>
    </row>
    <row r="629" spans="1:6" x14ac:dyDescent="0.15">
      <c r="A629" s="2"/>
      <c r="B629" s="1"/>
      <c r="C629" s="1"/>
      <c r="D629" s="1"/>
      <c r="E629" s="2"/>
      <c r="F629" s="2"/>
    </row>
    <row r="630" spans="1:6" x14ac:dyDescent="0.15">
      <c r="A630" s="2"/>
      <c r="B630" s="1"/>
      <c r="C630" s="1"/>
      <c r="D630" s="1"/>
      <c r="E630" s="2"/>
      <c r="F630" s="2"/>
    </row>
    <row r="631" spans="1:6" x14ac:dyDescent="0.15">
      <c r="A631" s="2"/>
      <c r="B631" s="1"/>
      <c r="C631" s="1"/>
      <c r="D631" s="1"/>
      <c r="E631" s="2"/>
      <c r="F631" s="2"/>
    </row>
    <row r="632" spans="1:6" x14ac:dyDescent="0.15">
      <c r="A632" s="2"/>
      <c r="B632" s="1"/>
      <c r="C632" s="1"/>
      <c r="D632" s="1"/>
      <c r="E632" s="2"/>
      <c r="F632" s="2"/>
    </row>
    <row r="633" spans="1:6" x14ac:dyDescent="0.15">
      <c r="A633" s="2"/>
      <c r="B633" s="1"/>
      <c r="C633" s="1"/>
      <c r="D633" s="1"/>
      <c r="E633" s="2"/>
      <c r="F633" s="2"/>
    </row>
    <row r="634" spans="1:6" x14ac:dyDescent="0.15">
      <c r="A634" s="2"/>
      <c r="B634" s="1"/>
      <c r="C634" s="1"/>
      <c r="D634" s="1"/>
      <c r="E634" s="2"/>
      <c r="F634" s="2"/>
    </row>
    <row r="635" spans="1:6" x14ac:dyDescent="0.15">
      <c r="A635" s="2"/>
      <c r="B635" s="1"/>
      <c r="C635" s="1"/>
      <c r="D635" s="1"/>
      <c r="E635" s="2"/>
      <c r="F635" s="2"/>
    </row>
    <row r="636" spans="1:6" x14ac:dyDescent="0.15">
      <c r="A636" s="2"/>
      <c r="B636" s="1"/>
      <c r="C636" s="1"/>
      <c r="D636" s="1"/>
      <c r="E636" s="2"/>
      <c r="F636" s="2"/>
    </row>
    <row r="637" spans="1:6" x14ac:dyDescent="0.15">
      <c r="A637" s="2"/>
      <c r="B637" s="1"/>
      <c r="C637" s="1"/>
      <c r="D637" s="1"/>
      <c r="E637" s="2"/>
      <c r="F637" s="2"/>
    </row>
    <row r="638" spans="1:6" x14ac:dyDescent="0.15">
      <c r="A638" s="2"/>
      <c r="B638" s="1"/>
      <c r="C638" s="1"/>
      <c r="D638" s="1"/>
      <c r="E638" s="2"/>
      <c r="F638" s="2"/>
    </row>
    <row r="639" spans="1:6" x14ac:dyDescent="0.15">
      <c r="A639" s="2"/>
      <c r="B639" s="1"/>
      <c r="C639" s="1"/>
      <c r="D639" s="1"/>
      <c r="E639" s="2"/>
      <c r="F639" s="2"/>
    </row>
    <row r="640" spans="1:6" x14ac:dyDescent="0.15">
      <c r="A640" s="2"/>
      <c r="B640" s="1"/>
      <c r="C640" s="1"/>
      <c r="D640" s="1"/>
      <c r="E640" s="2"/>
      <c r="F640" s="2"/>
    </row>
    <row r="641" spans="1:6" x14ac:dyDescent="0.15">
      <c r="A641" s="2"/>
      <c r="B641" s="1"/>
      <c r="C641" s="1"/>
      <c r="D641" s="1"/>
      <c r="E641" s="2"/>
      <c r="F641" s="2"/>
    </row>
    <row r="642" spans="1:6" x14ac:dyDescent="0.15">
      <c r="A642" s="2"/>
      <c r="B642" s="1"/>
      <c r="C642" s="1"/>
      <c r="D642" s="1"/>
      <c r="E642" s="2"/>
      <c r="F642" s="2"/>
    </row>
    <row r="643" spans="1:6" x14ac:dyDescent="0.15">
      <c r="A643" s="2"/>
      <c r="B643" s="1"/>
      <c r="C643" s="1"/>
      <c r="D643" s="1"/>
      <c r="E643" s="2"/>
      <c r="F643" s="2"/>
    </row>
    <row r="644" spans="1:6" x14ac:dyDescent="0.15">
      <c r="A644" s="2"/>
      <c r="B644" s="1"/>
      <c r="C644" s="1"/>
      <c r="D644" s="1"/>
      <c r="E644" s="2"/>
      <c r="F644" s="2"/>
    </row>
    <row r="645" spans="1:6" x14ac:dyDescent="0.15">
      <c r="A645" s="2"/>
      <c r="B645" s="1"/>
      <c r="C645" s="1"/>
      <c r="D645" s="1"/>
      <c r="E645" s="2"/>
      <c r="F645" s="2"/>
    </row>
    <row r="646" spans="1:6" x14ac:dyDescent="0.15">
      <c r="A646" s="2"/>
      <c r="B646" s="1"/>
      <c r="C646" s="1"/>
      <c r="D646" s="1"/>
      <c r="E646" s="2"/>
      <c r="F646" s="2"/>
    </row>
    <row r="647" spans="1:6" x14ac:dyDescent="0.15">
      <c r="A647" s="2"/>
      <c r="B647" s="1"/>
      <c r="C647" s="1"/>
      <c r="D647" s="1"/>
      <c r="E647" s="2"/>
      <c r="F647" s="2"/>
    </row>
    <row r="648" spans="1:6" x14ac:dyDescent="0.15">
      <c r="A648" s="2"/>
      <c r="B648" s="1"/>
      <c r="C648" s="1"/>
      <c r="D648" s="1"/>
      <c r="E648" s="2"/>
      <c r="F648" s="2"/>
    </row>
    <row r="649" spans="1:6" x14ac:dyDescent="0.15">
      <c r="A649" s="2"/>
      <c r="B649" s="1"/>
      <c r="C649" s="1"/>
      <c r="D649" s="1"/>
      <c r="E649" s="2"/>
      <c r="F649" s="2"/>
    </row>
    <row r="650" spans="1:6" x14ac:dyDescent="0.15">
      <c r="A650" s="2"/>
      <c r="B650" s="1"/>
      <c r="C650" s="1"/>
      <c r="D650" s="1"/>
      <c r="E650" s="2"/>
      <c r="F650" s="2"/>
    </row>
    <row r="651" spans="1:6" x14ac:dyDescent="0.15">
      <c r="A651" s="2"/>
      <c r="B651" s="1"/>
      <c r="C651" s="1"/>
      <c r="D651" s="1"/>
      <c r="E651" s="2"/>
      <c r="F651" s="2"/>
    </row>
    <row r="652" spans="1:6" x14ac:dyDescent="0.15">
      <c r="A652" s="2"/>
      <c r="B652" s="1"/>
      <c r="C652" s="1"/>
      <c r="D652" s="1"/>
      <c r="E652" s="2"/>
      <c r="F652" s="2"/>
    </row>
    <row r="653" spans="1:6" x14ac:dyDescent="0.15">
      <c r="A653" s="2"/>
      <c r="B653" s="1"/>
      <c r="C653" s="1"/>
      <c r="D653" s="1"/>
      <c r="E653" s="2"/>
      <c r="F653" s="2"/>
    </row>
    <row r="654" spans="1:6" x14ac:dyDescent="0.15">
      <c r="A654" s="2"/>
      <c r="B654" s="1"/>
      <c r="C654" s="1"/>
      <c r="D654" s="1"/>
      <c r="E654" s="2"/>
      <c r="F654" s="2"/>
    </row>
    <row r="655" spans="1:6" x14ac:dyDescent="0.15">
      <c r="A655" s="2"/>
      <c r="B655" s="1"/>
      <c r="C655" s="1"/>
      <c r="D655" s="1"/>
      <c r="E655" s="2"/>
      <c r="F655" s="2"/>
    </row>
    <row r="656" spans="1:6" x14ac:dyDescent="0.15">
      <c r="A656" s="2"/>
      <c r="B656" s="1"/>
      <c r="C656" s="1"/>
      <c r="D656" s="1"/>
      <c r="E656" s="2"/>
      <c r="F656" s="2"/>
    </row>
    <row r="657" spans="1:6" x14ac:dyDescent="0.15">
      <c r="A657" s="2"/>
      <c r="B657" s="1"/>
      <c r="C657" s="1"/>
      <c r="D657" s="1"/>
      <c r="E657" s="2"/>
      <c r="F657" s="2"/>
    </row>
    <row r="658" spans="1:6" x14ac:dyDescent="0.15">
      <c r="A658" s="2"/>
      <c r="B658" s="1"/>
      <c r="C658" s="1"/>
      <c r="D658" s="1"/>
      <c r="E658" s="2"/>
      <c r="F658" s="2"/>
    </row>
    <row r="659" spans="1:6" x14ac:dyDescent="0.15">
      <c r="A659" s="2"/>
      <c r="B659" s="2"/>
      <c r="C659" s="1"/>
      <c r="D659" s="1"/>
      <c r="E659" s="2"/>
      <c r="F659" s="2"/>
    </row>
    <row r="660" spans="1:6" x14ac:dyDescent="0.15">
      <c r="A660" s="2"/>
      <c r="B660" s="1"/>
      <c r="C660" s="1"/>
      <c r="D660" s="1"/>
      <c r="E660" s="2"/>
      <c r="F660" s="2"/>
    </row>
    <row r="661" spans="1:6" x14ac:dyDescent="0.15">
      <c r="A661" s="2"/>
      <c r="B661" s="1"/>
      <c r="C661" s="1"/>
      <c r="D661" s="1"/>
      <c r="E661" s="2"/>
      <c r="F661" s="2"/>
    </row>
    <row r="662" spans="1:6" x14ac:dyDescent="0.15">
      <c r="A662" s="2"/>
      <c r="B662" s="1"/>
      <c r="C662" s="1"/>
      <c r="D662" s="1"/>
      <c r="E662" s="2"/>
      <c r="F662" s="2"/>
    </row>
    <row r="663" spans="1:6" x14ac:dyDescent="0.15">
      <c r="A663" s="2"/>
      <c r="B663" s="1"/>
      <c r="C663" s="1"/>
      <c r="D663" s="1"/>
      <c r="E663" s="2"/>
      <c r="F663" s="2"/>
    </row>
    <row r="664" spans="1:6" x14ac:dyDescent="0.15">
      <c r="A664" s="2"/>
      <c r="B664" s="1"/>
      <c r="C664" s="1"/>
      <c r="D664" s="1"/>
      <c r="E664" s="2"/>
      <c r="F664" s="2"/>
    </row>
    <row r="665" spans="1:6" x14ac:dyDescent="0.15">
      <c r="A665" s="2"/>
      <c r="B665" s="1"/>
      <c r="C665" s="1"/>
      <c r="D665" s="1"/>
      <c r="E665" s="2"/>
      <c r="F665" s="2"/>
    </row>
    <row r="666" spans="1:6" x14ac:dyDescent="0.15">
      <c r="A666" s="2"/>
      <c r="B666" s="1"/>
      <c r="C666" s="1"/>
      <c r="D666" s="1"/>
      <c r="E666" s="2"/>
      <c r="F666" s="2"/>
    </row>
    <row r="667" spans="1:6" x14ac:dyDescent="0.15">
      <c r="A667" s="2"/>
      <c r="B667" s="1"/>
      <c r="C667" s="1"/>
      <c r="D667" s="1"/>
      <c r="E667" s="2"/>
      <c r="F667" s="2"/>
    </row>
    <row r="668" spans="1:6" x14ac:dyDescent="0.15">
      <c r="A668" s="2"/>
      <c r="B668" s="1"/>
      <c r="C668" s="1"/>
      <c r="D668" s="1"/>
      <c r="E668" s="2"/>
      <c r="F668" s="2"/>
    </row>
    <row r="669" spans="1:6" x14ac:dyDescent="0.15">
      <c r="A669" s="2"/>
      <c r="B669" s="1"/>
      <c r="C669" s="1"/>
      <c r="D669" s="1"/>
      <c r="E669" s="2"/>
      <c r="F669" s="2"/>
    </row>
    <row r="670" spans="1:6" x14ac:dyDescent="0.15">
      <c r="A670" s="2"/>
      <c r="B670" s="1"/>
      <c r="C670" s="1"/>
      <c r="D670" s="1"/>
      <c r="E670" s="2"/>
      <c r="F670" s="2"/>
    </row>
    <row r="671" spans="1:6" x14ac:dyDescent="0.15">
      <c r="A671" s="2"/>
      <c r="B671" s="1"/>
      <c r="C671" s="1"/>
      <c r="D671" s="1"/>
      <c r="E671" s="2"/>
      <c r="F671" s="2"/>
    </row>
    <row r="672" spans="1:6" x14ac:dyDescent="0.15">
      <c r="A672" s="2"/>
      <c r="B672" s="1"/>
      <c r="C672" s="1"/>
      <c r="D672" s="1"/>
      <c r="E672" s="2"/>
      <c r="F672" s="2"/>
    </row>
    <row r="673" spans="1:6" x14ac:dyDescent="0.15">
      <c r="A673" s="2"/>
      <c r="B673" s="1"/>
      <c r="C673" s="1"/>
      <c r="D673" s="1"/>
      <c r="E673" s="2"/>
      <c r="F673" s="2"/>
    </row>
    <row r="674" spans="1:6" x14ac:dyDescent="0.15">
      <c r="A674" s="2"/>
      <c r="B674" s="1"/>
      <c r="C674" s="1"/>
      <c r="D674" s="1"/>
      <c r="E674" s="2"/>
      <c r="F674" s="2"/>
    </row>
    <row r="675" spans="1:6" x14ac:dyDescent="0.15">
      <c r="A675" s="2"/>
      <c r="B675" s="1"/>
      <c r="C675" s="1"/>
      <c r="D675" s="1"/>
      <c r="E675" s="2"/>
      <c r="F675" s="2"/>
    </row>
    <row r="676" spans="1:6" x14ac:dyDescent="0.15">
      <c r="A676" s="2"/>
      <c r="B676" s="1"/>
      <c r="C676" s="1"/>
      <c r="D676" s="1"/>
      <c r="E676" s="2"/>
      <c r="F676" s="2"/>
    </row>
    <row r="677" spans="1:6" x14ac:dyDescent="0.15">
      <c r="A677" s="2"/>
      <c r="B677" s="1"/>
      <c r="C677" s="1"/>
      <c r="D677" s="1"/>
      <c r="E677" s="2"/>
      <c r="F677" s="2"/>
    </row>
    <row r="678" spans="1:6" x14ac:dyDescent="0.15">
      <c r="A678" s="2"/>
      <c r="B678" s="1"/>
      <c r="C678" s="1"/>
      <c r="D678" s="1"/>
      <c r="E678" s="2"/>
      <c r="F678" s="2"/>
    </row>
    <row r="679" spans="1:6" x14ac:dyDescent="0.15">
      <c r="A679" s="2"/>
      <c r="B679" s="1"/>
      <c r="C679" s="1"/>
      <c r="D679" s="1"/>
      <c r="E679" s="2"/>
      <c r="F679" s="2"/>
    </row>
    <row r="680" spans="1:6" x14ac:dyDescent="0.15">
      <c r="A680" s="2"/>
      <c r="B680" s="1"/>
      <c r="C680" s="1"/>
      <c r="D680" s="1"/>
      <c r="E680" s="2"/>
      <c r="F680" s="2"/>
    </row>
    <row r="681" spans="1:6" x14ac:dyDescent="0.15">
      <c r="A681" s="2"/>
      <c r="B681" s="1"/>
      <c r="C681" s="1"/>
      <c r="D681" s="1"/>
      <c r="E681" s="2"/>
      <c r="F681" s="2"/>
    </row>
    <row r="682" spans="1:6" x14ac:dyDescent="0.15">
      <c r="A682" s="2"/>
      <c r="B682" s="1"/>
      <c r="C682" s="1"/>
      <c r="D682" s="1"/>
      <c r="E682" s="2"/>
      <c r="F682" s="2"/>
    </row>
    <row r="683" spans="1:6" x14ac:dyDescent="0.15">
      <c r="A683" s="2"/>
      <c r="B683" s="1"/>
      <c r="C683" s="1"/>
      <c r="D683" s="1"/>
      <c r="E683" s="2"/>
      <c r="F683" s="2"/>
    </row>
    <row r="684" spans="1:6" x14ac:dyDescent="0.15">
      <c r="A684" s="2"/>
      <c r="B684" s="1"/>
      <c r="C684" s="1"/>
      <c r="D684" s="1"/>
      <c r="E684" s="2"/>
      <c r="F684" s="2"/>
    </row>
    <row r="685" spans="1:6" x14ac:dyDescent="0.15">
      <c r="A685" s="2"/>
      <c r="B685" s="1"/>
      <c r="C685" s="1"/>
      <c r="D685" s="1"/>
      <c r="E685" s="2"/>
      <c r="F685" s="2"/>
    </row>
    <row r="686" spans="1:6" x14ac:dyDescent="0.15">
      <c r="A686" s="2"/>
      <c r="B686" s="1"/>
      <c r="C686" s="1"/>
      <c r="D686" s="1"/>
      <c r="E686" s="2"/>
      <c r="F686" s="2"/>
    </row>
    <row r="687" spans="1:6" x14ac:dyDescent="0.15">
      <c r="A687" s="2"/>
      <c r="B687" s="1"/>
      <c r="C687" s="1"/>
      <c r="D687" s="1"/>
      <c r="E687" s="2"/>
      <c r="F687" s="2"/>
    </row>
    <row r="688" spans="1:6" x14ac:dyDescent="0.15">
      <c r="A688" s="2"/>
      <c r="B688" s="1"/>
      <c r="C688" s="1"/>
      <c r="D688" s="1"/>
      <c r="E688" s="2"/>
      <c r="F688" s="2"/>
    </row>
    <row r="689" spans="1:6" x14ac:dyDescent="0.15">
      <c r="A689" s="2"/>
      <c r="B689" s="1"/>
      <c r="C689" s="1"/>
      <c r="D689" s="1"/>
      <c r="E689" s="2"/>
      <c r="F689" s="2"/>
    </row>
    <row r="690" spans="1:6" x14ac:dyDescent="0.15">
      <c r="A690" s="2"/>
      <c r="B690" s="1"/>
      <c r="C690" s="1"/>
      <c r="D690" s="1"/>
      <c r="E690" s="2"/>
      <c r="F690" s="2"/>
    </row>
    <row r="691" spans="1:6" x14ac:dyDescent="0.15">
      <c r="A691" s="2"/>
      <c r="B691" s="1"/>
      <c r="C691" s="1"/>
      <c r="D691" s="1"/>
      <c r="E691" s="2"/>
      <c r="F691" s="2"/>
    </row>
    <row r="692" spans="1:6" x14ac:dyDescent="0.15">
      <c r="A692" s="2"/>
      <c r="B692" s="1"/>
      <c r="C692" s="1"/>
      <c r="D692" s="1"/>
      <c r="E692" s="2"/>
      <c r="F692" s="2"/>
    </row>
    <row r="693" spans="1:6" x14ac:dyDescent="0.15">
      <c r="A693" s="2"/>
      <c r="B693" s="1"/>
      <c r="C693" s="1"/>
      <c r="D693" s="1"/>
      <c r="E693" s="2"/>
      <c r="F693" s="2"/>
    </row>
    <row r="694" spans="1:6" x14ac:dyDescent="0.15">
      <c r="A694" s="2"/>
      <c r="B694" s="1"/>
      <c r="C694" s="1"/>
      <c r="D694" s="1"/>
      <c r="E694" s="2"/>
      <c r="F694" s="2"/>
    </row>
    <row r="695" spans="1:6" x14ac:dyDescent="0.15">
      <c r="A695" s="2"/>
      <c r="B695" s="1"/>
      <c r="C695" s="1"/>
      <c r="D695" s="1"/>
      <c r="E695" s="2"/>
      <c r="F695" s="2"/>
    </row>
    <row r="696" spans="1:6" x14ac:dyDescent="0.15">
      <c r="A696" s="2"/>
      <c r="B696" s="1"/>
      <c r="C696" s="1"/>
      <c r="D696" s="1"/>
      <c r="E696" s="2"/>
      <c r="F696" s="2"/>
    </row>
    <row r="697" spans="1:6" x14ac:dyDescent="0.15">
      <c r="A697" s="2"/>
      <c r="B697" s="1"/>
      <c r="C697" s="1"/>
      <c r="D697" s="1"/>
      <c r="E697" s="2"/>
      <c r="F697" s="2"/>
    </row>
    <row r="698" spans="1:6" x14ac:dyDescent="0.15">
      <c r="A698" s="2"/>
      <c r="B698" s="1"/>
      <c r="C698" s="1"/>
      <c r="D698" s="1"/>
      <c r="E698" s="2"/>
      <c r="F698" s="2"/>
    </row>
    <row r="699" spans="1:6" x14ac:dyDescent="0.15">
      <c r="A699" s="2"/>
      <c r="B699" s="1"/>
      <c r="C699" s="1"/>
      <c r="D699" s="1"/>
      <c r="E699" s="2"/>
      <c r="F699" s="2"/>
    </row>
    <row r="700" spans="1:6" x14ac:dyDescent="0.15">
      <c r="A700" s="2"/>
      <c r="B700" s="1"/>
      <c r="C700" s="1"/>
      <c r="D700" s="1"/>
      <c r="E700" s="2"/>
      <c r="F700" s="2"/>
    </row>
    <row r="701" spans="1:6" x14ac:dyDescent="0.15">
      <c r="A701" s="2"/>
      <c r="B701" s="1"/>
      <c r="C701" s="1"/>
      <c r="D701" s="1"/>
      <c r="E701" s="2"/>
      <c r="F701" s="2"/>
    </row>
    <row r="702" spans="1:6" x14ac:dyDescent="0.15">
      <c r="A702" s="2"/>
      <c r="B702" s="1"/>
      <c r="C702" s="1"/>
      <c r="D702" s="1"/>
      <c r="E702" s="2"/>
      <c r="F702" s="2"/>
    </row>
    <row r="703" spans="1:6" x14ac:dyDescent="0.15">
      <c r="A703" s="2"/>
      <c r="B703" s="1"/>
      <c r="C703" s="1"/>
      <c r="D703" s="1"/>
      <c r="E703" s="2"/>
      <c r="F703" s="2"/>
    </row>
    <row r="704" spans="1:6" x14ac:dyDescent="0.15">
      <c r="A704" s="2"/>
      <c r="B704" s="1"/>
      <c r="C704" s="1"/>
      <c r="D704" s="1"/>
      <c r="E704" s="2"/>
      <c r="F704" s="2"/>
    </row>
    <row r="705" spans="1:6" x14ac:dyDescent="0.15">
      <c r="A705" s="2"/>
      <c r="B705" s="1"/>
      <c r="C705" s="1"/>
      <c r="D705" s="1"/>
      <c r="E705" s="2"/>
      <c r="F705" s="2"/>
    </row>
    <row r="706" spans="1:6" x14ac:dyDescent="0.15">
      <c r="A706" s="2"/>
      <c r="B706" s="1"/>
      <c r="C706" s="1"/>
      <c r="D706" s="1"/>
      <c r="E706" s="2"/>
      <c r="F706" s="2"/>
    </row>
    <row r="707" spans="1:6" x14ac:dyDescent="0.15">
      <c r="A707" s="2"/>
      <c r="B707" s="1"/>
      <c r="C707" s="1"/>
      <c r="D707" s="1"/>
      <c r="E707" s="2"/>
      <c r="F707" s="2"/>
    </row>
    <row r="708" spans="1:6" x14ac:dyDescent="0.15">
      <c r="A708" s="2"/>
      <c r="B708" s="1"/>
      <c r="C708" s="1"/>
      <c r="D708" s="1"/>
      <c r="E708" s="2"/>
      <c r="F708" s="2"/>
    </row>
    <row r="709" spans="1:6" x14ac:dyDescent="0.15">
      <c r="A709" s="2"/>
      <c r="B709" s="1"/>
      <c r="C709" s="1"/>
      <c r="D709" s="1"/>
      <c r="E709" s="2"/>
      <c r="F709" s="2"/>
    </row>
    <row r="710" spans="1:6" x14ac:dyDescent="0.15">
      <c r="A710" s="2"/>
      <c r="B710" s="1"/>
      <c r="C710" s="1"/>
      <c r="D710" s="1"/>
      <c r="E710" s="2"/>
      <c r="F710" s="2"/>
    </row>
    <row r="711" spans="1:6" x14ac:dyDescent="0.15">
      <c r="A711" s="2"/>
      <c r="B711" s="1"/>
      <c r="C711" s="1"/>
      <c r="D711" s="1"/>
      <c r="E711" s="2"/>
      <c r="F711" s="2"/>
    </row>
    <row r="712" spans="1:6" x14ac:dyDescent="0.15">
      <c r="A712" s="2"/>
      <c r="B712" s="1"/>
      <c r="C712" s="1"/>
      <c r="D712" s="1"/>
      <c r="E712" s="2"/>
      <c r="F712" s="2"/>
    </row>
    <row r="713" spans="1:6" x14ac:dyDescent="0.15">
      <c r="A713" s="2"/>
      <c r="B713" s="1"/>
      <c r="C713" s="1"/>
      <c r="D713" s="1"/>
      <c r="E713" s="2"/>
      <c r="F713" s="2"/>
    </row>
    <row r="714" spans="1:6" x14ac:dyDescent="0.15">
      <c r="A714" s="2"/>
      <c r="B714" s="1"/>
      <c r="C714" s="1"/>
      <c r="D714" s="1"/>
      <c r="E714" s="2"/>
      <c r="F714" s="2"/>
    </row>
    <row r="715" spans="1:6" x14ac:dyDescent="0.15">
      <c r="A715" s="2"/>
      <c r="B715" s="1"/>
      <c r="C715" s="1"/>
      <c r="D715" s="1"/>
      <c r="E715" s="2"/>
      <c r="F715" s="2"/>
    </row>
    <row r="716" spans="1:6" x14ac:dyDescent="0.15">
      <c r="A716" s="2"/>
      <c r="B716" s="1"/>
      <c r="C716" s="1"/>
      <c r="D716" s="1"/>
      <c r="E716" s="2"/>
      <c r="F716" s="2"/>
    </row>
    <row r="717" spans="1:6" x14ac:dyDescent="0.15">
      <c r="A717" s="2"/>
      <c r="B717" s="1"/>
      <c r="C717" s="1"/>
      <c r="D717" s="1"/>
      <c r="E717" s="2"/>
      <c r="F717" s="2"/>
    </row>
    <row r="718" spans="1:6" x14ac:dyDescent="0.15">
      <c r="A718" s="2"/>
      <c r="B718" s="1"/>
      <c r="C718" s="1"/>
      <c r="D718" s="1"/>
      <c r="E718" s="2"/>
      <c r="F718" s="2"/>
    </row>
    <row r="719" spans="1:6" x14ac:dyDescent="0.15">
      <c r="A719" s="2"/>
      <c r="B719" s="1"/>
      <c r="C719" s="1"/>
      <c r="D719" s="1"/>
      <c r="E719" s="2"/>
      <c r="F719" s="2"/>
    </row>
    <row r="720" spans="1:6" x14ac:dyDescent="0.15">
      <c r="A720" s="2"/>
      <c r="B720" s="1"/>
      <c r="C720" s="1"/>
      <c r="D720" s="1"/>
      <c r="E720" s="2"/>
      <c r="F720" s="2"/>
    </row>
    <row r="721" spans="1:6" x14ac:dyDescent="0.15">
      <c r="A721" s="2"/>
      <c r="B721" s="3"/>
      <c r="C721" s="3"/>
      <c r="D721" s="3"/>
      <c r="E721" s="1"/>
      <c r="F721" s="1"/>
    </row>
    <row r="722" spans="1:6" x14ac:dyDescent="0.15">
      <c r="A722" s="2"/>
      <c r="B722" s="1"/>
      <c r="C722" s="3"/>
      <c r="D722" s="3"/>
      <c r="E722" s="2"/>
      <c r="F722" s="2"/>
    </row>
    <row r="723" spans="1:6" x14ac:dyDescent="0.15">
      <c r="A723" s="2"/>
      <c r="B723" s="1"/>
      <c r="C723" s="3"/>
      <c r="D723" s="3"/>
      <c r="E723" s="2"/>
      <c r="F723" s="2"/>
    </row>
    <row r="724" spans="1:6" x14ac:dyDescent="0.15">
      <c r="A724" s="2"/>
      <c r="B724" s="1"/>
      <c r="C724" s="3"/>
      <c r="D724" s="3"/>
      <c r="E724" s="2"/>
      <c r="F724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17"/>
  <sheetViews>
    <sheetView zoomScaleNormal="110" zoomScalePageLayoutView="110" workbookViewId="0">
      <selection activeCell="A4" sqref="A4:XFD347"/>
    </sheetView>
  </sheetViews>
  <sheetFormatPr baseColWidth="10" defaultRowHeight="15" x14ac:dyDescent="0.15"/>
  <cols>
    <col min="2" max="2" width="15.5" bestFit="1" customWidth="1"/>
    <col min="5" max="5" width="10.83203125" style="6"/>
    <col min="6" max="6" width="15.5" style="6" bestFit="1" customWidth="1"/>
    <col min="8" max="8" width="11.5" bestFit="1" customWidth="1"/>
    <col min="9" max="9" width="107.5" bestFit="1" customWidth="1"/>
    <col min="12" max="14" width="45.5" bestFit="1" customWidth="1"/>
  </cols>
  <sheetData>
    <row r="1" spans="1:61" x14ac:dyDescent="0.15">
      <c r="C1" s="1" t="s">
        <v>0</v>
      </c>
      <c r="D1" s="1"/>
      <c r="E1" s="5"/>
      <c r="F1" s="5"/>
      <c r="G1" s="1" t="s">
        <v>1</v>
      </c>
      <c r="H1" s="1" t="s">
        <v>2</v>
      </c>
      <c r="I1" s="1" t="s">
        <v>87</v>
      </c>
      <c r="J1" s="1" t="s">
        <v>88</v>
      </c>
      <c r="K1" s="1" t="s">
        <v>89</v>
      </c>
    </row>
    <row r="2" spans="1:61" x14ac:dyDescent="0.15">
      <c r="C2" s="1" t="s">
        <v>3</v>
      </c>
      <c r="D2" s="1"/>
      <c r="E2" s="5"/>
      <c r="F2" s="5"/>
      <c r="G2" s="1" t="s">
        <v>4</v>
      </c>
      <c r="H2" s="1" t="s">
        <v>4</v>
      </c>
      <c r="I2" s="1" t="s">
        <v>4</v>
      </c>
      <c r="J2" s="1" t="s">
        <v>3</v>
      </c>
      <c r="K2" s="1" t="s">
        <v>3</v>
      </c>
    </row>
    <row r="3" spans="1:61" x14ac:dyDescent="0.15">
      <c r="A3" t="s">
        <v>176</v>
      </c>
      <c r="B3" t="s">
        <v>177</v>
      </c>
      <c r="C3" s="1" t="s">
        <v>5</v>
      </c>
      <c r="D3" s="1" t="s">
        <v>164</v>
      </c>
      <c r="E3" s="6" t="s">
        <v>160</v>
      </c>
      <c r="F3" s="6" t="s">
        <v>161</v>
      </c>
      <c r="G3" s="1" t="s">
        <v>6</v>
      </c>
      <c r="H3" s="1" t="s">
        <v>7</v>
      </c>
      <c r="I3" s="1" t="s">
        <v>87</v>
      </c>
      <c r="J3" s="1" t="s">
        <v>88</v>
      </c>
      <c r="K3" s="1" t="s">
        <v>89</v>
      </c>
      <c r="L3">
        <v>1</v>
      </c>
      <c r="M3">
        <v>2</v>
      </c>
      <c r="N3">
        <v>3</v>
      </c>
      <c r="O3">
        <v>4</v>
      </c>
      <c r="P3">
        <v>5</v>
      </c>
      <c r="Q3">
        <v>6</v>
      </c>
      <c r="R3">
        <v>7</v>
      </c>
      <c r="S3">
        <v>8</v>
      </c>
      <c r="T3">
        <v>9</v>
      </c>
      <c r="U3">
        <v>10</v>
      </c>
      <c r="V3">
        <v>11</v>
      </c>
      <c r="W3">
        <v>12</v>
      </c>
      <c r="X3">
        <v>13</v>
      </c>
      <c r="Y3">
        <v>14</v>
      </c>
      <c r="Z3">
        <v>15</v>
      </c>
      <c r="AA3">
        <v>16</v>
      </c>
      <c r="AB3">
        <v>17</v>
      </c>
      <c r="AC3">
        <v>18</v>
      </c>
      <c r="AD3">
        <v>19</v>
      </c>
      <c r="AE3">
        <v>20</v>
      </c>
      <c r="AF3">
        <v>21</v>
      </c>
      <c r="AG3">
        <v>22</v>
      </c>
      <c r="AH3">
        <v>23</v>
      </c>
      <c r="AI3">
        <v>24</v>
      </c>
      <c r="AJ3">
        <v>25</v>
      </c>
      <c r="AK3">
        <v>26</v>
      </c>
      <c r="AL3">
        <v>27</v>
      </c>
      <c r="AM3">
        <v>28</v>
      </c>
      <c r="AN3">
        <v>29</v>
      </c>
      <c r="AO3">
        <v>30</v>
      </c>
      <c r="AP3">
        <v>31</v>
      </c>
      <c r="AQ3">
        <v>32</v>
      </c>
      <c r="AR3">
        <v>33</v>
      </c>
      <c r="AS3">
        <v>34</v>
      </c>
      <c r="AT3">
        <v>35</v>
      </c>
      <c r="AU3">
        <v>36</v>
      </c>
      <c r="AV3">
        <v>37</v>
      </c>
      <c r="AW3">
        <v>38</v>
      </c>
      <c r="AX3">
        <v>39</v>
      </c>
      <c r="AY3">
        <v>40</v>
      </c>
      <c r="AZ3">
        <v>41</v>
      </c>
      <c r="BA3">
        <v>42</v>
      </c>
      <c r="BB3">
        <v>43</v>
      </c>
      <c r="BC3">
        <v>44</v>
      </c>
      <c r="BD3">
        <v>45</v>
      </c>
      <c r="BE3">
        <v>46</v>
      </c>
      <c r="BF3">
        <v>47</v>
      </c>
      <c r="BG3">
        <v>48</v>
      </c>
      <c r="BH3">
        <v>49</v>
      </c>
      <c r="BI3">
        <v>50</v>
      </c>
    </row>
    <row r="4" spans="1:61" x14ac:dyDescent="0.15">
      <c r="A4">
        <v>1</v>
      </c>
      <c r="B4">
        <f>VLOOKUP(E4,每级任务数量!A:B,2,FALSE)</f>
        <v>2</v>
      </c>
      <c r="C4">
        <f>400000+D4</f>
        <v>400101</v>
      </c>
      <c r="D4" s="2">
        <f>E4*100+F4</f>
        <v>101</v>
      </c>
      <c r="E4" s="6">
        <f>VLOOKUP($A4,奖励辅助!$C:$H,奖励辅助!F$1+2,FALSE)</f>
        <v>1</v>
      </c>
      <c r="F4" s="6">
        <v>1</v>
      </c>
      <c r="G4" s="1" t="s">
        <v>90</v>
      </c>
      <c r="H4" s="3" t="s">
        <v>91</v>
      </c>
      <c r="I4" s="3" t="str">
        <f>"["&amp;L4&amp;M4&amp;N4&amp;O4&amp;P4&amp;Q4&amp;R4&amp;S4&amp;T4&amp;U4&amp;V4&amp;W4&amp;X4&amp;Y4&amp;Z4&amp;AA4&amp;AB4&amp;AC4&amp;AD4&amp;AE4&amp;AF4&amp;AG4&amp;AH4&amp;AI4&amp;AJ4&amp;AK4&amp;AL4&amp;AM4&amp;AN4&amp;AO4&amp;AP4&amp;AQ4&amp;AR4&amp;AS4&amp;AT4&amp;AU4&amp;AV4&amp;AW4&amp;AX4&amp;AY4&amp;AZ4&amp;BA4&amp;BB4&amp;BC4&amp;BD4&amp;BE4&amp;"]"</f>
        <v>[{"t":"i","i":4,"c":54,"tr":0},{"t":"i","i":1,"c":1913,"tr":0},{"t":"i","i":6,"c":273,"tr":0}]</v>
      </c>
      <c r="J4" s="2">
        <v>0</v>
      </c>
      <c r="K4" s="2">
        <v>0</v>
      </c>
      <c r="L4" t="str">
        <f>_xlfn.IFNA(VLOOKUP($D4*1000+L$3,奖励辅助!$E:$O,11,FALSE),"")</f>
        <v>{"t":"i","i":4,"c":54,"tr":0}</v>
      </c>
      <c r="M4" t="str">
        <f>_xlfn.IFNA(","&amp;VLOOKUP($D4*1000+M$3,奖励辅助!$E:$O,11,FALSE),"")</f>
        <v>,{"t":"i","i":1,"c":1913,"tr":0}</v>
      </c>
      <c r="N4" t="str">
        <f>_xlfn.IFNA(","&amp;VLOOKUP($D4*1000+N$3,奖励辅助!$E:$O,11,FALSE),"")</f>
        <v>,{"t":"i","i":6,"c":273,"tr":0}</v>
      </c>
      <c r="O4" t="str">
        <f>_xlfn.IFNA(","&amp;VLOOKUP($D4*1000+O$3,奖励辅助!$E:$O,11,FALSE),"")</f>
        <v/>
      </c>
      <c r="P4" t="str">
        <f>_xlfn.IFNA(","&amp;VLOOKUP($D4*1000+P$3,奖励辅助!$E:$O,11,FALSE),"")</f>
        <v/>
      </c>
      <c r="Q4" t="str">
        <f>_xlfn.IFNA(","&amp;VLOOKUP($D4*1000+Q$3,奖励辅助!$E:$O,11,FALSE),"")</f>
        <v/>
      </c>
      <c r="R4" t="str">
        <f>_xlfn.IFNA(","&amp;VLOOKUP($D4*1000+R$3,奖励辅助!$E:$O,11,FALSE),"")</f>
        <v/>
      </c>
      <c r="S4" t="str">
        <f>_xlfn.IFNA(","&amp;VLOOKUP($D4*1000+S$3,奖励辅助!$E:$O,11,FALSE),"")</f>
        <v/>
      </c>
      <c r="T4" t="str">
        <f>_xlfn.IFNA(","&amp;VLOOKUP($D4*1000+T$3,奖励辅助!$E:$O,11,FALSE),"")</f>
        <v/>
      </c>
      <c r="U4" t="str">
        <f>_xlfn.IFNA(","&amp;VLOOKUP($D4*1000+U$3,奖励辅助!$E:$O,11,FALSE),"")</f>
        <v/>
      </c>
      <c r="V4" t="str">
        <f>_xlfn.IFNA(","&amp;VLOOKUP($D4*1000+V$3,奖励辅助!$E:$O,11,FALSE),"")</f>
        <v/>
      </c>
      <c r="W4" t="str">
        <f>_xlfn.IFNA(","&amp;VLOOKUP($D4*1000+W$3,奖励辅助!$E:$O,11,FALSE),"")</f>
        <v/>
      </c>
      <c r="X4" t="str">
        <f>_xlfn.IFNA(","&amp;VLOOKUP($D4*1000+X$3,奖励辅助!$E:$O,11,FALSE),"")</f>
        <v/>
      </c>
      <c r="Y4" t="str">
        <f>_xlfn.IFNA(","&amp;VLOOKUP($D4*1000+Y$3,奖励辅助!$E:$O,11,FALSE),"")</f>
        <v/>
      </c>
      <c r="Z4" t="str">
        <f>_xlfn.IFNA(","&amp;VLOOKUP($D4*1000+Z$3,奖励辅助!$E:$O,11,FALSE),"")</f>
        <v/>
      </c>
      <c r="AA4" t="str">
        <f>_xlfn.IFNA(","&amp;VLOOKUP($D4*1000+AA$3,奖励辅助!$E:$O,11,FALSE),"")</f>
        <v/>
      </c>
      <c r="AB4" t="str">
        <f>_xlfn.IFNA(","&amp;VLOOKUP($D4*1000+AB$3,奖励辅助!$E:$O,11,FALSE),"")</f>
        <v/>
      </c>
      <c r="AC4" t="str">
        <f>_xlfn.IFNA(","&amp;VLOOKUP($D4*1000+AC$3,奖励辅助!$E:$O,11,FALSE),"")</f>
        <v/>
      </c>
      <c r="AD4" t="str">
        <f>_xlfn.IFNA(","&amp;VLOOKUP($D4*1000+AD$3,奖励辅助!$E:$O,11,FALSE),"")</f>
        <v/>
      </c>
      <c r="AE4" t="str">
        <f>_xlfn.IFNA(","&amp;VLOOKUP($D4*1000+AE$3,奖励辅助!$E:$O,11,FALSE),"")</f>
        <v/>
      </c>
      <c r="AF4" t="str">
        <f>_xlfn.IFNA(","&amp;VLOOKUP($D4*1000+AF$3,奖励辅助!$E:$O,11,FALSE),"")</f>
        <v/>
      </c>
      <c r="AG4" t="str">
        <f>_xlfn.IFNA(","&amp;VLOOKUP($D4*1000+AG$3,奖励辅助!$E:$O,11,FALSE),"")</f>
        <v/>
      </c>
      <c r="AH4" t="str">
        <f>_xlfn.IFNA(","&amp;VLOOKUP($D4*1000+AH$3,奖励辅助!$E:$O,11,FALSE),"")</f>
        <v/>
      </c>
      <c r="AI4" t="str">
        <f>_xlfn.IFNA(","&amp;VLOOKUP($D4*1000+AI$3,奖励辅助!$E:$O,11,FALSE),"")</f>
        <v/>
      </c>
      <c r="AJ4" t="str">
        <f>_xlfn.IFNA(","&amp;VLOOKUP($D4*1000+AJ$3,奖励辅助!$E:$O,11,FALSE),"")</f>
        <v/>
      </c>
      <c r="AK4" t="str">
        <f>_xlfn.IFNA(","&amp;VLOOKUP($D4*1000+AK$3,奖励辅助!$E:$O,11,FALSE),"")</f>
        <v/>
      </c>
      <c r="AL4" t="str">
        <f>_xlfn.IFNA(","&amp;VLOOKUP($D4*1000+AL$3,奖励辅助!$E:$O,11,FALSE),"")</f>
        <v/>
      </c>
      <c r="AM4" t="str">
        <f>_xlfn.IFNA(","&amp;VLOOKUP($D4*1000+AM$3,奖励辅助!$E:$O,11,FALSE),"")</f>
        <v/>
      </c>
      <c r="AN4" t="str">
        <f>_xlfn.IFNA(","&amp;VLOOKUP($D4*1000+AN$3,奖励辅助!$E:$O,11,FALSE),"")</f>
        <v/>
      </c>
      <c r="AO4" t="str">
        <f>_xlfn.IFNA(","&amp;VLOOKUP($D4*1000+AO$3,奖励辅助!$E:$O,11,FALSE),"")</f>
        <v/>
      </c>
      <c r="AP4" t="str">
        <f>_xlfn.IFNA(","&amp;VLOOKUP($D4*1000+AP$3,奖励辅助!$E:$O,11,FALSE),"")</f>
        <v/>
      </c>
      <c r="AQ4" t="str">
        <f>_xlfn.IFNA(","&amp;VLOOKUP($D4*1000+AQ$3,奖励辅助!$E:$O,11,FALSE),"")</f>
        <v/>
      </c>
      <c r="AR4" t="str">
        <f>_xlfn.IFNA(","&amp;VLOOKUP($D4*1000+AR$3,奖励辅助!$E:$O,11,FALSE),"")</f>
        <v/>
      </c>
      <c r="AS4" t="str">
        <f>_xlfn.IFNA(","&amp;VLOOKUP($D4*1000+AS$3,奖励辅助!$E:$O,11,FALSE),"")</f>
        <v/>
      </c>
      <c r="AT4" t="str">
        <f>_xlfn.IFNA(","&amp;VLOOKUP($D4*1000+AT$3,奖励辅助!$E:$O,11,FALSE),"")</f>
        <v/>
      </c>
      <c r="AU4" t="str">
        <f>_xlfn.IFNA(","&amp;VLOOKUP($D4*1000+AU$3,奖励辅助!$E:$O,11,FALSE),"")</f>
        <v/>
      </c>
      <c r="AV4" t="str">
        <f>_xlfn.IFNA(","&amp;VLOOKUP($D4*1000+AV$3,奖励辅助!$E:$O,11,FALSE),"")</f>
        <v/>
      </c>
      <c r="AW4" t="str">
        <f>_xlfn.IFNA(","&amp;VLOOKUP($D4*1000+AW$3,奖励辅助!$E:$O,11,FALSE),"")</f>
        <v/>
      </c>
      <c r="AX4" t="str">
        <f>_xlfn.IFNA(","&amp;VLOOKUP($D4*1000+AX$3,奖励辅助!$E:$O,11,FALSE),"")</f>
        <v/>
      </c>
      <c r="AY4" t="str">
        <f>_xlfn.IFNA(","&amp;VLOOKUP($D4*1000+AY$3,奖励辅助!$E:$O,11,FALSE),"")</f>
        <v/>
      </c>
      <c r="AZ4" t="str">
        <f>_xlfn.IFNA(","&amp;VLOOKUP($D4*1000+AZ$3,奖励辅助!$E:$O,11,FALSE),"")</f>
        <v/>
      </c>
      <c r="BA4" t="str">
        <f>_xlfn.IFNA(","&amp;VLOOKUP($D4*1000+BA$3,奖励辅助!$E:$O,11,FALSE),"")</f>
        <v/>
      </c>
      <c r="BB4" t="str">
        <f>_xlfn.IFNA(","&amp;VLOOKUP($D4*1000+BB$3,奖励辅助!$E:$O,11,FALSE),"")</f>
        <v/>
      </c>
      <c r="BC4" t="str">
        <f>_xlfn.IFNA(","&amp;VLOOKUP($D4*1000+BC$3,奖励辅助!$E:$O,11,FALSE),"")</f>
        <v/>
      </c>
      <c r="BD4" t="str">
        <f>_xlfn.IFNA(","&amp;VLOOKUP($D4*1000+BD$3,奖励辅助!$E:$O,11,FALSE),"")</f>
        <v/>
      </c>
      <c r="BE4" t="str">
        <f>_xlfn.IFNA(","&amp;VLOOKUP($D4*1000+BE$3,奖励辅助!$E:$O,11,FALSE),"")</f>
        <v/>
      </c>
      <c r="BF4" t="str">
        <f>_xlfn.IFNA(","&amp;VLOOKUP($D4*1000+BF$3,奖励辅助!$E:$O,11,FALSE),"")</f>
        <v/>
      </c>
      <c r="BG4" t="str">
        <f>_xlfn.IFNA(","&amp;VLOOKUP($D4*1000+BG$3,奖励辅助!$E:$O,11,FALSE),"")</f>
        <v/>
      </c>
      <c r="BH4" t="str">
        <f>_xlfn.IFNA(","&amp;VLOOKUP($D4*1000+BH$3,奖励辅助!$E:$O,11,FALSE),"")</f>
        <v/>
      </c>
      <c r="BI4" t="str">
        <f>_xlfn.IFNA(","&amp;VLOOKUP($D4*1000+BI$3,奖励辅助!$E:$O,11,FALSE),"")</f>
        <v/>
      </c>
    </row>
    <row r="5" spans="1:61" x14ac:dyDescent="0.15">
      <c r="A5">
        <v>2</v>
      </c>
      <c r="B5">
        <f>VLOOKUP(E5,每级任务数量!A:B,2,FALSE)</f>
        <v>2</v>
      </c>
      <c r="C5">
        <f t="shared" ref="C5:C68" si="0">400000+D5</f>
        <v>400102</v>
      </c>
      <c r="D5" s="2">
        <f t="shared" ref="D5:D68" si="1">E5*100+F5</f>
        <v>102</v>
      </c>
      <c r="E5" s="6">
        <f>IF(F5=1,E4+1,E4)</f>
        <v>1</v>
      </c>
      <c r="F5" s="6">
        <f>IF(F4=B4,1,F4+1)</f>
        <v>2</v>
      </c>
      <c r="G5" s="1" t="s">
        <v>90</v>
      </c>
      <c r="H5" s="3" t="s">
        <v>91</v>
      </c>
      <c r="I5" s="3" t="str">
        <f>"["&amp;L5&amp;M5&amp;N5&amp;O5&amp;P5&amp;Q5&amp;R5&amp;S5&amp;T5&amp;U5&amp;V5&amp;W5&amp;X5&amp;Y5&amp;Z5&amp;AA5&amp;AB5&amp;AC5&amp;AD5&amp;AE5&amp;AF5&amp;AG5&amp;AH5&amp;AI5&amp;AJ5&amp;AK5&amp;AL5&amp;AM5&amp;AN5&amp;AO5&amp;AP5&amp;AQ5&amp;AR5&amp;AS5&amp;AT5&amp;AU5&amp;AV5&amp;AW5&amp;AX5&amp;AY5&amp;AZ5&amp;BA5&amp;BB5&amp;BC5&amp;BD5&amp;BE5&amp;"]"</f>
        <v>[{"t":"i","i":4,"c":54,"tr":0},{"t":"i","i":1,"c":1913,"tr":0},{"t":"i","i":6,"c":273,"tr":0}]</v>
      </c>
      <c r="J5" s="2">
        <v>0</v>
      </c>
      <c r="K5" s="2">
        <v>0</v>
      </c>
      <c r="L5" t="str">
        <f>_xlfn.IFNA(VLOOKUP($D5*1000+L$3,奖励辅助!$E:$O,11,FALSE),"")</f>
        <v>{"t":"i","i":4,"c":54,"tr":0}</v>
      </c>
      <c r="M5" t="str">
        <f>_xlfn.IFNA(","&amp;VLOOKUP($D5*1000+M$3,奖励辅助!$E:$O,11,FALSE),"")</f>
        <v>,{"t":"i","i":1,"c":1913,"tr":0}</v>
      </c>
      <c r="N5" t="str">
        <f>_xlfn.IFNA(","&amp;VLOOKUP($D5*1000+N$3,奖励辅助!$E:$O,11,FALSE),"")</f>
        <v>,{"t":"i","i":6,"c":273,"tr":0}</v>
      </c>
      <c r="O5" t="str">
        <f>_xlfn.IFNA(","&amp;VLOOKUP($D5*1000+O$3,奖励辅助!$E:$O,11,FALSE),"")</f>
        <v/>
      </c>
      <c r="P5" t="str">
        <f>_xlfn.IFNA(","&amp;VLOOKUP($D5*1000+P$3,奖励辅助!$E:$O,11,FALSE),"")</f>
        <v/>
      </c>
      <c r="Q5" t="str">
        <f>_xlfn.IFNA(","&amp;VLOOKUP($D5*1000+Q$3,奖励辅助!$E:$O,11,FALSE),"")</f>
        <v/>
      </c>
      <c r="R5" t="str">
        <f>_xlfn.IFNA(","&amp;VLOOKUP($D5*1000+R$3,奖励辅助!$E:$O,11,FALSE),"")</f>
        <v/>
      </c>
      <c r="S5" t="str">
        <f>_xlfn.IFNA(","&amp;VLOOKUP($D5*1000+S$3,奖励辅助!$E:$O,11,FALSE),"")</f>
        <v/>
      </c>
      <c r="T5" t="str">
        <f>_xlfn.IFNA(","&amp;VLOOKUP($D5*1000+T$3,奖励辅助!$E:$O,11,FALSE),"")</f>
        <v/>
      </c>
      <c r="U5" t="str">
        <f>_xlfn.IFNA(","&amp;VLOOKUP($D5*1000+U$3,奖励辅助!$E:$O,11,FALSE),"")</f>
        <v/>
      </c>
      <c r="V5" t="str">
        <f>_xlfn.IFNA(","&amp;VLOOKUP($D5*1000+V$3,奖励辅助!$E:$O,11,FALSE),"")</f>
        <v/>
      </c>
      <c r="W5" t="str">
        <f>_xlfn.IFNA(","&amp;VLOOKUP($D5*1000+W$3,奖励辅助!$E:$O,11,FALSE),"")</f>
        <v/>
      </c>
      <c r="X5" t="str">
        <f>_xlfn.IFNA(","&amp;VLOOKUP($D5*1000+X$3,奖励辅助!$E:$O,11,FALSE),"")</f>
        <v/>
      </c>
      <c r="Y5" t="str">
        <f>_xlfn.IFNA(","&amp;VLOOKUP($D5*1000+Y$3,奖励辅助!$E:$O,11,FALSE),"")</f>
        <v/>
      </c>
      <c r="Z5" t="str">
        <f>_xlfn.IFNA(","&amp;VLOOKUP($D5*1000+Z$3,奖励辅助!$E:$O,11,FALSE),"")</f>
        <v/>
      </c>
      <c r="AA5" t="str">
        <f>_xlfn.IFNA(","&amp;VLOOKUP($D5*1000+AA$3,奖励辅助!$E:$O,11,FALSE),"")</f>
        <v/>
      </c>
      <c r="AB5" t="str">
        <f>_xlfn.IFNA(","&amp;VLOOKUP($D5*1000+AB$3,奖励辅助!$E:$O,11,FALSE),"")</f>
        <v/>
      </c>
      <c r="AC5" t="str">
        <f>_xlfn.IFNA(","&amp;VLOOKUP($D5*1000+AC$3,奖励辅助!$E:$O,11,FALSE),"")</f>
        <v/>
      </c>
      <c r="AD5" t="str">
        <f>_xlfn.IFNA(","&amp;VLOOKUP($D5*1000+AD$3,奖励辅助!$E:$O,11,FALSE),"")</f>
        <v/>
      </c>
      <c r="AE5" t="str">
        <f>_xlfn.IFNA(","&amp;VLOOKUP($D5*1000+AE$3,奖励辅助!$E:$O,11,FALSE),"")</f>
        <v/>
      </c>
      <c r="AF5" t="str">
        <f>_xlfn.IFNA(","&amp;VLOOKUP($D5*1000+AF$3,奖励辅助!$E:$O,11,FALSE),"")</f>
        <v/>
      </c>
      <c r="AG5" t="str">
        <f>_xlfn.IFNA(","&amp;VLOOKUP($D5*1000+AG$3,奖励辅助!$E:$O,11,FALSE),"")</f>
        <v/>
      </c>
      <c r="AH5" t="str">
        <f>_xlfn.IFNA(","&amp;VLOOKUP($D5*1000+AH$3,奖励辅助!$E:$O,11,FALSE),"")</f>
        <v/>
      </c>
      <c r="AI5" t="str">
        <f>_xlfn.IFNA(","&amp;VLOOKUP($D5*1000+AI$3,奖励辅助!$E:$O,11,FALSE),"")</f>
        <v/>
      </c>
      <c r="AJ5" t="str">
        <f>_xlfn.IFNA(","&amp;VLOOKUP($D5*1000+AJ$3,奖励辅助!$E:$O,11,FALSE),"")</f>
        <v/>
      </c>
      <c r="AK5" t="str">
        <f>_xlfn.IFNA(","&amp;VLOOKUP($D5*1000+AK$3,奖励辅助!$E:$O,11,FALSE),"")</f>
        <v/>
      </c>
      <c r="AL5" t="str">
        <f>_xlfn.IFNA(","&amp;VLOOKUP($D5*1000+AL$3,奖励辅助!$E:$O,11,FALSE),"")</f>
        <v/>
      </c>
      <c r="AM5" t="str">
        <f>_xlfn.IFNA(","&amp;VLOOKUP($D5*1000+AM$3,奖励辅助!$E:$O,11,FALSE),"")</f>
        <v/>
      </c>
      <c r="AN5" t="str">
        <f>_xlfn.IFNA(","&amp;VLOOKUP($D5*1000+AN$3,奖励辅助!$E:$O,11,FALSE),"")</f>
        <v/>
      </c>
      <c r="AO5" t="str">
        <f>_xlfn.IFNA(","&amp;VLOOKUP($D5*1000+AO$3,奖励辅助!$E:$O,11,FALSE),"")</f>
        <v/>
      </c>
    </row>
    <row r="6" spans="1:61" x14ac:dyDescent="0.15">
      <c r="A6">
        <v>3</v>
      </c>
      <c r="B6">
        <f>VLOOKUP(E6,每级任务数量!A:B,2,FALSE)</f>
        <v>2</v>
      </c>
      <c r="C6">
        <f t="shared" si="0"/>
        <v>400201</v>
      </c>
      <c r="D6" s="2">
        <f t="shared" si="1"/>
        <v>201</v>
      </c>
      <c r="E6" s="6">
        <f t="shared" ref="E6:E69" si="2">IF(F6=1,E5+1,E5)</f>
        <v>2</v>
      </c>
      <c r="F6" s="6">
        <f t="shared" ref="F6:F69" si="3">IF(F5=B5,1,F5+1)</f>
        <v>1</v>
      </c>
      <c r="G6" s="1" t="s">
        <v>90</v>
      </c>
      <c r="H6" s="3" t="s">
        <v>91</v>
      </c>
      <c r="I6" s="3" t="str">
        <f t="shared" ref="I6:I69" si="4">"["&amp;L6&amp;M6&amp;N6&amp;O6&amp;P6&amp;Q6&amp;R6&amp;S6&amp;T6&amp;U6&amp;V6&amp;W6&amp;X6&amp;Y6&amp;Z6&amp;AA6&amp;AB6&amp;AC6&amp;AD6&amp;AE6&amp;AF6&amp;AG6&amp;AH6&amp;AI6&amp;AJ6&amp;AK6&amp;AL6&amp;AM6&amp;AN6&amp;AO6&amp;AP6&amp;AQ6&amp;AR6&amp;AS6&amp;AT6&amp;AU6&amp;AV6&amp;AW6&amp;AX6&amp;AY6&amp;AZ6&amp;BA6&amp;BB6&amp;BC6&amp;BD6&amp;BE6&amp;"]"</f>
        <v>[{"t":"i","i":4,"c":58,"tr":0},{"t":"i","i":1,"c":2048,"tr":0},{"t":"i","i":6,"c":292,"tr":0}]</v>
      </c>
      <c r="J6" s="2">
        <v>0</v>
      </c>
      <c r="K6" s="2">
        <v>0</v>
      </c>
      <c r="L6" t="str">
        <f>_xlfn.IFNA(VLOOKUP($D6*1000+L$3,奖励辅助!$E:$O,11,FALSE),"")</f>
        <v>{"t":"i","i":4,"c":58,"tr":0}</v>
      </c>
      <c r="M6" t="str">
        <f>_xlfn.IFNA(","&amp;VLOOKUP($D6*1000+M$3,奖励辅助!$E:$O,11,FALSE),"")</f>
        <v>,{"t":"i","i":1,"c":2048,"tr":0}</v>
      </c>
      <c r="N6" t="str">
        <f>_xlfn.IFNA(","&amp;VLOOKUP($D6*1000+N$3,奖励辅助!$E:$O,11,FALSE),"")</f>
        <v>,{"t":"i","i":6,"c":292,"tr":0}</v>
      </c>
      <c r="O6" t="str">
        <f>_xlfn.IFNA(","&amp;VLOOKUP($D6*1000+O$3,奖励辅助!$E:$O,11,FALSE),"")</f>
        <v/>
      </c>
      <c r="P6" t="str">
        <f>_xlfn.IFNA(","&amp;VLOOKUP($D6*1000+P$3,奖励辅助!$E:$O,11,FALSE),"")</f>
        <v/>
      </c>
      <c r="Q6" t="str">
        <f>_xlfn.IFNA(","&amp;VLOOKUP($D6*1000+Q$3,奖励辅助!$E:$O,11,FALSE),"")</f>
        <v/>
      </c>
      <c r="R6" t="str">
        <f>_xlfn.IFNA(","&amp;VLOOKUP($D6*1000+R$3,奖励辅助!$E:$O,11,FALSE),"")</f>
        <v/>
      </c>
      <c r="S6" t="str">
        <f>_xlfn.IFNA(","&amp;VLOOKUP($D6*1000+S$3,奖励辅助!$E:$O,11,FALSE),"")</f>
        <v/>
      </c>
      <c r="T6" t="str">
        <f>_xlfn.IFNA(","&amp;VLOOKUP($D6*1000+T$3,奖励辅助!$E:$O,11,FALSE),"")</f>
        <v/>
      </c>
      <c r="U6" t="str">
        <f>_xlfn.IFNA(","&amp;VLOOKUP($D6*1000+U$3,奖励辅助!$E:$O,11,FALSE),"")</f>
        <v/>
      </c>
      <c r="V6" t="str">
        <f>_xlfn.IFNA(","&amp;VLOOKUP($D6*1000+V$3,奖励辅助!$E:$O,11,FALSE),"")</f>
        <v/>
      </c>
      <c r="W6" t="str">
        <f>_xlfn.IFNA(","&amp;VLOOKUP($D6*1000+W$3,奖励辅助!$E:$O,11,FALSE),"")</f>
        <v/>
      </c>
      <c r="X6" t="str">
        <f>_xlfn.IFNA(","&amp;VLOOKUP($D6*1000+X$3,奖励辅助!$E:$O,11,FALSE),"")</f>
        <v/>
      </c>
      <c r="Y6" t="str">
        <f>_xlfn.IFNA(","&amp;VLOOKUP($D6*1000+Y$3,奖励辅助!$E:$O,11,FALSE),"")</f>
        <v/>
      </c>
      <c r="Z6" t="str">
        <f>_xlfn.IFNA(","&amp;VLOOKUP($D6*1000+Z$3,奖励辅助!$E:$O,11,FALSE),"")</f>
        <v/>
      </c>
      <c r="AA6" t="str">
        <f>_xlfn.IFNA(","&amp;VLOOKUP($D6*1000+AA$3,奖励辅助!$E:$O,11,FALSE),"")</f>
        <v/>
      </c>
      <c r="AB6" t="str">
        <f>_xlfn.IFNA(","&amp;VLOOKUP($D6*1000+AB$3,奖励辅助!$E:$O,11,FALSE),"")</f>
        <v/>
      </c>
      <c r="AC6" t="str">
        <f>_xlfn.IFNA(","&amp;VLOOKUP($D6*1000+AC$3,奖励辅助!$E:$O,11,FALSE),"")</f>
        <v/>
      </c>
      <c r="AD6" t="str">
        <f>_xlfn.IFNA(","&amp;VLOOKUP($D6*1000+AD$3,奖励辅助!$E:$O,11,FALSE),"")</f>
        <v/>
      </c>
      <c r="AE6" t="str">
        <f>_xlfn.IFNA(","&amp;VLOOKUP($D6*1000+AE$3,奖励辅助!$E:$O,11,FALSE),"")</f>
        <v/>
      </c>
      <c r="AF6" t="str">
        <f>_xlfn.IFNA(","&amp;VLOOKUP($D6*1000+AF$3,奖励辅助!$E:$O,11,FALSE),"")</f>
        <v/>
      </c>
      <c r="AG6" t="str">
        <f>_xlfn.IFNA(","&amp;VLOOKUP($D6*1000+AG$3,奖励辅助!$E:$O,11,FALSE),"")</f>
        <v/>
      </c>
      <c r="AH6" t="str">
        <f>_xlfn.IFNA(","&amp;VLOOKUP($D6*1000+AH$3,奖励辅助!$E:$O,11,FALSE),"")</f>
        <v/>
      </c>
      <c r="AI6" t="str">
        <f>_xlfn.IFNA(","&amp;VLOOKUP($D6*1000+AI$3,奖励辅助!$E:$O,11,FALSE),"")</f>
        <v/>
      </c>
      <c r="AJ6" t="str">
        <f>_xlfn.IFNA(","&amp;VLOOKUP($D6*1000+AJ$3,奖励辅助!$E:$O,11,FALSE),"")</f>
        <v/>
      </c>
      <c r="AK6" t="str">
        <f>_xlfn.IFNA(","&amp;VLOOKUP($D6*1000+AK$3,奖励辅助!$E:$O,11,FALSE),"")</f>
        <v/>
      </c>
      <c r="AL6" t="str">
        <f>_xlfn.IFNA(","&amp;VLOOKUP($D6*1000+AL$3,奖励辅助!$E:$O,11,FALSE),"")</f>
        <v/>
      </c>
      <c r="AM6" t="str">
        <f>_xlfn.IFNA(","&amp;VLOOKUP($D6*1000+AM$3,奖励辅助!$E:$O,11,FALSE),"")</f>
        <v/>
      </c>
      <c r="AN6" t="str">
        <f>_xlfn.IFNA(","&amp;VLOOKUP($D6*1000+AN$3,奖励辅助!$E:$O,11,FALSE),"")</f>
        <v/>
      </c>
      <c r="AO6" t="str">
        <f>_xlfn.IFNA(","&amp;VLOOKUP($D6*1000+AO$3,奖励辅助!$E:$O,11,FALSE),"")</f>
        <v/>
      </c>
    </row>
    <row r="7" spans="1:61" x14ac:dyDescent="0.15">
      <c r="A7">
        <v>4</v>
      </c>
      <c r="B7">
        <f>VLOOKUP(E7,每级任务数量!A:B,2,FALSE)</f>
        <v>2</v>
      </c>
      <c r="C7">
        <f t="shared" si="0"/>
        <v>400202</v>
      </c>
      <c r="D7" s="2">
        <f t="shared" si="1"/>
        <v>202</v>
      </c>
      <c r="E7" s="6">
        <f t="shared" si="2"/>
        <v>2</v>
      </c>
      <c r="F7" s="6">
        <f t="shared" si="3"/>
        <v>2</v>
      </c>
      <c r="G7" s="1" t="s">
        <v>90</v>
      </c>
      <c r="H7" s="3" t="s">
        <v>91</v>
      </c>
      <c r="I7" s="3" t="str">
        <f t="shared" si="4"/>
        <v>[{"t":"i","i":4,"c":58,"tr":0},{"t":"i","i":1,"c":2048,"tr":0},{"t":"i","i":6,"c":292,"tr":0}]</v>
      </c>
      <c r="J7" s="2">
        <v>0</v>
      </c>
      <c r="K7" s="2">
        <v>0</v>
      </c>
      <c r="L7" t="str">
        <f>_xlfn.IFNA(VLOOKUP($D7*1000+L$3,奖励辅助!$E:$O,11,FALSE),"")</f>
        <v>{"t":"i","i":4,"c":58,"tr":0}</v>
      </c>
      <c r="M7" t="str">
        <f>_xlfn.IFNA(","&amp;VLOOKUP($D7*1000+M$3,奖励辅助!$E:$O,11,FALSE),"")</f>
        <v>,{"t":"i","i":1,"c":2048,"tr":0}</v>
      </c>
      <c r="N7" t="str">
        <f>_xlfn.IFNA(","&amp;VLOOKUP($D7*1000+N$3,奖励辅助!$E:$O,11,FALSE),"")</f>
        <v>,{"t":"i","i":6,"c":292,"tr":0}</v>
      </c>
      <c r="O7" t="str">
        <f>_xlfn.IFNA(","&amp;VLOOKUP($D7*1000+O$3,奖励辅助!$E:$O,11,FALSE),"")</f>
        <v/>
      </c>
      <c r="P7" t="str">
        <f>_xlfn.IFNA(","&amp;VLOOKUP($D7*1000+P$3,奖励辅助!$E:$O,11,FALSE),"")</f>
        <v/>
      </c>
      <c r="Q7" t="str">
        <f>_xlfn.IFNA(","&amp;VLOOKUP($D7*1000+Q$3,奖励辅助!$E:$O,11,FALSE),"")</f>
        <v/>
      </c>
      <c r="R7" t="str">
        <f>_xlfn.IFNA(","&amp;VLOOKUP($D7*1000+R$3,奖励辅助!$E:$O,11,FALSE),"")</f>
        <v/>
      </c>
      <c r="S7" t="str">
        <f>_xlfn.IFNA(","&amp;VLOOKUP($D7*1000+S$3,奖励辅助!$E:$O,11,FALSE),"")</f>
        <v/>
      </c>
      <c r="T7" t="str">
        <f>_xlfn.IFNA(","&amp;VLOOKUP($D7*1000+T$3,奖励辅助!$E:$O,11,FALSE),"")</f>
        <v/>
      </c>
      <c r="U7" t="str">
        <f>_xlfn.IFNA(","&amp;VLOOKUP($D7*1000+U$3,奖励辅助!$E:$O,11,FALSE),"")</f>
        <v/>
      </c>
      <c r="V7" t="str">
        <f>_xlfn.IFNA(","&amp;VLOOKUP($D7*1000+V$3,奖励辅助!$E:$O,11,FALSE),"")</f>
        <v/>
      </c>
      <c r="W7" t="str">
        <f>_xlfn.IFNA(","&amp;VLOOKUP($D7*1000+W$3,奖励辅助!$E:$O,11,FALSE),"")</f>
        <v/>
      </c>
      <c r="X7" t="str">
        <f>_xlfn.IFNA(","&amp;VLOOKUP($D7*1000+X$3,奖励辅助!$E:$O,11,FALSE),"")</f>
        <v/>
      </c>
      <c r="Y7" t="str">
        <f>_xlfn.IFNA(","&amp;VLOOKUP($D7*1000+Y$3,奖励辅助!$E:$O,11,FALSE),"")</f>
        <v/>
      </c>
      <c r="Z7" t="str">
        <f>_xlfn.IFNA(","&amp;VLOOKUP($D7*1000+Z$3,奖励辅助!$E:$O,11,FALSE),"")</f>
        <v/>
      </c>
      <c r="AA7" t="str">
        <f>_xlfn.IFNA(","&amp;VLOOKUP($D7*1000+AA$3,奖励辅助!$E:$O,11,FALSE),"")</f>
        <v/>
      </c>
      <c r="AB7" t="str">
        <f>_xlfn.IFNA(","&amp;VLOOKUP($D7*1000+AB$3,奖励辅助!$E:$O,11,FALSE),"")</f>
        <v/>
      </c>
      <c r="AC7" t="str">
        <f>_xlfn.IFNA(","&amp;VLOOKUP($D7*1000+AC$3,奖励辅助!$E:$O,11,FALSE),"")</f>
        <v/>
      </c>
      <c r="AD7" t="str">
        <f>_xlfn.IFNA(","&amp;VLOOKUP($D7*1000+AD$3,奖励辅助!$E:$O,11,FALSE),"")</f>
        <v/>
      </c>
      <c r="AE7" t="str">
        <f>_xlfn.IFNA(","&amp;VLOOKUP($D7*1000+AE$3,奖励辅助!$E:$O,11,FALSE),"")</f>
        <v/>
      </c>
      <c r="AF7" t="str">
        <f>_xlfn.IFNA(","&amp;VLOOKUP($D7*1000+AF$3,奖励辅助!$E:$O,11,FALSE),"")</f>
        <v/>
      </c>
      <c r="AG7" t="str">
        <f>_xlfn.IFNA(","&amp;VLOOKUP($D7*1000+AG$3,奖励辅助!$E:$O,11,FALSE),"")</f>
        <v/>
      </c>
      <c r="AH7" t="str">
        <f>_xlfn.IFNA(","&amp;VLOOKUP($D7*1000+AH$3,奖励辅助!$E:$O,11,FALSE),"")</f>
        <v/>
      </c>
      <c r="AI7" t="str">
        <f>_xlfn.IFNA(","&amp;VLOOKUP($D7*1000+AI$3,奖励辅助!$E:$O,11,FALSE),"")</f>
        <v/>
      </c>
      <c r="AJ7" t="str">
        <f>_xlfn.IFNA(","&amp;VLOOKUP($D7*1000+AJ$3,奖励辅助!$E:$O,11,FALSE),"")</f>
        <v/>
      </c>
      <c r="AK7" t="str">
        <f>_xlfn.IFNA(","&amp;VLOOKUP($D7*1000+AK$3,奖励辅助!$E:$O,11,FALSE),"")</f>
        <v/>
      </c>
      <c r="AL7" t="str">
        <f>_xlfn.IFNA(","&amp;VLOOKUP($D7*1000+AL$3,奖励辅助!$E:$O,11,FALSE),"")</f>
        <v/>
      </c>
      <c r="AM7" t="str">
        <f>_xlfn.IFNA(","&amp;VLOOKUP($D7*1000+AM$3,奖励辅助!$E:$O,11,FALSE),"")</f>
        <v/>
      </c>
      <c r="AN7" t="str">
        <f>_xlfn.IFNA(","&amp;VLOOKUP($D7*1000+AN$3,奖励辅助!$E:$O,11,FALSE),"")</f>
        <v/>
      </c>
      <c r="AO7" t="str">
        <f>_xlfn.IFNA(","&amp;VLOOKUP($D7*1000+AO$3,奖励辅助!$E:$O,11,FALSE),"")</f>
        <v/>
      </c>
    </row>
    <row r="8" spans="1:61" x14ac:dyDescent="0.15">
      <c r="A8">
        <v>5</v>
      </c>
      <c r="B8">
        <f>VLOOKUP(E8,每级任务数量!A:B,2,FALSE)</f>
        <v>3</v>
      </c>
      <c r="C8">
        <f t="shared" si="0"/>
        <v>400301</v>
      </c>
      <c r="D8" s="2">
        <f t="shared" si="1"/>
        <v>301</v>
      </c>
      <c r="E8" s="6">
        <f t="shared" si="2"/>
        <v>3</v>
      </c>
      <c r="F8" s="6">
        <f t="shared" si="3"/>
        <v>1</v>
      </c>
      <c r="G8" s="1" t="s">
        <v>90</v>
      </c>
      <c r="H8" s="3" t="s">
        <v>91</v>
      </c>
      <c r="I8" s="3" t="str">
        <f t="shared" si="4"/>
        <v>[{"t":"i","i":4,"c":31,"tr":0},{"t":"i","i":1,"c":1114,"tr":0},{"t":"i","i":6,"c":158,"tr":0}]</v>
      </c>
      <c r="J8" s="2">
        <v>0</v>
      </c>
      <c r="K8" s="2">
        <v>0</v>
      </c>
      <c r="L8" t="str">
        <f>_xlfn.IFNA(VLOOKUP($D8*1000+L$3,奖励辅助!$E:$O,11,FALSE),"")</f>
        <v>{"t":"i","i":4,"c":31,"tr":0}</v>
      </c>
      <c r="M8" t="str">
        <f>_xlfn.IFNA(","&amp;VLOOKUP($D8*1000+M$3,奖励辅助!$E:$O,11,FALSE),"")</f>
        <v>,{"t":"i","i":1,"c":1114,"tr":0}</v>
      </c>
      <c r="N8" t="str">
        <f>_xlfn.IFNA(","&amp;VLOOKUP($D8*1000+N$3,奖励辅助!$E:$O,11,FALSE),"")</f>
        <v>,{"t":"i","i":6,"c":158,"tr":0}</v>
      </c>
      <c r="O8" t="str">
        <f>_xlfn.IFNA(","&amp;VLOOKUP($D8*1000+O$3,奖励辅助!$E:$O,11,FALSE),"")</f>
        <v/>
      </c>
      <c r="P8" t="str">
        <f>_xlfn.IFNA(","&amp;VLOOKUP($D8*1000+P$3,奖励辅助!$E:$O,11,FALSE),"")</f>
        <v/>
      </c>
      <c r="Q8" t="str">
        <f>_xlfn.IFNA(","&amp;VLOOKUP($D8*1000+Q$3,奖励辅助!$E:$O,11,FALSE),"")</f>
        <v/>
      </c>
      <c r="R8" t="str">
        <f>_xlfn.IFNA(","&amp;VLOOKUP($D8*1000+R$3,奖励辅助!$E:$O,11,FALSE),"")</f>
        <v/>
      </c>
      <c r="S8" t="str">
        <f>_xlfn.IFNA(","&amp;VLOOKUP($D8*1000+S$3,奖励辅助!$E:$O,11,FALSE),"")</f>
        <v/>
      </c>
      <c r="T8" t="str">
        <f>_xlfn.IFNA(","&amp;VLOOKUP($D8*1000+T$3,奖励辅助!$E:$O,11,FALSE),"")</f>
        <v/>
      </c>
      <c r="U8" t="str">
        <f>_xlfn.IFNA(","&amp;VLOOKUP($D8*1000+U$3,奖励辅助!$E:$O,11,FALSE),"")</f>
        <v/>
      </c>
      <c r="V8" t="str">
        <f>_xlfn.IFNA(","&amp;VLOOKUP($D8*1000+V$3,奖励辅助!$E:$O,11,FALSE),"")</f>
        <v/>
      </c>
      <c r="W8" t="str">
        <f>_xlfn.IFNA(","&amp;VLOOKUP($D8*1000+W$3,奖励辅助!$E:$O,11,FALSE),"")</f>
        <v/>
      </c>
      <c r="X8" t="str">
        <f>_xlfn.IFNA(","&amp;VLOOKUP($D8*1000+X$3,奖励辅助!$E:$O,11,FALSE),"")</f>
        <v/>
      </c>
      <c r="Y8" t="str">
        <f>_xlfn.IFNA(","&amp;VLOOKUP($D8*1000+Y$3,奖励辅助!$E:$O,11,FALSE),"")</f>
        <v/>
      </c>
      <c r="Z8" t="str">
        <f>_xlfn.IFNA(","&amp;VLOOKUP($D8*1000+Z$3,奖励辅助!$E:$O,11,FALSE),"")</f>
        <v/>
      </c>
      <c r="AA8" t="str">
        <f>_xlfn.IFNA(","&amp;VLOOKUP($D8*1000+AA$3,奖励辅助!$E:$O,11,FALSE),"")</f>
        <v/>
      </c>
      <c r="AB8" t="str">
        <f>_xlfn.IFNA(","&amp;VLOOKUP($D8*1000+AB$3,奖励辅助!$E:$O,11,FALSE),"")</f>
        <v/>
      </c>
      <c r="AC8" t="str">
        <f>_xlfn.IFNA(","&amp;VLOOKUP($D8*1000+AC$3,奖励辅助!$E:$O,11,FALSE),"")</f>
        <v/>
      </c>
      <c r="AD8" t="str">
        <f>_xlfn.IFNA(","&amp;VLOOKUP($D8*1000+AD$3,奖励辅助!$E:$O,11,FALSE),"")</f>
        <v/>
      </c>
      <c r="AE8" t="str">
        <f>_xlfn.IFNA(","&amp;VLOOKUP($D8*1000+AE$3,奖励辅助!$E:$O,11,FALSE),"")</f>
        <v/>
      </c>
      <c r="AF8" t="str">
        <f>_xlfn.IFNA(","&amp;VLOOKUP($D8*1000+AF$3,奖励辅助!$E:$O,11,FALSE),"")</f>
        <v/>
      </c>
      <c r="AG8" t="str">
        <f>_xlfn.IFNA(","&amp;VLOOKUP($D8*1000+AG$3,奖励辅助!$E:$O,11,FALSE),"")</f>
        <v/>
      </c>
      <c r="AH8" t="str">
        <f>_xlfn.IFNA(","&amp;VLOOKUP($D8*1000+AH$3,奖励辅助!$E:$O,11,FALSE),"")</f>
        <v/>
      </c>
      <c r="AI8" t="str">
        <f>_xlfn.IFNA(","&amp;VLOOKUP($D8*1000+AI$3,奖励辅助!$E:$O,11,FALSE),"")</f>
        <v/>
      </c>
      <c r="AJ8" t="str">
        <f>_xlfn.IFNA(","&amp;VLOOKUP($D8*1000+AJ$3,奖励辅助!$E:$O,11,FALSE),"")</f>
        <v/>
      </c>
      <c r="AK8" t="str">
        <f>_xlfn.IFNA(","&amp;VLOOKUP($D8*1000+AK$3,奖励辅助!$E:$O,11,FALSE),"")</f>
        <v/>
      </c>
      <c r="AL8" t="str">
        <f>_xlfn.IFNA(","&amp;VLOOKUP($D8*1000+AL$3,奖励辅助!$E:$O,11,FALSE),"")</f>
        <v/>
      </c>
      <c r="AM8" t="str">
        <f>_xlfn.IFNA(","&amp;VLOOKUP($D8*1000+AM$3,奖励辅助!$E:$O,11,FALSE),"")</f>
        <v/>
      </c>
      <c r="AN8" t="str">
        <f>_xlfn.IFNA(","&amp;VLOOKUP($D8*1000+AN$3,奖励辅助!$E:$O,11,FALSE),"")</f>
        <v/>
      </c>
      <c r="AO8" t="str">
        <f>_xlfn.IFNA(","&amp;VLOOKUP($D8*1000+AO$3,奖励辅助!$E:$O,11,FALSE),"")</f>
        <v/>
      </c>
    </row>
    <row r="9" spans="1:61" x14ac:dyDescent="0.15">
      <c r="A9">
        <v>6</v>
      </c>
      <c r="B9">
        <f>VLOOKUP(E9,每级任务数量!A:B,2,FALSE)</f>
        <v>3</v>
      </c>
      <c r="C9">
        <f t="shared" si="0"/>
        <v>400302</v>
      </c>
      <c r="D9" s="2">
        <f t="shared" si="1"/>
        <v>302</v>
      </c>
      <c r="E9" s="6">
        <f t="shared" si="2"/>
        <v>3</v>
      </c>
      <c r="F9" s="6">
        <f t="shared" si="3"/>
        <v>2</v>
      </c>
      <c r="G9" s="1" t="s">
        <v>90</v>
      </c>
      <c r="H9" s="3" t="s">
        <v>91</v>
      </c>
      <c r="I9" s="3" t="str">
        <f t="shared" si="4"/>
        <v>[{"t":"i","i":4,"c":31,"tr":0},{"t":"i","i":1,"c":1114,"tr":0},{"t":"i","i":6,"c":158,"tr":0}]</v>
      </c>
      <c r="J9" s="2">
        <v>0</v>
      </c>
      <c r="K9" s="2">
        <v>0</v>
      </c>
      <c r="L9" t="str">
        <f>_xlfn.IFNA(VLOOKUP($D9*1000+L$3,奖励辅助!$E:$O,11,FALSE),"")</f>
        <v>{"t":"i","i":4,"c":31,"tr":0}</v>
      </c>
      <c r="M9" t="str">
        <f>_xlfn.IFNA(","&amp;VLOOKUP($D9*1000+M$3,奖励辅助!$E:$O,11,FALSE),"")</f>
        <v>,{"t":"i","i":1,"c":1114,"tr":0}</v>
      </c>
      <c r="N9" t="str">
        <f>_xlfn.IFNA(","&amp;VLOOKUP($D9*1000+N$3,奖励辅助!$E:$O,11,FALSE),"")</f>
        <v>,{"t":"i","i":6,"c":158,"tr":0}</v>
      </c>
      <c r="O9" t="str">
        <f>_xlfn.IFNA(","&amp;VLOOKUP($D9*1000+O$3,奖励辅助!$E:$O,11,FALSE),"")</f>
        <v/>
      </c>
      <c r="P9" t="str">
        <f>_xlfn.IFNA(","&amp;VLOOKUP($D9*1000+P$3,奖励辅助!$E:$O,11,FALSE),"")</f>
        <v/>
      </c>
      <c r="Q9" t="str">
        <f>_xlfn.IFNA(","&amp;VLOOKUP($D9*1000+Q$3,奖励辅助!$E:$O,11,FALSE),"")</f>
        <v/>
      </c>
      <c r="R9" t="str">
        <f>_xlfn.IFNA(","&amp;VLOOKUP($D9*1000+R$3,奖励辅助!$E:$O,11,FALSE),"")</f>
        <v/>
      </c>
      <c r="S9" t="str">
        <f>_xlfn.IFNA(","&amp;VLOOKUP($D9*1000+S$3,奖励辅助!$E:$O,11,FALSE),"")</f>
        <v/>
      </c>
      <c r="T9" t="str">
        <f>_xlfn.IFNA(","&amp;VLOOKUP($D9*1000+T$3,奖励辅助!$E:$O,11,FALSE),"")</f>
        <v/>
      </c>
      <c r="U9" t="str">
        <f>_xlfn.IFNA(","&amp;VLOOKUP($D9*1000+U$3,奖励辅助!$E:$O,11,FALSE),"")</f>
        <v/>
      </c>
      <c r="V9" t="str">
        <f>_xlfn.IFNA(","&amp;VLOOKUP($D9*1000+V$3,奖励辅助!$E:$O,11,FALSE),"")</f>
        <v/>
      </c>
      <c r="W9" t="str">
        <f>_xlfn.IFNA(","&amp;VLOOKUP($D9*1000+W$3,奖励辅助!$E:$O,11,FALSE),"")</f>
        <v/>
      </c>
      <c r="X9" t="str">
        <f>_xlfn.IFNA(","&amp;VLOOKUP($D9*1000+X$3,奖励辅助!$E:$O,11,FALSE),"")</f>
        <v/>
      </c>
      <c r="Y9" t="str">
        <f>_xlfn.IFNA(","&amp;VLOOKUP($D9*1000+Y$3,奖励辅助!$E:$O,11,FALSE),"")</f>
        <v/>
      </c>
      <c r="Z9" t="str">
        <f>_xlfn.IFNA(","&amp;VLOOKUP($D9*1000+Z$3,奖励辅助!$E:$O,11,FALSE),"")</f>
        <v/>
      </c>
      <c r="AA9" t="str">
        <f>_xlfn.IFNA(","&amp;VLOOKUP($D9*1000+AA$3,奖励辅助!$E:$O,11,FALSE),"")</f>
        <v/>
      </c>
      <c r="AB9" t="str">
        <f>_xlfn.IFNA(","&amp;VLOOKUP($D9*1000+AB$3,奖励辅助!$E:$O,11,FALSE),"")</f>
        <v/>
      </c>
      <c r="AC9" t="str">
        <f>_xlfn.IFNA(","&amp;VLOOKUP($D9*1000+AC$3,奖励辅助!$E:$O,11,FALSE),"")</f>
        <v/>
      </c>
      <c r="AD9" t="str">
        <f>_xlfn.IFNA(","&amp;VLOOKUP($D9*1000+AD$3,奖励辅助!$E:$O,11,FALSE),"")</f>
        <v/>
      </c>
      <c r="AE9" t="str">
        <f>_xlfn.IFNA(","&amp;VLOOKUP($D9*1000+AE$3,奖励辅助!$E:$O,11,FALSE),"")</f>
        <v/>
      </c>
      <c r="AF9" t="str">
        <f>_xlfn.IFNA(","&amp;VLOOKUP($D9*1000+AF$3,奖励辅助!$E:$O,11,FALSE),"")</f>
        <v/>
      </c>
      <c r="AG9" t="str">
        <f>_xlfn.IFNA(","&amp;VLOOKUP($D9*1000+AG$3,奖励辅助!$E:$O,11,FALSE),"")</f>
        <v/>
      </c>
      <c r="AH9" t="str">
        <f>_xlfn.IFNA(","&amp;VLOOKUP($D9*1000+AH$3,奖励辅助!$E:$O,11,FALSE),"")</f>
        <v/>
      </c>
      <c r="AI9" t="str">
        <f>_xlfn.IFNA(","&amp;VLOOKUP($D9*1000+AI$3,奖励辅助!$E:$O,11,FALSE),"")</f>
        <v/>
      </c>
      <c r="AJ9" t="str">
        <f>_xlfn.IFNA(","&amp;VLOOKUP($D9*1000+AJ$3,奖励辅助!$E:$O,11,FALSE),"")</f>
        <v/>
      </c>
      <c r="AK9" t="str">
        <f>_xlfn.IFNA(","&amp;VLOOKUP($D9*1000+AK$3,奖励辅助!$E:$O,11,FALSE),"")</f>
        <v/>
      </c>
      <c r="AL9" t="str">
        <f>_xlfn.IFNA(","&amp;VLOOKUP($D9*1000+AL$3,奖励辅助!$E:$O,11,FALSE),"")</f>
        <v/>
      </c>
      <c r="AM9" t="str">
        <f>_xlfn.IFNA(","&amp;VLOOKUP($D9*1000+AM$3,奖励辅助!$E:$O,11,FALSE),"")</f>
        <v/>
      </c>
      <c r="AN9" t="str">
        <f>_xlfn.IFNA(","&amp;VLOOKUP($D9*1000+AN$3,奖励辅助!$E:$O,11,FALSE),"")</f>
        <v/>
      </c>
      <c r="AO9" t="str">
        <f>_xlfn.IFNA(","&amp;VLOOKUP($D9*1000+AO$3,奖励辅助!$E:$O,11,FALSE),"")</f>
        <v/>
      </c>
    </row>
    <row r="10" spans="1:61" x14ac:dyDescent="0.15">
      <c r="A10">
        <v>7</v>
      </c>
      <c r="B10">
        <f>VLOOKUP(E10,每级任务数量!A:B,2,FALSE)</f>
        <v>3</v>
      </c>
      <c r="C10">
        <f t="shared" si="0"/>
        <v>400303</v>
      </c>
      <c r="D10" s="2">
        <f t="shared" si="1"/>
        <v>303</v>
      </c>
      <c r="E10" s="6">
        <f t="shared" si="2"/>
        <v>3</v>
      </c>
      <c r="F10" s="6">
        <f t="shared" si="3"/>
        <v>3</v>
      </c>
      <c r="G10" s="1" t="s">
        <v>90</v>
      </c>
      <c r="H10" s="3" t="s">
        <v>91</v>
      </c>
      <c r="I10" s="3" t="str">
        <f t="shared" si="4"/>
        <v>[{"t":"i","i":4,"c":62,"tr":0},{"t":"i","i":1,"c":2193,"tr":0},{"t":"i","i":6,"c":312,"tr":0}]</v>
      </c>
      <c r="J10" s="2">
        <v>0</v>
      </c>
      <c r="K10" s="2">
        <v>0</v>
      </c>
      <c r="L10" t="str">
        <f>_xlfn.IFNA(VLOOKUP($D10*1000+L$3,奖励辅助!$E:$O,11,FALSE),"")</f>
        <v>{"t":"i","i":4,"c":62,"tr":0}</v>
      </c>
      <c r="M10" t="str">
        <f>_xlfn.IFNA(","&amp;VLOOKUP($D10*1000+M$3,奖励辅助!$E:$O,11,FALSE),"")</f>
        <v>,{"t":"i","i":1,"c":2193,"tr":0}</v>
      </c>
      <c r="N10" t="str">
        <f>_xlfn.IFNA(","&amp;VLOOKUP($D10*1000+N$3,奖励辅助!$E:$O,11,FALSE),"")</f>
        <v>,{"t":"i","i":6,"c":312,"tr":0}</v>
      </c>
      <c r="O10" t="str">
        <f>_xlfn.IFNA(","&amp;VLOOKUP($D10*1000+O$3,奖励辅助!$E:$O,11,FALSE),"")</f>
        <v/>
      </c>
      <c r="P10" t="str">
        <f>_xlfn.IFNA(","&amp;VLOOKUP($D10*1000+P$3,奖励辅助!$E:$O,11,FALSE),"")</f>
        <v/>
      </c>
      <c r="Q10" t="str">
        <f>_xlfn.IFNA(","&amp;VLOOKUP($D10*1000+Q$3,奖励辅助!$E:$O,11,FALSE),"")</f>
        <v/>
      </c>
      <c r="R10" t="str">
        <f>_xlfn.IFNA(","&amp;VLOOKUP($D10*1000+R$3,奖励辅助!$E:$O,11,FALSE),"")</f>
        <v/>
      </c>
      <c r="S10" t="str">
        <f>_xlfn.IFNA(","&amp;VLOOKUP($D10*1000+S$3,奖励辅助!$E:$O,11,FALSE),"")</f>
        <v/>
      </c>
      <c r="T10" t="str">
        <f>_xlfn.IFNA(","&amp;VLOOKUP($D10*1000+T$3,奖励辅助!$E:$O,11,FALSE),"")</f>
        <v/>
      </c>
      <c r="U10" t="str">
        <f>_xlfn.IFNA(","&amp;VLOOKUP($D10*1000+U$3,奖励辅助!$E:$O,11,FALSE),"")</f>
        <v/>
      </c>
      <c r="V10" t="str">
        <f>_xlfn.IFNA(","&amp;VLOOKUP($D10*1000+V$3,奖励辅助!$E:$O,11,FALSE),"")</f>
        <v/>
      </c>
      <c r="W10" t="str">
        <f>_xlfn.IFNA(","&amp;VLOOKUP($D10*1000+W$3,奖励辅助!$E:$O,11,FALSE),"")</f>
        <v/>
      </c>
      <c r="X10" t="str">
        <f>_xlfn.IFNA(","&amp;VLOOKUP($D10*1000+X$3,奖励辅助!$E:$O,11,FALSE),"")</f>
        <v/>
      </c>
      <c r="Y10" t="str">
        <f>_xlfn.IFNA(","&amp;VLOOKUP($D10*1000+Y$3,奖励辅助!$E:$O,11,FALSE),"")</f>
        <v/>
      </c>
      <c r="Z10" t="str">
        <f>_xlfn.IFNA(","&amp;VLOOKUP($D10*1000+Z$3,奖励辅助!$E:$O,11,FALSE),"")</f>
        <v/>
      </c>
      <c r="AA10" t="str">
        <f>_xlfn.IFNA(","&amp;VLOOKUP($D10*1000+AA$3,奖励辅助!$E:$O,11,FALSE),"")</f>
        <v/>
      </c>
      <c r="AB10" t="str">
        <f>_xlfn.IFNA(","&amp;VLOOKUP($D10*1000+AB$3,奖励辅助!$E:$O,11,FALSE),"")</f>
        <v/>
      </c>
      <c r="AC10" t="str">
        <f>_xlfn.IFNA(","&amp;VLOOKUP($D10*1000+AC$3,奖励辅助!$E:$O,11,FALSE),"")</f>
        <v/>
      </c>
      <c r="AD10" t="str">
        <f>_xlfn.IFNA(","&amp;VLOOKUP($D10*1000+AD$3,奖励辅助!$E:$O,11,FALSE),"")</f>
        <v/>
      </c>
      <c r="AE10" t="str">
        <f>_xlfn.IFNA(","&amp;VLOOKUP($D10*1000+AE$3,奖励辅助!$E:$O,11,FALSE),"")</f>
        <v/>
      </c>
      <c r="AF10" t="str">
        <f>_xlfn.IFNA(","&amp;VLOOKUP($D10*1000+AF$3,奖励辅助!$E:$O,11,FALSE),"")</f>
        <v/>
      </c>
      <c r="AG10" t="str">
        <f>_xlfn.IFNA(","&amp;VLOOKUP($D10*1000+AG$3,奖励辅助!$E:$O,11,FALSE),"")</f>
        <v/>
      </c>
      <c r="AH10" t="str">
        <f>_xlfn.IFNA(","&amp;VLOOKUP($D10*1000+AH$3,奖励辅助!$E:$O,11,FALSE),"")</f>
        <v/>
      </c>
      <c r="AI10" t="str">
        <f>_xlfn.IFNA(","&amp;VLOOKUP($D10*1000+AI$3,奖励辅助!$E:$O,11,FALSE),"")</f>
        <v/>
      </c>
      <c r="AJ10" t="str">
        <f>_xlfn.IFNA(","&amp;VLOOKUP($D10*1000+AJ$3,奖励辅助!$E:$O,11,FALSE),"")</f>
        <v/>
      </c>
      <c r="AK10" t="str">
        <f>_xlfn.IFNA(","&amp;VLOOKUP($D10*1000+AK$3,奖励辅助!$E:$O,11,FALSE),"")</f>
        <v/>
      </c>
      <c r="AL10" t="str">
        <f>_xlfn.IFNA(","&amp;VLOOKUP($D10*1000+AL$3,奖励辅助!$E:$O,11,FALSE),"")</f>
        <v/>
      </c>
      <c r="AM10" t="str">
        <f>_xlfn.IFNA(","&amp;VLOOKUP($D10*1000+AM$3,奖励辅助!$E:$O,11,FALSE),"")</f>
        <v/>
      </c>
      <c r="AN10" t="str">
        <f>_xlfn.IFNA(","&amp;VLOOKUP($D10*1000+AN$3,奖励辅助!$E:$O,11,FALSE),"")</f>
        <v/>
      </c>
      <c r="AO10" t="str">
        <f>_xlfn.IFNA(","&amp;VLOOKUP($D10*1000+AO$3,奖励辅助!$E:$O,11,FALSE),"")</f>
        <v/>
      </c>
    </row>
    <row r="11" spans="1:61" x14ac:dyDescent="0.15">
      <c r="A11">
        <v>8</v>
      </c>
      <c r="B11">
        <f>VLOOKUP(E11,每级任务数量!A:B,2,FALSE)</f>
        <v>4</v>
      </c>
      <c r="C11">
        <f t="shared" si="0"/>
        <v>400401</v>
      </c>
      <c r="D11" s="2">
        <f t="shared" si="1"/>
        <v>401</v>
      </c>
      <c r="E11" s="6">
        <f t="shared" si="2"/>
        <v>4</v>
      </c>
      <c r="F11" s="6">
        <f t="shared" si="3"/>
        <v>1</v>
      </c>
      <c r="G11" s="1" t="s">
        <v>90</v>
      </c>
      <c r="H11" s="3" t="s">
        <v>91</v>
      </c>
      <c r="I11" s="3" t="str">
        <f t="shared" si="4"/>
        <v>[{"t":"i","i":4,"c":23,"tr":0},{"t":"i","i":1,"c":806,"tr":0},{"t":"i","i":6,"c":115,"tr":0}]</v>
      </c>
      <c r="J11" s="2">
        <v>0</v>
      </c>
      <c r="K11" s="2">
        <v>0</v>
      </c>
      <c r="L11" t="str">
        <f>_xlfn.IFNA(VLOOKUP($D11*1000+L$3,奖励辅助!$E:$O,11,FALSE),"")</f>
        <v>{"t":"i","i":4,"c":23,"tr":0}</v>
      </c>
      <c r="M11" t="str">
        <f>_xlfn.IFNA(","&amp;VLOOKUP($D11*1000+M$3,奖励辅助!$E:$O,11,FALSE),"")</f>
        <v>,{"t":"i","i":1,"c":806,"tr":0}</v>
      </c>
      <c r="N11" t="str">
        <f>_xlfn.IFNA(","&amp;VLOOKUP($D11*1000+N$3,奖励辅助!$E:$O,11,FALSE),"")</f>
        <v>,{"t":"i","i":6,"c":115,"tr":0}</v>
      </c>
      <c r="O11" t="str">
        <f>_xlfn.IFNA(","&amp;VLOOKUP($D11*1000+O$3,奖励辅助!$E:$O,11,FALSE),"")</f>
        <v/>
      </c>
      <c r="P11" t="str">
        <f>_xlfn.IFNA(","&amp;VLOOKUP($D11*1000+P$3,奖励辅助!$E:$O,11,FALSE),"")</f>
        <v/>
      </c>
      <c r="Q11" t="str">
        <f>_xlfn.IFNA(","&amp;VLOOKUP($D11*1000+Q$3,奖励辅助!$E:$O,11,FALSE),"")</f>
        <v/>
      </c>
      <c r="R11" t="str">
        <f>_xlfn.IFNA(","&amp;VLOOKUP($D11*1000+R$3,奖励辅助!$E:$O,11,FALSE),"")</f>
        <v/>
      </c>
      <c r="S11" t="str">
        <f>_xlfn.IFNA(","&amp;VLOOKUP($D11*1000+S$3,奖励辅助!$E:$O,11,FALSE),"")</f>
        <v/>
      </c>
      <c r="T11" t="str">
        <f>_xlfn.IFNA(","&amp;VLOOKUP($D11*1000+T$3,奖励辅助!$E:$O,11,FALSE),"")</f>
        <v/>
      </c>
      <c r="U11" t="str">
        <f>_xlfn.IFNA(","&amp;VLOOKUP($D11*1000+U$3,奖励辅助!$E:$O,11,FALSE),"")</f>
        <v/>
      </c>
      <c r="V11" t="str">
        <f>_xlfn.IFNA(","&amp;VLOOKUP($D11*1000+V$3,奖励辅助!$E:$O,11,FALSE),"")</f>
        <v/>
      </c>
      <c r="W11" t="str">
        <f>_xlfn.IFNA(","&amp;VLOOKUP($D11*1000+W$3,奖励辅助!$E:$O,11,FALSE),"")</f>
        <v/>
      </c>
      <c r="X11" t="str">
        <f>_xlfn.IFNA(","&amp;VLOOKUP($D11*1000+X$3,奖励辅助!$E:$O,11,FALSE),"")</f>
        <v/>
      </c>
      <c r="Y11" t="str">
        <f>_xlfn.IFNA(","&amp;VLOOKUP($D11*1000+Y$3,奖励辅助!$E:$O,11,FALSE),"")</f>
        <v/>
      </c>
      <c r="Z11" t="str">
        <f>_xlfn.IFNA(","&amp;VLOOKUP($D11*1000+Z$3,奖励辅助!$E:$O,11,FALSE),"")</f>
        <v/>
      </c>
      <c r="AA11" t="str">
        <f>_xlfn.IFNA(","&amp;VLOOKUP($D11*1000+AA$3,奖励辅助!$E:$O,11,FALSE),"")</f>
        <v/>
      </c>
      <c r="AB11" t="str">
        <f>_xlfn.IFNA(","&amp;VLOOKUP($D11*1000+AB$3,奖励辅助!$E:$O,11,FALSE),"")</f>
        <v/>
      </c>
      <c r="AC11" t="str">
        <f>_xlfn.IFNA(","&amp;VLOOKUP($D11*1000+AC$3,奖励辅助!$E:$O,11,FALSE),"")</f>
        <v/>
      </c>
      <c r="AD11" t="str">
        <f>_xlfn.IFNA(","&amp;VLOOKUP($D11*1000+AD$3,奖励辅助!$E:$O,11,FALSE),"")</f>
        <v/>
      </c>
      <c r="AE11" t="str">
        <f>_xlfn.IFNA(","&amp;VLOOKUP($D11*1000+AE$3,奖励辅助!$E:$O,11,FALSE),"")</f>
        <v/>
      </c>
      <c r="AF11" t="str">
        <f>_xlfn.IFNA(","&amp;VLOOKUP($D11*1000+AF$3,奖励辅助!$E:$O,11,FALSE),"")</f>
        <v/>
      </c>
      <c r="AG11" t="str">
        <f>_xlfn.IFNA(","&amp;VLOOKUP($D11*1000+AG$3,奖励辅助!$E:$O,11,FALSE),"")</f>
        <v/>
      </c>
      <c r="AH11" t="str">
        <f>_xlfn.IFNA(","&amp;VLOOKUP($D11*1000+AH$3,奖励辅助!$E:$O,11,FALSE),"")</f>
        <v/>
      </c>
      <c r="AI11" t="str">
        <f>_xlfn.IFNA(","&amp;VLOOKUP($D11*1000+AI$3,奖励辅助!$E:$O,11,FALSE),"")</f>
        <v/>
      </c>
      <c r="AJ11" t="str">
        <f>_xlfn.IFNA(","&amp;VLOOKUP($D11*1000+AJ$3,奖励辅助!$E:$O,11,FALSE),"")</f>
        <v/>
      </c>
      <c r="AK11" t="str">
        <f>_xlfn.IFNA(","&amp;VLOOKUP($D11*1000+AK$3,奖励辅助!$E:$O,11,FALSE),"")</f>
        <v/>
      </c>
      <c r="AL11" t="str">
        <f>_xlfn.IFNA(","&amp;VLOOKUP($D11*1000+AL$3,奖励辅助!$E:$O,11,FALSE),"")</f>
        <v/>
      </c>
      <c r="AM11" t="str">
        <f>_xlfn.IFNA(","&amp;VLOOKUP($D11*1000+AM$3,奖励辅助!$E:$O,11,FALSE),"")</f>
        <v/>
      </c>
      <c r="AN11" t="str">
        <f>_xlfn.IFNA(","&amp;VLOOKUP($D11*1000+AN$3,奖励辅助!$E:$O,11,FALSE),"")</f>
        <v/>
      </c>
      <c r="AO11" t="str">
        <f>_xlfn.IFNA(","&amp;VLOOKUP($D11*1000+AO$3,奖励辅助!$E:$O,11,FALSE),"")</f>
        <v/>
      </c>
    </row>
    <row r="12" spans="1:61" x14ac:dyDescent="0.15">
      <c r="A12">
        <v>9</v>
      </c>
      <c r="B12">
        <f>VLOOKUP(E12,每级任务数量!A:B,2,FALSE)</f>
        <v>4</v>
      </c>
      <c r="C12">
        <f t="shared" si="0"/>
        <v>400402</v>
      </c>
      <c r="D12" s="2">
        <f t="shared" si="1"/>
        <v>402</v>
      </c>
      <c r="E12" s="6">
        <f t="shared" si="2"/>
        <v>4</v>
      </c>
      <c r="F12" s="6">
        <f t="shared" si="3"/>
        <v>2</v>
      </c>
      <c r="G12" s="1" t="s">
        <v>90</v>
      </c>
      <c r="H12" s="3" t="s">
        <v>91</v>
      </c>
      <c r="I12" s="3" t="str">
        <f t="shared" si="4"/>
        <v>[{"t":"i","i":4,"c":23,"tr":0},{"t":"i","i":1,"c":806,"tr":0},{"t":"i","i":6,"c":115,"tr":0}]</v>
      </c>
      <c r="J12" s="2">
        <v>0</v>
      </c>
      <c r="K12" s="2">
        <v>0</v>
      </c>
      <c r="L12" t="str">
        <f>_xlfn.IFNA(VLOOKUP($D12*1000+L$3,奖励辅助!$E:$O,11,FALSE),"")</f>
        <v>{"t":"i","i":4,"c":23,"tr":0}</v>
      </c>
      <c r="M12" t="str">
        <f>_xlfn.IFNA(","&amp;VLOOKUP($D12*1000+M$3,奖励辅助!$E:$O,11,FALSE),"")</f>
        <v>,{"t":"i","i":1,"c":806,"tr":0}</v>
      </c>
      <c r="N12" t="str">
        <f>_xlfn.IFNA(","&amp;VLOOKUP($D12*1000+N$3,奖励辅助!$E:$O,11,FALSE),"")</f>
        <v>,{"t":"i","i":6,"c":115,"tr":0}</v>
      </c>
      <c r="O12" t="str">
        <f>_xlfn.IFNA(","&amp;VLOOKUP($D12*1000+O$3,奖励辅助!$E:$O,11,FALSE),"")</f>
        <v/>
      </c>
      <c r="P12" t="str">
        <f>_xlfn.IFNA(","&amp;VLOOKUP($D12*1000+P$3,奖励辅助!$E:$O,11,FALSE),"")</f>
        <v/>
      </c>
      <c r="Q12" t="str">
        <f>_xlfn.IFNA(","&amp;VLOOKUP($D12*1000+Q$3,奖励辅助!$E:$O,11,FALSE),"")</f>
        <v/>
      </c>
      <c r="R12" t="str">
        <f>_xlfn.IFNA(","&amp;VLOOKUP($D12*1000+R$3,奖励辅助!$E:$O,11,FALSE),"")</f>
        <v/>
      </c>
      <c r="S12" t="str">
        <f>_xlfn.IFNA(","&amp;VLOOKUP($D12*1000+S$3,奖励辅助!$E:$O,11,FALSE),"")</f>
        <v/>
      </c>
      <c r="T12" t="str">
        <f>_xlfn.IFNA(","&amp;VLOOKUP($D12*1000+T$3,奖励辅助!$E:$O,11,FALSE),"")</f>
        <v/>
      </c>
      <c r="U12" t="str">
        <f>_xlfn.IFNA(","&amp;VLOOKUP($D12*1000+U$3,奖励辅助!$E:$O,11,FALSE),"")</f>
        <v/>
      </c>
      <c r="V12" t="str">
        <f>_xlfn.IFNA(","&amp;VLOOKUP($D12*1000+V$3,奖励辅助!$E:$O,11,FALSE),"")</f>
        <v/>
      </c>
      <c r="W12" t="str">
        <f>_xlfn.IFNA(","&amp;VLOOKUP($D12*1000+W$3,奖励辅助!$E:$O,11,FALSE),"")</f>
        <v/>
      </c>
      <c r="X12" t="str">
        <f>_xlfn.IFNA(","&amp;VLOOKUP($D12*1000+X$3,奖励辅助!$E:$O,11,FALSE),"")</f>
        <v/>
      </c>
      <c r="Y12" t="str">
        <f>_xlfn.IFNA(","&amp;VLOOKUP($D12*1000+Y$3,奖励辅助!$E:$O,11,FALSE),"")</f>
        <v/>
      </c>
      <c r="Z12" t="str">
        <f>_xlfn.IFNA(","&amp;VLOOKUP($D12*1000+Z$3,奖励辅助!$E:$O,11,FALSE),"")</f>
        <v/>
      </c>
      <c r="AA12" t="str">
        <f>_xlfn.IFNA(","&amp;VLOOKUP($D12*1000+AA$3,奖励辅助!$E:$O,11,FALSE),"")</f>
        <v/>
      </c>
      <c r="AB12" t="str">
        <f>_xlfn.IFNA(","&amp;VLOOKUP($D12*1000+AB$3,奖励辅助!$E:$O,11,FALSE),"")</f>
        <v/>
      </c>
      <c r="AC12" t="str">
        <f>_xlfn.IFNA(","&amp;VLOOKUP($D12*1000+AC$3,奖励辅助!$E:$O,11,FALSE),"")</f>
        <v/>
      </c>
      <c r="AD12" t="str">
        <f>_xlfn.IFNA(","&amp;VLOOKUP($D12*1000+AD$3,奖励辅助!$E:$O,11,FALSE),"")</f>
        <v/>
      </c>
      <c r="AE12" t="str">
        <f>_xlfn.IFNA(","&amp;VLOOKUP($D12*1000+AE$3,奖励辅助!$E:$O,11,FALSE),"")</f>
        <v/>
      </c>
      <c r="AF12" t="str">
        <f>_xlfn.IFNA(","&amp;VLOOKUP($D12*1000+AF$3,奖励辅助!$E:$O,11,FALSE),"")</f>
        <v/>
      </c>
      <c r="AG12" t="str">
        <f>_xlfn.IFNA(","&amp;VLOOKUP($D12*1000+AG$3,奖励辅助!$E:$O,11,FALSE),"")</f>
        <v/>
      </c>
      <c r="AH12" t="str">
        <f>_xlfn.IFNA(","&amp;VLOOKUP($D12*1000+AH$3,奖励辅助!$E:$O,11,FALSE),"")</f>
        <v/>
      </c>
      <c r="AI12" t="str">
        <f>_xlfn.IFNA(","&amp;VLOOKUP($D12*1000+AI$3,奖励辅助!$E:$O,11,FALSE),"")</f>
        <v/>
      </c>
      <c r="AJ12" t="str">
        <f>_xlfn.IFNA(","&amp;VLOOKUP($D12*1000+AJ$3,奖励辅助!$E:$O,11,FALSE),"")</f>
        <v/>
      </c>
      <c r="AK12" t="str">
        <f>_xlfn.IFNA(","&amp;VLOOKUP($D12*1000+AK$3,奖励辅助!$E:$O,11,FALSE),"")</f>
        <v/>
      </c>
      <c r="AL12" t="str">
        <f>_xlfn.IFNA(","&amp;VLOOKUP($D12*1000+AL$3,奖励辅助!$E:$O,11,FALSE),"")</f>
        <v/>
      </c>
      <c r="AM12" t="str">
        <f>_xlfn.IFNA(","&amp;VLOOKUP($D12*1000+AM$3,奖励辅助!$E:$O,11,FALSE),"")</f>
        <v/>
      </c>
      <c r="AN12" t="str">
        <f>_xlfn.IFNA(","&amp;VLOOKUP($D12*1000+AN$3,奖励辅助!$E:$O,11,FALSE),"")</f>
        <v/>
      </c>
      <c r="AO12" t="str">
        <f>_xlfn.IFNA(","&amp;VLOOKUP($D12*1000+AO$3,奖励辅助!$E:$O,11,FALSE),"")</f>
        <v/>
      </c>
    </row>
    <row r="13" spans="1:61" x14ac:dyDescent="0.15">
      <c r="A13">
        <v>10</v>
      </c>
      <c r="B13">
        <f>VLOOKUP(E13,每级任务数量!A:B,2,FALSE)</f>
        <v>4</v>
      </c>
      <c r="C13">
        <f t="shared" si="0"/>
        <v>400403</v>
      </c>
      <c r="D13" s="2">
        <f t="shared" si="1"/>
        <v>403</v>
      </c>
      <c r="E13" s="6">
        <f t="shared" si="2"/>
        <v>4</v>
      </c>
      <c r="F13" s="6">
        <f t="shared" si="3"/>
        <v>3</v>
      </c>
      <c r="G13" s="1" t="s">
        <v>90</v>
      </c>
      <c r="H13" s="3" t="s">
        <v>91</v>
      </c>
      <c r="I13" s="3" t="str">
        <f t="shared" si="4"/>
        <v>[{"t":"i","i":4,"c":23,"tr":0},{"t":"i","i":1,"c":806,"tr":0},{"t":"i","i":6,"c":115,"tr":0}]</v>
      </c>
      <c r="J13" s="2">
        <v>0</v>
      </c>
      <c r="K13" s="2">
        <v>0</v>
      </c>
      <c r="L13" t="str">
        <f>_xlfn.IFNA(VLOOKUP($D13*1000+L$3,奖励辅助!$E:$O,11,FALSE),"")</f>
        <v>{"t":"i","i":4,"c":23,"tr":0}</v>
      </c>
      <c r="M13" t="str">
        <f>_xlfn.IFNA(","&amp;VLOOKUP($D13*1000+M$3,奖励辅助!$E:$O,11,FALSE),"")</f>
        <v>,{"t":"i","i":1,"c":806,"tr":0}</v>
      </c>
      <c r="N13" t="str">
        <f>_xlfn.IFNA(","&amp;VLOOKUP($D13*1000+N$3,奖励辅助!$E:$O,11,FALSE),"")</f>
        <v>,{"t":"i","i":6,"c":115,"tr":0}</v>
      </c>
      <c r="O13" t="str">
        <f>_xlfn.IFNA(","&amp;VLOOKUP($D13*1000+O$3,奖励辅助!$E:$O,11,FALSE),"")</f>
        <v/>
      </c>
      <c r="P13" t="str">
        <f>_xlfn.IFNA(","&amp;VLOOKUP($D13*1000+P$3,奖励辅助!$E:$O,11,FALSE),"")</f>
        <v/>
      </c>
      <c r="Q13" t="str">
        <f>_xlfn.IFNA(","&amp;VLOOKUP($D13*1000+Q$3,奖励辅助!$E:$O,11,FALSE),"")</f>
        <v/>
      </c>
      <c r="R13" t="str">
        <f>_xlfn.IFNA(","&amp;VLOOKUP($D13*1000+R$3,奖励辅助!$E:$O,11,FALSE),"")</f>
        <v/>
      </c>
      <c r="S13" t="str">
        <f>_xlfn.IFNA(","&amp;VLOOKUP($D13*1000+S$3,奖励辅助!$E:$O,11,FALSE),"")</f>
        <v/>
      </c>
      <c r="T13" t="str">
        <f>_xlfn.IFNA(","&amp;VLOOKUP($D13*1000+T$3,奖励辅助!$E:$O,11,FALSE),"")</f>
        <v/>
      </c>
      <c r="U13" t="str">
        <f>_xlfn.IFNA(","&amp;VLOOKUP($D13*1000+U$3,奖励辅助!$E:$O,11,FALSE),"")</f>
        <v/>
      </c>
      <c r="V13" t="str">
        <f>_xlfn.IFNA(","&amp;VLOOKUP($D13*1000+V$3,奖励辅助!$E:$O,11,FALSE),"")</f>
        <v/>
      </c>
      <c r="W13" t="str">
        <f>_xlfn.IFNA(","&amp;VLOOKUP($D13*1000+W$3,奖励辅助!$E:$O,11,FALSE),"")</f>
        <v/>
      </c>
      <c r="X13" t="str">
        <f>_xlfn.IFNA(","&amp;VLOOKUP($D13*1000+X$3,奖励辅助!$E:$O,11,FALSE),"")</f>
        <v/>
      </c>
      <c r="Y13" t="str">
        <f>_xlfn.IFNA(","&amp;VLOOKUP($D13*1000+Y$3,奖励辅助!$E:$O,11,FALSE),"")</f>
        <v/>
      </c>
      <c r="Z13" t="str">
        <f>_xlfn.IFNA(","&amp;VLOOKUP($D13*1000+Z$3,奖励辅助!$E:$O,11,FALSE),"")</f>
        <v/>
      </c>
      <c r="AA13" t="str">
        <f>_xlfn.IFNA(","&amp;VLOOKUP($D13*1000+AA$3,奖励辅助!$E:$O,11,FALSE),"")</f>
        <v/>
      </c>
      <c r="AB13" t="str">
        <f>_xlfn.IFNA(","&amp;VLOOKUP($D13*1000+AB$3,奖励辅助!$E:$O,11,FALSE),"")</f>
        <v/>
      </c>
      <c r="AC13" t="str">
        <f>_xlfn.IFNA(","&amp;VLOOKUP($D13*1000+AC$3,奖励辅助!$E:$O,11,FALSE),"")</f>
        <v/>
      </c>
      <c r="AD13" t="str">
        <f>_xlfn.IFNA(","&amp;VLOOKUP($D13*1000+AD$3,奖励辅助!$E:$O,11,FALSE),"")</f>
        <v/>
      </c>
      <c r="AE13" t="str">
        <f>_xlfn.IFNA(","&amp;VLOOKUP($D13*1000+AE$3,奖励辅助!$E:$O,11,FALSE),"")</f>
        <v/>
      </c>
      <c r="AF13" t="str">
        <f>_xlfn.IFNA(","&amp;VLOOKUP($D13*1000+AF$3,奖励辅助!$E:$O,11,FALSE),"")</f>
        <v/>
      </c>
      <c r="AG13" t="str">
        <f>_xlfn.IFNA(","&amp;VLOOKUP($D13*1000+AG$3,奖励辅助!$E:$O,11,FALSE),"")</f>
        <v/>
      </c>
      <c r="AH13" t="str">
        <f>_xlfn.IFNA(","&amp;VLOOKUP($D13*1000+AH$3,奖励辅助!$E:$O,11,FALSE),"")</f>
        <v/>
      </c>
      <c r="AI13" t="str">
        <f>_xlfn.IFNA(","&amp;VLOOKUP($D13*1000+AI$3,奖励辅助!$E:$O,11,FALSE),"")</f>
        <v/>
      </c>
      <c r="AJ13" t="str">
        <f>_xlfn.IFNA(","&amp;VLOOKUP($D13*1000+AJ$3,奖励辅助!$E:$O,11,FALSE),"")</f>
        <v/>
      </c>
      <c r="AK13" t="str">
        <f>_xlfn.IFNA(","&amp;VLOOKUP($D13*1000+AK$3,奖励辅助!$E:$O,11,FALSE),"")</f>
        <v/>
      </c>
      <c r="AL13" t="str">
        <f>_xlfn.IFNA(","&amp;VLOOKUP($D13*1000+AL$3,奖励辅助!$E:$O,11,FALSE),"")</f>
        <v/>
      </c>
      <c r="AM13" t="str">
        <f>_xlfn.IFNA(","&amp;VLOOKUP($D13*1000+AM$3,奖励辅助!$E:$O,11,FALSE),"")</f>
        <v/>
      </c>
      <c r="AN13" t="str">
        <f>_xlfn.IFNA(","&amp;VLOOKUP($D13*1000+AN$3,奖励辅助!$E:$O,11,FALSE),"")</f>
        <v/>
      </c>
      <c r="AO13" t="str">
        <f>_xlfn.IFNA(","&amp;VLOOKUP($D13*1000+AO$3,奖励辅助!$E:$O,11,FALSE),"")</f>
        <v/>
      </c>
    </row>
    <row r="14" spans="1:61" x14ac:dyDescent="0.15">
      <c r="A14">
        <v>11</v>
      </c>
      <c r="B14">
        <f>VLOOKUP(E14,每级任务数量!A:B,2,FALSE)</f>
        <v>4</v>
      </c>
      <c r="C14">
        <f t="shared" si="0"/>
        <v>400404</v>
      </c>
      <c r="D14" s="2">
        <f t="shared" si="1"/>
        <v>404</v>
      </c>
      <c r="E14" s="6">
        <f t="shared" si="2"/>
        <v>4</v>
      </c>
      <c r="F14" s="6">
        <f t="shared" si="3"/>
        <v>4</v>
      </c>
      <c r="G14" s="1" t="s">
        <v>90</v>
      </c>
      <c r="H14" s="3" t="s">
        <v>91</v>
      </c>
      <c r="I14" s="3" t="str">
        <f t="shared" si="4"/>
        <v>[{"t":"i","i":4,"c":67,"tr":0},{"t":"i","i":1,"c":2348,"tr":0},{"t":"i","i":6,"c":335,"tr":0}]</v>
      </c>
      <c r="J14" s="2">
        <v>0</v>
      </c>
      <c r="K14" s="2">
        <v>0</v>
      </c>
      <c r="L14" t="str">
        <f>_xlfn.IFNA(VLOOKUP($D14*1000+L$3,奖励辅助!$E:$O,11,FALSE),"")</f>
        <v>{"t":"i","i":4,"c":67,"tr":0}</v>
      </c>
      <c r="M14" t="str">
        <f>_xlfn.IFNA(","&amp;VLOOKUP($D14*1000+M$3,奖励辅助!$E:$O,11,FALSE),"")</f>
        <v>,{"t":"i","i":1,"c":2348,"tr":0}</v>
      </c>
      <c r="N14" t="str">
        <f>_xlfn.IFNA(","&amp;VLOOKUP($D14*1000+N$3,奖励辅助!$E:$O,11,FALSE),"")</f>
        <v>,{"t":"i","i":6,"c":335,"tr":0}</v>
      </c>
      <c r="O14" t="str">
        <f>_xlfn.IFNA(","&amp;VLOOKUP($D14*1000+O$3,奖励辅助!$E:$O,11,FALSE),"")</f>
        <v/>
      </c>
      <c r="P14" t="str">
        <f>_xlfn.IFNA(","&amp;VLOOKUP($D14*1000+P$3,奖励辅助!$E:$O,11,FALSE),"")</f>
        <v/>
      </c>
      <c r="Q14" t="str">
        <f>_xlfn.IFNA(","&amp;VLOOKUP($D14*1000+Q$3,奖励辅助!$E:$O,11,FALSE),"")</f>
        <v/>
      </c>
      <c r="R14" t="str">
        <f>_xlfn.IFNA(","&amp;VLOOKUP($D14*1000+R$3,奖励辅助!$E:$O,11,FALSE),"")</f>
        <v/>
      </c>
      <c r="S14" t="str">
        <f>_xlfn.IFNA(","&amp;VLOOKUP($D14*1000+S$3,奖励辅助!$E:$O,11,FALSE),"")</f>
        <v/>
      </c>
      <c r="T14" t="str">
        <f>_xlfn.IFNA(","&amp;VLOOKUP($D14*1000+T$3,奖励辅助!$E:$O,11,FALSE),"")</f>
        <v/>
      </c>
      <c r="U14" t="str">
        <f>_xlfn.IFNA(","&amp;VLOOKUP($D14*1000+U$3,奖励辅助!$E:$O,11,FALSE),"")</f>
        <v/>
      </c>
      <c r="V14" t="str">
        <f>_xlfn.IFNA(","&amp;VLOOKUP($D14*1000+V$3,奖励辅助!$E:$O,11,FALSE),"")</f>
        <v/>
      </c>
      <c r="W14" t="str">
        <f>_xlfn.IFNA(","&amp;VLOOKUP($D14*1000+W$3,奖励辅助!$E:$O,11,FALSE),"")</f>
        <v/>
      </c>
      <c r="X14" t="str">
        <f>_xlfn.IFNA(","&amp;VLOOKUP($D14*1000+X$3,奖励辅助!$E:$O,11,FALSE),"")</f>
        <v/>
      </c>
      <c r="Y14" t="str">
        <f>_xlfn.IFNA(","&amp;VLOOKUP($D14*1000+Y$3,奖励辅助!$E:$O,11,FALSE),"")</f>
        <v/>
      </c>
      <c r="Z14" t="str">
        <f>_xlfn.IFNA(","&amp;VLOOKUP($D14*1000+Z$3,奖励辅助!$E:$O,11,FALSE),"")</f>
        <v/>
      </c>
      <c r="AA14" t="str">
        <f>_xlfn.IFNA(","&amp;VLOOKUP($D14*1000+AA$3,奖励辅助!$E:$O,11,FALSE),"")</f>
        <v/>
      </c>
      <c r="AB14" t="str">
        <f>_xlfn.IFNA(","&amp;VLOOKUP($D14*1000+AB$3,奖励辅助!$E:$O,11,FALSE),"")</f>
        <v/>
      </c>
      <c r="AC14" t="str">
        <f>_xlfn.IFNA(","&amp;VLOOKUP($D14*1000+AC$3,奖励辅助!$E:$O,11,FALSE),"")</f>
        <v/>
      </c>
      <c r="AD14" t="str">
        <f>_xlfn.IFNA(","&amp;VLOOKUP($D14*1000+AD$3,奖励辅助!$E:$O,11,FALSE),"")</f>
        <v/>
      </c>
      <c r="AE14" t="str">
        <f>_xlfn.IFNA(","&amp;VLOOKUP($D14*1000+AE$3,奖励辅助!$E:$O,11,FALSE),"")</f>
        <v/>
      </c>
      <c r="AF14" t="str">
        <f>_xlfn.IFNA(","&amp;VLOOKUP($D14*1000+AF$3,奖励辅助!$E:$O,11,FALSE),"")</f>
        <v/>
      </c>
      <c r="AG14" t="str">
        <f>_xlfn.IFNA(","&amp;VLOOKUP($D14*1000+AG$3,奖励辅助!$E:$O,11,FALSE),"")</f>
        <v/>
      </c>
      <c r="AH14" t="str">
        <f>_xlfn.IFNA(","&amp;VLOOKUP($D14*1000+AH$3,奖励辅助!$E:$O,11,FALSE),"")</f>
        <v/>
      </c>
      <c r="AI14" t="str">
        <f>_xlfn.IFNA(","&amp;VLOOKUP($D14*1000+AI$3,奖励辅助!$E:$O,11,FALSE),"")</f>
        <v/>
      </c>
      <c r="AJ14" t="str">
        <f>_xlfn.IFNA(","&amp;VLOOKUP($D14*1000+AJ$3,奖励辅助!$E:$O,11,FALSE),"")</f>
        <v/>
      </c>
      <c r="AK14" t="str">
        <f>_xlfn.IFNA(","&amp;VLOOKUP($D14*1000+AK$3,奖励辅助!$E:$O,11,FALSE),"")</f>
        <v/>
      </c>
      <c r="AL14" t="str">
        <f>_xlfn.IFNA(","&amp;VLOOKUP($D14*1000+AL$3,奖励辅助!$E:$O,11,FALSE),"")</f>
        <v/>
      </c>
      <c r="AM14" t="str">
        <f>_xlfn.IFNA(","&amp;VLOOKUP($D14*1000+AM$3,奖励辅助!$E:$O,11,FALSE),"")</f>
        <v/>
      </c>
      <c r="AN14" t="str">
        <f>_xlfn.IFNA(","&amp;VLOOKUP($D14*1000+AN$3,奖励辅助!$E:$O,11,FALSE),"")</f>
        <v/>
      </c>
      <c r="AO14" t="str">
        <f>_xlfn.IFNA(","&amp;VLOOKUP($D14*1000+AO$3,奖励辅助!$E:$O,11,FALSE),"")</f>
        <v/>
      </c>
    </row>
    <row r="15" spans="1:61" x14ac:dyDescent="0.15">
      <c r="A15">
        <v>12</v>
      </c>
      <c r="B15">
        <f>VLOOKUP(E15,每级任务数量!A:B,2,FALSE)</f>
        <v>4</v>
      </c>
      <c r="C15">
        <f t="shared" si="0"/>
        <v>400501</v>
      </c>
      <c r="D15" s="2">
        <f t="shared" si="1"/>
        <v>501</v>
      </c>
      <c r="E15" s="6">
        <f t="shared" si="2"/>
        <v>5</v>
      </c>
      <c r="F15" s="6">
        <f t="shared" si="3"/>
        <v>1</v>
      </c>
      <c r="G15" s="1" t="s">
        <v>90</v>
      </c>
      <c r="H15" s="3" t="s">
        <v>91</v>
      </c>
      <c r="I15" s="3" t="str">
        <f t="shared" si="4"/>
        <v>[{"t":"i","i":4,"c":24,"tr":0},{"t":"i","i":1,"c":861,"tr":0},{"t":"i","i":6,"c":122,"tr":0}]</v>
      </c>
      <c r="J15" s="2">
        <v>0</v>
      </c>
      <c r="K15" s="2">
        <v>0</v>
      </c>
      <c r="L15" t="str">
        <f>_xlfn.IFNA(VLOOKUP($D15*1000+L$3,奖励辅助!$E:$O,11,FALSE),"")</f>
        <v>{"t":"i","i":4,"c":24,"tr":0}</v>
      </c>
      <c r="M15" t="str">
        <f>_xlfn.IFNA(","&amp;VLOOKUP($D15*1000+M$3,奖励辅助!$E:$O,11,FALSE),"")</f>
        <v>,{"t":"i","i":1,"c":861,"tr":0}</v>
      </c>
      <c r="N15" t="str">
        <f>_xlfn.IFNA(","&amp;VLOOKUP($D15*1000+N$3,奖励辅助!$E:$O,11,FALSE),"")</f>
        <v>,{"t":"i","i":6,"c":122,"tr":0}</v>
      </c>
      <c r="O15" t="str">
        <f>_xlfn.IFNA(","&amp;VLOOKUP($D15*1000+O$3,奖励辅助!$E:$O,11,FALSE),"")</f>
        <v/>
      </c>
      <c r="P15" t="str">
        <f>_xlfn.IFNA(","&amp;VLOOKUP($D15*1000+P$3,奖励辅助!$E:$O,11,FALSE),"")</f>
        <v/>
      </c>
      <c r="Q15" t="str">
        <f>_xlfn.IFNA(","&amp;VLOOKUP($D15*1000+Q$3,奖励辅助!$E:$O,11,FALSE),"")</f>
        <v/>
      </c>
      <c r="R15" t="str">
        <f>_xlfn.IFNA(","&amp;VLOOKUP($D15*1000+R$3,奖励辅助!$E:$O,11,FALSE),"")</f>
        <v/>
      </c>
      <c r="S15" t="str">
        <f>_xlfn.IFNA(","&amp;VLOOKUP($D15*1000+S$3,奖励辅助!$E:$O,11,FALSE),"")</f>
        <v/>
      </c>
      <c r="T15" t="str">
        <f>_xlfn.IFNA(","&amp;VLOOKUP($D15*1000+T$3,奖励辅助!$E:$O,11,FALSE),"")</f>
        <v/>
      </c>
      <c r="U15" t="str">
        <f>_xlfn.IFNA(","&amp;VLOOKUP($D15*1000+U$3,奖励辅助!$E:$O,11,FALSE),"")</f>
        <v/>
      </c>
      <c r="V15" t="str">
        <f>_xlfn.IFNA(","&amp;VLOOKUP($D15*1000+V$3,奖励辅助!$E:$O,11,FALSE),"")</f>
        <v/>
      </c>
      <c r="W15" t="str">
        <f>_xlfn.IFNA(","&amp;VLOOKUP($D15*1000+W$3,奖励辅助!$E:$O,11,FALSE),"")</f>
        <v/>
      </c>
      <c r="X15" t="str">
        <f>_xlfn.IFNA(","&amp;VLOOKUP($D15*1000+X$3,奖励辅助!$E:$O,11,FALSE),"")</f>
        <v/>
      </c>
      <c r="Y15" t="str">
        <f>_xlfn.IFNA(","&amp;VLOOKUP($D15*1000+Y$3,奖励辅助!$E:$O,11,FALSE),"")</f>
        <v/>
      </c>
      <c r="Z15" t="str">
        <f>_xlfn.IFNA(","&amp;VLOOKUP($D15*1000+Z$3,奖励辅助!$E:$O,11,FALSE),"")</f>
        <v/>
      </c>
      <c r="AA15" t="str">
        <f>_xlfn.IFNA(","&amp;VLOOKUP($D15*1000+AA$3,奖励辅助!$E:$O,11,FALSE),"")</f>
        <v/>
      </c>
      <c r="AB15" t="str">
        <f>_xlfn.IFNA(","&amp;VLOOKUP($D15*1000+AB$3,奖励辅助!$E:$O,11,FALSE),"")</f>
        <v/>
      </c>
      <c r="AC15" t="str">
        <f>_xlfn.IFNA(","&amp;VLOOKUP($D15*1000+AC$3,奖励辅助!$E:$O,11,FALSE),"")</f>
        <v/>
      </c>
      <c r="AD15" t="str">
        <f>_xlfn.IFNA(","&amp;VLOOKUP($D15*1000+AD$3,奖励辅助!$E:$O,11,FALSE),"")</f>
        <v/>
      </c>
      <c r="AE15" t="str">
        <f>_xlfn.IFNA(","&amp;VLOOKUP($D15*1000+AE$3,奖励辅助!$E:$O,11,FALSE),"")</f>
        <v/>
      </c>
      <c r="AF15" t="str">
        <f>_xlfn.IFNA(","&amp;VLOOKUP($D15*1000+AF$3,奖励辅助!$E:$O,11,FALSE),"")</f>
        <v/>
      </c>
      <c r="AG15" t="str">
        <f>_xlfn.IFNA(","&amp;VLOOKUP($D15*1000+AG$3,奖励辅助!$E:$O,11,FALSE),"")</f>
        <v/>
      </c>
      <c r="AH15" t="str">
        <f>_xlfn.IFNA(","&amp;VLOOKUP($D15*1000+AH$3,奖励辅助!$E:$O,11,FALSE),"")</f>
        <v/>
      </c>
      <c r="AI15" t="str">
        <f>_xlfn.IFNA(","&amp;VLOOKUP($D15*1000+AI$3,奖励辅助!$E:$O,11,FALSE),"")</f>
        <v/>
      </c>
      <c r="AJ15" t="str">
        <f>_xlfn.IFNA(","&amp;VLOOKUP($D15*1000+AJ$3,奖励辅助!$E:$O,11,FALSE),"")</f>
        <v/>
      </c>
      <c r="AK15" t="str">
        <f>_xlfn.IFNA(","&amp;VLOOKUP($D15*1000+AK$3,奖励辅助!$E:$O,11,FALSE),"")</f>
        <v/>
      </c>
      <c r="AL15" t="str">
        <f>_xlfn.IFNA(","&amp;VLOOKUP($D15*1000+AL$3,奖励辅助!$E:$O,11,FALSE),"")</f>
        <v/>
      </c>
      <c r="AM15" t="str">
        <f>_xlfn.IFNA(","&amp;VLOOKUP($D15*1000+AM$3,奖励辅助!$E:$O,11,FALSE),"")</f>
        <v/>
      </c>
      <c r="AN15" t="str">
        <f>_xlfn.IFNA(","&amp;VLOOKUP($D15*1000+AN$3,奖励辅助!$E:$O,11,FALSE),"")</f>
        <v/>
      </c>
      <c r="AO15" t="str">
        <f>_xlfn.IFNA(","&amp;VLOOKUP($D15*1000+AO$3,奖励辅助!$E:$O,11,FALSE),"")</f>
        <v/>
      </c>
    </row>
    <row r="16" spans="1:61" x14ac:dyDescent="0.15">
      <c r="A16">
        <v>13</v>
      </c>
      <c r="B16">
        <f>VLOOKUP(E16,每级任务数量!A:B,2,FALSE)</f>
        <v>4</v>
      </c>
      <c r="C16">
        <f t="shared" si="0"/>
        <v>400502</v>
      </c>
      <c r="D16" s="2">
        <f t="shared" si="1"/>
        <v>502</v>
      </c>
      <c r="E16" s="6">
        <f t="shared" si="2"/>
        <v>5</v>
      </c>
      <c r="F16" s="6">
        <f t="shared" si="3"/>
        <v>2</v>
      </c>
      <c r="G16" s="1" t="s">
        <v>90</v>
      </c>
      <c r="H16" s="3" t="s">
        <v>91</v>
      </c>
      <c r="I16" s="3" t="str">
        <f t="shared" si="4"/>
        <v>[{"t":"i","i":4,"c":24,"tr":0},{"t":"i","i":1,"c":861,"tr":0},{"t":"i","i":6,"c":122,"tr":0}]</v>
      </c>
      <c r="J16" s="2">
        <v>0</v>
      </c>
      <c r="K16" s="2">
        <v>0</v>
      </c>
      <c r="L16" t="str">
        <f>_xlfn.IFNA(VLOOKUP($D16*1000+L$3,奖励辅助!$E:$O,11,FALSE),"")</f>
        <v>{"t":"i","i":4,"c":24,"tr":0}</v>
      </c>
      <c r="M16" t="str">
        <f>_xlfn.IFNA(","&amp;VLOOKUP($D16*1000+M$3,奖励辅助!$E:$O,11,FALSE),"")</f>
        <v>,{"t":"i","i":1,"c":861,"tr":0}</v>
      </c>
      <c r="N16" t="str">
        <f>_xlfn.IFNA(","&amp;VLOOKUP($D16*1000+N$3,奖励辅助!$E:$O,11,FALSE),"")</f>
        <v>,{"t":"i","i":6,"c":122,"tr":0}</v>
      </c>
      <c r="O16" t="str">
        <f>_xlfn.IFNA(","&amp;VLOOKUP($D16*1000+O$3,奖励辅助!$E:$O,11,FALSE),"")</f>
        <v/>
      </c>
      <c r="P16" t="str">
        <f>_xlfn.IFNA(","&amp;VLOOKUP($D16*1000+P$3,奖励辅助!$E:$O,11,FALSE),"")</f>
        <v/>
      </c>
      <c r="Q16" t="str">
        <f>_xlfn.IFNA(","&amp;VLOOKUP($D16*1000+Q$3,奖励辅助!$E:$O,11,FALSE),"")</f>
        <v/>
      </c>
      <c r="R16" t="str">
        <f>_xlfn.IFNA(","&amp;VLOOKUP($D16*1000+R$3,奖励辅助!$E:$O,11,FALSE),"")</f>
        <v/>
      </c>
      <c r="S16" t="str">
        <f>_xlfn.IFNA(","&amp;VLOOKUP($D16*1000+S$3,奖励辅助!$E:$O,11,FALSE),"")</f>
        <v/>
      </c>
      <c r="T16" t="str">
        <f>_xlfn.IFNA(","&amp;VLOOKUP($D16*1000+T$3,奖励辅助!$E:$O,11,FALSE),"")</f>
        <v/>
      </c>
      <c r="U16" t="str">
        <f>_xlfn.IFNA(","&amp;VLOOKUP($D16*1000+U$3,奖励辅助!$E:$O,11,FALSE),"")</f>
        <v/>
      </c>
      <c r="V16" t="str">
        <f>_xlfn.IFNA(","&amp;VLOOKUP($D16*1000+V$3,奖励辅助!$E:$O,11,FALSE),"")</f>
        <v/>
      </c>
      <c r="W16" t="str">
        <f>_xlfn.IFNA(","&amp;VLOOKUP($D16*1000+W$3,奖励辅助!$E:$O,11,FALSE),"")</f>
        <v/>
      </c>
      <c r="X16" t="str">
        <f>_xlfn.IFNA(","&amp;VLOOKUP($D16*1000+X$3,奖励辅助!$E:$O,11,FALSE),"")</f>
        <v/>
      </c>
      <c r="Y16" t="str">
        <f>_xlfn.IFNA(","&amp;VLOOKUP($D16*1000+Y$3,奖励辅助!$E:$O,11,FALSE),"")</f>
        <v/>
      </c>
      <c r="Z16" t="str">
        <f>_xlfn.IFNA(","&amp;VLOOKUP($D16*1000+Z$3,奖励辅助!$E:$O,11,FALSE),"")</f>
        <v/>
      </c>
      <c r="AA16" t="str">
        <f>_xlfn.IFNA(","&amp;VLOOKUP($D16*1000+AA$3,奖励辅助!$E:$O,11,FALSE),"")</f>
        <v/>
      </c>
      <c r="AB16" t="str">
        <f>_xlfn.IFNA(","&amp;VLOOKUP($D16*1000+AB$3,奖励辅助!$E:$O,11,FALSE),"")</f>
        <v/>
      </c>
      <c r="AC16" t="str">
        <f>_xlfn.IFNA(","&amp;VLOOKUP($D16*1000+AC$3,奖励辅助!$E:$O,11,FALSE),"")</f>
        <v/>
      </c>
      <c r="AD16" t="str">
        <f>_xlfn.IFNA(","&amp;VLOOKUP($D16*1000+AD$3,奖励辅助!$E:$O,11,FALSE),"")</f>
        <v/>
      </c>
      <c r="AE16" t="str">
        <f>_xlfn.IFNA(","&amp;VLOOKUP($D16*1000+AE$3,奖励辅助!$E:$O,11,FALSE),"")</f>
        <v/>
      </c>
      <c r="AF16" t="str">
        <f>_xlfn.IFNA(","&amp;VLOOKUP($D16*1000+AF$3,奖励辅助!$E:$O,11,FALSE),"")</f>
        <v/>
      </c>
      <c r="AG16" t="str">
        <f>_xlfn.IFNA(","&amp;VLOOKUP($D16*1000+AG$3,奖励辅助!$E:$O,11,FALSE),"")</f>
        <v/>
      </c>
      <c r="AH16" t="str">
        <f>_xlfn.IFNA(","&amp;VLOOKUP($D16*1000+AH$3,奖励辅助!$E:$O,11,FALSE),"")</f>
        <v/>
      </c>
      <c r="AI16" t="str">
        <f>_xlfn.IFNA(","&amp;VLOOKUP($D16*1000+AI$3,奖励辅助!$E:$O,11,FALSE),"")</f>
        <v/>
      </c>
      <c r="AJ16" t="str">
        <f>_xlfn.IFNA(","&amp;VLOOKUP($D16*1000+AJ$3,奖励辅助!$E:$O,11,FALSE),"")</f>
        <v/>
      </c>
      <c r="AK16" t="str">
        <f>_xlfn.IFNA(","&amp;VLOOKUP($D16*1000+AK$3,奖励辅助!$E:$O,11,FALSE),"")</f>
        <v/>
      </c>
      <c r="AL16" t="str">
        <f>_xlfn.IFNA(","&amp;VLOOKUP($D16*1000+AL$3,奖励辅助!$E:$O,11,FALSE),"")</f>
        <v/>
      </c>
      <c r="AM16" t="str">
        <f>_xlfn.IFNA(","&amp;VLOOKUP($D16*1000+AM$3,奖励辅助!$E:$O,11,FALSE),"")</f>
        <v/>
      </c>
      <c r="AN16" t="str">
        <f>_xlfn.IFNA(","&amp;VLOOKUP($D16*1000+AN$3,奖励辅助!$E:$O,11,FALSE),"")</f>
        <v/>
      </c>
      <c r="AO16" t="str">
        <f>_xlfn.IFNA(","&amp;VLOOKUP($D16*1000+AO$3,奖励辅助!$E:$O,11,FALSE),"")</f>
        <v/>
      </c>
    </row>
    <row r="17" spans="1:41" x14ac:dyDescent="0.15">
      <c r="A17">
        <v>14</v>
      </c>
      <c r="B17">
        <f>VLOOKUP(E17,每级任务数量!A:B,2,FALSE)</f>
        <v>4</v>
      </c>
      <c r="C17">
        <f t="shared" si="0"/>
        <v>400503</v>
      </c>
      <c r="D17" s="2">
        <f t="shared" si="1"/>
        <v>503</v>
      </c>
      <c r="E17" s="6">
        <f t="shared" si="2"/>
        <v>5</v>
      </c>
      <c r="F17" s="6">
        <f t="shared" si="3"/>
        <v>3</v>
      </c>
      <c r="G17" s="1" t="s">
        <v>90</v>
      </c>
      <c r="H17" s="3" t="s">
        <v>91</v>
      </c>
      <c r="I17" s="3" t="str">
        <f t="shared" si="4"/>
        <v>[{"t":"i","i":4,"c":24,"tr":0},{"t":"i","i":1,"c":861,"tr":0},{"t":"i","i":6,"c":122,"tr":0}]</v>
      </c>
      <c r="J17" s="2">
        <v>0</v>
      </c>
      <c r="K17" s="2">
        <v>0</v>
      </c>
      <c r="L17" t="str">
        <f>_xlfn.IFNA(VLOOKUP($D17*1000+L$3,奖励辅助!$E:$O,11,FALSE),"")</f>
        <v>{"t":"i","i":4,"c":24,"tr":0}</v>
      </c>
      <c r="M17" t="str">
        <f>_xlfn.IFNA(","&amp;VLOOKUP($D17*1000+M$3,奖励辅助!$E:$O,11,FALSE),"")</f>
        <v>,{"t":"i","i":1,"c":861,"tr":0}</v>
      </c>
      <c r="N17" t="str">
        <f>_xlfn.IFNA(","&amp;VLOOKUP($D17*1000+N$3,奖励辅助!$E:$O,11,FALSE),"")</f>
        <v>,{"t":"i","i":6,"c":122,"tr":0}</v>
      </c>
      <c r="O17" t="str">
        <f>_xlfn.IFNA(","&amp;VLOOKUP($D17*1000+O$3,奖励辅助!$E:$O,11,FALSE),"")</f>
        <v/>
      </c>
      <c r="P17" t="str">
        <f>_xlfn.IFNA(","&amp;VLOOKUP($D17*1000+P$3,奖励辅助!$E:$O,11,FALSE),"")</f>
        <v/>
      </c>
      <c r="Q17" t="str">
        <f>_xlfn.IFNA(","&amp;VLOOKUP($D17*1000+Q$3,奖励辅助!$E:$O,11,FALSE),"")</f>
        <v/>
      </c>
      <c r="R17" t="str">
        <f>_xlfn.IFNA(","&amp;VLOOKUP($D17*1000+R$3,奖励辅助!$E:$O,11,FALSE),"")</f>
        <v/>
      </c>
      <c r="S17" t="str">
        <f>_xlfn.IFNA(","&amp;VLOOKUP($D17*1000+S$3,奖励辅助!$E:$O,11,FALSE),"")</f>
        <v/>
      </c>
      <c r="T17" t="str">
        <f>_xlfn.IFNA(","&amp;VLOOKUP($D17*1000+T$3,奖励辅助!$E:$O,11,FALSE),"")</f>
        <v/>
      </c>
      <c r="U17" t="str">
        <f>_xlfn.IFNA(","&amp;VLOOKUP($D17*1000+U$3,奖励辅助!$E:$O,11,FALSE),"")</f>
        <v/>
      </c>
      <c r="V17" t="str">
        <f>_xlfn.IFNA(","&amp;VLOOKUP($D17*1000+V$3,奖励辅助!$E:$O,11,FALSE),"")</f>
        <v/>
      </c>
      <c r="W17" t="str">
        <f>_xlfn.IFNA(","&amp;VLOOKUP($D17*1000+W$3,奖励辅助!$E:$O,11,FALSE),"")</f>
        <v/>
      </c>
      <c r="X17" t="str">
        <f>_xlfn.IFNA(","&amp;VLOOKUP($D17*1000+X$3,奖励辅助!$E:$O,11,FALSE),"")</f>
        <v/>
      </c>
      <c r="Y17" t="str">
        <f>_xlfn.IFNA(","&amp;VLOOKUP($D17*1000+Y$3,奖励辅助!$E:$O,11,FALSE),"")</f>
        <v/>
      </c>
      <c r="Z17" t="str">
        <f>_xlfn.IFNA(","&amp;VLOOKUP($D17*1000+Z$3,奖励辅助!$E:$O,11,FALSE),"")</f>
        <v/>
      </c>
      <c r="AA17" t="str">
        <f>_xlfn.IFNA(","&amp;VLOOKUP($D17*1000+AA$3,奖励辅助!$E:$O,11,FALSE),"")</f>
        <v/>
      </c>
      <c r="AB17" t="str">
        <f>_xlfn.IFNA(","&amp;VLOOKUP($D17*1000+AB$3,奖励辅助!$E:$O,11,FALSE),"")</f>
        <v/>
      </c>
      <c r="AC17" t="str">
        <f>_xlfn.IFNA(","&amp;VLOOKUP($D17*1000+AC$3,奖励辅助!$E:$O,11,FALSE),"")</f>
        <v/>
      </c>
      <c r="AD17" t="str">
        <f>_xlfn.IFNA(","&amp;VLOOKUP($D17*1000+AD$3,奖励辅助!$E:$O,11,FALSE),"")</f>
        <v/>
      </c>
      <c r="AE17" t="str">
        <f>_xlfn.IFNA(","&amp;VLOOKUP($D17*1000+AE$3,奖励辅助!$E:$O,11,FALSE),"")</f>
        <v/>
      </c>
      <c r="AF17" t="str">
        <f>_xlfn.IFNA(","&amp;VLOOKUP($D17*1000+AF$3,奖励辅助!$E:$O,11,FALSE),"")</f>
        <v/>
      </c>
      <c r="AG17" t="str">
        <f>_xlfn.IFNA(","&amp;VLOOKUP($D17*1000+AG$3,奖励辅助!$E:$O,11,FALSE),"")</f>
        <v/>
      </c>
      <c r="AH17" t="str">
        <f>_xlfn.IFNA(","&amp;VLOOKUP($D17*1000+AH$3,奖励辅助!$E:$O,11,FALSE),"")</f>
        <v/>
      </c>
      <c r="AI17" t="str">
        <f>_xlfn.IFNA(","&amp;VLOOKUP($D17*1000+AI$3,奖励辅助!$E:$O,11,FALSE),"")</f>
        <v/>
      </c>
      <c r="AJ17" t="str">
        <f>_xlfn.IFNA(","&amp;VLOOKUP($D17*1000+AJ$3,奖励辅助!$E:$O,11,FALSE),"")</f>
        <v/>
      </c>
      <c r="AK17" t="str">
        <f>_xlfn.IFNA(","&amp;VLOOKUP($D17*1000+AK$3,奖励辅助!$E:$O,11,FALSE),"")</f>
        <v/>
      </c>
      <c r="AL17" t="str">
        <f>_xlfn.IFNA(","&amp;VLOOKUP($D17*1000+AL$3,奖励辅助!$E:$O,11,FALSE),"")</f>
        <v/>
      </c>
      <c r="AM17" t="str">
        <f>_xlfn.IFNA(","&amp;VLOOKUP($D17*1000+AM$3,奖励辅助!$E:$O,11,FALSE),"")</f>
        <v/>
      </c>
      <c r="AN17" t="str">
        <f>_xlfn.IFNA(","&amp;VLOOKUP($D17*1000+AN$3,奖励辅助!$E:$O,11,FALSE),"")</f>
        <v/>
      </c>
      <c r="AO17" t="str">
        <f>_xlfn.IFNA(","&amp;VLOOKUP($D17*1000+AO$3,奖励辅助!$E:$O,11,FALSE),"")</f>
        <v/>
      </c>
    </row>
    <row r="18" spans="1:41" x14ac:dyDescent="0.15">
      <c r="A18">
        <v>15</v>
      </c>
      <c r="B18">
        <f>VLOOKUP(E18,每级任务数量!A:B,2,FALSE)</f>
        <v>4</v>
      </c>
      <c r="C18">
        <f t="shared" si="0"/>
        <v>400504</v>
      </c>
      <c r="D18" s="2">
        <f t="shared" si="1"/>
        <v>504</v>
      </c>
      <c r="E18" s="6">
        <f t="shared" si="2"/>
        <v>5</v>
      </c>
      <c r="F18" s="6">
        <f t="shared" si="3"/>
        <v>4</v>
      </c>
      <c r="G18" s="1" t="s">
        <v>90</v>
      </c>
      <c r="H18" s="3" t="s">
        <v>91</v>
      </c>
      <c r="I18" s="3" t="str">
        <f t="shared" si="4"/>
        <v>[{"t":"i","i":4,"c":71,"tr":0},{"t":"i","i":1,"c":2515,"tr":0},{"t":"i","i":6,"c":358,"tr":0}]</v>
      </c>
      <c r="J18" s="2">
        <v>0</v>
      </c>
      <c r="K18" s="2">
        <v>0</v>
      </c>
      <c r="L18" t="str">
        <f>_xlfn.IFNA(VLOOKUP($D18*1000+L$3,奖励辅助!$E:$O,11,FALSE),"")</f>
        <v>{"t":"i","i":4,"c":71,"tr":0}</v>
      </c>
      <c r="M18" t="str">
        <f>_xlfn.IFNA(","&amp;VLOOKUP($D18*1000+M$3,奖励辅助!$E:$O,11,FALSE),"")</f>
        <v>,{"t":"i","i":1,"c":2515,"tr":0}</v>
      </c>
      <c r="N18" t="str">
        <f>_xlfn.IFNA(","&amp;VLOOKUP($D18*1000+N$3,奖励辅助!$E:$O,11,FALSE),"")</f>
        <v>,{"t":"i","i":6,"c":358,"tr":0}</v>
      </c>
      <c r="O18" t="str">
        <f>_xlfn.IFNA(","&amp;VLOOKUP($D18*1000+O$3,奖励辅助!$E:$O,11,FALSE),"")</f>
        <v/>
      </c>
      <c r="P18" t="str">
        <f>_xlfn.IFNA(","&amp;VLOOKUP($D18*1000+P$3,奖励辅助!$E:$O,11,FALSE),"")</f>
        <v/>
      </c>
      <c r="Q18" t="str">
        <f>_xlfn.IFNA(","&amp;VLOOKUP($D18*1000+Q$3,奖励辅助!$E:$O,11,FALSE),"")</f>
        <v/>
      </c>
      <c r="R18" t="str">
        <f>_xlfn.IFNA(","&amp;VLOOKUP($D18*1000+R$3,奖励辅助!$E:$O,11,FALSE),"")</f>
        <v/>
      </c>
      <c r="S18" t="str">
        <f>_xlfn.IFNA(","&amp;VLOOKUP($D18*1000+S$3,奖励辅助!$E:$O,11,FALSE),"")</f>
        <v/>
      </c>
      <c r="T18" t="str">
        <f>_xlfn.IFNA(","&amp;VLOOKUP($D18*1000+T$3,奖励辅助!$E:$O,11,FALSE),"")</f>
        <v/>
      </c>
      <c r="U18" t="str">
        <f>_xlfn.IFNA(","&amp;VLOOKUP($D18*1000+U$3,奖励辅助!$E:$O,11,FALSE),"")</f>
        <v/>
      </c>
      <c r="V18" t="str">
        <f>_xlfn.IFNA(","&amp;VLOOKUP($D18*1000+V$3,奖励辅助!$E:$O,11,FALSE),"")</f>
        <v/>
      </c>
      <c r="W18" t="str">
        <f>_xlfn.IFNA(","&amp;VLOOKUP($D18*1000+W$3,奖励辅助!$E:$O,11,FALSE),"")</f>
        <v/>
      </c>
      <c r="X18" t="str">
        <f>_xlfn.IFNA(","&amp;VLOOKUP($D18*1000+X$3,奖励辅助!$E:$O,11,FALSE),"")</f>
        <v/>
      </c>
      <c r="Y18" t="str">
        <f>_xlfn.IFNA(","&amp;VLOOKUP($D18*1000+Y$3,奖励辅助!$E:$O,11,FALSE),"")</f>
        <v/>
      </c>
      <c r="Z18" t="str">
        <f>_xlfn.IFNA(","&amp;VLOOKUP($D18*1000+Z$3,奖励辅助!$E:$O,11,FALSE),"")</f>
        <v/>
      </c>
      <c r="AA18" t="str">
        <f>_xlfn.IFNA(","&amp;VLOOKUP($D18*1000+AA$3,奖励辅助!$E:$O,11,FALSE),"")</f>
        <v/>
      </c>
      <c r="AB18" t="str">
        <f>_xlfn.IFNA(","&amp;VLOOKUP($D18*1000+AB$3,奖励辅助!$E:$O,11,FALSE),"")</f>
        <v/>
      </c>
      <c r="AC18" t="str">
        <f>_xlfn.IFNA(","&amp;VLOOKUP($D18*1000+AC$3,奖励辅助!$E:$O,11,FALSE),"")</f>
        <v/>
      </c>
      <c r="AD18" t="str">
        <f>_xlfn.IFNA(","&amp;VLOOKUP($D18*1000+AD$3,奖励辅助!$E:$O,11,FALSE),"")</f>
        <v/>
      </c>
      <c r="AE18" t="str">
        <f>_xlfn.IFNA(","&amp;VLOOKUP($D18*1000+AE$3,奖励辅助!$E:$O,11,FALSE),"")</f>
        <v/>
      </c>
      <c r="AF18" t="str">
        <f>_xlfn.IFNA(","&amp;VLOOKUP($D18*1000+AF$3,奖励辅助!$E:$O,11,FALSE),"")</f>
        <v/>
      </c>
      <c r="AG18" t="str">
        <f>_xlfn.IFNA(","&amp;VLOOKUP($D18*1000+AG$3,奖励辅助!$E:$O,11,FALSE),"")</f>
        <v/>
      </c>
      <c r="AH18" t="str">
        <f>_xlfn.IFNA(","&amp;VLOOKUP($D18*1000+AH$3,奖励辅助!$E:$O,11,FALSE),"")</f>
        <v/>
      </c>
      <c r="AI18" t="str">
        <f>_xlfn.IFNA(","&amp;VLOOKUP($D18*1000+AI$3,奖励辅助!$E:$O,11,FALSE),"")</f>
        <v/>
      </c>
      <c r="AJ18" t="str">
        <f>_xlfn.IFNA(","&amp;VLOOKUP($D18*1000+AJ$3,奖励辅助!$E:$O,11,FALSE),"")</f>
        <v/>
      </c>
      <c r="AK18" t="str">
        <f>_xlfn.IFNA(","&amp;VLOOKUP($D18*1000+AK$3,奖励辅助!$E:$O,11,FALSE),"")</f>
        <v/>
      </c>
      <c r="AL18" t="str">
        <f>_xlfn.IFNA(","&amp;VLOOKUP($D18*1000+AL$3,奖励辅助!$E:$O,11,FALSE),"")</f>
        <v/>
      </c>
      <c r="AM18" t="str">
        <f>_xlfn.IFNA(","&amp;VLOOKUP($D18*1000+AM$3,奖励辅助!$E:$O,11,FALSE),"")</f>
        <v/>
      </c>
      <c r="AN18" t="str">
        <f>_xlfn.IFNA(","&amp;VLOOKUP($D18*1000+AN$3,奖励辅助!$E:$O,11,FALSE),"")</f>
        <v/>
      </c>
      <c r="AO18" t="str">
        <f>_xlfn.IFNA(","&amp;VLOOKUP($D18*1000+AO$3,奖励辅助!$E:$O,11,FALSE),"")</f>
        <v/>
      </c>
    </row>
    <row r="19" spans="1:41" x14ac:dyDescent="0.15">
      <c r="A19">
        <v>16</v>
      </c>
      <c r="B19">
        <f>VLOOKUP(E19,每级任务数量!A:B,2,FALSE)</f>
        <v>6</v>
      </c>
      <c r="C19">
        <f t="shared" si="0"/>
        <v>400601</v>
      </c>
      <c r="D19" s="2">
        <f t="shared" si="1"/>
        <v>601</v>
      </c>
      <c r="E19" s="6">
        <f t="shared" si="2"/>
        <v>6</v>
      </c>
      <c r="F19" s="6">
        <f t="shared" si="3"/>
        <v>1</v>
      </c>
      <c r="G19" s="1" t="s">
        <v>90</v>
      </c>
      <c r="H19" s="3" t="s">
        <v>91</v>
      </c>
      <c r="I19" s="3" t="str">
        <f t="shared" si="4"/>
        <v>[{"t":"i","i":4,"c":16,"tr":0},{"t":"i","i":1,"c":566,"tr":0},{"t":"i","i":6,"c":80,"tr":0}]</v>
      </c>
      <c r="J19" s="2">
        <v>0</v>
      </c>
      <c r="K19" s="2">
        <v>0</v>
      </c>
      <c r="L19" t="str">
        <f>_xlfn.IFNA(VLOOKUP($D19*1000+L$3,奖励辅助!$E:$O,11,FALSE),"")</f>
        <v>{"t":"i","i":4,"c":16,"tr":0}</v>
      </c>
      <c r="M19" t="str">
        <f>_xlfn.IFNA(","&amp;VLOOKUP($D19*1000+M$3,奖励辅助!$E:$O,11,FALSE),"")</f>
        <v>,{"t":"i","i":1,"c":566,"tr":0}</v>
      </c>
      <c r="N19" t="str">
        <f>_xlfn.IFNA(","&amp;VLOOKUP($D19*1000+N$3,奖励辅助!$E:$O,11,FALSE),"")</f>
        <v>,{"t":"i","i":6,"c":80,"tr":0}</v>
      </c>
      <c r="O19" t="str">
        <f>_xlfn.IFNA(","&amp;VLOOKUP($D19*1000+O$3,奖励辅助!$E:$O,11,FALSE),"")</f>
        <v/>
      </c>
      <c r="P19" t="str">
        <f>_xlfn.IFNA(","&amp;VLOOKUP($D19*1000+P$3,奖励辅助!$E:$O,11,FALSE),"")</f>
        <v/>
      </c>
      <c r="Q19" t="str">
        <f>_xlfn.IFNA(","&amp;VLOOKUP($D19*1000+Q$3,奖励辅助!$E:$O,11,FALSE),"")</f>
        <v/>
      </c>
      <c r="R19" t="str">
        <f>_xlfn.IFNA(","&amp;VLOOKUP($D19*1000+R$3,奖励辅助!$E:$O,11,FALSE),"")</f>
        <v/>
      </c>
      <c r="S19" t="str">
        <f>_xlfn.IFNA(","&amp;VLOOKUP($D19*1000+S$3,奖励辅助!$E:$O,11,FALSE),"")</f>
        <v/>
      </c>
      <c r="T19" t="str">
        <f>_xlfn.IFNA(","&amp;VLOOKUP($D19*1000+T$3,奖励辅助!$E:$O,11,FALSE),"")</f>
        <v/>
      </c>
      <c r="U19" t="str">
        <f>_xlfn.IFNA(","&amp;VLOOKUP($D19*1000+U$3,奖励辅助!$E:$O,11,FALSE),"")</f>
        <v/>
      </c>
      <c r="V19" t="str">
        <f>_xlfn.IFNA(","&amp;VLOOKUP($D19*1000+V$3,奖励辅助!$E:$O,11,FALSE),"")</f>
        <v/>
      </c>
      <c r="W19" t="str">
        <f>_xlfn.IFNA(","&amp;VLOOKUP($D19*1000+W$3,奖励辅助!$E:$O,11,FALSE),"")</f>
        <v/>
      </c>
      <c r="X19" t="str">
        <f>_xlfn.IFNA(","&amp;VLOOKUP($D19*1000+X$3,奖励辅助!$E:$O,11,FALSE),"")</f>
        <v/>
      </c>
      <c r="Y19" t="str">
        <f>_xlfn.IFNA(","&amp;VLOOKUP($D19*1000+Y$3,奖励辅助!$E:$O,11,FALSE),"")</f>
        <v/>
      </c>
      <c r="Z19" t="str">
        <f>_xlfn.IFNA(","&amp;VLOOKUP($D19*1000+Z$3,奖励辅助!$E:$O,11,FALSE),"")</f>
        <v/>
      </c>
      <c r="AA19" t="str">
        <f>_xlfn.IFNA(","&amp;VLOOKUP($D19*1000+AA$3,奖励辅助!$E:$O,11,FALSE),"")</f>
        <v/>
      </c>
      <c r="AB19" t="str">
        <f>_xlfn.IFNA(","&amp;VLOOKUP($D19*1000+AB$3,奖励辅助!$E:$O,11,FALSE),"")</f>
        <v/>
      </c>
      <c r="AC19" t="str">
        <f>_xlfn.IFNA(","&amp;VLOOKUP($D19*1000+AC$3,奖励辅助!$E:$O,11,FALSE),"")</f>
        <v/>
      </c>
      <c r="AD19" t="str">
        <f>_xlfn.IFNA(","&amp;VLOOKUP($D19*1000+AD$3,奖励辅助!$E:$O,11,FALSE),"")</f>
        <v/>
      </c>
      <c r="AE19" t="str">
        <f>_xlfn.IFNA(","&amp;VLOOKUP($D19*1000+AE$3,奖励辅助!$E:$O,11,FALSE),"")</f>
        <v/>
      </c>
      <c r="AF19" t="str">
        <f>_xlfn.IFNA(","&amp;VLOOKUP($D19*1000+AF$3,奖励辅助!$E:$O,11,FALSE),"")</f>
        <v/>
      </c>
      <c r="AG19" t="str">
        <f>_xlfn.IFNA(","&amp;VLOOKUP($D19*1000+AG$3,奖励辅助!$E:$O,11,FALSE),"")</f>
        <v/>
      </c>
      <c r="AH19" t="str">
        <f>_xlfn.IFNA(","&amp;VLOOKUP($D19*1000+AH$3,奖励辅助!$E:$O,11,FALSE),"")</f>
        <v/>
      </c>
      <c r="AI19" t="str">
        <f>_xlfn.IFNA(","&amp;VLOOKUP($D19*1000+AI$3,奖励辅助!$E:$O,11,FALSE),"")</f>
        <v/>
      </c>
      <c r="AJ19" t="str">
        <f>_xlfn.IFNA(","&amp;VLOOKUP($D19*1000+AJ$3,奖励辅助!$E:$O,11,FALSE),"")</f>
        <v/>
      </c>
      <c r="AK19" t="str">
        <f>_xlfn.IFNA(","&amp;VLOOKUP($D19*1000+AK$3,奖励辅助!$E:$O,11,FALSE),"")</f>
        <v/>
      </c>
      <c r="AL19" t="str">
        <f>_xlfn.IFNA(","&amp;VLOOKUP($D19*1000+AL$3,奖励辅助!$E:$O,11,FALSE),"")</f>
        <v/>
      </c>
      <c r="AM19" t="str">
        <f>_xlfn.IFNA(","&amp;VLOOKUP($D19*1000+AM$3,奖励辅助!$E:$O,11,FALSE),"")</f>
        <v/>
      </c>
      <c r="AN19" t="str">
        <f>_xlfn.IFNA(","&amp;VLOOKUP($D19*1000+AN$3,奖励辅助!$E:$O,11,FALSE),"")</f>
        <v/>
      </c>
      <c r="AO19" t="str">
        <f>_xlfn.IFNA(","&amp;VLOOKUP($D19*1000+AO$3,奖励辅助!$E:$O,11,FALSE),"")</f>
        <v/>
      </c>
    </row>
    <row r="20" spans="1:41" x14ac:dyDescent="0.15">
      <c r="A20">
        <v>17</v>
      </c>
      <c r="B20">
        <f>VLOOKUP(E20,每级任务数量!A:B,2,FALSE)</f>
        <v>6</v>
      </c>
      <c r="C20">
        <f t="shared" si="0"/>
        <v>400602</v>
      </c>
      <c r="D20" s="2">
        <f t="shared" si="1"/>
        <v>602</v>
      </c>
      <c r="E20" s="6">
        <f t="shared" si="2"/>
        <v>6</v>
      </c>
      <c r="F20" s="6">
        <f t="shared" si="3"/>
        <v>2</v>
      </c>
      <c r="G20" s="1" t="s">
        <v>90</v>
      </c>
      <c r="H20" s="3" t="s">
        <v>91</v>
      </c>
      <c r="I20" s="3" t="str">
        <f t="shared" si="4"/>
        <v>[{"t":"i","i":4,"c":16,"tr":0},{"t":"i","i":1,"c":566,"tr":0},{"t":"i","i":6,"c":80,"tr":0}]</v>
      </c>
      <c r="J20" s="2">
        <v>0</v>
      </c>
      <c r="K20" s="2">
        <v>0</v>
      </c>
      <c r="L20" t="str">
        <f>_xlfn.IFNA(VLOOKUP($D20*1000+L$3,奖励辅助!$E:$O,11,FALSE),"")</f>
        <v>{"t":"i","i":4,"c":16,"tr":0}</v>
      </c>
      <c r="M20" t="str">
        <f>_xlfn.IFNA(","&amp;VLOOKUP($D20*1000+M$3,奖励辅助!$E:$O,11,FALSE),"")</f>
        <v>,{"t":"i","i":1,"c":566,"tr":0}</v>
      </c>
      <c r="N20" t="str">
        <f>_xlfn.IFNA(","&amp;VLOOKUP($D20*1000+N$3,奖励辅助!$E:$O,11,FALSE),"")</f>
        <v>,{"t":"i","i":6,"c":80,"tr":0}</v>
      </c>
      <c r="O20" t="str">
        <f>_xlfn.IFNA(","&amp;VLOOKUP($D20*1000+O$3,奖励辅助!$E:$O,11,FALSE),"")</f>
        <v/>
      </c>
      <c r="P20" t="str">
        <f>_xlfn.IFNA(","&amp;VLOOKUP($D20*1000+P$3,奖励辅助!$E:$O,11,FALSE),"")</f>
        <v/>
      </c>
      <c r="Q20" t="str">
        <f>_xlfn.IFNA(","&amp;VLOOKUP($D20*1000+Q$3,奖励辅助!$E:$O,11,FALSE),"")</f>
        <v/>
      </c>
      <c r="R20" t="str">
        <f>_xlfn.IFNA(","&amp;VLOOKUP($D20*1000+R$3,奖励辅助!$E:$O,11,FALSE),"")</f>
        <v/>
      </c>
      <c r="S20" t="str">
        <f>_xlfn.IFNA(","&amp;VLOOKUP($D20*1000+S$3,奖励辅助!$E:$O,11,FALSE),"")</f>
        <v/>
      </c>
      <c r="T20" t="str">
        <f>_xlfn.IFNA(","&amp;VLOOKUP($D20*1000+T$3,奖励辅助!$E:$O,11,FALSE),"")</f>
        <v/>
      </c>
      <c r="U20" t="str">
        <f>_xlfn.IFNA(","&amp;VLOOKUP($D20*1000+U$3,奖励辅助!$E:$O,11,FALSE),"")</f>
        <v/>
      </c>
      <c r="V20" t="str">
        <f>_xlfn.IFNA(","&amp;VLOOKUP($D20*1000+V$3,奖励辅助!$E:$O,11,FALSE),"")</f>
        <v/>
      </c>
      <c r="W20" t="str">
        <f>_xlfn.IFNA(","&amp;VLOOKUP($D20*1000+W$3,奖励辅助!$E:$O,11,FALSE),"")</f>
        <v/>
      </c>
      <c r="X20" t="str">
        <f>_xlfn.IFNA(","&amp;VLOOKUP($D20*1000+X$3,奖励辅助!$E:$O,11,FALSE),"")</f>
        <v/>
      </c>
      <c r="Y20" t="str">
        <f>_xlfn.IFNA(","&amp;VLOOKUP($D20*1000+Y$3,奖励辅助!$E:$O,11,FALSE),"")</f>
        <v/>
      </c>
      <c r="Z20" t="str">
        <f>_xlfn.IFNA(","&amp;VLOOKUP($D20*1000+Z$3,奖励辅助!$E:$O,11,FALSE),"")</f>
        <v/>
      </c>
      <c r="AA20" t="str">
        <f>_xlfn.IFNA(","&amp;VLOOKUP($D20*1000+AA$3,奖励辅助!$E:$O,11,FALSE),"")</f>
        <v/>
      </c>
      <c r="AB20" t="str">
        <f>_xlfn.IFNA(","&amp;VLOOKUP($D20*1000+AB$3,奖励辅助!$E:$O,11,FALSE),"")</f>
        <v/>
      </c>
      <c r="AC20" t="str">
        <f>_xlfn.IFNA(","&amp;VLOOKUP($D20*1000+AC$3,奖励辅助!$E:$O,11,FALSE),"")</f>
        <v/>
      </c>
      <c r="AD20" t="str">
        <f>_xlfn.IFNA(","&amp;VLOOKUP($D20*1000+AD$3,奖励辅助!$E:$O,11,FALSE),"")</f>
        <v/>
      </c>
      <c r="AE20" t="str">
        <f>_xlfn.IFNA(","&amp;VLOOKUP($D20*1000+AE$3,奖励辅助!$E:$O,11,FALSE),"")</f>
        <v/>
      </c>
      <c r="AF20" t="str">
        <f>_xlfn.IFNA(","&amp;VLOOKUP($D20*1000+AF$3,奖励辅助!$E:$O,11,FALSE),"")</f>
        <v/>
      </c>
      <c r="AG20" t="str">
        <f>_xlfn.IFNA(","&amp;VLOOKUP($D20*1000+AG$3,奖励辅助!$E:$O,11,FALSE),"")</f>
        <v/>
      </c>
      <c r="AH20" t="str">
        <f>_xlfn.IFNA(","&amp;VLOOKUP($D20*1000+AH$3,奖励辅助!$E:$O,11,FALSE),"")</f>
        <v/>
      </c>
      <c r="AI20" t="str">
        <f>_xlfn.IFNA(","&amp;VLOOKUP($D20*1000+AI$3,奖励辅助!$E:$O,11,FALSE),"")</f>
        <v/>
      </c>
      <c r="AJ20" t="str">
        <f>_xlfn.IFNA(","&amp;VLOOKUP($D20*1000+AJ$3,奖励辅助!$E:$O,11,FALSE),"")</f>
        <v/>
      </c>
      <c r="AK20" t="str">
        <f>_xlfn.IFNA(","&amp;VLOOKUP($D20*1000+AK$3,奖励辅助!$E:$O,11,FALSE),"")</f>
        <v/>
      </c>
      <c r="AL20" t="str">
        <f>_xlfn.IFNA(","&amp;VLOOKUP($D20*1000+AL$3,奖励辅助!$E:$O,11,FALSE),"")</f>
        <v/>
      </c>
      <c r="AM20" t="str">
        <f>_xlfn.IFNA(","&amp;VLOOKUP($D20*1000+AM$3,奖励辅助!$E:$O,11,FALSE),"")</f>
        <v/>
      </c>
      <c r="AN20" t="str">
        <f>_xlfn.IFNA(","&amp;VLOOKUP($D20*1000+AN$3,奖励辅助!$E:$O,11,FALSE),"")</f>
        <v/>
      </c>
      <c r="AO20" t="str">
        <f>_xlfn.IFNA(","&amp;VLOOKUP($D20*1000+AO$3,奖励辅助!$E:$O,11,FALSE),"")</f>
        <v/>
      </c>
    </row>
    <row r="21" spans="1:41" x14ac:dyDescent="0.15">
      <c r="A21">
        <v>18</v>
      </c>
      <c r="B21">
        <f>VLOOKUP(E21,每级任务数量!A:B,2,FALSE)</f>
        <v>6</v>
      </c>
      <c r="C21">
        <f t="shared" si="0"/>
        <v>400603</v>
      </c>
      <c r="D21" s="2">
        <f t="shared" si="1"/>
        <v>603</v>
      </c>
      <c r="E21" s="6">
        <f t="shared" si="2"/>
        <v>6</v>
      </c>
      <c r="F21" s="6">
        <f t="shared" si="3"/>
        <v>3</v>
      </c>
      <c r="G21" s="1" t="s">
        <v>90</v>
      </c>
      <c r="H21" s="3" t="s">
        <v>91</v>
      </c>
      <c r="I21" s="3" t="str">
        <f t="shared" si="4"/>
        <v>[{"t":"i","i":4,"c":16,"tr":0},{"t":"i","i":1,"c":566,"tr":0},{"t":"i","i":6,"c":80,"tr":0}]</v>
      </c>
      <c r="J21" s="2">
        <v>0</v>
      </c>
      <c r="K21" s="2">
        <v>0</v>
      </c>
      <c r="L21" t="str">
        <f>_xlfn.IFNA(VLOOKUP($D21*1000+L$3,奖励辅助!$E:$O,11,FALSE),"")</f>
        <v>{"t":"i","i":4,"c":16,"tr":0}</v>
      </c>
      <c r="M21" t="str">
        <f>_xlfn.IFNA(","&amp;VLOOKUP($D21*1000+M$3,奖励辅助!$E:$O,11,FALSE),"")</f>
        <v>,{"t":"i","i":1,"c":566,"tr":0}</v>
      </c>
      <c r="N21" t="str">
        <f>_xlfn.IFNA(","&amp;VLOOKUP($D21*1000+N$3,奖励辅助!$E:$O,11,FALSE),"")</f>
        <v>,{"t":"i","i":6,"c":80,"tr":0}</v>
      </c>
      <c r="O21" t="str">
        <f>_xlfn.IFNA(","&amp;VLOOKUP($D21*1000+O$3,奖励辅助!$E:$O,11,FALSE),"")</f>
        <v/>
      </c>
      <c r="P21" t="str">
        <f>_xlfn.IFNA(","&amp;VLOOKUP($D21*1000+P$3,奖励辅助!$E:$O,11,FALSE),"")</f>
        <v/>
      </c>
      <c r="Q21" t="str">
        <f>_xlfn.IFNA(","&amp;VLOOKUP($D21*1000+Q$3,奖励辅助!$E:$O,11,FALSE),"")</f>
        <v/>
      </c>
      <c r="R21" t="str">
        <f>_xlfn.IFNA(","&amp;VLOOKUP($D21*1000+R$3,奖励辅助!$E:$O,11,FALSE),"")</f>
        <v/>
      </c>
      <c r="S21" t="str">
        <f>_xlfn.IFNA(","&amp;VLOOKUP($D21*1000+S$3,奖励辅助!$E:$O,11,FALSE),"")</f>
        <v/>
      </c>
      <c r="T21" t="str">
        <f>_xlfn.IFNA(","&amp;VLOOKUP($D21*1000+T$3,奖励辅助!$E:$O,11,FALSE),"")</f>
        <v/>
      </c>
      <c r="U21" t="str">
        <f>_xlfn.IFNA(","&amp;VLOOKUP($D21*1000+U$3,奖励辅助!$E:$O,11,FALSE),"")</f>
        <v/>
      </c>
      <c r="V21" t="str">
        <f>_xlfn.IFNA(","&amp;VLOOKUP($D21*1000+V$3,奖励辅助!$E:$O,11,FALSE),"")</f>
        <v/>
      </c>
      <c r="W21" t="str">
        <f>_xlfn.IFNA(","&amp;VLOOKUP($D21*1000+W$3,奖励辅助!$E:$O,11,FALSE),"")</f>
        <v/>
      </c>
      <c r="X21" t="str">
        <f>_xlfn.IFNA(","&amp;VLOOKUP($D21*1000+X$3,奖励辅助!$E:$O,11,FALSE),"")</f>
        <v/>
      </c>
      <c r="Y21" t="str">
        <f>_xlfn.IFNA(","&amp;VLOOKUP($D21*1000+Y$3,奖励辅助!$E:$O,11,FALSE),"")</f>
        <v/>
      </c>
      <c r="Z21" t="str">
        <f>_xlfn.IFNA(","&amp;VLOOKUP($D21*1000+Z$3,奖励辅助!$E:$O,11,FALSE),"")</f>
        <v/>
      </c>
      <c r="AA21" t="str">
        <f>_xlfn.IFNA(","&amp;VLOOKUP($D21*1000+AA$3,奖励辅助!$E:$O,11,FALSE),"")</f>
        <v/>
      </c>
      <c r="AB21" t="str">
        <f>_xlfn.IFNA(","&amp;VLOOKUP($D21*1000+AB$3,奖励辅助!$E:$O,11,FALSE),"")</f>
        <v/>
      </c>
      <c r="AC21" t="str">
        <f>_xlfn.IFNA(","&amp;VLOOKUP($D21*1000+AC$3,奖励辅助!$E:$O,11,FALSE),"")</f>
        <v/>
      </c>
      <c r="AD21" t="str">
        <f>_xlfn.IFNA(","&amp;VLOOKUP($D21*1000+AD$3,奖励辅助!$E:$O,11,FALSE),"")</f>
        <v/>
      </c>
      <c r="AE21" t="str">
        <f>_xlfn.IFNA(","&amp;VLOOKUP($D21*1000+AE$3,奖励辅助!$E:$O,11,FALSE),"")</f>
        <v/>
      </c>
      <c r="AF21" t="str">
        <f>_xlfn.IFNA(","&amp;VLOOKUP($D21*1000+AF$3,奖励辅助!$E:$O,11,FALSE),"")</f>
        <v/>
      </c>
      <c r="AG21" t="str">
        <f>_xlfn.IFNA(","&amp;VLOOKUP($D21*1000+AG$3,奖励辅助!$E:$O,11,FALSE),"")</f>
        <v/>
      </c>
      <c r="AH21" t="str">
        <f>_xlfn.IFNA(","&amp;VLOOKUP($D21*1000+AH$3,奖励辅助!$E:$O,11,FALSE),"")</f>
        <v/>
      </c>
      <c r="AI21" t="str">
        <f>_xlfn.IFNA(","&amp;VLOOKUP($D21*1000+AI$3,奖励辅助!$E:$O,11,FALSE),"")</f>
        <v/>
      </c>
      <c r="AJ21" t="str">
        <f>_xlfn.IFNA(","&amp;VLOOKUP($D21*1000+AJ$3,奖励辅助!$E:$O,11,FALSE),"")</f>
        <v/>
      </c>
      <c r="AK21" t="str">
        <f>_xlfn.IFNA(","&amp;VLOOKUP($D21*1000+AK$3,奖励辅助!$E:$O,11,FALSE),"")</f>
        <v/>
      </c>
      <c r="AL21" t="str">
        <f>_xlfn.IFNA(","&amp;VLOOKUP($D21*1000+AL$3,奖励辅助!$E:$O,11,FALSE),"")</f>
        <v/>
      </c>
      <c r="AM21" t="str">
        <f>_xlfn.IFNA(","&amp;VLOOKUP($D21*1000+AM$3,奖励辅助!$E:$O,11,FALSE),"")</f>
        <v/>
      </c>
      <c r="AN21" t="str">
        <f>_xlfn.IFNA(","&amp;VLOOKUP($D21*1000+AN$3,奖励辅助!$E:$O,11,FALSE),"")</f>
        <v/>
      </c>
      <c r="AO21" t="str">
        <f>_xlfn.IFNA(","&amp;VLOOKUP($D21*1000+AO$3,奖励辅助!$E:$O,11,FALSE),"")</f>
        <v/>
      </c>
    </row>
    <row r="22" spans="1:41" x14ac:dyDescent="0.15">
      <c r="A22">
        <v>19</v>
      </c>
      <c r="B22">
        <f>VLOOKUP(E22,每级任务数量!A:B,2,FALSE)</f>
        <v>6</v>
      </c>
      <c r="C22">
        <f t="shared" si="0"/>
        <v>400604</v>
      </c>
      <c r="D22" s="2">
        <f t="shared" si="1"/>
        <v>604</v>
      </c>
      <c r="E22" s="6">
        <f t="shared" si="2"/>
        <v>6</v>
      </c>
      <c r="F22" s="6">
        <f t="shared" si="3"/>
        <v>4</v>
      </c>
      <c r="G22" s="1" t="s">
        <v>90</v>
      </c>
      <c r="H22" s="3" t="s">
        <v>91</v>
      </c>
      <c r="I22" s="3" t="str">
        <f t="shared" si="4"/>
        <v>[{"t":"i","i":4,"c":16,"tr":0},{"t":"i","i":1,"c":566,"tr":0},{"t":"i","i":6,"c":80,"tr":0}]</v>
      </c>
      <c r="J22" s="2">
        <v>0</v>
      </c>
      <c r="K22" s="2">
        <v>0</v>
      </c>
      <c r="L22" t="str">
        <f>_xlfn.IFNA(VLOOKUP($D22*1000+L$3,奖励辅助!$E:$O,11,FALSE),"")</f>
        <v>{"t":"i","i":4,"c":16,"tr":0}</v>
      </c>
      <c r="M22" t="str">
        <f>_xlfn.IFNA(","&amp;VLOOKUP($D22*1000+M$3,奖励辅助!$E:$O,11,FALSE),"")</f>
        <v>,{"t":"i","i":1,"c":566,"tr":0}</v>
      </c>
      <c r="N22" t="str">
        <f>_xlfn.IFNA(","&amp;VLOOKUP($D22*1000+N$3,奖励辅助!$E:$O,11,FALSE),"")</f>
        <v>,{"t":"i","i":6,"c":80,"tr":0}</v>
      </c>
      <c r="O22" t="str">
        <f>_xlfn.IFNA(","&amp;VLOOKUP($D22*1000+O$3,奖励辅助!$E:$O,11,FALSE),"")</f>
        <v/>
      </c>
      <c r="P22" t="str">
        <f>_xlfn.IFNA(","&amp;VLOOKUP($D22*1000+P$3,奖励辅助!$E:$O,11,FALSE),"")</f>
        <v/>
      </c>
      <c r="Q22" t="str">
        <f>_xlfn.IFNA(","&amp;VLOOKUP($D22*1000+Q$3,奖励辅助!$E:$O,11,FALSE),"")</f>
        <v/>
      </c>
      <c r="R22" t="str">
        <f>_xlfn.IFNA(","&amp;VLOOKUP($D22*1000+R$3,奖励辅助!$E:$O,11,FALSE),"")</f>
        <v/>
      </c>
      <c r="S22" t="str">
        <f>_xlfn.IFNA(","&amp;VLOOKUP($D22*1000+S$3,奖励辅助!$E:$O,11,FALSE),"")</f>
        <v/>
      </c>
      <c r="T22" t="str">
        <f>_xlfn.IFNA(","&amp;VLOOKUP($D22*1000+T$3,奖励辅助!$E:$O,11,FALSE),"")</f>
        <v/>
      </c>
      <c r="U22" t="str">
        <f>_xlfn.IFNA(","&amp;VLOOKUP($D22*1000+U$3,奖励辅助!$E:$O,11,FALSE),"")</f>
        <v/>
      </c>
      <c r="V22" t="str">
        <f>_xlfn.IFNA(","&amp;VLOOKUP($D22*1000+V$3,奖励辅助!$E:$O,11,FALSE),"")</f>
        <v/>
      </c>
      <c r="W22" t="str">
        <f>_xlfn.IFNA(","&amp;VLOOKUP($D22*1000+W$3,奖励辅助!$E:$O,11,FALSE),"")</f>
        <v/>
      </c>
      <c r="X22" t="str">
        <f>_xlfn.IFNA(","&amp;VLOOKUP($D22*1000+X$3,奖励辅助!$E:$O,11,FALSE),"")</f>
        <v/>
      </c>
      <c r="Y22" t="str">
        <f>_xlfn.IFNA(","&amp;VLOOKUP($D22*1000+Y$3,奖励辅助!$E:$O,11,FALSE),"")</f>
        <v/>
      </c>
      <c r="Z22" t="str">
        <f>_xlfn.IFNA(","&amp;VLOOKUP($D22*1000+Z$3,奖励辅助!$E:$O,11,FALSE),"")</f>
        <v/>
      </c>
      <c r="AA22" t="str">
        <f>_xlfn.IFNA(","&amp;VLOOKUP($D22*1000+AA$3,奖励辅助!$E:$O,11,FALSE),"")</f>
        <v/>
      </c>
      <c r="AB22" t="str">
        <f>_xlfn.IFNA(","&amp;VLOOKUP($D22*1000+AB$3,奖励辅助!$E:$O,11,FALSE),"")</f>
        <v/>
      </c>
      <c r="AC22" t="str">
        <f>_xlfn.IFNA(","&amp;VLOOKUP($D22*1000+AC$3,奖励辅助!$E:$O,11,FALSE),"")</f>
        <v/>
      </c>
      <c r="AD22" t="str">
        <f>_xlfn.IFNA(","&amp;VLOOKUP($D22*1000+AD$3,奖励辅助!$E:$O,11,FALSE),"")</f>
        <v/>
      </c>
      <c r="AE22" t="str">
        <f>_xlfn.IFNA(","&amp;VLOOKUP($D22*1000+AE$3,奖励辅助!$E:$O,11,FALSE),"")</f>
        <v/>
      </c>
      <c r="AF22" t="str">
        <f>_xlfn.IFNA(","&amp;VLOOKUP($D22*1000+AF$3,奖励辅助!$E:$O,11,FALSE),"")</f>
        <v/>
      </c>
      <c r="AG22" t="str">
        <f>_xlfn.IFNA(","&amp;VLOOKUP($D22*1000+AG$3,奖励辅助!$E:$O,11,FALSE),"")</f>
        <v/>
      </c>
      <c r="AH22" t="str">
        <f>_xlfn.IFNA(","&amp;VLOOKUP($D22*1000+AH$3,奖励辅助!$E:$O,11,FALSE),"")</f>
        <v/>
      </c>
      <c r="AI22" t="str">
        <f>_xlfn.IFNA(","&amp;VLOOKUP($D22*1000+AI$3,奖励辅助!$E:$O,11,FALSE),"")</f>
        <v/>
      </c>
      <c r="AJ22" t="str">
        <f>_xlfn.IFNA(","&amp;VLOOKUP($D22*1000+AJ$3,奖励辅助!$E:$O,11,FALSE),"")</f>
        <v/>
      </c>
      <c r="AK22" t="str">
        <f>_xlfn.IFNA(","&amp;VLOOKUP($D22*1000+AK$3,奖励辅助!$E:$O,11,FALSE),"")</f>
        <v/>
      </c>
      <c r="AL22" t="str">
        <f>_xlfn.IFNA(","&amp;VLOOKUP($D22*1000+AL$3,奖励辅助!$E:$O,11,FALSE),"")</f>
        <v/>
      </c>
      <c r="AM22" t="str">
        <f>_xlfn.IFNA(","&amp;VLOOKUP($D22*1000+AM$3,奖励辅助!$E:$O,11,FALSE),"")</f>
        <v/>
      </c>
      <c r="AN22" t="str">
        <f>_xlfn.IFNA(","&amp;VLOOKUP($D22*1000+AN$3,奖励辅助!$E:$O,11,FALSE),"")</f>
        <v/>
      </c>
      <c r="AO22" t="str">
        <f>_xlfn.IFNA(","&amp;VLOOKUP($D22*1000+AO$3,奖励辅助!$E:$O,11,FALSE),"")</f>
        <v/>
      </c>
    </row>
    <row r="23" spans="1:41" x14ac:dyDescent="0.15">
      <c r="A23">
        <v>20</v>
      </c>
      <c r="B23">
        <f>VLOOKUP(E23,每级任务数量!A:B,2,FALSE)</f>
        <v>6</v>
      </c>
      <c r="C23">
        <f t="shared" si="0"/>
        <v>400605</v>
      </c>
      <c r="D23" s="2">
        <f t="shared" si="1"/>
        <v>605</v>
      </c>
      <c r="E23" s="6">
        <f t="shared" si="2"/>
        <v>6</v>
      </c>
      <c r="F23" s="6">
        <f t="shared" si="3"/>
        <v>5</v>
      </c>
      <c r="G23" s="1" t="s">
        <v>90</v>
      </c>
      <c r="H23" s="3" t="s">
        <v>91</v>
      </c>
      <c r="I23" s="3" t="str">
        <f t="shared" si="4"/>
        <v>[{"t":"i","i":4,"c":16,"tr":0},{"t":"i","i":1,"c":566,"tr":0},{"t":"i","i":6,"c":80,"tr":0}]</v>
      </c>
      <c r="J23" s="2">
        <v>0</v>
      </c>
      <c r="K23" s="2">
        <v>0</v>
      </c>
      <c r="L23" t="str">
        <f>_xlfn.IFNA(VLOOKUP($D23*1000+L$3,奖励辅助!$E:$O,11,FALSE),"")</f>
        <v>{"t":"i","i":4,"c":16,"tr":0}</v>
      </c>
      <c r="M23" t="str">
        <f>_xlfn.IFNA(","&amp;VLOOKUP($D23*1000+M$3,奖励辅助!$E:$O,11,FALSE),"")</f>
        <v>,{"t":"i","i":1,"c":566,"tr":0}</v>
      </c>
      <c r="N23" t="str">
        <f>_xlfn.IFNA(","&amp;VLOOKUP($D23*1000+N$3,奖励辅助!$E:$O,11,FALSE),"")</f>
        <v>,{"t":"i","i":6,"c":80,"tr":0}</v>
      </c>
      <c r="O23" t="str">
        <f>_xlfn.IFNA(","&amp;VLOOKUP($D23*1000+O$3,奖励辅助!$E:$O,11,FALSE),"")</f>
        <v/>
      </c>
      <c r="P23" t="str">
        <f>_xlfn.IFNA(","&amp;VLOOKUP($D23*1000+P$3,奖励辅助!$E:$O,11,FALSE),"")</f>
        <v/>
      </c>
      <c r="Q23" t="str">
        <f>_xlfn.IFNA(","&amp;VLOOKUP($D23*1000+Q$3,奖励辅助!$E:$O,11,FALSE),"")</f>
        <v/>
      </c>
      <c r="R23" t="str">
        <f>_xlfn.IFNA(","&amp;VLOOKUP($D23*1000+R$3,奖励辅助!$E:$O,11,FALSE),"")</f>
        <v/>
      </c>
      <c r="S23" t="str">
        <f>_xlfn.IFNA(","&amp;VLOOKUP($D23*1000+S$3,奖励辅助!$E:$O,11,FALSE),"")</f>
        <v/>
      </c>
      <c r="T23" t="str">
        <f>_xlfn.IFNA(","&amp;VLOOKUP($D23*1000+T$3,奖励辅助!$E:$O,11,FALSE),"")</f>
        <v/>
      </c>
      <c r="U23" t="str">
        <f>_xlfn.IFNA(","&amp;VLOOKUP($D23*1000+U$3,奖励辅助!$E:$O,11,FALSE),"")</f>
        <v/>
      </c>
      <c r="V23" t="str">
        <f>_xlfn.IFNA(","&amp;VLOOKUP($D23*1000+V$3,奖励辅助!$E:$O,11,FALSE),"")</f>
        <v/>
      </c>
      <c r="W23" t="str">
        <f>_xlfn.IFNA(","&amp;VLOOKUP($D23*1000+W$3,奖励辅助!$E:$O,11,FALSE),"")</f>
        <v/>
      </c>
      <c r="X23" t="str">
        <f>_xlfn.IFNA(","&amp;VLOOKUP($D23*1000+X$3,奖励辅助!$E:$O,11,FALSE),"")</f>
        <v/>
      </c>
      <c r="Y23" t="str">
        <f>_xlfn.IFNA(","&amp;VLOOKUP($D23*1000+Y$3,奖励辅助!$E:$O,11,FALSE),"")</f>
        <v/>
      </c>
      <c r="Z23" t="str">
        <f>_xlfn.IFNA(","&amp;VLOOKUP($D23*1000+Z$3,奖励辅助!$E:$O,11,FALSE),"")</f>
        <v/>
      </c>
      <c r="AA23" t="str">
        <f>_xlfn.IFNA(","&amp;VLOOKUP($D23*1000+AA$3,奖励辅助!$E:$O,11,FALSE),"")</f>
        <v/>
      </c>
      <c r="AB23" t="str">
        <f>_xlfn.IFNA(","&amp;VLOOKUP($D23*1000+AB$3,奖励辅助!$E:$O,11,FALSE),"")</f>
        <v/>
      </c>
      <c r="AC23" t="str">
        <f>_xlfn.IFNA(","&amp;VLOOKUP($D23*1000+AC$3,奖励辅助!$E:$O,11,FALSE),"")</f>
        <v/>
      </c>
      <c r="AD23" t="str">
        <f>_xlfn.IFNA(","&amp;VLOOKUP($D23*1000+AD$3,奖励辅助!$E:$O,11,FALSE),"")</f>
        <v/>
      </c>
      <c r="AE23" t="str">
        <f>_xlfn.IFNA(","&amp;VLOOKUP($D23*1000+AE$3,奖励辅助!$E:$O,11,FALSE),"")</f>
        <v/>
      </c>
      <c r="AF23" t="str">
        <f>_xlfn.IFNA(","&amp;VLOOKUP($D23*1000+AF$3,奖励辅助!$E:$O,11,FALSE),"")</f>
        <v/>
      </c>
      <c r="AG23" t="str">
        <f>_xlfn.IFNA(","&amp;VLOOKUP($D23*1000+AG$3,奖励辅助!$E:$O,11,FALSE),"")</f>
        <v/>
      </c>
      <c r="AH23" t="str">
        <f>_xlfn.IFNA(","&amp;VLOOKUP($D23*1000+AH$3,奖励辅助!$E:$O,11,FALSE),"")</f>
        <v/>
      </c>
      <c r="AI23" t="str">
        <f>_xlfn.IFNA(","&amp;VLOOKUP($D23*1000+AI$3,奖励辅助!$E:$O,11,FALSE),"")</f>
        <v/>
      </c>
      <c r="AJ23" t="str">
        <f>_xlfn.IFNA(","&amp;VLOOKUP($D23*1000+AJ$3,奖励辅助!$E:$O,11,FALSE),"")</f>
        <v/>
      </c>
      <c r="AK23" t="str">
        <f>_xlfn.IFNA(","&amp;VLOOKUP($D23*1000+AK$3,奖励辅助!$E:$O,11,FALSE),"")</f>
        <v/>
      </c>
      <c r="AL23" t="str">
        <f>_xlfn.IFNA(","&amp;VLOOKUP($D23*1000+AL$3,奖励辅助!$E:$O,11,FALSE),"")</f>
        <v/>
      </c>
      <c r="AM23" t="str">
        <f>_xlfn.IFNA(","&amp;VLOOKUP($D23*1000+AM$3,奖励辅助!$E:$O,11,FALSE),"")</f>
        <v/>
      </c>
      <c r="AN23" t="str">
        <f>_xlfn.IFNA(","&amp;VLOOKUP($D23*1000+AN$3,奖励辅助!$E:$O,11,FALSE),"")</f>
        <v/>
      </c>
      <c r="AO23" t="str">
        <f>_xlfn.IFNA(","&amp;VLOOKUP($D23*1000+AO$3,奖励辅助!$E:$O,11,FALSE),"")</f>
        <v/>
      </c>
    </row>
    <row r="24" spans="1:41" x14ac:dyDescent="0.15">
      <c r="A24">
        <v>21</v>
      </c>
      <c r="B24">
        <f>VLOOKUP(E24,每级任务数量!A:B,2,FALSE)</f>
        <v>6</v>
      </c>
      <c r="C24">
        <f t="shared" si="0"/>
        <v>400606</v>
      </c>
      <c r="D24" s="2">
        <f t="shared" si="1"/>
        <v>606</v>
      </c>
      <c r="E24" s="6">
        <f t="shared" si="2"/>
        <v>6</v>
      </c>
      <c r="F24" s="6">
        <f t="shared" si="3"/>
        <v>6</v>
      </c>
      <c r="G24" s="1" t="s">
        <v>90</v>
      </c>
      <c r="H24" s="3" t="s">
        <v>91</v>
      </c>
      <c r="I24" s="3" t="str">
        <f t="shared" si="4"/>
        <v>[{"t":"i","i":4,"c":76,"tr":0},{"t":"i","i":1,"c":2694,"tr":0},{"t":"i","i":6,"c":384,"tr":0}]</v>
      </c>
      <c r="J24" s="2">
        <v>0</v>
      </c>
      <c r="K24" s="2">
        <v>0</v>
      </c>
      <c r="L24" t="str">
        <f>_xlfn.IFNA(VLOOKUP($D24*1000+L$3,奖励辅助!$E:$O,11,FALSE),"")</f>
        <v>{"t":"i","i":4,"c":76,"tr":0}</v>
      </c>
      <c r="M24" t="str">
        <f>_xlfn.IFNA(","&amp;VLOOKUP($D24*1000+M$3,奖励辅助!$E:$O,11,FALSE),"")</f>
        <v>,{"t":"i","i":1,"c":2694,"tr":0}</v>
      </c>
      <c r="N24" t="str">
        <f>_xlfn.IFNA(","&amp;VLOOKUP($D24*1000+N$3,奖励辅助!$E:$O,11,FALSE),"")</f>
        <v>,{"t":"i","i":6,"c":384,"tr":0}</v>
      </c>
      <c r="O24" t="str">
        <f>_xlfn.IFNA(","&amp;VLOOKUP($D24*1000+O$3,奖励辅助!$E:$O,11,FALSE),"")</f>
        <v/>
      </c>
      <c r="P24" t="str">
        <f>_xlfn.IFNA(","&amp;VLOOKUP($D24*1000+P$3,奖励辅助!$E:$O,11,FALSE),"")</f>
        <v/>
      </c>
      <c r="Q24" t="str">
        <f>_xlfn.IFNA(","&amp;VLOOKUP($D24*1000+Q$3,奖励辅助!$E:$O,11,FALSE),"")</f>
        <v/>
      </c>
      <c r="R24" t="str">
        <f>_xlfn.IFNA(","&amp;VLOOKUP($D24*1000+R$3,奖励辅助!$E:$O,11,FALSE),"")</f>
        <v/>
      </c>
      <c r="S24" t="str">
        <f>_xlfn.IFNA(","&amp;VLOOKUP($D24*1000+S$3,奖励辅助!$E:$O,11,FALSE),"")</f>
        <v/>
      </c>
      <c r="T24" t="str">
        <f>_xlfn.IFNA(","&amp;VLOOKUP($D24*1000+T$3,奖励辅助!$E:$O,11,FALSE),"")</f>
        <v/>
      </c>
      <c r="U24" t="str">
        <f>_xlfn.IFNA(","&amp;VLOOKUP($D24*1000+U$3,奖励辅助!$E:$O,11,FALSE),"")</f>
        <v/>
      </c>
      <c r="V24" t="str">
        <f>_xlfn.IFNA(","&amp;VLOOKUP($D24*1000+V$3,奖励辅助!$E:$O,11,FALSE),"")</f>
        <v/>
      </c>
      <c r="W24" t="str">
        <f>_xlfn.IFNA(","&amp;VLOOKUP($D24*1000+W$3,奖励辅助!$E:$O,11,FALSE),"")</f>
        <v/>
      </c>
      <c r="X24" t="str">
        <f>_xlfn.IFNA(","&amp;VLOOKUP($D24*1000+X$3,奖励辅助!$E:$O,11,FALSE),"")</f>
        <v/>
      </c>
      <c r="Y24" t="str">
        <f>_xlfn.IFNA(","&amp;VLOOKUP($D24*1000+Y$3,奖励辅助!$E:$O,11,FALSE),"")</f>
        <v/>
      </c>
      <c r="Z24" t="str">
        <f>_xlfn.IFNA(","&amp;VLOOKUP($D24*1000+Z$3,奖励辅助!$E:$O,11,FALSE),"")</f>
        <v/>
      </c>
      <c r="AA24" t="str">
        <f>_xlfn.IFNA(","&amp;VLOOKUP($D24*1000+AA$3,奖励辅助!$E:$O,11,FALSE),"")</f>
        <v/>
      </c>
      <c r="AB24" t="str">
        <f>_xlfn.IFNA(","&amp;VLOOKUP($D24*1000+AB$3,奖励辅助!$E:$O,11,FALSE),"")</f>
        <v/>
      </c>
      <c r="AC24" t="str">
        <f>_xlfn.IFNA(","&amp;VLOOKUP($D24*1000+AC$3,奖励辅助!$E:$O,11,FALSE),"")</f>
        <v/>
      </c>
      <c r="AD24" t="str">
        <f>_xlfn.IFNA(","&amp;VLOOKUP($D24*1000+AD$3,奖励辅助!$E:$O,11,FALSE),"")</f>
        <v/>
      </c>
      <c r="AE24" t="str">
        <f>_xlfn.IFNA(","&amp;VLOOKUP($D24*1000+AE$3,奖励辅助!$E:$O,11,FALSE),"")</f>
        <v/>
      </c>
      <c r="AF24" t="str">
        <f>_xlfn.IFNA(","&amp;VLOOKUP($D24*1000+AF$3,奖励辅助!$E:$O,11,FALSE),"")</f>
        <v/>
      </c>
      <c r="AG24" t="str">
        <f>_xlfn.IFNA(","&amp;VLOOKUP($D24*1000+AG$3,奖励辅助!$E:$O,11,FALSE),"")</f>
        <v/>
      </c>
      <c r="AH24" t="str">
        <f>_xlfn.IFNA(","&amp;VLOOKUP($D24*1000+AH$3,奖励辅助!$E:$O,11,FALSE),"")</f>
        <v/>
      </c>
      <c r="AI24" t="str">
        <f>_xlfn.IFNA(","&amp;VLOOKUP($D24*1000+AI$3,奖励辅助!$E:$O,11,FALSE),"")</f>
        <v/>
      </c>
      <c r="AJ24" t="str">
        <f>_xlfn.IFNA(","&amp;VLOOKUP($D24*1000+AJ$3,奖励辅助!$E:$O,11,FALSE),"")</f>
        <v/>
      </c>
      <c r="AK24" t="str">
        <f>_xlfn.IFNA(","&amp;VLOOKUP($D24*1000+AK$3,奖励辅助!$E:$O,11,FALSE),"")</f>
        <v/>
      </c>
      <c r="AL24" t="str">
        <f>_xlfn.IFNA(","&amp;VLOOKUP($D24*1000+AL$3,奖励辅助!$E:$O,11,FALSE),"")</f>
        <v/>
      </c>
      <c r="AM24" t="str">
        <f>_xlfn.IFNA(","&amp;VLOOKUP($D24*1000+AM$3,奖励辅助!$E:$O,11,FALSE),"")</f>
        <v/>
      </c>
      <c r="AN24" t="str">
        <f>_xlfn.IFNA(","&amp;VLOOKUP($D24*1000+AN$3,奖励辅助!$E:$O,11,FALSE),"")</f>
        <v/>
      </c>
      <c r="AO24" t="str">
        <f>_xlfn.IFNA(","&amp;VLOOKUP($D24*1000+AO$3,奖励辅助!$E:$O,11,FALSE),"")</f>
        <v/>
      </c>
    </row>
    <row r="25" spans="1:41" x14ac:dyDescent="0.15">
      <c r="A25">
        <v>22</v>
      </c>
      <c r="B25">
        <f>VLOOKUP(E25,每级任务数量!A:B,2,FALSE)</f>
        <v>2</v>
      </c>
      <c r="C25">
        <f t="shared" si="0"/>
        <v>400701</v>
      </c>
      <c r="D25" s="2">
        <f t="shared" si="1"/>
        <v>701</v>
      </c>
      <c r="E25" s="6">
        <f t="shared" si="2"/>
        <v>7</v>
      </c>
      <c r="F25" s="6">
        <f t="shared" si="3"/>
        <v>1</v>
      </c>
      <c r="G25" s="1" t="s">
        <v>90</v>
      </c>
      <c r="H25" s="3" t="s">
        <v>91</v>
      </c>
      <c r="I25" s="3" t="str">
        <f t="shared" si="4"/>
        <v>[{"t":"i","i":4,"c":82,"tr":0},{"t":"i","i":1,"c":2885,"tr":0},{"t":"i","i":6,"c":411,"tr":0}]</v>
      </c>
      <c r="J25" s="2">
        <v>0</v>
      </c>
      <c r="K25" s="2">
        <v>0</v>
      </c>
      <c r="L25" t="str">
        <f>_xlfn.IFNA(VLOOKUP($D25*1000+L$3,奖励辅助!$E:$O,11,FALSE),"")</f>
        <v>{"t":"i","i":4,"c":82,"tr":0}</v>
      </c>
      <c r="M25" t="str">
        <f>_xlfn.IFNA(","&amp;VLOOKUP($D25*1000+M$3,奖励辅助!$E:$O,11,FALSE),"")</f>
        <v>,{"t":"i","i":1,"c":2885,"tr":0}</v>
      </c>
      <c r="N25" t="str">
        <f>_xlfn.IFNA(","&amp;VLOOKUP($D25*1000+N$3,奖励辅助!$E:$O,11,FALSE),"")</f>
        <v>,{"t":"i","i":6,"c":411,"tr":0}</v>
      </c>
      <c r="O25" t="str">
        <f>_xlfn.IFNA(","&amp;VLOOKUP($D25*1000+O$3,奖励辅助!$E:$O,11,FALSE),"")</f>
        <v/>
      </c>
      <c r="P25" t="str">
        <f>_xlfn.IFNA(","&amp;VLOOKUP($D25*1000+P$3,奖励辅助!$E:$O,11,FALSE),"")</f>
        <v/>
      </c>
      <c r="Q25" t="str">
        <f>_xlfn.IFNA(","&amp;VLOOKUP($D25*1000+Q$3,奖励辅助!$E:$O,11,FALSE),"")</f>
        <v/>
      </c>
      <c r="R25" t="str">
        <f>_xlfn.IFNA(","&amp;VLOOKUP($D25*1000+R$3,奖励辅助!$E:$O,11,FALSE),"")</f>
        <v/>
      </c>
      <c r="S25" t="str">
        <f>_xlfn.IFNA(","&amp;VLOOKUP($D25*1000+S$3,奖励辅助!$E:$O,11,FALSE),"")</f>
        <v/>
      </c>
      <c r="T25" t="str">
        <f>_xlfn.IFNA(","&amp;VLOOKUP($D25*1000+T$3,奖励辅助!$E:$O,11,FALSE),"")</f>
        <v/>
      </c>
      <c r="U25" t="str">
        <f>_xlfn.IFNA(","&amp;VLOOKUP($D25*1000+U$3,奖励辅助!$E:$O,11,FALSE),"")</f>
        <v/>
      </c>
      <c r="V25" t="str">
        <f>_xlfn.IFNA(","&amp;VLOOKUP($D25*1000+V$3,奖励辅助!$E:$O,11,FALSE),"")</f>
        <v/>
      </c>
      <c r="W25" t="str">
        <f>_xlfn.IFNA(","&amp;VLOOKUP($D25*1000+W$3,奖励辅助!$E:$O,11,FALSE),"")</f>
        <v/>
      </c>
      <c r="X25" t="str">
        <f>_xlfn.IFNA(","&amp;VLOOKUP($D25*1000+X$3,奖励辅助!$E:$O,11,FALSE),"")</f>
        <v/>
      </c>
      <c r="Y25" t="str">
        <f>_xlfn.IFNA(","&amp;VLOOKUP($D25*1000+Y$3,奖励辅助!$E:$O,11,FALSE),"")</f>
        <v/>
      </c>
      <c r="Z25" t="str">
        <f>_xlfn.IFNA(","&amp;VLOOKUP($D25*1000+Z$3,奖励辅助!$E:$O,11,FALSE),"")</f>
        <v/>
      </c>
      <c r="AA25" t="str">
        <f>_xlfn.IFNA(","&amp;VLOOKUP($D25*1000+AA$3,奖励辅助!$E:$O,11,FALSE),"")</f>
        <v/>
      </c>
      <c r="AB25" t="str">
        <f>_xlfn.IFNA(","&amp;VLOOKUP($D25*1000+AB$3,奖励辅助!$E:$O,11,FALSE),"")</f>
        <v/>
      </c>
      <c r="AC25" t="str">
        <f>_xlfn.IFNA(","&amp;VLOOKUP($D25*1000+AC$3,奖励辅助!$E:$O,11,FALSE),"")</f>
        <v/>
      </c>
      <c r="AD25" t="str">
        <f>_xlfn.IFNA(","&amp;VLOOKUP($D25*1000+AD$3,奖励辅助!$E:$O,11,FALSE),"")</f>
        <v/>
      </c>
      <c r="AE25" t="str">
        <f>_xlfn.IFNA(","&amp;VLOOKUP($D25*1000+AE$3,奖励辅助!$E:$O,11,FALSE),"")</f>
        <v/>
      </c>
      <c r="AF25" t="str">
        <f>_xlfn.IFNA(","&amp;VLOOKUP($D25*1000+AF$3,奖励辅助!$E:$O,11,FALSE),"")</f>
        <v/>
      </c>
      <c r="AG25" t="str">
        <f>_xlfn.IFNA(","&amp;VLOOKUP($D25*1000+AG$3,奖励辅助!$E:$O,11,FALSE),"")</f>
        <v/>
      </c>
      <c r="AH25" t="str">
        <f>_xlfn.IFNA(","&amp;VLOOKUP($D25*1000+AH$3,奖励辅助!$E:$O,11,FALSE),"")</f>
        <v/>
      </c>
      <c r="AI25" t="str">
        <f>_xlfn.IFNA(","&amp;VLOOKUP($D25*1000+AI$3,奖励辅助!$E:$O,11,FALSE),"")</f>
        <v/>
      </c>
      <c r="AJ25" t="str">
        <f>_xlfn.IFNA(","&amp;VLOOKUP($D25*1000+AJ$3,奖励辅助!$E:$O,11,FALSE),"")</f>
        <v/>
      </c>
      <c r="AK25" t="str">
        <f>_xlfn.IFNA(","&amp;VLOOKUP($D25*1000+AK$3,奖励辅助!$E:$O,11,FALSE),"")</f>
        <v/>
      </c>
      <c r="AL25" t="str">
        <f>_xlfn.IFNA(","&amp;VLOOKUP($D25*1000+AL$3,奖励辅助!$E:$O,11,FALSE),"")</f>
        <v/>
      </c>
      <c r="AM25" t="str">
        <f>_xlfn.IFNA(","&amp;VLOOKUP($D25*1000+AM$3,奖励辅助!$E:$O,11,FALSE),"")</f>
        <v/>
      </c>
      <c r="AN25" t="str">
        <f>_xlfn.IFNA(","&amp;VLOOKUP($D25*1000+AN$3,奖励辅助!$E:$O,11,FALSE),"")</f>
        <v/>
      </c>
      <c r="AO25" t="str">
        <f>_xlfn.IFNA(","&amp;VLOOKUP($D25*1000+AO$3,奖励辅助!$E:$O,11,FALSE),"")</f>
        <v/>
      </c>
    </row>
    <row r="26" spans="1:41" x14ac:dyDescent="0.15">
      <c r="A26">
        <v>23</v>
      </c>
      <c r="B26">
        <f>VLOOKUP(E26,每级任务数量!A:B,2,FALSE)</f>
        <v>2</v>
      </c>
      <c r="C26">
        <f t="shared" si="0"/>
        <v>400702</v>
      </c>
      <c r="D26" s="2">
        <f t="shared" si="1"/>
        <v>702</v>
      </c>
      <c r="E26" s="6">
        <f t="shared" si="2"/>
        <v>7</v>
      </c>
      <c r="F26" s="6">
        <f t="shared" si="3"/>
        <v>2</v>
      </c>
      <c r="G26" s="1" t="s">
        <v>90</v>
      </c>
      <c r="H26" s="3" t="s">
        <v>91</v>
      </c>
      <c r="I26" s="3" t="str">
        <f t="shared" si="4"/>
        <v>[{"t":"i","i":4,"c":82,"tr":0},{"t":"i","i":1,"c":2885,"tr":0},{"t":"i","i":6,"c":411,"tr":0}]</v>
      </c>
      <c r="J26" s="2">
        <v>0</v>
      </c>
      <c r="K26" s="2">
        <v>0</v>
      </c>
      <c r="L26" t="str">
        <f>_xlfn.IFNA(VLOOKUP($D26*1000+L$3,奖励辅助!$E:$O,11,FALSE),"")</f>
        <v>{"t":"i","i":4,"c":82,"tr":0}</v>
      </c>
      <c r="M26" t="str">
        <f>_xlfn.IFNA(","&amp;VLOOKUP($D26*1000+M$3,奖励辅助!$E:$O,11,FALSE),"")</f>
        <v>,{"t":"i","i":1,"c":2885,"tr":0}</v>
      </c>
      <c r="N26" t="str">
        <f>_xlfn.IFNA(","&amp;VLOOKUP($D26*1000+N$3,奖励辅助!$E:$O,11,FALSE),"")</f>
        <v>,{"t":"i","i":6,"c":411,"tr":0}</v>
      </c>
      <c r="O26" t="str">
        <f>_xlfn.IFNA(","&amp;VLOOKUP($D26*1000+O$3,奖励辅助!$E:$O,11,FALSE),"")</f>
        <v/>
      </c>
      <c r="P26" t="str">
        <f>_xlfn.IFNA(","&amp;VLOOKUP($D26*1000+P$3,奖励辅助!$E:$O,11,FALSE),"")</f>
        <v/>
      </c>
      <c r="Q26" t="str">
        <f>_xlfn.IFNA(","&amp;VLOOKUP($D26*1000+Q$3,奖励辅助!$E:$O,11,FALSE),"")</f>
        <v/>
      </c>
      <c r="R26" t="str">
        <f>_xlfn.IFNA(","&amp;VLOOKUP($D26*1000+R$3,奖励辅助!$E:$O,11,FALSE),"")</f>
        <v/>
      </c>
      <c r="S26" t="str">
        <f>_xlfn.IFNA(","&amp;VLOOKUP($D26*1000+S$3,奖励辅助!$E:$O,11,FALSE),"")</f>
        <v/>
      </c>
      <c r="T26" t="str">
        <f>_xlfn.IFNA(","&amp;VLOOKUP($D26*1000+T$3,奖励辅助!$E:$O,11,FALSE),"")</f>
        <v/>
      </c>
      <c r="U26" t="str">
        <f>_xlfn.IFNA(","&amp;VLOOKUP($D26*1000+U$3,奖励辅助!$E:$O,11,FALSE),"")</f>
        <v/>
      </c>
      <c r="V26" t="str">
        <f>_xlfn.IFNA(","&amp;VLOOKUP($D26*1000+V$3,奖励辅助!$E:$O,11,FALSE),"")</f>
        <v/>
      </c>
      <c r="W26" t="str">
        <f>_xlfn.IFNA(","&amp;VLOOKUP($D26*1000+W$3,奖励辅助!$E:$O,11,FALSE),"")</f>
        <v/>
      </c>
      <c r="X26" t="str">
        <f>_xlfn.IFNA(","&amp;VLOOKUP($D26*1000+X$3,奖励辅助!$E:$O,11,FALSE),"")</f>
        <v/>
      </c>
      <c r="Y26" t="str">
        <f>_xlfn.IFNA(","&amp;VLOOKUP($D26*1000+Y$3,奖励辅助!$E:$O,11,FALSE),"")</f>
        <v/>
      </c>
      <c r="Z26" t="str">
        <f>_xlfn.IFNA(","&amp;VLOOKUP($D26*1000+Z$3,奖励辅助!$E:$O,11,FALSE),"")</f>
        <v/>
      </c>
      <c r="AA26" t="str">
        <f>_xlfn.IFNA(","&amp;VLOOKUP($D26*1000+AA$3,奖励辅助!$E:$O,11,FALSE),"")</f>
        <v/>
      </c>
      <c r="AB26" t="str">
        <f>_xlfn.IFNA(","&amp;VLOOKUP($D26*1000+AB$3,奖励辅助!$E:$O,11,FALSE),"")</f>
        <v/>
      </c>
      <c r="AC26" t="str">
        <f>_xlfn.IFNA(","&amp;VLOOKUP($D26*1000+AC$3,奖励辅助!$E:$O,11,FALSE),"")</f>
        <v/>
      </c>
      <c r="AD26" t="str">
        <f>_xlfn.IFNA(","&amp;VLOOKUP($D26*1000+AD$3,奖励辅助!$E:$O,11,FALSE),"")</f>
        <v/>
      </c>
      <c r="AE26" t="str">
        <f>_xlfn.IFNA(","&amp;VLOOKUP($D26*1000+AE$3,奖励辅助!$E:$O,11,FALSE),"")</f>
        <v/>
      </c>
      <c r="AF26" t="str">
        <f>_xlfn.IFNA(","&amp;VLOOKUP($D26*1000+AF$3,奖励辅助!$E:$O,11,FALSE),"")</f>
        <v/>
      </c>
      <c r="AG26" t="str">
        <f>_xlfn.IFNA(","&amp;VLOOKUP($D26*1000+AG$3,奖励辅助!$E:$O,11,FALSE),"")</f>
        <v/>
      </c>
      <c r="AH26" t="str">
        <f>_xlfn.IFNA(","&amp;VLOOKUP($D26*1000+AH$3,奖励辅助!$E:$O,11,FALSE),"")</f>
        <v/>
      </c>
      <c r="AI26" t="str">
        <f>_xlfn.IFNA(","&amp;VLOOKUP($D26*1000+AI$3,奖励辅助!$E:$O,11,FALSE),"")</f>
        <v/>
      </c>
      <c r="AJ26" t="str">
        <f>_xlfn.IFNA(","&amp;VLOOKUP($D26*1000+AJ$3,奖励辅助!$E:$O,11,FALSE),"")</f>
        <v/>
      </c>
      <c r="AK26" t="str">
        <f>_xlfn.IFNA(","&amp;VLOOKUP($D26*1000+AK$3,奖励辅助!$E:$O,11,FALSE),"")</f>
        <v/>
      </c>
      <c r="AL26" t="str">
        <f>_xlfn.IFNA(","&amp;VLOOKUP($D26*1000+AL$3,奖励辅助!$E:$O,11,FALSE),"")</f>
        <v/>
      </c>
      <c r="AM26" t="str">
        <f>_xlfn.IFNA(","&amp;VLOOKUP($D26*1000+AM$3,奖励辅助!$E:$O,11,FALSE),"")</f>
        <v/>
      </c>
      <c r="AN26" t="str">
        <f>_xlfn.IFNA(","&amp;VLOOKUP($D26*1000+AN$3,奖励辅助!$E:$O,11,FALSE),"")</f>
        <v/>
      </c>
      <c r="AO26" t="str">
        <f>_xlfn.IFNA(","&amp;VLOOKUP($D26*1000+AO$3,奖励辅助!$E:$O,11,FALSE),"")</f>
        <v/>
      </c>
    </row>
    <row r="27" spans="1:41" x14ac:dyDescent="0.15">
      <c r="A27">
        <v>24</v>
      </c>
      <c r="B27">
        <f>VLOOKUP(E27,每级任务数量!A:B,2,FALSE)</f>
        <v>3</v>
      </c>
      <c r="C27">
        <f t="shared" si="0"/>
        <v>400801</v>
      </c>
      <c r="D27" s="2">
        <f t="shared" si="1"/>
        <v>801</v>
      </c>
      <c r="E27" s="6">
        <f t="shared" si="2"/>
        <v>8</v>
      </c>
      <c r="F27" s="6">
        <f t="shared" si="3"/>
        <v>1</v>
      </c>
      <c r="G27" s="1" t="s">
        <v>90</v>
      </c>
      <c r="H27" s="3" t="s">
        <v>91</v>
      </c>
      <c r="I27" s="3" t="str">
        <f t="shared" si="4"/>
        <v>[{"t":"i","i":4,"c":44,"tr":0},{"t":"i","i":1,"c":1562,"tr":0},{"t":"i","i":6,"c":223,"tr":0}]</v>
      </c>
      <c r="J27" s="2">
        <v>0</v>
      </c>
      <c r="K27" s="2">
        <v>0</v>
      </c>
      <c r="L27" t="str">
        <f>_xlfn.IFNA(VLOOKUP($D27*1000+L$3,奖励辅助!$E:$O,11,FALSE),"")</f>
        <v>{"t":"i","i":4,"c":44,"tr":0}</v>
      </c>
      <c r="M27" t="str">
        <f>_xlfn.IFNA(","&amp;VLOOKUP($D27*1000+M$3,奖励辅助!$E:$O,11,FALSE),"")</f>
        <v>,{"t":"i","i":1,"c":1562,"tr":0}</v>
      </c>
      <c r="N27" t="str">
        <f>_xlfn.IFNA(","&amp;VLOOKUP($D27*1000+N$3,奖励辅助!$E:$O,11,FALSE),"")</f>
        <v>,{"t":"i","i":6,"c":223,"tr":0}</v>
      </c>
      <c r="O27" t="str">
        <f>_xlfn.IFNA(","&amp;VLOOKUP($D27*1000+O$3,奖励辅助!$E:$O,11,FALSE),"")</f>
        <v/>
      </c>
      <c r="P27" t="str">
        <f>_xlfn.IFNA(","&amp;VLOOKUP($D27*1000+P$3,奖励辅助!$E:$O,11,FALSE),"")</f>
        <v/>
      </c>
      <c r="Q27" t="str">
        <f>_xlfn.IFNA(","&amp;VLOOKUP($D27*1000+Q$3,奖励辅助!$E:$O,11,FALSE),"")</f>
        <v/>
      </c>
      <c r="R27" t="str">
        <f>_xlfn.IFNA(","&amp;VLOOKUP($D27*1000+R$3,奖励辅助!$E:$O,11,FALSE),"")</f>
        <v/>
      </c>
      <c r="S27" t="str">
        <f>_xlfn.IFNA(","&amp;VLOOKUP($D27*1000+S$3,奖励辅助!$E:$O,11,FALSE),"")</f>
        <v/>
      </c>
      <c r="T27" t="str">
        <f>_xlfn.IFNA(","&amp;VLOOKUP($D27*1000+T$3,奖励辅助!$E:$O,11,FALSE),"")</f>
        <v/>
      </c>
      <c r="U27" t="str">
        <f>_xlfn.IFNA(","&amp;VLOOKUP($D27*1000+U$3,奖励辅助!$E:$O,11,FALSE),"")</f>
        <v/>
      </c>
      <c r="V27" t="str">
        <f>_xlfn.IFNA(","&amp;VLOOKUP($D27*1000+V$3,奖励辅助!$E:$O,11,FALSE),"")</f>
        <v/>
      </c>
      <c r="W27" t="str">
        <f>_xlfn.IFNA(","&amp;VLOOKUP($D27*1000+W$3,奖励辅助!$E:$O,11,FALSE),"")</f>
        <v/>
      </c>
      <c r="X27" t="str">
        <f>_xlfn.IFNA(","&amp;VLOOKUP($D27*1000+X$3,奖励辅助!$E:$O,11,FALSE),"")</f>
        <v/>
      </c>
      <c r="Y27" t="str">
        <f>_xlfn.IFNA(","&amp;VLOOKUP($D27*1000+Y$3,奖励辅助!$E:$O,11,FALSE),"")</f>
        <v/>
      </c>
      <c r="Z27" t="str">
        <f>_xlfn.IFNA(","&amp;VLOOKUP($D27*1000+Z$3,奖励辅助!$E:$O,11,FALSE),"")</f>
        <v/>
      </c>
      <c r="AA27" t="str">
        <f>_xlfn.IFNA(","&amp;VLOOKUP($D27*1000+AA$3,奖励辅助!$E:$O,11,FALSE),"")</f>
        <v/>
      </c>
      <c r="AB27" t="str">
        <f>_xlfn.IFNA(","&amp;VLOOKUP($D27*1000+AB$3,奖励辅助!$E:$O,11,FALSE),"")</f>
        <v/>
      </c>
      <c r="AC27" t="str">
        <f>_xlfn.IFNA(","&amp;VLOOKUP($D27*1000+AC$3,奖励辅助!$E:$O,11,FALSE),"")</f>
        <v/>
      </c>
      <c r="AD27" t="str">
        <f>_xlfn.IFNA(","&amp;VLOOKUP($D27*1000+AD$3,奖励辅助!$E:$O,11,FALSE),"")</f>
        <v/>
      </c>
      <c r="AE27" t="str">
        <f>_xlfn.IFNA(","&amp;VLOOKUP($D27*1000+AE$3,奖励辅助!$E:$O,11,FALSE),"")</f>
        <v/>
      </c>
      <c r="AF27" t="str">
        <f>_xlfn.IFNA(","&amp;VLOOKUP($D27*1000+AF$3,奖励辅助!$E:$O,11,FALSE),"")</f>
        <v/>
      </c>
      <c r="AG27" t="str">
        <f>_xlfn.IFNA(","&amp;VLOOKUP($D27*1000+AG$3,奖励辅助!$E:$O,11,FALSE),"")</f>
        <v/>
      </c>
      <c r="AH27" t="str">
        <f>_xlfn.IFNA(","&amp;VLOOKUP($D27*1000+AH$3,奖励辅助!$E:$O,11,FALSE),"")</f>
        <v/>
      </c>
      <c r="AI27" t="str">
        <f>_xlfn.IFNA(","&amp;VLOOKUP($D27*1000+AI$3,奖励辅助!$E:$O,11,FALSE),"")</f>
        <v/>
      </c>
      <c r="AJ27" t="str">
        <f>_xlfn.IFNA(","&amp;VLOOKUP($D27*1000+AJ$3,奖励辅助!$E:$O,11,FALSE),"")</f>
        <v/>
      </c>
      <c r="AK27" t="str">
        <f>_xlfn.IFNA(","&amp;VLOOKUP($D27*1000+AK$3,奖励辅助!$E:$O,11,FALSE),"")</f>
        <v/>
      </c>
      <c r="AL27" t="str">
        <f>_xlfn.IFNA(","&amp;VLOOKUP($D27*1000+AL$3,奖励辅助!$E:$O,11,FALSE),"")</f>
        <v/>
      </c>
      <c r="AM27" t="str">
        <f>_xlfn.IFNA(","&amp;VLOOKUP($D27*1000+AM$3,奖励辅助!$E:$O,11,FALSE),"")</f>
        <v/>
      </c>
      <c r="AN27" t="str">
        <f>_xlfn.IFNA(","&amp;VLOOKUP($D27*1000+AN$3,奖励辅助!$E:$O,11,FALSE),"")</f>
        <v/>
      </c>
      <c r="AO27" t="str">
        <f>_xlfn.IFNA(","&amp;VLOOKUP($D27*1000+AO$3,奖励辅助!$E:$O,11,FALSE),"")</f>
        <v/>
      </c>
    </row>
    <row r="28" spans="1:41" x14ac:dyDescent="0.15">
      <c r="A28">
        <v>25</v>
      </c>
      <c r="B28">
        <f>VLOOKUP(E28,每级任务数量!A:B,2,FALSE)</f>
        <v>3</v>
      </c>
      <c r="C28">
        <f t="shared" si="0"/>
        <v>400802</v>
      </c>
      <c r="D28" s="2">
        <f t="shared" si="1"/>
        <v>802</v>
      </c>
      <c r="E28" s="6">
        <f t="shared" si="2"/>
        <v>8</v>
      </c>
      <c r="F28" s="6">
        <f t="shared" si="3"/>
        <v>2</v>
      </c>
      <c r="G28" s="1" t="s">
        <v>90</v>
      </c>
      <c r="H28" s="3" t="s">
        <v>91</v>
      </c>
      <c r="I28" s="3" t="str">
        <f t="shared" si="4"/>
        <v>[{"t":"i","i":4,"c":44,"tr":0},{"t":"i","i":1,"c":1562,"tr":0},{"t":"i","i":6,"c":223,"tr":0}]</v>
      </c>
      <c r="J28" s="2">
        <v>0</v>
      </c>
      <c r="K28" s="2">
        <v>0</v>
      </c>
      <c r="L28" t="str">
        <f>_xlfn.IFNA(VLOOKUP($D28*1000+L$3,奖励辅助!$E:$O,11,FALSE),"")</f>
        <v>{"t":"i","i":4,"c":44,"tr":0}</v>
      </c>
      <c r="M28" t="str">
        <f>_xlfn.IFNA(","&amp;VLOOKUP($D28*1000+M$3,奖励辅助!$E:$O,11,FALSE),"")</f>
        <v>,{"t":"i","i":1,"c":1562,"tr":0}</v>
      </c>
      <c r="N28" t="str">
        <f>_xlfn.IFNA(","&amp;VLOOKUP($D28*1000+N$3,奖励辅助!$E:$O,11,FALSE),"")</f>
        <v>,{"t":"i","i":6,"c":223,"tr":0}</v>
      </c>
      <c r="O28" t="str">
        <f>_xlfn.IFNA(","&amp;VLOOKUP($D28*1000+O$3,奖励辅助!$E:$O,11,FALSE),"")</f>
        <v/>
      </c>
      <c r="P28" t="str">
        <f>_xlfn.IFNA(","&amp;VLOOKUP($D28*1000+P$3,奖励辅助!$E:$O,11,FALSE),"")</f>
        <v/>
      </c>
      <c r="Q28" t="str">
        <f>_xlfn.IFNA(","&amp;VLOOKUP($D28*1000+Q$3,奖励辅助!$E:$O,11,FALSE),"")</f>
        <v/>
      </c>
      <c r="R28" t="str">
        <f>_xlfn.IFNA(","&amp;VLOOKUP($D28*1000+R$3,奖励辅助!$E:$O,11,FALSE),"")</f>
        <v/>
      </c>
      <c r="S28" t="str">
        <f>_xlfn.IFNA(","&amp;VLOOKUP($D28*1000+S$3,奖励辅助!$E:$O,11,FALSE),"")</f>
        <v/>
      </c>
      <c r="T28" t="str">
        <f>_xlfn.IFNA(","&amp;VLOOKUP($D28*1000+T$3,奖励辅助!$E:$O,11,FALSE),"")</f>
        <v/>
      </c>
      <c r="U28" t="str">
        <f>_xlfn.IFNA(","&amp;VLOOKUP($D28*1000+U$3,奖励辅助!$E:$O,11,FALSE),"")</f>
        <v/>
      </c>
      <c r="V28" t="str">
        <f>_xlfn.IFNA(","&amp;VLOOKUP($D28*1000+V$3,奖励辅助!$E:$O,11,FALSE),"")</f>
        <v/>
      </c>
      <c r="W28" t="str">
        <f>_xlfn.IFNA(","&amp;VLOOKUP($D28*1000+W$3,奖励辅助!$E:$O,11,FALSE),"")</f>
        <v/>
      </c>
      <c r="X28" t="str">
        <f>_xlfn.IFNA(","&amp;VLOOKUP($D28*1000+X$3,奖励辅助!$E:$O,11,FALSE),"")</f>
        <v/>
      </c>
      <c r="Y28" t="str">
        <f>_xlfn.IFNA(","&amp;VLOOKUP($D28*1000+Y$3,奖励辅助!$E:$O,11,FALSE),"")</f>
        <v/>
      </c>
      <c r="Z28" t="str">
        <f>_xlfn.IFNA(","&amp;VLOOKUP($D28*1000+Z$3,奖励辅助!$E:$O,11,FALSE),"")</f>
        <v/>
      </c>
      <c r="AA28" t="str">
        <f>_xlfn.IFNA(","&amp;VLOOKUP($D28*1000+AA$3,奖励辅助!$E:$O,11,FALSE),"")</f>
        <v/>
      </c>
      <c r="AB28" t="str">
        <f>_xlfn.IFNA(","&amp;VLOOKUP($D28*1000+AB$3,奖励辅助!$E:$O,11,FALSE),"")</f>
        <v/>
      </c>
      <c r="AC28" t="str">
        <f>_xlfn.IFNA(","&amp;VLOOKUP($D28*1000+AC$3,奖励辅助!$E:$O,11,FALSE),"")</f>
        <v/>
      </c>
      <c r="AD28" t="str">
        <f>_xlfn.IFNA(","&amp;VLOOKUP($D28*1000+AD$3,奖励辅助!$E:$O,11,FALSE),"")</f>
        <v/>
      </c>
      <c r="AE28" t="str">
        <f>_xlfn.IFNA(","&amp;VLOOKUP($D28*1000+AE$3,奖励辅助!$E:$O,11,FALSE),"")</f>
        <v/>
      </c>
      <c r="AF28" t="str">
        <f>_xlfn.IFNA(","&amp;VLOOKUP($D28*1000+AF$3,奖励辅助!$E:$O,11,FALSE),"")</f>
        <v/>
      </c>
      <c r="AG28" t="str">
        <f>_xlfn.IFNA(","&amp;VLOOKUP($D28*1000+AG$3,奖励辅助!$E:$O,11,FALSE),"")</f>
        <v/>
      </c>
      <c r="AH28" t="str">
        <f>_xlfn.IFNA(","&amp;VLOOKUP($D28*1000+AH$3,奖励辅助!$E:$O,11,FALSE),"")</f>
        <v/>
      </c>
      <c r="AI28" t="str">
        <f>_xlfn.IFNA(","&amp;VLOOKUP($D28*1000+AI$3,奖励辅助!$E:$O,11,FALSE),"")</f>
        <v/>
      </c>
      <c r="AJ28" t="str">
        <f>_xlfn.IFNA(","&amp;VLOOKUP($D28*1000+AJ$3,奖励辅助!$E:$O,11,FALSE),"")</f>
        <v/>
      </c>
      <c r="AK28" t="str">
        <f>_xlfn.IFNA(","&amp;VLOOKUP($D28*1000+AK$3,奖励辅助!$E:$O,11,FALSE),"")</f>
        <v/>
      </c>
      <c r="AL28" t="str">
        <f>_xlfn.IFNA(","&amp;VLOOKUP($D28*1000+AL$3,奖励辅助!$E:$O,11,FALSE),"")</f>
        <v/>
      </c>
      <c r="AM28" t="str">
        <f>_xlfn.IFNA(","&amp;VLOOKUP($D28*1000+AM$3,奖励辅助!$E:$O,11,FALSE),"")</f>
        <v/>
      </c>
      <c r="AN28" t="str">
        <f>_xlfn.IFNA(","&amp;VLOOKUP($D28*1000+AN$3,奖励辅助!$E:$O,11,FALSE),"")</f>
        <v/>
      </c>
      <c r="AO28" t="str">
        <f>_xlfn.IFNA(","&amp;VLOOKUP($D28*1000+AO$3,奖励辅助!$E:$O,11,FALSE),"")</f>
        <v/>
      </c>
    </row>
    <row r="29" spans="1:41" x14ac:dyDescent="0.15">
      <c r="A29">
        <v>26</v>
      </c>
      <c r="B29">
        <f>VLOOKUP(E29,每级任务数量!A:B,2,FALSE)</f>
        <v>3</v>
      </c>
      <c r="C29">
        <f t="shared" si="0"/>
        <v>400803</v>
      </c>
      <c r="D29" s="2">
        <f t="shared" si="1"/>
        <v>803</v>
      </c>
      <c r="E29" s="6">
        <f t="shared" si="2"/>
        <v>8</v>
      </c>
      <c r="F29" s="6">
        <f t="shared" si="3"/>
        <v>3</v>
      </c>
      <c r="G29" s="1" t="s">
        <v>90</v>
      </c>
      <c r="H29" s="3" t="s">
        <v>91</v>
      </c>
      <c r="I29" s="3" t="str">
        <f t="shared" si="4"/>
        <v>[{"t":"i","i":4,"c":88,"tr":0},{"t":"i","i":1,"c":3090,"tr":0},{"t":"i","i":6,"c":441,"tr":0}]</v>
      </c>
      <c r="J29" s="2">
        <v>0</v>
      </c>
      <c r="K29" s="2">
        <v>0</v>
      </c>
      <c r="L29" t="str">
        <f>_xlfn.IFNA(VLOOKUP($D29*1000+L$3,奖励辅助!$E:$O,11,FALSE),"")</f>
        <v>{"t":"i","i":4,"c":88,"tr":0}</v>
      </c>
      <c r="M29" t="str">
        <f>_xlfn.IFNA(","&amp;VLOOKUP($D29*1000+M$3,奖励辅助!$E:$O,11,FALSE),"")</f>
        <v>,{"t":"i","i":1,"c":3090,"tr":0}</v>
      </c>
      <c r="N29" t="str">
        <f>_xlfn.IFNA(","&amp;VLOOKUP($D29*1000+N$3,奖励辅助!$E:$O,11,FALSE),"")</f>
        <v>,{"t":"i","i":6,"c":441,"tr":0}</v>
      </c>
      <c r="O29" t="str">
        <f>_xlfn.IFNA(","&amp;VLOOKUP($D29*1000+O$3,奖励辅助!$E:$O,11,FALSE),"")</f>
        <v/>
      </c>
      <c r="P29" t="str">
        <f>_xlfn.IFNA(","&amp;VLOOKUP($D29*1000+P$3,奖励辅助!$E:$O,11,FALSE),"")</f>
        <v/>
      </c>
      <c r="Q29" t="str">
        <f>_xlfn.IFNA(","&amp;VLOOKUP($D29*1000+Q$3,奖励辅助!$E:$O,11,FALSE),"")</f>
        <v/>
      </c>
      <c r="R29" t="str">
        <f>_xlfn.IFNA(","&amp;VLOOKUP($D29*1000+R$3,奖励辅助!$E:$O,11,FALSE),"")</f>
        <v/>
      </c>
      <c r="S29" t="str">
        <f>_xlfn.IFNA(","&amp;VLOOKUP($D29*1000+S$3,奖励辅助!$E:$O,11,FALSE),"")</f>
        <v/>
      </c>
      <c r="T29" t="str">
        <f>_xlfn.IFNA(","&amp;VLOOKUP($D29*1000+T$3,奖励辅助!$E:$O,11,FALSE),"")</f>
        <v/>
      </c>
      <c r="U29" t="str">
        <f>_xlfn.IFNA(","&amp;VLOOKUP($D29*1000+U$3,奖励辅助!$E:$O,11,FALSE),"")</f>
        <v/>
      </c>
      <c r="V29" t="str">
        <f>_xlfn.IFNA(","&amp;VLOOKUP($D29*1000+V$3,奖励辅助!$E:$O,11,FALSE),"")</f>
        <v/>
      </c>
      <c r="W29" t="str">
        <f>_xlfn.IFNA(","&amp;VLOOKUP($D29*1000+W$3,奖励辅助!$E:$O,11,FALSE),"")</f>
        <v/>
      </c>
      <c r="X29" t="str">
        <f>_xlfn.IFNA(","&amp;VLOOKUP($D29*1000+X$3,奖励辅助!$E:$O,11,FALSE),"")</f>
        <v/>
      </c>
      <c r="Y29" t="str">
        <f>_xlfn.IFNA(","&amp;VLOOKUP($D29*1000+Y$3,奖励辅助!$E:$O,11,FALSE),"")</f>
        <v/>
      </c>
      <c r="Z29" t="str">
        <f>_xlfn.IFNA(","&amp;VLOOKUP($D29*1000+Z$3,奖励辅助!$E:$O,11,FALSE),"")</f>
        <v/>
      </c>
      <c r="AA29" t="str">
        <f>_xlfn.IFNA(","&amp;VLOOKUP($D29*1000+AA$3,奖励辅助!$E:$O,11,FALSE),"")</f>
        <v/>
      </c>
      <c r="AB29" t="str">
        <f>_xlfn.IFNA(","&amp;VLOOKUP($D29*1000+AB$3,奖励辅助!$E:$O,11,FALSE),"")</f>
        <v/>
      </c>
      <c r="AC29" t="str">
        <f>_xlfn.IFNA(","&amp;VLOOKUP($D29*1000+AC$3,奖励辅助!$E:$O,11,FALSE),"")</f>
        <v/>
      </c>
      <c r="AD29" t="str">
        <f>_xlfn.IFNA(","&amp;VLOOKUP($D29*1000+AD$3,奖励辅助!$E:$O,11,FALSE),"")</f>
        <v/>
      </c>
      <c r="AE29" t="str">
        <f>_xlfn.IFNA(","&amp;VLOOKUP($D29*1000+AE$3,奖励辅助!$E:$O,11,FALSE),"")</f>
        <v/>
      </c>
      <c r="AF29" t="str">
        <f>_xlfn.IFNA(","&amp;VLOOKUP($D29*1000+AF$3,奖励辅助!$E:$O,11,FALSE),"")</f>
        <v/>
      </c>
      <c r="AG29" t="str">
        <f>_xlfn.IFNA(","&amp;VLOOKUP($D29*1000+AG$3,奖励辅助!$E:$O,11,FALSE),"")</f>
        <v/>
      </c>
      <c r="AH29" t="str">
        <f>_xlfn.IFNA(","&amp;VLOOKUP($D29*1000+AH$3,奖励辅助!$E:$O,11,FALSE),"")</f>
        <v/>
      </c>
      <c r="AI29" t="str">
        <f>_xlfn.IFNA(","&amp;VLOOKUP($D29*1000+AI$3,奖励辅助!$E:$O,11,FALSE),"")</f>
        <v/>
      </c>
      <c r="AJ29" t="str">
        <f>_xlfn.IFNA(","&amp;VLOOKUP($D29*1000+AJ$3,奖励辅助!$E:$O,11,FALSE),"")</f>
        <v/>
      </c>
      <c r="AK29" t="str">
        <f>_xlfn.IFNA(","&amp;VLOOKUP($D29*1000+AK$3,奖励辅助!$E:$O,11,FALSE),"")</f>
        <v/>
      </c>
      <c r="AL29" t="str">
        <f>_xlfn.IFNA(","&amp;VLOOKUP($D29*1000+AL$3,奖励辅助!$E:$O,11,FALSE),"")</f>
        <v/>
      </c>
      <c r="AM29" t="str">
        <f>_xlfn.IFNA(","&amp;VLOOKUP($D29*1000+AM$3,奖励辅助!$E:$O,11,FALSE),"")</f>
        <v/>
      </c>
      <c r="AN29" t="str">
        <f>_xlfn.IFNA(","&amp;VLOOKUP($D29*1000+AN$3,奖励辅助!$E:$O,11,FALSE),"")</f>
        <v/>
      </c>
      <c r="AO29" t="str">
        <f>_xlfn.IFNA(","&amp;VLOOKUP($D29*1000+AO$3,奖励辅助!$E:$O,11,FALSE),"")</f>
        <v/>
      </c>
    </row>
    <row r="30" spans="1:41" x14ac:dyDescent="0.15">
      <c r="A30">
        <v>27</v>
      </c>
      <c r="B30">
        <f>VLOOKUP(E30,每级任务数量!A:B,2,FALSE)</f>
        <v>8</v>
      </c>
      <c r="C30">
        <f t="shared" si="0"/>
        <v>400901</v>
      </c>
      <c r="D30" s="2">
        <f t="shared" si="1"/>
        <v>901</v>
      </c>
      <c r="E30" s="6">
        <f t="shared" si="2"/>
        <v>9</v>
      </c>
      <c r="F30" s="6">
        <f t="shared" si="3"/>
        <v>1</v>
      </c>
      <c r="G30" s="1" t="s">
        <v>90</v>
      </c>
      <c r="H30" s="3" t="s">
        <v>91</v>
      </c>
      <c r="I30" s="3" t="str">
        <f t="shared" si="4"/>
        <v>[{"t":"i","i":4,"c":14,"tr":0},{"t":"i","i":1,"c":503,"tr":0},{"t":"i","i":6,"c":71,"tr":0}]</v>
      </c>
      <c r="J30" s="2">
        <v>0</v>
      </c>
      <c r="K30" s="2">
        <v>0</v>
      </c>
      <c r="L30" t="str">
        <f>_xlfn.IFNA(VLOOKUP($D30*1000+L$3,奖励辅助!$E:$O,11,FALSE),"")</f>
        <v>{"t":"i","i":4,"c":14,"tr":0}</v>
      </c>
      <c r="M30" t="str">
        <f>_xlfn.IFNA(","&amp;VLOOKUP($D30*1000+M$3,奖励辅助!$E:$O,11,FALSE),"")</f>
        <v>,{"t":"i","i":1,"c":503,"tr":0}</v>
      </c>
      <c r="N30" t="str">
        <f>_xlfn.IFNA(","&amp;VLOOKUP($D30*1000+N$3,奖励辅助!$E:$O,11,FALSE),"")</f>
        <v>,{"t":"i","i":6,"c":71,"tr":0}</v>
      </c>
      <c r="O30" t="str">
        <f>_xlfn.IFNA(","&amp;VLOOKUP($D30*1000+O$3,奖励辅助!$E:$O,11,FALSE),"")</f>
        <v/>
      </c>
      <c r="P30" t="str">
        <f>_xlfn.IFNA(","&amp;VLOOKUP($D30*1000+P$3,奖励辅助!$E:$O,11,FALSE),"")</f>
        <v/>
      </c>
      <c r="Q30" t="str">
        <f>_xlfn.IFNA(","&amp;VLOOKUP($D30*1000+Q$3,奖励辅助!$E:$O,11,FALSE),"")</f>
        <v/>
      </c>
      <c r="R30" t="str">
        <f>_xlfn.IFNA(","&amp;VLOOKUP($D30*1000+R$3,奖励辅助!$E:$O,11,FALSE),"")</f>
        <v/>
      </c>
      <c r="S30" t="str">
        <f>_xlfn.IFNA(","&amp;VLOOKUP($D30*1000+S$3,奖励辅助!$E:$O,11,FALSE),"")</f>
        <v/>
      </c>
      <c r="T30" t="str">
        <f>_xlfn.IFNA(","&amp;VLOOKUP($D30*1000+T$3,奖励辅助!$E:$O,11,FALSE),"")</f>
        <v/>
      </c>
      <c r="U30" t="str">
        <f>_xlfn.IFNA(","&amp;VLOOKUP($D30*1000+U$3,奖励辅助!$E:$O,11,FALSE),"")</f>
        <v/>
      </c>
      <c r="V30" t="str">
        <f>_xlfn.IFNA(","&amp;VLOOKUP($D30*1000+V$3,奖励辅助!$E:$O,11,FALSE),"")</f>
        <v/>
      </c>
      <c r="W30" t="str">
        <f>_xlfn.IFNA(","&amp;VLOOKUP($D30*1000+W$3,奖励辅助!$E:$O,11,FALSE),"")</f>
        <v/>
      </c>
      <c r="X30" t="str">
        <f>_xlfn.IFNA(","&amp;VLOOKUP($D30*1000+X$3,奖励辅助!$E:$O,11,FALSE),"")</f>
        <v/>
      </c>
      <c r="Y30" t="str">
        <f>_xlfn.IFNA(","&amp;VLOOKUP($D30*1000+Y$3,奖励辅助!$E:$O,11,FALSE),"")</f>
        <v/>
      </c>
      <c r="Z30" t="str">
        <f>_xlfn.IFNA(","&amp;VLOOKUP($D30*1000+Z$3,奖励辅助!$E:$O,11,FALSE),"")</f>
        <v/>
      </c>
      <c r="AA30" t="str">
        <f>_xlfn.IFNA(","&amp;VLOOKUP($D30*1000+AA$3,奖励辅助!$E:$O,11,FALSE),"")</f>
        <v/>
      </c>
      <c r="AB30" t="str">
        <f>_xlfn.IFNA(","&amp;VLOOKUP($D30*1000+AB$3,奖励辅助!$E:$O,11,FALSE),"")</f>
        <v/>
      </c>
      <c r="AC30" t="str">
        <f>_xlfn.IFNA(","&amp;VLOOKUP($D30*1000+AC$3,奖励辅助!$E:$O,11,FALSE),"")</f>
        <v/>
      </c>
      <c r="AD30" t="str">
        <f>_xlfn.IFNA(","&amp;VLOOKUP($D30*1000+AD$3,奖励辅助!$E:$O,11,FALSE),"")</f>
        <v/>
      </c>
      <c r="AE30" t="str">
        <f>_xlfn.IFNA(","&amp;VLOOKUP($D30*1000+AE$3,奖励辅助!$E:$O,11,FALSE),"")</f>
        <v/>
      </c>
      <c r="AF30" t="str">
        <f>_xlfn.IFNA(","&amp;VLOOKUP($D30*1000+AF$3,奖励辅助!$E:$O,11,FALSE),"")</f>
        <v/>
      </c>
      <c r="AG30" t="str">
        <f>_xlfn.IFNA(","&amp;VLOOKUP($D30*1000+AG$3,奖励辅助!$E:$O,11,FALSE),"")</f>
        <v/>
      </c>
      <c r="AH30" t="str">
        <f>_xlfn.IFNA(","&amp;VLOOKUP($D30*1000+AH$3,奖励辅助!$E:$O,11,FALSE),"")</f>
        <v/>
      </c>
      <c r="AI30" t="str">
        <f>_xlfn.IFNA(","&amp;VLOOKUP($D30*1000+AI$3,奖励辅助!$E:$O,11,FALSE),"")</f>
        <v/>
      </c>
      <c r="AJ30" t="str">
        <f>_xlfn.IFNA(","&amp;VLOOKUP($D30*1000+AJ$3,奖励辅助!$E:$O,11,FALSE),"")</f>
        <v/>
      </c>
      <c r="AK30" t="str">
        <f>_xlfn.IFNA(","&amp;VLOOKUP($D30*1000+AK$3,奖励辅助!$E:$O,11,FALSE),"")</f>
        <v/>
      </c>
      <c r="AL30" t="str">
        <f>_xlfn.IFNA(","&amp;VLOOKUP($D30*1000+AL$3,奖励辅助!$E:$O,11,FALSE),"")</f>
        <v/>
      </c>
      <c r="AM30" t="str">
        <f>_xlfn.IFNA(","&amp;VLOOKUP($D30*1000+AM$3,奖励辅助!$E:$O,11,FALSE),"")</f>
        <v/>
      </c>
      <c r="AN30" t="str">
        <f>_xlfn.IFNA(","&amp;VLOOKUP($D30*1000+AN$3,奖励辅助!$E:$O,11,FALSE),"")</f>
        <v/>
      </c>
      <c r="AO30" t="str">
        <f>_xlfn.IFNA(","&amp;VLOOKUP($D30*1000+AO$3,奖励辅助!$E:$O,11,FALSE),"")</f>
        <v/>
      </c>
    </row>
    <row r="31" spans="1:41" x14ac:dyDescent="0.15">
      <c r="A31">
        <v>28</v>
      </c>
      <c r="B31">
        <f>VLOOKUP(E31,每级任务数量!A:B,2,FALSE)</f>
        <v>8</v>
      </c>
      <c r="C31">
        <f t="shared" si="0"/>
        <v>400902</v>
      </c>
      <c r="D31" s="2">
        <f t="shared" si="1"/>
        <v>902</v>
      </c>
      <c r="E31" s="6">
        <f t="shared" si="2"/>
        <v>9</v>
      </c>
      <c r="F31" s="6">
        <f t="shared" si="3"/>
        <v>2</v>
      </c>
      <c r="G31" s="1" t="s">
        <v>90</v>
      </c>
      <c r="H31" s="3" t="s">
        <v>91</v>
      </c>
      <c r="I31" s="3" t="str">
        <f t="shared" si="4"/>
        <v>[{"t":"i","i":4,"c":14,"tr":0},{"t":"i","i":1,"c":503,"tr":0},{"t":"i","i":6,"c":71,"tr":0}]</v>
      </c>
      <c r="J31" s="2">
        <v>0</v>
      </c>
      <c r="K31" s="2">
        <v>0</v>
      </c>
      <c r="L31" t="str">
        <f>_xlfn.IFNA(VLOOKUP($D31*1000+L$3,奖励辅助!$E:$O,11,FALSE),"")</f>
        <v>{"t":"i","i":4,"c":14,"tr":0}</v>
      </c>
      <c r="M31" t="str">
        <f>_xlfn.IFNA(","&amp;VLOOKUP($D31*1000+M$3,奖励辅助!$E:$O,11,FALSE),"")</f>
        <v>,{"t":"i","i":1,"c":503,"tr":0}</v>
      </c>
      <c r="N31" t="str">
        <f>_xlfn.IFNA(","&amp;VLOOKUP($D31*1000+N$3,奖励辅助!$E:$O,11,FALSE),"")</f>
        <v>,{"t":"i","i":6,"c":71,"tr":0}</v>
      </c>
      <c r="O31" t="str">
        <f>_xlfn.IFNA(","&amp;VLOOKUP($D31*1000+O$3,奖励辅助!$E:$O,11,FALSE),"")</f>
        <v/>
      </c>
      <c r="P31" t="str">
        <f>_xlfn.IFNA(","&amp;VLOOKUP($D31*1000+P$3,奖励辅助!$E:$O,11,FALSE),"")</f>
        <v/>
      </c>
      <c r="Q31" t="str">
        <f>_xlfn.IFNA(","&amp;VLOOKUP($D31*1000+Q$3,奖励辅助!$E:$O,11,FALSE),"")</f>
        <v/>
      </c>
      <c r="R31" t="str">
        <f>_xlfn.IFNA(","&amp;VLOOKUP($D31*1000+R$3,奖励辅助!$E:$O,11,FALSE),"")</f>
        <v/>
      </c>
      <c r="S31" t="str">
        <f>_xlfn.IFNA(","&amp;VLOOKUP($D31*1000+S$3,奖励辅助!$E:$O,11,FALSE),"")</f>
        <v/>
      </c>
      <c r="T31" t="str">
        <f>_xlfn.IFNA(","&amp;VLOOKUP($D31*1000+T$3,奖励辅助!$E:$O,11,FALSE),"")</f>
        <v/>
      </c>
      <c r="U31" t="str">
        <f>_xlfn.IFNA(","&amp;VLOOKUP($D31*1000+U$3,奖励辅助!$E:$O,11,FALSE),"")</f>
        <v/>
      </c>
      <c r="V31" t="str">
        <f>_xlfn.IFNA(","&amp;VLOOKUP($D31*1000+V$3,奖励辅助!$E:$O,11,FALSE),"")</f>
        <v/>
      </c>
      <c r="W31" t="str">
        <f>_xlfn.IFNA(","&amp;VLOOKUP($D31*1000+W$3,奖励辅助!$E:$O,11,FALSE),"")</f>
        <v/>
      </c>
      <c r="X31" t="str">
        <f>_xlfn.IFNA(","&amp;VLOOKUP($D31*1000+X$3,奖励辅助!$E:$O,11,FALSE),"")</f>
        <v/>
      </c>
      <c r="Y31" t="str">
        <f>_xlfn.IFNA(","&amp;VLOOKUP($D31*1000+Y$3,奖励辅助!$E:$O,11,FALSE),"")</f>
        <v/>
      </c>
      <c r="Z31" t="str">
        <f>_xlfn.IFNA(","&amp;VLOOKUP($D31*1000+Z$3,奖励辅助!$E:$O,11,FALSE),"")</f>
        <v/>
      </c>
      <c r="AA31" t="str">
        <f>_xlfn.IFNA(","&amp;VLOOKUP($D31*1000+AA$3,奖励辅助!$E:$O,11,FALSE),"")</f>
        <v/>
      </c>
      <c r="AB31" t="str">
        <f>_xlfn.IFNA(","&amp;VLOOKUP($D31*1000+AB$3,奖励辅助!$E:$O,11,FALSE),"")</f>
        <v/>
      </c>
      <c r="AC31" t="str">
        <f>_xlfn.IFNA(","&amp;VLOOKUP($D31*1000+AC$3,奖励辅助!$E:$O,11,FALSE),"")</f>
        <v/>
      </c>
      <c r="AD31" t="str">
        <f>_xlfn.IFNA(","&amp;VLOOKUP($D31*1000+AD$3,奖励辅助!$E:$O,11,FALSE),"")</f>
        <v/>
      </c>
      <c r="AE31" t="str">
        <f>_xlfn.IFNA(","&amp;VLOOKUP($D31*1000+AE$3,奖励辅助!$E:$O,11,FALSE),"")</f>
        <v/>
      </c>
      <c r="AF31" t="str">
        <f>_xlfn.IFNA(","&amp;VLOOKUP($D31*1000+AF$3,奖励辅助!$E:$O,11,FALSE),"")</f>
        <v/>
      </c>
      <c r="AG31" t="str">
        <f>_xlfn.IFNA(","&amp;VLOOKUP($D31*1000+AG$3,奖励辅助!$E:$O,11,FALSE),"")</f>
        <v/>
      </c>
      <c r="AH31" t="str">
        <f>_xlfn.IFNA(","&amp;VLOOKUP($D31*1000+AH$3,奖励辅助!$E:$O,11,FALSE),"")</f>
        <v/>
      </c>
      <c r="AI31" t="str">
        <f>_xlfn.IFNA(","&amp;VLOOKUP($D31*1000+AI$3,奖励辅助!$E:$O,11,FALSE),"")</f>
        <v/>
      </c>
      <c r="AJ31" t="str">
        <f>_xlfn.IFNA(","&amp;VLOOKUP($D31*1000+AJ$3,奖励辅助!$E:$O,11,FALSE),"")</f>
        <v/>
      </c>
      <c r="AK31" t="str">
        <f>_xlfn.IFNA(","&amp;VLOOKUP($D31*1000+AK$3,奖励辅助!$E:$O,11,FALSE),"")</f>
        <v/>
      </c>
      <c r="AL31" t="str">
        <f>_xlfn.IFNA(","&amp;VLOOKUP($D31*1000+AL$3,奖励辅助!$E:$O,11,FALSE),"")</f>
        <v/>
      </c>
      <c r="AM31" t="str">
        <f>_xlfn.IFNA(","&amp;VLOOKUP($D31*1000+AM$3,奖励辅助!$E:$O,11,FALSE),"")</f>
        <v/>
      </c>
      <c r="AN31" t="str">
        <f>_xlfn.IFNA(","&amp;VLOOKUP($D31*1000+AN$3,奖励辅助!$E:$O,11,FALSE),"")</f>
        <v/>
      </c>
      <c r="AO31" t="str">
        <f>_xlfn.IFNA(","&amp;VLOOKUP($D31*1000+AO$3,奖励辅助!$E:$O,11,FALSE),"")</f>
        <v/>
      </c>
    </row>
    <row r="32" spans="1:41" x14ac:dyDescent="0.15">
      <c r="A32">
        <v>29</v>
      </c>
      <c r="B32">
        <f>VLOOKUP(E32,每级任务数量!A:B,2,FALSE)</f>
        <v>8</v>
      </c>
      <c r="C32">
        <f t="shared" si="0"/>
        <v>400903</v>
      </c>
      <c r="D32" s="2">
        <f t="shared" si="1"/>
        <v>903</v>
      </c>
      <c r="E32" s="6">
        <f t="shared" si="2"/>
        <v>9</v>
      </c>
      <c r="F32" s="6">
        <f t="shared" si="3"/>
        <v>3</v>
      </c>
      <c r="G32" s="1" t="s">
        <v>90</v>
      </c>
      <c r="H32" s="3" t="s">
        <v>91</v>
      </c>
      <c r="I32" s="3" t="str">
        <f t="shared" si="4"/>
        <v>[{"t":"i","i":4,"c":14,"tr":0},{"t":"i","i":1,"c":503,"tr":0},{"t":"i","i":6,"c":71,"tr":0}]</v>
      </c>
      <c r="J32" s="2">
        <v>0</v>
      </c>
      <c r="K32" s="2">
        <v>0</v>
      </c>
      <c r="L32" t="str">
        <f>_xlfn.IFNA(VLOOKUP($D32*1000+L$3,奖励辅助!$E:$O,11,FALSE),"")</f>
        <v>{"t":"i","i":4,"c":14,"tr":0}</v>
      </c>
      <c r="M32" t="str">
        <f>_xlfn.IFNA(","&amp;VLOOKUP($D32*1000+M$3,奖励辅助!$E:$O,11,FALSE),"")</f>
        <v>,{"t":"i","i":1,"c":503,"tr":0}</v>
      </c>
      <c r="N32" t="str">
        <f>_xlfn.IFNA(","&amp;VLOOKUP($D32*1000+N$3,奖励辅助!$E:$O,11,FALSE),"")</f>
        <v>,{"t":"i","i":6,"c":71,"tr":0}</v>
      </c>
      <c r="O32" t="str">
        <f>_xlfn.IFNA(","&amp;VLOOKUP($D32*1000+O$3,奖励辅助!$E:$O,11,FALSE),"")</f>
        <v/>
      </c>
      <c r="P32" t="str">
        <f>_xlfn.IFNA(","&amp;VLOOKUP($D32*1000+P$3,奖励辅助!$E:$O,11,FALSE),"")</f>
        <v/>
      </c>
      <c r="Q32" t="str">
        <f>_xlfn.IFNA(","&amp;VLOOKUP($D32*1000+Q$3,奖励辅助!$E:$O,11,FALSE),"")</f>
        <v/>
      </c>
      <c r="R32" t="str">
        <f>_xlfn.IFNA(","&amp;VLOOKUP($D32*1000+R$3,奖励辅助!$E:$O,11,FALSE),"")</f>
        <v/>
      </c>
      <c r="S32" t="str">
        <f>_xlfn.IFNA(","&amp;VLOOKUP($D32*1000+S$3,奖励辅助!$E:$O,11,FALSE),"")</f>
        <v/>
      </c>
      <c r="T32" t="str">
        <f>_xlfn.IFNA(","&amp;VLOOKUP($D32*1000+T$3,奖励辅助!$E:$O,11,FALSE),"")</f>
        <v/>
      </c>
      <c r="U32" t="str">
        <f>_xlfn.IFNA(","&amp;VLOOKUP($D32*1000+U$3,奖励辅助!$E:$O,11,FALSE),"")</f>
        <v/>
      </c>
      <c r="V32" t="str">
        <f>_xlfn.IFNA(","&amp;VLOOKUP($D32*1000+V$3,奖励辅助!$E:$O,11,FALSE),"")</f>
        <v/>
      </c>
      <c r="W32" t="str">
        <f>_xlfn.IFNA(","&amp;VLOOKUP($D32*1000+W$3,奖励辅助!$E:$O,11,FALSE),"")</f>
        <v/>
      </c>
      <c r="X32" t="str">
        <f>_xlfn.IFNA(","&amp;VLOOKUP($D32*1000+X$3,奖励辅助!$E:$O,11,FALSE),"")</f>
        <v/>
      </c>
      <c r="Y32" t="str">
        <f>_xlfn.IFNA(","&amp;VLOOKUP($D32*1000+Y$3,奖励辅助!$E:$O,11,FALSE),"")</f>
        <v/>
      </c>
      <c r="Z32" t="str">
        <f>_xlfn.IFNA(","&amp;VLOOKUP($D32*1000+Z$3,奖励辅助!$E:$O,11,FALSE),"")</f>
        <v/>
      </c>
      <c r="AA32" t="str">
        <f>_xlfn.IFNA(","&amp;VLOOKUP($D32*1000+AA$3,奖励辅助!$E:$O,11,FALSE),"")</f>
        <v/>
      </c>
      <c r="AB32" t="str">
        <f>_xlfn.IFNA(","&amp;VLOOKUP($D32*1000+AB$3,奖励辅助!$E:$O,11,FALSE),"")</f>
        <v/>
      </c>
      <c r="AC32" t="str">
        <f>_xlfn.IFNA(","&amp;VLOOKUP($D32*1000+AC$3,奖励辅助!$E:$O,11,FALSE),"")</f>
        <v/>
      </c>
      <c r="AD32" t="str">
        <f>_xlfn.IFNA(","&amp;VLOOKUP($D32*1000+AD$3,奖励辅助!$E:$O,11,FALSE),"")</f>
        <v/>
      </c>
      <c r="AE32" t="str">
        <f>_xlfn.IFNA(","&amp;VLOOKUP($D32*1000+AE$3,奖励辅助!$E:$O,11,FALSE),"")</f>
        <v/>
      </c>
      <c r="AF32" t="str">
        <f>_xlfn.IFNA(","&amp;VLOOKUP($D32*1000+AF$3,奖励辅助!$E:$O,11,FALSE),"")</f>
        <v/>
      </c>
      <c r="AG32" t="str">
        <f>_xlfn.IFNA(","&amp;VLOOKUP($D32*1000+AG$3,奖励辅助!$E:$O,11,FALSE),"")</f>
        <v/>
      </c>
      <c r="AH32" t="str">
        <f>_xlfn.IFNA(","&amp;VLOOKUP($D32*1000+AH$3,奖励辅助!$E:$O,11,FALSE),"")</f>
        <v/>
      </c>
      <c r="AI32" t="str">
        <f>_xlfn.IFNA(","&amp;VLOOKUP($D32*1000+AI$3,奖励辅助!$E:$O,11,FALSE),"")</f>
        <v/>
      </c>
      <c r="AJ32" t="str">
        <f>_xlfn.IFNA(","&amp;VLOOKUP($D32*1000+AJ$3,奖励辅助!$E:$O,11,FALSE),"")</f>
        <v/>
      </c>
      <c r="AK32" t="str">
        <f>_xlfn.IFNA(","&amp;VLOOKUP($D32*1000+AK$3,奖励辅助!$E:$O,11,FALSE),"")</f>
        <v/>
      </c>
      <c r="AL32" t="str">
        <f>_xlfn.IFNA(","&amp;VLOOKUP($D32*1000+AL$3,奖励辅助!$E:$O,11,FALSE),"")</f>
        <v/>
      </c>
      <c r="AM32" t="str">
        <f>_xlfn.IFNA(","&amp;VLOOKUP($D32*1000+AM$3,奖励辅助!$E:$O,11,FALSE),"")</f>
        <v/>
      </c>
      <c r="AN32" t="str">
        <f>_xlfn.IFNA(","&amp;VLOOKUP($D32*1000+AN$3,奖励辅助!$E:$O,11,FALSE),"")</f>
        <v/>
      </c>
      <c r="AO32" t="str">
        <f>_xlfn.IFNA(","&amp;VLOOKUP($D32*1000+AO$3,奖励辅助!$E:$O,11,FALSE),"")</f>
        <v/>
      </c>
    </row>
    <row r="33" spans="1:41" x14ac:dyDescent="0.15">
      <c r="A33">
        <v>30</v>
      </c>
      <c r="B33">
        <f>VLOOKUP(E33,每级任务数量!A:B,2,FALSE)</f>
        <v>8</v>
      </c>
      <c r="C33">
        <f t="shared" si="0"/>
        <v>400904</v>
      </c>
      <c r="D33" s="2">
        <f t="shared" si="1"/>
        <v>904</v>
      </c>
      <c r="E33" s="6">
        <f t="shared" si="2"/>
        <v>9</v>
      </c>
      <c r="F33" s="6">
        <f t="shared" si="3"/>
        <v>4</v>
      </c>
      <c r="G33" s="1" t="s">
        <v>90</v>
      </c>
      <c r="H33" s="3" t="s">
        <v>91</v>
      </c>
      <c r="I33" s="3" t="str">
        <f t="shared" si="4"/>
        <v>[{"t":"i","i":4,"c":14,"tr":0},{"t":"i","i":1,"c":503,"tr":0},{"t":"i","i":6,"c":71,"tr":0}]</v>
      </c>
      <c r="J33" s="2">
        <v>0</v>
      </c>
      <c r="K33" s="2">
        <v>0</v>
      </c>
      <c r="L33" t="str">
        <f>_xlfn.IFNA(VLOOKUP($D33*1000+L$3,奖励辅助!$E:$O,11,FALSE),"")</f>
        <v>{"t":"i","i":4,"c":14,"tr":0}</v>
      </c>
      <c r="M33" t="str">
        <f>_xlfn.IFNA(","&amp;VLOOKUP($D33*1000+M$3,奖励辅助!$E:$O,11,FALSE),"")</f>
        <v>,{"t":"i","i":1,"c":503,"tr":0}</v>
      </c>
      <c r="N33" t="str">
        <f>_xlfn.IFNA(","&amp;VLOOKUP($D33*1000+N$3,奖励辅助!$E:$O,11,FALSE),"")</f>
        <v>,{"t":"i","i":6,"c":71,"tr":0}</v>
      </c>
      <c r="O33" t="str">
        <f>_xlfn.IFNA(","&amp;VLOOKUP($D33*1000+O$3,奖励辅助!$E:$O,11,FALSE),"")</f>
        <v/>
      </c>
      <c r="P33" t="str">
        <f>_xlfn.IFNA(","&amp;VLOOKUP($D33*1000+P$3,奖励辅助!$E:$O,11,FALSE),"")</f>
        <v/>
      </c>
      <c r="Q33" t="str">
        <f>_xlfn.IFNA(","&amp;VLOOKUP($D33*1000+Q$3,奖励辅助!$E:$O,11,FALSE),"")</f>
        <v/>
      </c>
      <c r="R33" t="str">
        <f>_xlfn.IFNA(","&amp;VLOOKUP($D33*1000+R$3,奖励辅助!$E:$O,11,FALSE),"")</f>
        <v/>
      </c>
      <c r="S33" t="str">
        <f>_xlfn.IFNA(","&amp;VLOOKUP($D33*1000+S$3,奖励辅助!$E:$O,11,FALSE),"")</f>
        <v/>
      </c>
      <c r="T33" t="str">
        <f>_xlfn.IFNA(","&amp;VLOOKUP($D33*1000+T$3,奖励辅助!$E:$O,11,FALSE),"")</f>
        <v/>
      </c>
      <c r="U33" t="str">
        <f>_xlfn.IFNA(","&amp;VLOOKUP($D33*1000+U$3,奖励辅助!$E:$O,11,FALSE),"")</f>
        <v/>
      </c>
      <c r="V33" t="str">
        <f>_xlfn.IFNA(","&amp;VLOOKUP($D33*1000+V$3,奖励辅助!$E:$O,11,FALSE),"")</f>
        <v/>
      </c>
      <c r="W33" t="str">
        <f>_xlfn.IFNA(","&amp;VLOOKUP($D33*1000+W$3,奖励辅助!$E:$O,11,FALSE),"")</f>
        <v/>
      </c>
      <c r="X33" t="str">
        <f>_xlfn.IFNA(","&amp;VLOOKUP($D33*1000+X$3,奖励辅助!$E:$O,11,FALSE),"")</f>
        <v/>
      </c>
      <c r="Y33" t="str">
        <f>_xlfn.IFNA(","&amp;VLOOKUP($D33*1000+Y$3,奖励辅助!$E:$O,11,FALSE),"")</f>
        <v/>
      </c>
      <c r="Z33" t="str">
        <f>_xlfn.IFNA(","&amp;VLOOKUP($D33*1000+Z$3,奖励辅助!$E:$O,11,FALSE),"")</f>
        <v/>
      </c>
      <c r="AA33" t="str">
        <f>_xlfn.IFNA(","&amp;VLOOKUP($D33*1000+AA$3,奖励辅助!$E:$O,11,FALSE),"")</f>
        <v/>
      </c>
      <c r="AB33" t="str">
        <f>_xlfn.IFNA(","&amp;VLOOKUP($D33*1000+AB$3,奖励辅助!$E:$O,11,FALSE),"")</f>
        <v/>
      </c>
      <c r="AC33" t="str">
        <f>_xlfn.IFNA(","&amp;VLOOKUP($D33*1000+AC$3,奖励辅助!$E:$O,11,FALSE),"")</f>
        <v/>
      </c>
      <c r="AD33" t="str">
        <f>_xlfn.IFNA(","&amp;VLOOKUP($D33*1000+AD$3,奖励辅助!$E:$O,11,FALSE),"")</f>
        <v/>
      </c>
      <c r="AE33" t="str">
        <f>_xlfn.IFNA(","&amp;VLOOKUP($D33*1000+AE$3,奖励辅助!$E:$O,11,FALSE),"")</f>
        <v/>
      </c>
      <c r="AF33" t="str">
        <f>_xlfn.IFNA(","&amp;VLOOKUP($D33*1000+AF$3,奖励辅助!$E:$O,11,FALSE),"")</f>
        <v/>
      </c>
      <c r="AG33" t="str">
        <f>_xlfn.IFNA(","&amp;VLOOKUP($D33*1000+AG$3,奖励辅助!$E:$O,11,FALSE),"")</f>
        <v/>
      </c>
      <c r="AH33" t="str">
        <f>_xlfn.IFNA(","&amp;VLOOKUP($D33*1000+AH$3,奖励辅助!$E:$O,11,FALSE),"")</f>
        <v/>
      </c>
      <c r="AI33" t="str">
        <f>_xlfn.IFNA(","&amp;VLOOKUP($D33*1000+AI$3,奖励辅助!$E:$O,11,FALSE),"")</f>
        <v/>
      </c>
      <c r="AJ33" t="str">
        <f>_xlfn.IFNA(","&amp;VLOOKUP($D33*1000+AJ$3,奖励辅助!$E:$O,11,FALSE),"")</f>
        <v/>
      </c>
      <c r="AK33" t="str">
        <f>_xlfn.IFNA(","&amp;VLOOKUP($D33*1000+AK$3,奖励辅助!$E:$O,11,FALSE),"")</f>
        <v/>
      </c>
      <c r="AL33" t="str">
        <f>_xlfn.IFNA(","&amp;VLOOKUP($D33*1000+AL$3,奖励辅助!$E:$O,11,FALSE),"")</f>
        <v/>
      </c>
      <c r="AM33" t="str">
        <f>_xlfn.IFNA(","&amp;VLOOKUP($D33*1000+AM$3,奖励辅助!$E:$O,11,FALSE),"")</f>
        <v/>
      </c>
      <c r="AN33" t="str">
        <f>_xlfn.IFNA(","&amp;VLOOKUP($D33*1000+AN$3,奖励辅助!$E:$O,11,FALSE),"")</f>
        <v/>
      </c>
      <c r="AO33" t="str">
        <f>_xlfn.IFNA(","&amp;VLOOKUP($D33*1000+AO$3,奖励辅助!$E:$O,11,FALSE),"")</f>
        <v/>
      </c>
    </row>
    <row r="34" spans="1:41" x14ac:dyDescent="0.15">
      <c r="A34">
        <v>31</v>
      </c>
      <c r="B34">
        <f>VLOOKUP(E34,每级任务数量!A:B,2,FALSE)</f>
        <v>8</v>
      </c>
      <c r="C34">
        <f t="shared" si="0"/>
        <v>400905</v>
      </c>
      <c r="D34" s="2">
        <f t="shared" si="1"/>
        <v>905</v>
      </c>
      <c r="E34" s="6">
        <f t="shared" si="2"/>
        <v>9</v>
      </c>
      <c r="F34" s="6">
        <f t="shared" si="3"/>
        <v>5</v>
      </c>
      <c r="G34" s="1" t="s">
        <v>90</v>
      </c>
      <c r="H34" s="3" t="s">
        <v>91</v>
      </c>
      <c r="I34" s="3" t="str">
        <f t="shared" si="4"/>
        <v>[{"t":"i","i":4,"c":14,"tr":0},{"t":"i","i":1,"c":503,"tr":0},{"t":"i","i":6,"c":71,"tr":0}]</v>
      </c>
      <c r="J34" s="2">
        <v>0</v>
      </c>
      <c r="K34" s="2">
        <v>0</v>
      </c>
      <c r="L34" t="str">
        <f>_xlfn.IFNA(VLOOKUP($D34*1000+L$3,奖励辅助!$E:$O,11,FALSE),"")</f>
        <v>{"t":"i","i":4,"c":14,"tr":0}</v>
      </c>
      <c r="M34" t="str">
        <f>_xlfn.IFNA(","&amp;VLOOKUP($D34*1000+M$3,奖励辅助!$E:$O,11,FALSE),"")</f>
        <v>,{"t":"i","i":1,"c":503,"tr":0}</v>
      </c>
      <c r="N34" t="str">
        <f>_xlfn.IFNA(","&amp;VLOOKUP($D34*1000+N$3,奖励辅助!$E:$O,11,FALSE),"")</f>
        <v>,{"t":"i","i":6,"c":71,"tr":0}</v>
      </c>
      <c r="O34" t="str">
        <f>_xlfn.IFNA(","&amp;VLOOKUP($D34*1000+O$3,奖励辅助!$E:$O,11,FALSE),"")</f>
        <v/>
      </c>
      <c r="P34" t="str">
        <f>_xlfn.IFNA(","&amp;VLOOKUP($D34*1000+P$3,奖励辅助!$E:$O,11,FALSE),"")</f>
        <v/>
      </c>
      <c r="Q34" t="str">
        <f>_xlfn.IFNA(","&amp;VLOOKUP($D34*1000+Q$3,奖励辅助!$E:$O,11,FALSE),"")</f>
        <v/>
      </c>
      <c r="R34" t="str">
        <f>_xlfn.IFNA(","&amp;VLOOKUP($D34*1000+R$3,奖励辅助!$E:$O,11,FALSE),"")</f>
        <v/>
      </c>
      <c r="S34" t="str">
        <f>_xlfn.IFNA(","&amp;VLOOKUP($D34*1000+S$3,奖励辅助!$E:$O,11,FALSE),"")</f>
        <v/>
      </c>
      <c r="T34" t="str">
        <f>_xlfn.IFNA(","&amp;VLOOKUP($D34*1000+T$3,奖励辅助!$E:$O,11,FALSE),"")</f>
        <v/>
      </c>
      <c r="U34" t="str">
        <f>_xlfn.IFNA(","&amp;VLOOKUP($D34*1000+U$3,奖励辅助!$E:$O,11,FALSE),"")</f>
        <v/>
      </c>
      <c r="V34" t="str">
        <f>_xlfn.IFNA(","&amp;VLOOKUP($D34*1000+V$3,奖励辅助!$E:$O,11,FALSE),"")</f>
        <v/>
      </c>
      <c r="W34" t="str">
        <f>_xlfn.IFNA(","&amp;VLOOKUP($D34*1000+W$3,奖励辅助!$E:$O,11,FALSE),"")</f>
        <v/>
      </c>
      <c r="X34" t="str">
        <f>_xlfn.IFNA(","&amp;VLOOKUP($D34*1000+X$3,奖励辅助!$E:$O,11,FALSE),"")</f>
        <v/>
      </c>
      <c r="Y34" t="str">
        <f>_xlfn.IFNA(","&amp;VLOOKUP($D34*1000+Y$3,奖励辅助!$E:$O,11,FALSE),"")</f>
        <v/>
      </c>
      <c r="Z34" t="str">
        <f>_xlfn.IFNA(","&amp;VLOOKUP($D34*1000+Z$3,奖励辅助!$E:$O,11,FALSE),"")</f>
        <v/>
      </c>
      <c r="AA34" t="str">
        <f>_xlfn.IFNA(","&amp;VLOOKUP($D34*1000+AA$3,奖励辅助!$E:$O,11,FALSE),"")</f>
        <v/>
      </c>
      <c r="AB34" t="str">
        <f>_xlfn.IFNA(","&amp;VLOOKUP($D34*1000+AB$3,奖励辅助!$E:$O,11,FALSE),"")</f>
        <v/>
      </c>
      <c r="AC34" t="str">
        <f>_xlfn.IFNA(","&amp;VLOOKUP($D34*1000+AC$3,奖励辅助!$E:$O,11,FALSE),"")</f>
        <v/>
      </c>
      <c r="AD34" t="str">
        <f>_xlfn.IFNA(","&amp;VLOOKUP($D34*1000+AD$3,奖励辅助!$E:$O,11,FALSE),"")</f>
        <v/>
      </c>
      <c r="AE34" t="str">
        <f>_xlfn.IFNA(","&amp;VLOOKUP($D34*1000+AE$3,奖励辅助!$E:$O,11,FALSE),"")</f>
        <v/>
      </c>
      <c r="AF34" t="str">
        <f>_xlfn.IFNA(","&amp;VLOOKUP($D34*1000+AF$3,奖励辅助!$E:$O,11,FALSE),"")</f>
        <v/>
      </c>
      <c r="AG34" t="str">
        <f>_xlfn.IFNA(","&amp;VLOOKUP($D34*1000+AG$3,奖励辅助!$E:$O,11,FALSE),"")</f>
        <v/>
      </c>
      <c r="AH34" t="str">
        <f>_xlfn.IFNA(","&amp;VLOOKUP($D34*1000+AH$3,奖励辅助!$E:$O,11,FALSE),"")</f>
        <v/>
      </c>
      <c r="AI34" t="str">
        <f>_xlfn.IFNA(","&amp;VLOOKUP($D34*1000+AI$3,奖励辅助!$E:$O,11,FALSE),"")</f>
        <v/>
      </c>
      <c r="AJ34" t="str">
        <f>_xlfn.IFNA(","&amp;VLOOKUP($D34*1000+AJ$3,奖励辅助!$E:$O,11,FALSE),"")</f>
        <v/>
      </c>
      <c r="AK34" t="str">
        <f>_xlfn.IFNA(","&amp;VLOOKUP($D34*1000+AK$3,奖励辅助!$E:$O,11,FALSE),"")</f>
        <v/>
      </c>
      <c r="AL34" t="str">
        <f>_xlfn.IFNA(","&amp;VLOOKUP($D34*1000+AL$3,奖励辅助!$E:$O,11,FALSE),"")</f>
        <v/>
      </c>
      <c r="AM34" t="str">
        <f>_xlfn.IFNA(","&amp;VLOOKUP($D34*1000+AM$3,奖励辅助!$E:$O,11,FALSE),"")</f>
        <v/>
      </c>
      <c r="AN34" t="str">
        <f>_xlfn.IFNA(","&amp;VLOOKUP($D34*1000+AN$3,奖励辅助!$E:$O,11,FALSE),"")</f>
        <v/>
      </c>
      <c r="AO34" t="str">
        <f>_xlfn.IFNA(","&amp;VLOOKUP($D34*1000+AO$3,奖励辅助!$E:$O,11,FALSE),"")</f>
        <v/>
      </c>
    </row>
    <row r="35" spans="1:41" x14ac:dyDescent="0.15">
      <c r="A35">
        <v>32</v>
      </c>
      <c r="B35">
        <f>VLOOKUP(E35,每级任务数量!A:B,2,FALSE)</f>
        <v>8</v>
      </c>
      <c r="C35">
        <f t="shared" si="0"/>
        <v>400906</v>
      </c>
      <c r="D35" s="2">
        <f t="shared" si="1"/>
        <v>906</v>
      </c>
      <c r="E35" s="6">
        <f t="shared" si="2"/>
        <v>9</v>
      </c>
      <c r="F35" s="6">
        <f t="shared" si="3"/>
        <v>6</v>
      </c>
      <c r="G35" s="1" t="s">
        <v>90</v>
      </c>
      <c r="H35" s="3" t="s">
        <v>91</v>
      </c>
      <c r="I35" s="3" t="str">
        <f t="shared" si="4"/>
        <v>[{"t":"i","i":4,"c":14,"tr":0},{"t":"i","i":1,"c":503,"tr":0},{"t":"i","i":6,"c":71,"tr":0}]</v>
      </c>
      <c r="J35" s="2">
        <v>0</v>
      </c>
      <c r="K35" s="2">
        <v>0</v>
      </c>
      <c r="L35" t="str">
        <f>_xlfn.IFNA(VLOOKUP($D35*1000+L$3,奖励辅助!$E:$O,11,FALSE),"")</f>
        <v>{"t":"i","i":4,"c":14,"tr":0}</v>
      </c>
      <c r="M35" t="str">
        <f>_xlfn.IFNA(","&amp;VLOOKUP($D35*1000+M$3,奖励辅助!$E:$O,11,FALSE),"")</f>
        <v>,{"t":"i","i":1,"c":503,"tr":0}</v>
      </c>
      <c r="N35" t="str">
        <f>_xlfn.IFNA(","&amp;VLOOKUP($D35*1000+N$3,奖励辅助!$E:$O,11,FALSE),"")</f>
        <v>,{"t":"i","i":6,"c":71,"tr":0}</v>
      </c>
      <c r="O35" t="str">
        <f>_xlfn.IFNA(","&amp;VLOOKUP($D35*1000+O$3,奖励辅助!$E:$O,11,FALSE),"")</f>
        <v/>
      </c>
      <c r="P35" t="str">
        <f>_xlfn.IFNA(","&amp;VLOOKUP($D35*1000+P$3,奖励辅助!$E:$O,11,FALSE),"")</f>
        <v/>
      </c>
      <c r="Q35" t="str">
        <f>_xlfn.IFNA(","&amp;VLOOKUP($D35*1000+Q$3,奖励辅助!$E:$O,11,FALSE),"")</f>
        <v/>
      </c>
      <c r="R35" t="str">
        <f>_xlfn.IFNA(","&amp;VLOOKUP($D35*1000+R$3,奖励辅助!$E:$O,11,FALSE),"")</f>
        <v/>
      </c>
      <c r="S35" t="str">
        <f>_xlfn.IFNA(","&amp;VLOOKUP($D35*1000+S$3,奖励辅助!$E:$O,11,FALSE),"")</f>
        <v/>
      </c>
      <c r="T35" t="str">
        <f>_xlfn.IFNA(","&amp;VLOOKUP($D35*1000+T$3,奖励辅助!$E:$O,11,FALSE),"")</f>
        <v/>
      </c>
      <c r="U35" t="str">
        <f>_xlfn.IFNA(","&amp;VLOOKUP($D35*1000+U$3,奖励辅助!$E:$O,11,FALSE),"")</f>
        <v/>
      </c>
      <c r="V35" t="str">
        <f>_xlfn.IFNA(","&amp;VLOOKUP($D35*1000+V$3,奖励辅助!$E:$O,11,FALSE),"")</f>
        <v/>
      </c>
      <c r="W35" t="str">
        <f>_xlfn.IFNA(","&amp;VLOOKUP($D35*1000+W$3,奖励辅助!$E:$O,11,FALSE),"")</f>
        <v/>
      </c>
      <c r="X35" t="str">
        <f>_xlfn.IFNA(","&amp;VLOOKUP($D35*1000+X$3,奖励辅助!$E:$O,11,FALSE),"")</f>
        <v/>
      </c>
      <c r="Y35" t="str">
        <f>_xlfn.IFNA(","&amp;VLOOKUP($D35*1000+Y$3,奖励辅助!$E:$O,11,FALSE),"")</f>
        <v/>
      </c>
      <c r="Z35" t="str">
        <f>_xlfn.IFNA(","&amp;VLOOKUP($D35*1000+Z$3,奖励辅助!$E:$O,11,FALSE),"")</f>
        <v/>
      </c>
      <c r="AA35" t="str">
        <f>_xlfn.IFNA(","&amp;VLOOKUP($D35*1000+AA$3,奖励辅助!$E:$O,11,FALSE),"")</f>
        <v/>
      </c>
      <c r="AB35" t="str">
        <f>_xlfn.IFNA(","&amp;VLOOKUP($D35*1000+AB$3,奖励辅助!$E:$O,11,FALSE),"")</f>
        <v/>
      </c>
      <c r="AC35" t="str">
        <f>_xlfn.IFNA(","&amp;VLOOKUP($D35*1000+AC$3,奖励辅助!$E:$O,11,FALSE),"")</f>
        <v/>
      </c>
      <c r="AD35" t="str">
        <f>_xlfn.IFNA(","&amp;VLOOKUP($D35*1000+AD$3,奖励辅助!$E:$O,11,FALSE),"")</f>
        <v/>
      </c>
      <c r="AE35" t="str">
        <f>_xlfn.IFNA(","&amp;VLOOKUP($D35*1000+AE$3,奖励辅助!$E:$O,11,FALSE),"")</f>
        <v/>
      </c>
      <c r="AF35" t="str">
        <f>_xlfn.IFNA(","&amp;VLOOKUP($D35*1000+AF$3,奖励辅助!$E:$O,11,FALSE),"")</f>
        <v/>
      </c>
      <c r="AG35" t="str">
        <f>_xlfn.IFNA(","&amp;VLOOKUP($D35*1000+AG$3,奖励辅助!$E:$O,11,FALSE),"")</f>
        <v/>
      </c>
      <c r="AH35" t="str">
        <f>_xlfn.IFNA(","&amp;VLOOKUP($D35*1000+AH$3,奖励辅助!$E:$O,11,FALSE),"")</f>
        <v/>
      </c>
      <c r="AI35" t="str">
        <f>_xlfn.IFNA(","&amp;VLOOKUP($D35*1000+AI$3,奖励辅助!$E:$O,11,FALSE),"")</f>
        <v/>
      </c>
      <c r="AJ35" t="str">
        <f>_xlfn.IFNA(","&amp;VLOOKUP($D35*1000+AJ$3,奖励辅助!$E:$O,11,FALSE),"")</f>
        <v/>
      </c>
      <c r="AK35" t="str">
        <f>_xlfn.IFNA(","&amp;VLOOKUP($D35*1000+AK$3,奖励辅助!$E:$O,11,FALSE),"")</f>
        <v/>
      </c>
      <c r="AL35" t="str">
        <f>_xlfn.IFNA(","&amp;VLOOKUP($D35*1000+AL$3,奖励辅助!$E:$O,11,FALSE),"")</f>
        <v/>
      </c>
      <c r="AM35" t="str">
        <f>_xlfn.IFNA(","&amp;VLOOKUP($D35*1000+AM$3,奖励辅助!$E:$O,11,FALSE),"")</f>
        <v/>
      </c>
      <c r="AN35" t="str">
        <f>_xlfn.IFNA(","&amp;VLOOKUP($D35*1000+AN$3,奖励辅助!$E:$O,11,FALSE),"")</f>
        <v/>
      </c>
      <c r="AO35" t="str">
        <f>_xlfn.IFNA(","&amp;VLOOKUP($D35*1000+AO$3,奖励辅助!$E:$O,11,FALSE),"")</f>
        <v/>
      </c>
    </row>
    <row r="36" spans="1:41" x14ac:dyDescent="0.15">
      <c r="A36">
        <v>33</v>
      </c>
      <c r="B36">
        <f>VLOOKUP(E36,每级任务数量!A:B,2,FALSE)</f>
        <v>8</v>
      </c>
      <c r="C36">
        <f t="shared" si="0"/>
        <v>400907</v>
      </c>
      <c r="D36" s="2">
        <f t="shared" si="1"/>
        <v>907</v>
      </c>
      <c r="E36" s="6">
        <f t="shared" si="2"/>
        <v>9</v>
      </c>
      <c r="F36" s="6">
        <f t="shared" si="3"/>
        <v>7</v>
      </c>
      <c r="G36" s="1" t="s">
        <v>90</v>
      </c>
      <c r="H36" s="3" t="s">
        <v>91</v>
      </c>
      <c r="I36" s="3" t="str">
        <f t="shared" si="4"/>
        <v>[{"t":"i","i":4,"c":14,"tr":0},{"t":"i","i":1,"c":503,"tr":0},{"t":"i","i":6,"c":71,"tr":0}]</v>
      </c>
      <c r="J36" s="2">
        <v>0</v>
      </c>
      <c r="K36" s="2">
        <v>0</v>
      </c>
      <c r="L36" t="str">
        <f>_xlfn.IFNA(VLOOKUP($D36*1000+L$3,奖励辅助!$E:$O,11,FALSE),"")</f>
        <v>{"t":"i","i":4,"c":14,"tr":0}</v>
      </c>
      <c r="M36" t="str">
        <f>_xlfn.IFNA(","&amp;VLOOKUP($D36*1000+M$3,奖励辅助!$E:$O,11,FALSE),"")</f>
        <v>,{"t":"i","i":1,"c":503,"tr":0}</v>
      </c>
      <c r="N36" t="str">
        <f>_xlfn.IFNA(","&amp;VLOOKUP($D36*1000+N$3,奖励辅助!$E:$O,11,FALSE),"")</f>
        <v>,{"t":"i","i":6,"c":71,"tr":0}</v>
      </c>
      <c r="O36" t="str">
        <f>_xlfn.IFNA(","&amp;VLOOKUP($D36*1000+O$3,奖励辅助!$E:$O,11,FALSE),"")</f>
        <v/>
      </c>
      <c r="P36" t="str">
        <f>_xlfn.IFNA(","&amp;VLOOKUP($D36*1000+P$3,奖励辅助!$E:$O,11,FALSE),"")</f>
        <v/>
      </c>
      <c r="Q36" t="str">
        <f>_xlfn.IFNA(","&amp;VLOOKUP($D36*1000+Q$3,奖励辅助!$E:$O,11,FALSE),"")</f>
        <v/>
      </c>
      <c r="R36" t="str">
        <f>_xlfn.IFNA(","&amp;VLOOKUP($D36*1000+R$3,奖励辅助!$E:$O,11,FALSE),"")</f>
        <v/>
      </c>
      <c r="S36" t="str">
        <f>_xlfn.IFNA(","&amp;VLOOKUP($D36*1000+S$3,奖励辅助!$E:$O,11,FALSE),"")</f>
        <v/>
      </c>
      <c r="T36" t="str">
        <f>_xlfn.IFNA(","&amp;VLOOKUP($D36*1000+T$3,奖励辅助!$E:$O,11,FALSE),"")</f>
        <v/>
      </c>
      <c r="U36" t="str">
        <f>_xlfn.IFNA(","&amp;VLOOKUP($D36*1000+U$3,奖励辅助!$E:$O,11,FALSE),"")</f>
        <v/>
      </c>
      <c r="V36" t="str">
        <f>_xlfn.IFNA(","&amp;VLOOKUP($D36*1000+V$3,奖励辅助!$E:$O,11,FALSE),"")</f>
        <v/>
      </c>
      <c r="W36" t="str">
        <f>_xlfn.IFNA(","&amp;VLOOKUP($D36*1000+W$3,奖励辅助!$E:$O,11,FALSE),"")</f>
        <v/>
      </c>
      <c r="X36" t="str">
        <f>_xlfn.IFNA(","&amp;VLOOKUP($D36*1000+X$3,奖励辅助!$E:$O,11,FALSE),"")</f>
        <v/>
      </c>
      <c r="Y36" t="str">
        <f>_xlfn.IFNA(","&amp;VLOOKUP($D36*1000+Y$3,奖励辅助!$E:$O,11,FALSE),"")</f>
        <v/>
      </c>
      <c r="Z36" t="str">
        <f>_xlfn.IFNA(","&amp;VLOOKUP($D36*1000+Z$3,奖励辅助!$E:$O,11,FALSE),"")</f>
        <v/>
      </c>
      <c r="AA36" t="str">
        <f>_xlfn.IFNA(","&amp;VLOOKUP($D36*1000+AA$3,奖励辅助!$E:$O,11,FALSE),"")</f>
        <v/>
      </c>
      <c r="AB36" t="str">
        <f>_xlfn.IFNA(","&amp;VLOOKUP($D36*1000+AB$3,奖励辅助!$E:$O,11,FALSE),"")</f>
        <v/>
      </c>
      <c r="AC36" t="str">
        <f>_xlfn.IFNA(","&amp;VLOOKUP($D36*1000+AC$3,奖励辅助!$E:$O,11,FALSE),"")</f>
        <v/>
      </c>
      <c r="AD36" t="str">
        <f>_xlfn.IFNA(","&amp;VLOOKUP($D36*1000+AD$3,奖励辅助!$E:$O,11,FALSE),"")</f>
        <v/>
      </c>
      <c r="AE36" t="str">
        <f>_xlfn.IFNA(","&amp;VLOOKUP($D36*1000+AE$3,奖励辅助!$E:$O,11,FALSE),"")</f>
        <v/>
      </c>
      <c r="AF36" t="str">
        <f>_xlfn.IFNA(","&amp;VLOOKUP($D36*1000+AF$3,奖励辅助!$E:$O,11,FALSE),"")</f>
        <v/>
      </c>
      <c r="AG36" t="str">
        <f>_xlfn.IFNA(","&amp;VLOOKUP($D36*1000+AG$3,奖励辅助!$E:$O,11,FALSE),"")</f>
        <v/>
      </c>
      <c r="AH36" t="str">
        <f>_xlfn.IFNA(","&amp;VLOOKUP($D36*1000+AH$3,奖励辅助!$E:$O,11,FALSE),"")</f>
        <v/>
      </c>
      <c r="AI36" t="str">
        <f>_xlfn.IFNA(","&amp;VLOOKUP($D36*1000+AI$3,奖励辅助!$E:$O,11,FALSE),"")</f>
        <v/>
      </c>
      <c r="AJ36" t="str">
        <f>_xlfn.IFNA(","&amp;VLOOKUP($D36*1000+AJ$3,奖励辅助!$E:$O,11,FALSE),"")</f>
        <v/>
      </c>
      <c r="AK36" t="str">
        <f>_xlfn.IFNA(","&amp;VLOOKUP($D36*1000+AK$3,奖励辅助!$E:$O,11,FALSE),"")</f>
        <v/>
      </c>
      <c r="AL36" t="str">
        <f>_xlfn.IFNA(","&amp;VLOOKUP($D36*1000+AL$3,奖励辅助!$E:$O,11,FALSE),"")</f>
        <v/>
      </c>
      <c r="AM36" t="str">
        <f>_xlfn.IFNA(","&amp;VLOOKUP($D36*1000+AM$3,奖励辅助!$E:$O,11,FALSE),"")</f>
        <v/>
      </c>
      <c r="AN36" t="str">
        <f>_xlfn.IFNA(","&amp;VLOOKUP($D36*1000+AN$3,奖励辅助!$E:$O,11,FALSE),"")</f>
        <v/>
      </c>
      <c r="AO36" t="str">
        <f>_xlfn.IFNA(","&amp;VLOOKUP($D36*1000+AO$3,奖励辅助!$E:$O,11,FALSE),"")</f>
        <v/>
      </c>
    </row>
    <row r="37" spans="1:41" x14ac:dyDescent="0.15">
      <c r="A37">
        <v>34</v>
      </c>
      <c r="B37">
        <f>VLOOKUP(E37,每级任务数量!A:B,2,FALSE)</f>
        <v>8</v>
      </c>
      <c r="C37">
        <f t="shared" si="0"/>
        <v>400908</v>
      </c>
      <c r="D37" s="2">
        <f t="shared" si="1"/>
        <v>908</v>
      </c>
      <c r="E37" s="6">
        <f t="shared" si="2"/>
        <v>9</v>
      </c>
      <c r="F37" s="6">
        <f t="shared" si="3"/>
        <v>8</v>
      </c>
      <c r="G37" s="1" t="s">
        <v>90</v>
      </c>
      <c r="H37" s="3" t="s">
        <v>91</v>
      </c>
      <c r="I37" s="3" t="str">
        <f t="shared" si="4"/>
        <v>[{"t":"i","i":4,"c":94,"tr":0},{"t":"i","i":1,"c":3310,"tr":0},{"t":"i","i":6,"c":472,"tr":0}]</v>
      </c>
      <c r="J37" s="2">
        <v>0</v>
      </c>
      <c r="K37" s="2">
        <v>0</v>
      </c>
      <c r="L37" t="str">
        <f>_xlfn.IFNA(VLOOKUP($D37*1000+L$3,奖励辅助!$E:$O,11,FALSE),"")</f>
        <v>{"t":"i","i":4,"c":94,"tr":0}</v>
      </c>
      <c r="M37" t="str">
        <f>_xlfn.IFNA(","&amp;VLOOKUP($D37*1000+M$3,奖励辅助!$E:$O,11,FALSE),"")</f>
        <v>,{"t":"i","i":1,"c":3310,"tr":0}</v>
      </c>
      <c r="N37" t="str">
        <f>_xlfn.IFNA(","&amp;VLOOKUP($D37*1000+N$3,奖励辅助!$E:$O,11,FALSE),"")</f>
        <v>,{"t":"i","i":6,"c":472,"tr":0}</v>
      </c>
      <c r="O37" t="str">
        <f>_xlfn.IFNA(","&amp;VLOOKUP($D37*1000+O$3,奖励辅助!$E:$O,11,FALSE),"")</f>
        <v/>
      </c>
      <c r="P37" t="str">
        <f>_xlfn.IFNA(","&amp;VLOOKUP($D37*1000+P$3,奖励辅助!$E:$O,11,FALSE),"")</f>
        <v/>
      </c>
      <c r="Q37" t="str">
        <f>_xlfn.IFNA(","&amp;VLOOKUP($D37*1000+Q$3,奖励辅助!$E:$O,11,FALSE),"")</f>
        <v/>
      </c>
      <c r="R37" t="str">
        <f>_xlfn.IFNA(","&amp;VLOOKUP($D37*1000+R$3,奖励辅助!$E:$O,11,FALSE),"")</f>
        <v/>
      </c>
      <c r="S37" t="str">
        <f>_xlfn.IFNA(","&amp;VLOOKUP($D37*1000+S$3,奖励辅助!$E:$O,11,FALSE),"")</f>
        <v/>
      </c>
      <c r="T37" t="str">
        <f>_xlfn.IFNA(","&amp;VLOOKUP($D37*1000+T$3,奖励辅助!$E:$O,11,FALSE),"")</f>
        <v/>
      </c>
      <c r="U37" t="str">
        <f>_xlfn.IFNA(","&amp;VLOOKUP($D37*1000+U$3,奖励辅助!$E:$O,11,FALSE),"")</f>
        <v/>
      </c>
      <c r="V37" t="str">
        <f>_xlfn.IFNA(","&amp;VLOOKUP($D37*1000+V$3,奖励辅助!$E:$O,11,FALSE),"")</f>
        <v/>
      </c>
      <c r="W37" t="str">
        <f>_xlfn.IFNA(","&amp;VLOOKUP($D37*1000+W$3,奖励辅助!$E:$O,11,FALSE),"")</f>
        <v/>
      </c>
      <c r="X37" t="str">
        <f>_xlfn.IFNA(","&amp;VLOOKUP($D37*1000+X$3,奖励辅助!$E:$O,11,FALSE),"")</f>
        <v/>
      </c>
      <c r="Y37" t="str">
        <f>_xlfn.IFNA(","&amp;VLOOKUP($D37*1000+Y$3,奖励辅助!$E:$O,11,FALSE),"")</f>
        <v/>
      </c>
      <c r="Z37" t="str">
        <f>_xlfn.IFNA(","&amp;VLOOKUP($D37*1000+Z$3,奖励辅助!$E:$O,11,FALSE),"")</f>
        <v/>
      </c>
      <c r="AA37" t="str">
        <f>_xlfn.IFNA(","&amp;VLOOKUP($D37*1000+AA$3,奖励辅助!$E:$O,11,FALSE),"")</f>
        <v/>
      </c>
      <c r="AB37" t="str">
        <f>_xlfn.IFNA(","&amp;VLOOKUP($D37*1000+AB$3,奖励辅助!$E:$O,11,FALSE),"")</f>
        <v/>
      </c>
      <c r="AC37" t="str">
        <f>_xlfn.IFNA(","&amp;VLOOKUP($D37*1000+AC$3,奖励辅助!$E:$O,11,FALSE),"")</f>
        <v/>
      </c>
      <c r="AD37" t="str">
        <f>_xlfn.IFNA(","&amp;VLOOKUP($D37*1000+AD$3,奖励辅助!$E:$O,11,FALSE),"")</f>
        <v/>
      </c>
      <c r="AE37" t="str">
        <f>_xlfn.IFNA(","&amp;VLOOKUP($D37*1000+AE$3,奖励辅助!$E:$O,11,FALSE),"")</f>
        <v/>
      </c>
      <c r="AF37" t="str">
        <f>_xlfn.IFNA(","&amp;VLOOKUP($D37*1000+AF$3,奖励辅助!$E:$O,11,FALSE),"")</f>
        <v/>
      </c>
      <c r="AG37" t="str">
        <f>_xlfn.IFNA(","&amp;VLOOKUP($D37*1000+AG$3,奖励辅助!$E:$O,11,FALSE),"")</f>
        <v/>
      </c>
      <c r="AH37" t="str">
        <f>_xlfn.IFNA(","&amp;VLOOKUP($D37*1000+AH$3,奖励辅助!$E:$O,11,FALSE),"")</f>
        <v/>
      </c>
      <c r="AI37" t="str">
        <f>_xlfn.IFNA(","&amp;VLOOKUP($D37*1000+AI$3,奖励辅助!$E:$O,11,FALSE),"")</f>
        <v/>
      </c>
      <c r="AJ37" t="str">
        <f>_xlfn.IFNA(","&amp;VLOOKUP($D37*1000+AJ$3,奖励辅助!$E:$O,11,FALSE),"")</f>
        <v/>
      </c>
      <c r="AK37" t="str">
        <f>_xlfn.IFNA(","&amp;VLOOKUP($D37*1000+AK$3,奖励辅助!$E:$O,11,FALSE),"")</f>
        <v/>
      </c>
      <c r="AL37" t="str">
        <f>_xlfn.IFNA(","&amp;VLOOKUP($D37*1000+AL$3,奖励辅助!$E:$O,11,FALSE),"")</f>
        <v/>
      </c>
      <c r="AM37" t="str">
        <f>_xlfn.IFNA(","&amp;VLOOKUP($D37*1000+AM$3,奖励辅助!$E:$O,11,FALSE),"")</f>
        <v/>
      </c>
      <c r="AN37" t="str">
        <f>_xlfn.IFNA(","&amp;VLOOKUP($D37*1000+AN$3,奖励辅助!$E:$O,11,FALSE),"")</f>
        <v/>
      </c>
      <c r="AO37" t="str">
        <f>_xlfn.IFNA(","&amp;VLOOKUP($D37*1000+AO$3,奖励辅助!$E:$O,11,FALSE),"")</f>
        <v/>
      </c>
    </row>
    <row r="38" spans="1:41" x14ac:dyDescent="0.15">
      <c r="A38">
        <v>35</v>
      </c>
      <c r="B38">
        <f>VLOOKUP(E38,每级任务数量!A:B,2,FALSE)</f>
        <v>4</v>
      </c>
      <c r="C38">
        <f t="shared" si="0"/>
        <v>401001</v>
      </c>
      <c r="D38" s="2">
        <f t="shared" si="1"/>
        <v>1001</v>
      </c>
      <c r="E38" s="6">
        <f t="shared" si="2"/>
        <v>10</v>
      </c>
      <c r="F38" s="6">
        <f t="shared" si="3"/>
        <v>1</v>
      </c>
      <c r="G38" s="1" t="s">
        <v>90</v>
      </c>
      <c r="H38" s="3" t="s">
        <v>91</v>
      </c>
      <c r="I38" s="3" t="str">
        <f t="shared" si="4"/>
        <v>[{"t":"i","i":4,"c":34,"tr":0},{"t":"i","i":1,"c":1205,"tr":0},{"t":"i","i":6,"c":172,"tr":0}]</v>
      </c>
      <c r="J38" s="2">
        <v>0</v>
      </c>
      <c r="K38" s="2">
        <v>0</v>
      </c>
      <c r="L38" t="str">
        <f>_xlfn.IFNA(VLOOKUP($D38*1000+L$3,奖励辅助!$E:$O,11,FALSE),"")</f>
        <v>{"t":"i","i":4,"c":34,"tr":0}</v>
      </c>
      <c r="M38" t="str">
        <f>_xlfn.IFNA(","&amp;VLOOKUP($D38*1000+M$3,奖励辅助!$E:$O,11,FALSE),"")</f>
        <v>,{"t":"i","i":1,"c":1205,"tr":0}</v>
      </c>
      <c r="N38" t="str">
        <f>_xlfn.IFNA(","&amp;VLOOKUP($D38*1000+N$3,奖励辅助!$E:$O,11,FALSE),"")</f>
        <v>,{"t":"i","i":6,"c":172,"tr":0}</v>
      </c>
      <c r="O38" t="str">
        <f>_xlfn.IFNA(","&amp;VLOOKUP($D38*1000+O$3,奖励辅助!$E:$O,11,FALSE),"")</f>
        <v/>
      </c>
      <c r="P38" t="str">
        <f>_xlfn.IFNA(","&amp;VLOOKUP($D38*1000+P$3,奖励辅助!$E:$O,11,FALSE),"")</f>
        <v/>
      </c>
      <c r="Q38" t="str">
        <f>_xlfn.IFNA(","&amp;VLOOKUP($D38*1000+Q$3,奖励辅助!$E:$O,11,FALSE),"")</f>
        <v/>
      </c>
      <c r="R38" t="str">
        <f>_xlfn.IFNA(","&amp;VLOOKUP($D38*1000+R$3,奖励辅助!$E:$O,11,FALSE),"")</f>
        <v/>
      </c>
      <c r="S38" t="str">
        <f>_xlfn.IFNA(","&amp;VLOOKUP($D38*1000+S$3,奖励辅助!$E:$O,11,FALSE),"")</f>
        <v/>
      </c>
      <c r="T38" t="str">
        <f>_xlfn.IFNA(","&amp;VLOOKUP($D38*1000+T$3,奖励辅助!$E:$O,11,FALSE),"")</f>
        <v/>
      </c>
      <c r="U38" t="str">
        <f>_xlfn.IFNA(","&amp;VLOOKUP($D38*1000+U$3,奖励辅助!$E:$O,11,FALSE),"")</f>
        <v/>
      </c>
      <c r="V38" t="str">
        <f>_xlfn.IFNA(","&amp;VLOOKUP($D38*1000+V$3,奖励辅助!$E:$O,11,FALSE),"")</f>
        <v/>
      </c>
      <c r="W38" t="str">
        <f>_xlfn.IFNA(","&amp;VLOOKUP($D38*1000+W$3,奖励辅助!$E:$O,11,FALSE),"")</f>
        <v/>
      </c>
      <c r="X38" t="str">
        <f>_xlfn.IFNA(","&amp;VLOOKUP($D38*1000+X$3,奖励辅助!$E:$O,11,FALSE),"")</f>
        <v/>
      </c>
      <c r="Y38" t="str">
        <f>_xlfn.IFNA(","&amp;VLOOKUP($D38*1000+Y$3,奖励辅助!$E:$O,11,FALSE),"")</f>
        <v/>
      </c>
      <c r="Z38" t="str">
        <f>_xlfn.IFNA(","&amp;VLOOKUP($D38*1000+Z$3,奖励辅助!$E:$O,11,FALSE),"")</f>
        <v/>
      </c>
      <c r="AA38" t="str">
        <f>_xlfn.IFNA(","&amp;VLOOKUP($D38*1000+AA$3,奖励辅助!$E:$O,11,FALSE),"")</f>
        <v/>
      </c>
      <c r="AB38" t="str">
        <f>_xlfn.IFNA(","&amp;VLOOKUP($D38*1000+AB$3,奖励辅助!$E:$O,11,FALSE),"")</f>
        <v/>
      </c>
      <c r="AC38" t="str">
        <f>_xlfn.IFNA(","&amp;VLOOKUP($D38*1000+AC$3,奖励辅助!$E:$O,11,FALSE),"")</f>
        <v/>
      </c>
      <c r="AD38" t="str">
        <f>_xlfn.IFNA(","&amp;VLOOKUP($D38*1000+AD$3,奖励辅助!$E:$O,11,FALSE),"")</f>
        <v/>
      </c>
      <c r="AE38" t="str">
        <f>_xlfn.IFNA(","&amp;VLOOKUP($D38*1000+AE$3,奖励辅助!$E:$O,11,FALSE),"")</f>
        <v/>
      </c>
      <c r="AF38" t="str">
        <f>_xlfn.IFNA(","&amp;VLOOKUP($D38*1000+AF$3,奖励辅助!$E:$O,11,FALSE),"")</f>
        <v/>
      </c>
      <c r="AG38" t="str">
        <f>_xlfn.IFNA(","&amp;VLOOKUP($D38*1000+AG$3,奖励辅助!$E:$O,11,FALSE),"")</f>
        <v/>
      </c>
      <c r="AH38" t="str">
        <f>_xlfn.IFNA(","&amp;VLOOKUP($D38*1000+AH$3,奖励辅助!$E:$O,11,FALSE),"")</f>
        <v/>
      </c>
      <c r="AI38" t="str">
        <f>_xlfn.IFNA(","&amp;VLOOKUP($D38*1000+AI$3,奖励辅助!$E:$O,11,FALSE),"")</f>
        <v/>
      </c>
      <c r="AJ38" t="str">
        <f>_xlfn.IFNA(","&amp;VLOOKUP($D38*1000+AJ$3,奖励辅助!$E:$O,11,FALSE),"")</f>
        <v/>
      </c>
      <c r="AK38" t="str">
        <f>_xlfn.IFNA(","&amp;VLOOKUP($D38*1000+AK$3,奖励辅助!$E:$O,11,FALSE),"")</f>
        <v/>
      </c>
      <c r="AL38" t="str">
        <f>_xlfn.IFNA(","&amp;VLOOKUP($D38*1000+AL$3,奖励辅助!$E:$O,11,FALSE),"")</f>
        <v/>
      </c>
      <c r="AM38" t="str">
        <f>_xlfn.IFNA(","&amp;VLOOKUP($D38*1000+AM$3,奖励辅助!$E:$O,11,FALSE),"")</f>
        <v/>
      </c>
      <c r="AN38" t="str">
        <f>_xlfn.IFNA(","&amp;VLOOKUP($D38*1000+AN$3,奖励辅助!$E:$O,11,FALSE),"")</f>
        <v/>
      </c>
      <c r="AO38" t="str">
        <f>_xlfn.IFNA(","&amp;VLOOKUP($D38*1000+AO$3,奖励辅助!$E:$O,11,FALSE),"")</f>
        <v/>
      </c>
    </row>
    <row r="39" spans="1:41" x14ac:dyDescent="0.15">
      <c r="A39">
        <v>36</v>
      </c>
      <c r="B39">
        <f>VLOOKUP(E39,每级任务数量!A:B,2,FALSE)</f>
        <v>4</v>
      </c>
      <c r="C39">
        <f t="shared" si="0"/>
        <v>401002</v>
      </c>
      <c r="D39" s="2">
        <f t="shared" si="1"/>
        <v>1002</v>
      </c>
      <c r="E39" s="6">
        <f t="shared" si="2"/>
        <v>10</v>
      </c>
      <c r="F39" s="6">
        <f t="shared" si="3"/>
        <v>2</v>
      </c>
      <c r="G39" s="1" t="s">
        <v>90</v>
      </c>
      <c r="H39" s="3" t="s">
        <v>91</v>
      </c>
      <c r="I39" s="3" t="str">
        <f t="shared" si="4"/>
        <v>[{"t":"i","i":4,"c":34,"tr":0},{"t":"i","i":1,"c":1205,"tr":0},{"t":"i","i":6,"c":172,"tr":0}]</v>
      </c>
      <c r="J39" s="2">
        <v>0</v>
      </c>
      <c r="K39" s="2">
        <v>0</v>
      </c>
      <c r="L39" t="str">
        <f>_xlfn.IFNA(VLOOKUP($D39*1000+L$3,奖励辅助!$E:$O,11,FALSE),"")</f>
        <v>{"t":"i","i":4,"c":34,"tr":0}</v>
      </c>
      <c r="M39" t="str">
        <f>_xlfn.IFNA(","&amp;VLOOKUP($D39*1000+M$3,奖励辅助!$E:$O,11,FALSE),"")</f>
        <v>,{"t":"i","i":1,"c":1205,"tr":0}</v>
      </c>
      <c r="N39" t="str">
        <f>_xlfn.IFNA(","&amp;VLOOKUP($D39*1000+N$3,奖励辅助!$E:$O,11,FALSE),"")</f>
        <v>,{"t":"i","i":6,"c":172,"tr":0}</v>
      </c>
      <c r="O39" t="str">
        <f>_xlfn.IFNA(","&amp;VLOOKUP($D39*1000+O$3,奖励辅助!$E:$O,11,FALSE),"")</f>
        <v/>
      </c>
      <c r="P39" t="str">
        <f>_xlfn.IFNA(","&amp;VLOOKUP($D39*1000+P$3,奖励辅助!$E:$O,11,FALSE),"")</f>
        <v/>
      </c>
      <c r="Q39" t="str">
        <f>_xlfn.IFNA(","&amp;VLOOKUP($D39*1000+Q$3,奖励辅助!$E:$O,11,FALSE),"")</f>
        <v/>
      </c>
      <c r="R39" t="str">
        <f>_xlfn.IFNA(","&amp;VLOOKUP($D39*1000+R$3,奖励辅助!$E:$O,11,FALSE),"")</f>
        <v/>
      </c>
      <c r="S39" t="str">
        <f>_xlfn.IFNA(","&amp;VLOOKUP($D39*1000+S$3,奖励辅助!$E:$O,11,FALSE),"")</f>
        <v/>
      </c>
      <c r="T39" t="str">
        <f>_xlfn.IFNA(","&amp;VLOOKUP($D39*1000+T$3,奖励辅助!$E:$O,11,FALSE),"")</f>
        <v/>
      </c>
      <c r="U39" t="str">
        <f>_xlfn.IFNA(","&amp;VLOOKUP($D39*1000+U$3,奖励辅助!$E:$O,11,FALSE),"")</f>
        <v/>
      </c>
      <c r="V39" t="str">
        <f>_xlfn.IFNA(","&amp;VLOOKUP($D39*1000+V$3,奖励辅助!$E:$O,11,FALSE),"")</f>
        <v/>
      </c>
      <c r="W39" t="str">
        <f>_xlfn.IFNA(","&amp;VLOOKUP($D39*1000+W$3,奖励辅助!$E:$O,11,FALSE),"")</f>
        <v/>
      </c>
      <c r="X39" t="str">
        <f>_xlfn.IFNA(","&amp;VLOOKUP($D39*1000+X$3,奖励辅助!$E:$O,11,FALSE),"")</f>
        <v/>
      </c>
      <c r="Y39" t="str">
        <f>_xlfn.IFNA(","&amp;VLOOKUP($D39*1000+Y$3,奖励辅助!$E:$O,11,FALSE),"")</f>
        <v/>
      </c>
      <c r="Z39" t="str">
        <f>_xlfn.IFNA(","&amp;VLOOKUP($D39*1000+Z$3,奖励辅助!$E:$O,11,FALSE),"")</f>
        <v/>
      </c>
      <c r="AA39" t="str">
        <f>_xlfn.IFNA(","&amp;VLOOKUP($D39*1000+AA$3,奖励辅助!$E:$O,11,FALSE),"")</f>
        <v/>
      </c>
      <c r="AB39" t="str">
        <f>_xlfn.IFNA(","&amp;VLOOKUP($D39*1000+AB$3,奖励辅助!$E:$O,11,FALSE),"")</f>
        <v/>
      </c>
      <c r="AC39" t="str">
        <f>_xlfn.IFNA(","&amp;VLOOKUP($D39*1000+AC$3,奖励辅助!$E:$O,11,FALSE),"")</f>
        <v/>
      </c>
      <c r="AD39" t="str">
        <f>_xlfn.IFNA(","&amp;VLOOKUP($D39*1000+AD$3,奖励辅助!$E:$O,11,FALSE),"")</f>
        <v/>
      </c>
      <c r="AE39" t="str">
        <f>_xlfn.IFNA(","&amp;VLOOKUP($D39*1000+AE$3,奖励辅助!$E:$O,11,FALSE),"")</f>
        <v/>
      </c>
      <c r="AF39" t="str">
        <f>_xlfn.IFNA(","&amp;VLOOKUP($D39*1000+AF$3,奖励辅助!$E:$O,11,FALSE),"")</f>
        <v/>
      </c>
      <c r="AG39" t="str">
        <f>_xlfn.IFNA(","&amp;VLOOKUP($D39*1000+AG$3,奖励辅助!$E:$O,11,FALSE),"")</f>
        <v/>
      </c>
      <c r="AH39" t="str">
        <f>_xlfn.IFNA(","&amp;VLOOKUP($D39*1000+AH$3,奖励辅助!$E:$O,11,FALSE),"")</f>
        <v/>
      </c>
      <c r="AI39" t="str">
        <f>_xlfn.IFNA(","&amp;VLOOKUP($D39*1000+AI$3,奖励辅助!$E:$O,11,FALSE),"")</f>
        <v/>
      </c>
      <c r="AJ39" t="str">
        <f>_xlfn.IFNA(","&amp;VLOOKUP($D39*1000+AJ$3,奖励辅助!$E:$O,11,FALSE),"")</f>
        <v/>
      </c>
      <c r="AK39" t="str">
        <f>_xlfn.IFNA(","&amp;VLOOKUP($D39*1000+AK$3,奖励辅助!$E:$O,11,FALSE),"")</f>
        <v/>
      </c>
      <c r="AL39" t="str">
        <f>_xlfn.IFNA(","&amp;VLOOKUP($D39*1000+AL$3,奖励辅助!$E:$O,11,FALSE),"")</f>
        <v/>
      </c>
      <c r="AM39" t="str">
        <f>_xlfn.IFNA(","&amp;VLOOKUP($D39*1000+AM$3,奖励辅助!$E:$O,11,FALSE),"")</f>
        <v/>
      </c>
      <c r="AN39" t="str">
        <f>_xlfn.IFNA(","&amp;VLOOKUP($D39*1000+AN$3,奖励辅助!$E:$O,11,FALSE),"")</f>
        <v/>
      </c>
      <c r="AO39" t="str">
        <f>_xlfn.IFNA(","&amp;VLOOKUP($D39*1000+AO$3,奖励辅助!$E:$O,11,FALSE),"")</f>
        <v/>
      </c>
    </row>
    <row r="40" spans="1:41" x14ac:dyDescent="0.15">
      <c r="A40">
        <v>37</v>
      </c>
      <c r="B40">
        <f>VLOOKUP(E40,每级任务数量!A:B,2,FALSE)</f>
        <v>4</v>
      </c>
      <c r="C40">
        <f t="shared" si="0"/>
        <v>401003</v>
      </c>
      <c r="D40" s="2">
        <f t="shared" si="1"/>
        <v>1003</v>
      </c>
      <c r="E40" s="6">
        <f t="shared" si="2"/>
        <v>10</v>
      </c>
      <c r="F40" s="6">
        <f t="shared" si="3"/>
        <v>3</v>
      </c>
      <c r="G40" s="1" t="s">
        <v>90</v>
      </c>
      <c r="H40" s="3" t="s">
        <v>91</v>
      </c>
      <c r="I40" s="3" t="str">
        <f t="shared" si="4"/>
        <v>[{"t":"i","i":4,"c":34,"tr":0},{"t":"i","i":1,"c":1205,"tr":0},{"t":"i","i":6,"c":172,"tr":0}]</v>
      </c>
      <c r="J40" s="2">
        <v>0</v>
      </c>
      <c r="K40" s="2">
        <v>0</v>
      </c>
      <c r="L40" t="str">
        <f>_xlfn.IFNA(VLOOKUP($D40*1000+L$3,奖励辅助!$E:$O,11,FALSE),"")</f>
        <v>{"t":"i","i":4,"c":34,"tr":0}</v>
      </c>
      <c r="M40" t="str">
        <f>_xlfn.IFNA(","&amp;VLOOKUP($D40*1000+M$3,奖励辅助!$E:$O,11,FALSE),"")</f>
        <v>,{"t":"i","i":1,"c":1205,"tr":0}</v>
      </c>
      <c r="N40" t="str">
        <f>_xlfn.IFNA(","&amp;VLOOKUP($D40*1000+N$3,奖励辅助!$E:$O,11,FALSE),"")</f>
        <v>,{"t":"i","i":6,"c":172,"tr":0}</v>
      </c>
      <c r="O40" t="str">
        <f>_xlfn.IFNA(","&amp;VLOOKUP($D40*1000+O$3,奖励辅助!$E:$O,11,FALSE),"")</f>
        <v/>
      </c>
      <c r="P40" t="str">
        <f>_xlfn.IFNA(","&amp;VLOOKUP($D40*1000+P$3,奖励辅助!$E:$O,11,FALSE),"")</f>
        <v/>
      </c>
      <c r="Q40" t="str">
        <f>_xlfn.IFNA(","&amp;VLOOKUP($D40*1000+Q$3,奖励辅助!$E:$O,11,FALSE),"")</f>
        <v/>
      </c>
      <c r="R40" t="str">
        <f>_xlfn.IFNA(","&amp;VLOOKUP($D40*1000+R$3,奖励辅助!$E:$O,11,FALSE),"")</f>
        <v/>
      </c>
      <c r="S40" t="str">
        <f>_xlfn.IFNA(","&amp;VLOOKUP($D40*1000+S$3,奖励辅助!$E:$O,11,FALSE),"")</f>
        <v/>
      </c>
      <c r="T40" t="str">
        <f>_xlfn.IFNA(","&amp;VLOOKUP($D40*1000+T$3,奖励辅助!$E:$O,11,FALSE),"")</f>
        <v/>
      </c>
      <c r="U40" t="str">
        <f>_xlfn.IFNA(","&amp;VLOOKUP($D40*1000+U$3,奖励辅助!$E:$O,11,FALSE),"")</f>
        <v/>
      </c>
      <c r="V40" t="str">
        <f>_xlfn.IFNA(","&amp;VLOOKUP($D40*1000+V$3,奖励辅助!$E:$O,11,FALSE),"")</f>
        <v/>
      </c>
      <c r="W40" t="str">
        <f>_xlfn.IFNA(","&amp;VLOOKUP($D40*1000+W$3,奖励辅助!$E:$O,11,FALSE),"")</f>
        <v/>
      </c>
      <c r="X40" t="str">
        <f>_xlfn.IFNA(","&amp;VLOOKUP($D40*1000+X$3,奖励辅助!$E:$O,11,FALSE),"")</f>
        <v/>
      </c>
      <c r="Y40" t="str">
        <f>_xlfn.IFNA(","&amp;VLOOKUP($D40*1000+Y$3,奖励辅助!$E:$O,11,FALSE),"")</f>
        <v/>
      </c>
      <c r="Z40" t="str">
        <f>_xlfn.IFNA(","&amp;VLOOKUP($D40*1000+Z$3,奖励辅助!$E:$O,11,FALSE),"")</f>
        <v/>
      </c>
      <c r="AA40" t="str">
        <f>_xlfn.IFNA(","&amp;VLOOKUP($D40*1000+AA$3,奖励辅助!$E:$O,11,FALSE),"")</f>
        <v/>
      </c>
      <c r="AB40" t="str">
        <f>_xlfn.IFNA(","&amp;VLOOKUP($D40*1000+AB$3,奖励辅助!$E:$O,11,FALSE),"")</f>
        <v/>
      </c>
      <c r="AC40" t="str">
        <f>_xlfn.IFNA(","&amp;VLOOKUP($D40*1000+AC$3,奖励辅助!$E:$O,11,FALSE),"")</f>
        <v/>
      </c>
      <c r="AD40" t="str">
        <f>_xlfn.IFNA(","&amp;VLOOKUP($D40*1000+AD$3,奖励辅助!$E:$O,11,FALSE),"")</f>
        <v/>
      </c>
      <c r="AE40" t="str">
        <f>_xlfn.IFNA(","&amp;VLOOKUP($D40*1000+AE$3,奖励辅助!$E:$O,11,FALSE),"")</f>
        <v/>
      </c>
      <c r="AF40" t="str">
        <f>_xlfn.IFNA(","&amp;VLOOKUP($D40*1000+AF$3,奖励辅助!$E:$O,11,FALSE),"")</f>
        <v/>
      </c>
      <c r="AG40" t="str">
        <f>_xlfn.IFNA(","&amp;VLOOKUP($D40*1000+AG$3,奖励辅助!$E:$O,11,FALSE),"")</f>
        <v/>
      </c>
      <c r="AH40" t="str">
        <f>_xlfn.IFNA(","&amp;VLOOKUP($D40*1000+AH$3,奖励辅助!$E:$O,11,FALSE),"")</f>
        <v/>
      </c>
      <c r="AI40" t="str">
        <f>_xlfn.IFNA(","&amp;VLOOKUP($D40*1000+AI$3,奖励辅助!$E:$O,11,FALSE),"")</f>
        <v/>
      </c>
      <c r="AJ40" t="str">
        <f>_xlfn.IFNA(","&amp;VLOOKUP($D40*1000+AJ$3,奖励辅助!$E:$O,11,FALSE),"")</f>
        <v/>
      </c>
      <c r="AK40" t="str">
        <f>_xlfn.IFNA(","&amp;VLOOKUP($D40*1000+AK$3,奖励辅助!$E:$O,11,FALSE),"")</f>
        <v/>
      </c>
      <c r="AL40" t="str">
        <f>_xlfn.IFNA(","&amp;VLOOKUP($D40*1000+AL$3,奖励辅助!$E:$O,11,FALSE),"")</f>
        <v/>
      </c>
      <c r="AM40" t="str">
        <f>_xlfn.IFNA(","&amp;VLOOKUP($D40*1000+AM$3,奖励辅助!$E:$O,11,FALSE),"")</f>
        <v/>
      </c>
      <c r="AN40" t="str">
        <f>_xlfn.IFNA(","&amp;VLOOKUP($D40*1000+AN$3,奖励辅助!$E:$O,11,FALSE),"")</f>
        <v/>
      </c>
      <c r="AO40" t="str">
        <f>_xlfn.IFNA(","&amp;VLOOKUP($D40*1000+AO$3,奖励辅助!$E:$O,11,FALSE),"")</f>
        <v/>
      </c>
    </row>
    <row r="41" spans="1:41" x14ac:dyDescent="0.15">
      <c r="A41">
        <v>38</v>
      </c>
      <c r="B41">
        <f>VLOOKUP(E41,每级任务数量!A:B,2,FALSE)</f>
        <v>4</v>
      </c>
      <c r="C41">
        <f t="shared" si="0"/>
        <v>401004</v>
      </c>
      <c r="D41" s="2">
        <f t="shared" si="1"/>
        <v>1004</v>
      </c>
      <c r="E41" s="6">
        <f t="shared" si="2"/>
        <v>10</v>
      </c>
      <c r="F41" s="6">
        <f t="shared" si="3"/>
        <v>4</v>
      </c>
      <c r="G41" s="1" t="s">
        <v>90</v>
      </c>
      <c r="H41" s="3" t="s">
        <v>91</v>
      </c>
      <c r="I41" s="3" t="str">
        <f t="shared" si="4"/>
        <v>[{"t":"i","i":4,"c":101,"tr":0},{"t":"i","i":1,"c":3546,"tr":0},{"t":"i","i":6,"c":506,"tr":0}]</v>
      </c>
      <c r="J41" s="2">
        <v>0</v>
      </c>
      <c r="K41" s="2">
        <v>0</v>
      </c>
      <c r="L41" t="str">
        <f>_xlfn.IFNA(VLOOKUP($D41*1000+L$3,奖励辅助!$E:$O,11,FALSE),"")</f>
        <v>{"t":"i","i":4,"c":101,"tr":0}</v>
      </c>
      <c r="M41" t="str">
        <f>_xlfn.IFNA(","&amp;VLOOKUP($D41*1000+M$3,奖励辅助!$E:$O,11,FALSE),"")</f>
        <v>,{"t":"i","i":1,"c":3546,"tr":0}</v>
      </c>
      <c r="N41" t="str">
        <f>_xlfn.IFNA(","&amp;VLOOKUP($D41*1000+N$3,奖励辅助!$E:$O,11,FALSE),"")</f>
        <v>,{"t":"i","i":6,"c":506,"tr":0}</v>
      </c>
      <c r="O41" t="str">
        <f>_xlfn.IFNA(","&amp;VLOOKUP($D41*1000+O$3,奖励辅助!$E:$O,11,FALSE),"")</f>
        <v/>
      </c>
      <c r="P41" t="str">
        <f>_xlfn.IFNA(","&amp;VLOOKUP($D41*1000+P$3,奖励辅助!$E:$O,11,FALSE),"")</f>
        <v/>
      </c>
      <c r="Q41" t="str">
        <f>_xlfn.IFNA(","&amp;VLOOKUP($D41*1000+Q$3,奖励辅助!$E:$O,11,FALSE),"")</f>
        <v/>
      </c>
      <c r="R41" t="str">
        <f>_xlfn.IFNA(","&amp;VLOOKUP($D41*1000+R$3,奖励辅助!$E:$O,11,FALSE),"")</f>
        <v/>
      </c>
      <c r="S41" t="str">
        <f>_xlfn.IFNA(","&amp;VLOOKUP($D41*1000+S$3,奖励辅助!$E:$O,11,FALSE),"")</f>
        <v/>
      </c>
      <c r="T41" t="str">
        <f>_xlfn.IFNA(","&amp;VLOOKUP($D41*1000+T$3,奖励辅助!$E:$O,11,FALSE),"")</f>
        <v/>
      </c>
      <c r="U41" t="str">
        <f>_xlfn.IFNA(","&amp;VLOOKUP($D41*1000+U$3,奖励辅助!$E:$O,11,FALSE),"")</f>
        <v/>
      </c>
      <c r="V41" t="str">
        <f>_xlfn.IFNA(","&amp;VLOOKUP($D41*1000+V$3,奖励辅助!$E:$O,11,FALSE),"")</f>
        <v/>
      </c>
      <c r="W41" t="str">
        <f>_xlfn.IFNA(","&amp;VLOOKUP($D41*1000+W$3,奖励辅助!$E:$O,11,FALSE),"")</f>
        <v/>
      </c>
      <c r="X41" t="str">
        <f>_xlfn.IFNA(","&amp;VLOOKUP($D41*1000+X$3,奖励辅助!$E:$O,11,FALSE),"")</f>
        <v/>
      </c>
      <c r="Y41" t="str">
        <f>_xlfn.IFNA(","&amp;VLOOKUP($D41*1000+Y$3,奖励辅助!$E:$O,11,FALSE),"")</f>
        <v/>
      </c>
      <c r="Z41" t="str">
        <f>_xlfn.IFNA(","&amp;VLOOKUP($D41*1000+Z$3,奖励辅助!$E:$O,11,FALSE),"")</f>
        <v/>
      </c>
      <c r="AA41" t="str">
        <f>_xlfn.IFNA(","&amp;VLOOKUP($D41*1000+AA$3,奖励辅助!$E:$O,11,FALSE),"")</f>
        <v/>
      </c>
      <c r="AB41" t="str">
        <f>_xlfn.IFNA(","&amp;VLOOKUP($D41*1000+AB$3,奖励辅助!$E:$O,11,FALSE),"")</f>
        <v/>
      </c>
      <c r="AC41" t="str">
        <f>_xlfn.IFNA(","&amp;VLOOKUP($D41*1000+AC$3,奖励辅助!$E:$O,11,FALSE),"")</f>
        <v/>
      </c>
      <c r="AD41" t="str">
        <f>_xlfn.IFNA(","&amp;VLOOKUP($D41*1000+AD$3,奖励辅助!$E:$O,11,FALSE),"")</f>
        <v/>
      </c>
      <c r="AE41" t="str">
        <f>_xlfn.IFNA(","&amp;VLOOKUP($D41*1000+AE$3,奖励辅助!$E:$O,11,FALSE),"")</f>
        <v/>
      </c>
      <c r="AF41" t="str">
        <f>_xlfn.IFNA(","&amp;VLOOKUP($D41*1000+AF$3,奖励辅助!$E:$O,11,FALSE),"")</f>
        <v/>
      </c>
      <c r="AG41" t="str">
        <f>_xlfn.IFNA(","&amp;VLOOKUP($D41*1000+AG$3,奖励辅助!$E:$O,11,FALSE),"")</f>
        <v/>
      </c>
      <c r="AH41" t="str">
        <f>_xlfn.IFNA(","&amp;VLOOKUP($D41*1000+AH$3,奖励辅助!$E:$O,11,FALSE),"")</f>
        <v/>
      </c>
      <c r="AI41" t="str">
        <f>_xlfn.IFNA(","&amp;VLOOKUP($D41*1000+AI$3,奖励辅助!$E:$O,11,FALSE),"")</f>
        <v/>
      </c>
      <c r="AJ41" t="str">
        <f>_xlfn.IFNA(","&amp;VLOOKUP($D41*1000+AJ$3,奖励辅助!$E:$O,11,FALSE),"")</f>
        <v/>
      </c>
      <c r="AK41" t="str">
        <f>_xlfn.IFNA(","&amp;VLOOKUP($D41*1000+AK$3,奖励辅助!$E:$O,11,FALSE),"")</f>
        <v/>
      </c>
      <c r="AL41" t="str">
        <f>_xlfn.IFNA(","&amp;VLOOKUP($D41*1000+AL$3,奖励辅助!$E:$O,11,FALSE),"")</f>
        <v/>
      </c>
      <c r="AM41" t="str">
        <f>_xlfn.IFNA(","&amp;VLOOKUP($D41*1000+AM$3,奖励辅助!$E:$O,11,FALSE),"")</f>
        <v/>
      </c>
      <c r="AN41" t="str">
        <f>_xlfn.IFNA(","&amp;VLOOKUP($D41*1000+AN$3,奖励辅助!$E:$O,11,FALSE),"")</f>
        <v/>
      </c>
      <c r="AO41" t="str">
        <f>_xlfn.IFNA(","&amp;VLOOKUP($D41*1000+AO$3,奖励辅助!$E:$O,11,FALSE),"")</f>
        <v/>
      </c>
    </row>
    <row r="42" spans="1:41" x14ac:dyDescent="0.15">
      <c r="A42">
        <v>39</v>
      </c>
      <c r="B42">
        <f>VLOOKUP(E42,每级任务数量!A:B,2,FALSE)</f>
        <v>5</v>
      </c>
      <c r="C42">
        <f t="shared" si="0"/>
        <v>401101</v>
      </c>
      <c r="D42" s="2">
        <f t="shared" si="1"/>
        <v>1101</v>
      </c>
      <c r="E42" s="6">
        <f t="shared" si="2"/>
        <v>11</v>
      </c>
      <c r="F42" s="6">
        <f t="shared" si="3"/>
        <v>1</v>
      </c>
      <c r="G42" s="1" t="s">
        <v>90</v>
      </c>
      <c r="H42" s="3" t="s">
        <v>91</v>
      </c>
      <c r="I42" s="3" t="str">
        <f t="shared" si="4"/>
        <v>[{"t":"i","i":4,"c":27,"tr":0},{"t":"i","i":1,"c":976,"tr":0},{"t":"i","i":6,"c":139,"tr":0}]</v>
      </c>
      <c r="J42" s="2">
        <v>0</v>
      </c>
      <c r="K42" s="2">
        <v>0</v>
      </c>
      <c r="L42" t="str">
        <f>_xlfn.IFNA(VLOOKUP($D42*1000+L$3,奖励辅助!$E:$O,11,FALSE),"")</f>
        <v>{"t":"i","i":4,"c":27,"tr":0}</v>
      </c>
      <c r="M42" t="str">
        <f>_xlfn.IFNA(","&amp;VLOOKUP($D42*1000+M$3,奖励辅助!$E:$O,11,FALSE),"")</f>
        <v>,{"t":"i","i":1,"c":976,"tr":0}</v>
      </c>
      <c r="N42" t="str">
        <f>_xlfn.IFNA(","&amp;VLOOKUP($D42*1000+N$3,奖励辅助!$E:$O,11,FALSE),"")</f>
        <v>,{"t":"i","i":6,"c":139,"tr":0}</v>
      </c>
      <c r="O42" t="str">
        <f>_xlfn.IFNA(","&amp;VLOOKUP($D42*1000+O$3,奖励辅助!$E:$O,11,FALSE),"")</f>
        <v/>
      </c>
      <c r="P42" t="str">
        <f>_xlfn.IFNA(","&amp;VLOOKUP($D42*1000+P$3,奖励辅助!$E:$O,11,FALSE),"")</f>
        <v/>
      </c>
      <c r="Q42" t="str">
        <f>_xlfn.IFNA(","&amp;VLOOKUP($D42*1000+Q$3,奖励辅助!$E:$O,11,FALSE),"")</f>
        <v/>
      </c>
      <c r="R42" t="str">
        <f>_xlfn.IFNA(","&amp;VLOOKUP($D42*1000+R$3,奖励辅助!$E:$O,11,FALSE),"")</f>
        <v/>
      </c>
      <c r="S42" t="str">
        <f>_xlfn.IFNA(","&amp;VLOOKUP($D42*1000+S$3,奖励辅助!$E:$O,11,FALSE),"")</f>
        <v/>
      </c>
      <c r="T42" t="str">
        <f>_xlfn.IFNA(","&amp;VLOOKUP($D42*1000+T$3,奖励辅助!$E:$O,11,FALSE),"")</f>
        <v/>
      </c>
      <c r="U42" t="str">
        <f>_xlfn.IFNA(","&amp;VLOOKUP($D42*1000+U$3,奖励辅助!$E:$O,11,FALSE),"")</f>
        <v/>
      </c>
      <c r="V42" t="str">
        <f>_xlfn.IFNA(","&amp;VLOOKUP($D42*1000+V$3,奖励辅助!$E:$O,11,FALSE),"")</f>
        <v/>
      </c>
      <c r="W42" t="str">
        <f>_xlfn.IFNA(","&amp;VLOOKUP($D42*1000+W$3,奖励辅助!$E:$O,11,FALSE),"")</f>
        <v/>
      </c>
      <c r="X42" t="str">
        <f>_xlfn.IFNA(","&amp;VLOOKUP($D42*1000+X$3,奖励辅助!$E:$O,11,FALSE),"")</f>
        <v/>
      </c>
      <c r="Y42" t="str">
        <f>_xlfn.IFNA(","&amp;VLOOKUP($D42*1000+Y$3,奖励辅助!$E:$O,11,FALSE),"")</f>
        <v/>
      </c>
      <c r="Z42" t="str">
        <f>_xlfn.IFNA(","&amp;VLOOKUP($D42*1000+Z$3,奖励辅助!$E:$O,11,FALSE),"")</f>
        <v/>
      </c>
      <c r="AA42" t="str">
        <f>_xlfn.IFNA(","&amp;VLOOKUP($D42*1000+AA$3,奖励辅助!$E:$O,11,FALSE),"")</f>
        <v/>
      </c>
      <c r="AB42" t="str">
        <f>_xlfn.IFNA(","&amp;VLOOKUP($D42*1000+AB$3,奖励辅助!$E:$O,11,FALSE),"")</f>
        <v/>
      </c>
      <c r="AC42" t="str">
        <f>_xlfn.IFNA(","&amp;VLOOKUP($D42*1000+AC$3,奖励辅助!$E:$O,11,FALSE),"")</f>
        <v/>
      </c>
      <c r="AD42" t="str">
        <f>_xlfn.IFNA(","&amp;VLOOKUP($D42*1000+AD$3,奖励辅助!$E:$O,11,FALSE),"")</f>
        <v/>
      </c>
      <c r="AE42" t="str">
        <f>_xlfn.IFNA(","&amp;VLOOKUP($D42*1000+AE$3,奖励辅助!$E:$O,11,FALSE),"")</f>
        <v/>
      </c>
      <c r="AF42" t="str">
        <f>_xlfn.IFNA(","&amp;VLOOKUP($D42*1000+AF$3,奖励辅助!$E:$O,11,FALSE),"")</f>
        <v/>
      </c>
      <c r="AG42" t="str">
        <f>_xlfn.IFNA(","&amp;VLOOKUP($D42*1000+AG$3,奖励辅助!$E:$O,11,FALSE),"")</f>
        <v/>
      </c>
      <c r="AH42" t="str">
        <f>_xlfn.IFNA(","&amp;VLOOKUP($D42*1000+AH$3,奖励辅助!$E:$O,11,FALSE),"")</f>
        <v/>
      </c>
      <c r="AI42" t="str">
        <f>_xlfn.IFNA(","&amp;VLOOKUP($D42*1000+AI$3,奖励辅助!$E:$O,11,FALSE),"")</f>
        <v/>
      </c>
      <c r="AJ42" t="str">
        <f>_xlfn.IFNA(","&amp;VLOOKUP($D42*1000+AJ$3,奖励辅助!$E:$O,11,FALSE),"")</f>
        <v/>
      </c>
      <c r="AK42" t="str">
        <f>_xlfn.IFNA(","&amp;VLOOKUP($D42*1000+AK$3,奖励辅助!$E:$O,11,FALSE),"")</f>
        <v/>
      </c>
      <c r="AL42" t="str">
        <f>_xlfn.IFNA(","&amp;VLOOKUP($D42*1000+AL$3,奖励辅助!$E:$O,11,FALSE),"")</f>
        <v/>
      </c>
      <c r="AM42" t="str">
        <f>_xlfn.IFNA(","&amp;VLOOKUP($D42*1000+AM$3,奖励辅助!$E:$O,11,FALSE),"")</f>
        <v/>
      </c>
      <c r="AN42" t="str">
        <f>_xlfn.IFNA(","&amp;VLOOKUP($D42*1000+AN$3,奖励辅助!$E:$O,11,FALSE),"")</f>
        <v/>
      </c>
      <c r="AO42" t="str">
        <f>_xlfn.IFNA(","&amp;VLOOKUP($D42*1000+AO$3,奖励辅助!$E:$O,11,FALSE),"")</f>
        <v/>
      </c>
    </row>
    <row r="43" spans="1:41" x14ac:dyDescent="0.15">
      <c r="A43">
        <v>40</v>
      </c>
      <c r="B43">
        <f>VLOOKUP(E43,每级任务数量!A:B,2,FALSE)</f>
        <v>5</v>
      </c>
      <c r="C43">
        <f t="shared" si="0"/>
        <v>401102</v>
      </c>
      <c r="D43" s="2">
        <f t="shared" si="1"/>
        <v>1102</v>
      </c>
      <c r="E43" s="6">
        <f t="shared" si="2"/>
        <v>11</v>
      </c>
      <c r="F43" s="6">
        <f t="shared" si="3"/>
        <v>2</v>
      </c>
      <c r="G43" s="1" t="s">
        <v>90</v>
      </c>
      <c r="H43" s="3" t="s">
        <v>91</v>
      </c>
      <c r="I43" s="3" t="str">
        <f t="shared" si="4"/>
        <v>[{"t":"i","i":4,"c":27,"tr":0},{"t":"i","i":1,"c":976,"tr":0},{"t":"i","i":6,"c":139,"tr":0}]</v>
      </c>
      <c r="J43" s="2">
        <v>0</v>
      </c>
      <c r="K43" s="2">
        <v>0</v>
      </c>
      <c r="L43" t="str">
        <f>_xlfn.IFNA(VLOOKUP($D43*1000+L$3,奖励辅助!$E:$O,11,FALSE),"")</f>
        <v>{"t":"i","i":4,"c":27,"tr":0}</v>
      </c>
      <c r="M43" t="str">
        <f>_xlfn.IFNA(","&amp;VLOOKUP($D43*1000+M$3,奖励辅助!$E:$O,11,FALSE),"")</f>
        <v>,{"t":"i","i":1,"c":976,"tr":0}</v>
      </c>
      <c r="N43" t="str">
        <f>_xlfn.IFNA(","&amp;VLOOKUP($D43*1000+N$3,奖励辅助!$E:$O,11,FALSE),"")</f>
        <v>,{"t":"i","i":6,"c":139,"tr":0}</v>
      </c>
      <c r="O43" t="str">
        <f>_xlfn.IFNA(","&amp;VLOOKUP($D43*1000+O$3,奖励辅助!$E:$O,11,FALSE),"")</f>
        <v/>
      </c>
      <c r="P43" t="str">
        <f>_xlfn.IFNA(","&amp;VLOOKUP($D43*1000+P$3,奖励辅助!$E:$O,11,FALSE),"")</f>
        <v/>
      </c>
      <c r="Q43" t="str">
        <f>_xlfn.IFNA(","&amp;VLOOKUP($D43*1000+Q$3,奖励辅助!$E:$O,11,FALSE),"")</f>
        <v/>
      </c>
      <c r="R43" t="str">
        <f>_xlfn.IFNA(","&amp;VLOOKUP($D43*1000+R$3,奖励辅助!$E:$O,11,FALSE),"")</f>
        <v/>
      </c>
      <c r="S43" t="str">
        <f>_xlfn.IFNA(","&amp;VLOOKUP($D43*1000+S$3,奖励辅助!$E:$O,11,FALSE),"")</f>
        <v/>
      </c>
      <c r="T43" t="str">
        <f>_xlfn.IFNA(","&amp;VLOOKUP($D43*1000+T$3,奖励辅助!$E:$O,11,FALSE),"")</f>
        <v/>
      </c>
      <c r="U43" t="str">
        <f>_xlfn.IFNA(","&amp;VLOOKUP($D43*1000+U$3,奖励辅助!$E:$O,11,FALSE),"")</f>
        <v/>
      </c>
      <c r="V43" t="str">
        <f>_xlfn.IFNA(","&amp;VLOOKUP($D43*1000+V$3,奖励辅助!$E:$O,11,FALSE),"")</f>
        <v/>
      </c>
      <c r="W43" t="str">
        <f>_xlfn.IFNA(","&amp;VLOOKUP($D43*1000+W$3,奖励辅助!$E:$O,11,FALSE),"")</f>
        <v/>
      </c>
      <c r="X43" t="str">
        <f>_xlfn.IFNA(","&amp;VLOOKUP($D43*1000+X$3,奖励辅助!$E:$O,11,FALSE),"")</f>
        <v/>
      </c>
      <c r="Y43" t="str">
        <f>_xlfn.IFNA(","&amp;VLOOKUP($D43*1000+Y$3,奖励辅助!$E:$O,11,FALSE),"")</f>
        <v/>
      </c>
      <c r="Z43" t="str">
        <f>_xlfn.IFNA(","&amp;VLOOKUP($D43*1000+Z$3,奖励辅助!$E:$O,11,FALSE),"")</f>
        <v/>
      </c>
      <c r="AA43" t="str">
        <f>_xlfn.IFNA(","&amp;VLOOKUP($D43*1000+AA$3,奖励辅助!$E:$O,11,FALSE),"")</f>
        <v/>
      </c>
      <c r="AB43" t="str">
        <f>_xlfn.IFNA(","&amp;VLOOKUP($D43*1000+AB$3,奖励辅助!$E:$O,11,FALSE),"")</f>
        <v/>
      </c>
      <c r="AC43" t="str">
        <f>_xlfn.IFNA(","&amp;VLOOKUP($D43*1000+AC$3,奖励辅助!$E:$O,11,FALSE),"")</f>
        <v/>
      </c>
      <c r="AD43" t="str">
        <f>_xlfn.IFNA(","&amp;VLOOKUP($D43*1000+AD$3,奖励辅助!$E:$O,11,FALSE),"")</f>
        <v/>
      </c>
      <c r="AE43" t="str">
        <f>_xlfn.IFNA(","&amp;VLOOKUP($D43*1000+AE$3,奖励辅助!$E:$O,11,FALSE),"")</f>
        <v/>
      </c>
      <c r="AF43" t="str">
        <f>_xlfn.IFNA(","&amp;VLOOKUP($D43*1000+AF$3,奖励辅助!$E:$O,11,FALSE),"")</f>
        <v/>
      </c>
      <c r="AG43" t="str">
        <f>_xlfn.IFNA(","&amp;VLOOKUP($D43*1000+AG$3,奖励辅助!$E:$O,11,FALSE),"")</f>
        <v/>
      </c>
      <c r="AH43" t="str">
        <f>_xlfn.IFNA(","&amp;VLOOKUP($D43*1000+AH$3,奖励辅助!$E:$O,11,FALSE),"")</f>
        <v/>
      </c>
      <c r="AI43" t="str">
        <f>_xlfn.IFNA(","&amp;VLOOKUP($D43*1000+AI$3,奖励辅助!$E:$O,11,FALSE),"")</f>
        <v/>
      </c>
      <c r="AJ43" t="str">
        <f>_xlfn.IFNA(","&amp;VLOOKUP($D43*1000+AJ$3,奖励辅助!$E:$O,11,FALSE),"")</f>
        <v/>
      </c>
      <c r="AK43" t="str">
        <f>_xlfn.IFNA(","&amp;VLOOKUP($D43*1000+AK$3,奖励辅助!$E:$O,11,FALSE),"")</f>
        <v/>
      </c>
      <c r="AL43" t="str">
        <f>_xlfn.IFNA(","&amp;VLOOKUP($D43*1000+AL$3,奖励辅助!$E:$O,11,FALSE),"")</f>
        <v/>
      </c>
      <c r="AM43" t="str">
        <f>_xlfn.IFNA(","&amp;VLOOKUP($D43*1000+AM$3,奖励辅助!$E:$O,11,FALSE),"")</f>
        <v/>
      </c>
      <c r="AN43" t="str">
        <f>_xlfn.IFNA(","&amp;VLOOKUP($D43*1000+AN$3,奖励辅助!$E:$O,11,FALSE),"")</f>
        <v/>
      </c>
      <c r="AO43" t="str">
        <f>_xlfn.IFNA(","&amp;VLOOKUP($D43*1000+AO$3,奖励辅助!$E:$O,11,FALSE),"")</f>
        <v/>
      </c>
    </row>
    <row r="44" spans="1:41" x14ac:dyDescent="0.15">
      <c r="A44">
        <v>41</v>
      </c>
      <c r="B44">
        <f>VLOOKUP(E44,每级任务数量!A:B,2,FALSE)</f>
        <v>5</v>
      </c>
      <c r="C44">
        <f t="shared" si="0"/>
        <v>401103</v>
      </c>
      <c r="D44" s="2">
        <f t="shared" si="1"/>
        <v>1103</v>
      </c>
      <c r="E44" s="6">
        <f t="shared" si="2"/>
        <v>11</v>
      </c>
      <c r="F44" s="6">
        <f t="shared" si="3"/>
        <v>3</v>
      </c>
      <c r="G44" s="1" t="s">
        <v>90</v>
      </c>
      <c r="H44" s="3" t="s">
        <v>91</v>
      </c>
      <c r="I44" s="3" t="str">
        <f t="shared" si="4"/>
        <v>[{"t":"i","i":4,"c":27,"tr":0},{"t":"i","i":1,"c":976,"tr":0},{"t":"i","i":6,"c":139,"tr":0}]</v>
      </c>
      <c r="J44" s="2">
        <v>0</v>
      </c>
      <c r="K44" s="2">
        <v>0</v>
      </c>
      <c r="L44" t="str">
        <f>_xlfn.IFNA(VLOOKUP($D44*1000+L$3,奖励辅助!$E:$O,11,FALSE),"")</f>
        <v>{"t":"i","i":4,"c":27,"tr":0}</v>
      </c>
      <c r="M44" t="str">
        <f>_xlfn.IFNA(","&amp;VLOOKUP($D44*1000+M$3,奖励辅助!$E:$O,11,FALSE),"")</f>
        <v>,{"t":"i","i":1,"c":976,"tr":0}</v>
      </c>
      <c r="N44" t="str">
        <f>_xlfn.IFNA(","&amp;VLOOKUP($D44*1000+N$3,奖励辅助!$E:$O,11,FALSE),"")</f>
        <v>,{"t":"i","i":6,"c":139,"tr":0}</v>
      </c>
      <c r="O44" t="str">
        <f>_xlfn.IFNA(","&amp;VLOOKUP($D44*1000+O$3,奖励辅助!$E:$O,11,FALSE),"")</f>
        <v/>
      </c>
      <c r="P44" t="str">
        <f>_xlfn.IFNA(","&amp;VLOOKUP($D44*1000+P$3,奖励辅助!$E:$O,11,FALSE),"")</f>
        <v/>
      </c>
      <c r="Q44" t="str">
        <f>_xlfn.IFNA(","&amp;VLOOKUP($D44*1000+Q$3,奖励辅助!$E:$O,11,FALSE),"")</f>
        <v/>
      </c>
      <c r="R44" t="str">
        <f>_xlfn.IFNA(","&amp;VLOOKUP($D44*1000+R$3,奖励辅助!$E:$O,11,FALSE),"")</f>
        <v/>
      </c>
      <c r="S44" t="str">
        <f>_xlfn.IFNA(","&amp;VLOOKUP($D44*1000+S$3,奖励辅助!$E:$O,11,FALSE),"")</f>
        <v/>
      </c>
      <c r="T44" t="str">
        <f>_xlfn.IFNA(","&amp;VLOOKUP($D44*1000+T$3,奖励辅助!$E:$O,11,FALSE),"")</f>
        <v/>
      </c>
      <c r="U44" t="str">
        <f>_xlfn.IFNA(","&amp;VLOOKUP($D44*1000+U$3,奖励辅助!$E:$O,11,FALSE),"")</f>
        <v/>
      </c>
      <c r="V44" t="str">
        <f>_xlfn.IFNA(","&amp;VLOOKUP($D44*1000+V$3,奖励辅助!$E:$O,11,FALSE),"")</f>
        <v/>
      </c>
      <c r="W44" t="str">
        <f>_xlfn.IFNA(","&amp;VLOOKUP($D44*1000+W$3,奖励辅助!$E:$O,11,FALSE),"")</f>
        <v/>
      </c>
      <c r="X44" t="str">
        <f>_xlfn.IFNA(","&amp;VLOOKUP($D44*1000+X$3,奖励辅助!$E:$O,11,FALSE),"")</f>
        <v/>
      </c>
      <c r="Y44" t="str">
        <f>_xlfn.IFNA(","&amp;VLOOKUP($D44*1000+Y$3,奖励辅助!$E:$O,11,FALSE),"")</f>
        <v/>
      </c>
      <c r="Z44" t="str">
        <f>_xlfn.IFNA(","&amp;VLOOKUP($D44*1000+Z$3,奖励辅助!$E:$O,11,FALSE),"")</f>
        <v/>
      </c>
      <c r="AA44" t="str">
        <f>_xlfn.IFNA(","&amp;VLOOKUP($D44*1000+AA$3,奖励辅助!$E:$O,11,FALSE),"")</f>
        <v/>
      </c>
      <c r="AB44" t="str">
        <f>_xlfn.IFNA(","&amp;VLOOKUP($D44*1000+AB$3,奖励辅助!$E:$O,11,FALSE),"")</f>
        <v/>
      </c>
      <c r="AC44" t="str">
        <f>_xlfn.IFNA(","&amp;VLOOKUP($D44*1000+AC$3,奖励辅助!$E:$O,11,FALSE),"")</f>
        <v/>
      </c>
      <c r="AD44" t="str">
        <f>_xlfn.IFNA(","&amp;VLOOKUP($D44*1000+AD$3,奖励辅助!$E:$O,11,FALSE),"")</f>
        <v/>
      </c>
      <c r="AE44" t="str">
        <f>_xlfn.IFNA(","&amp;VLOOKUP($D44*1000+AE$3,奖励辅助!$E:$O,11,FALSE),"")</f>
        <v/>
      </c>
      <c r="AF44" t="str">
        <f>_xlfn.IFNA(","&amp;VLOOKUP($D44*1000+AF$3,奖励辅助!$E:$O,11,FALSE),"")</f>
        <v/>
      </c>
      <c r="AG44" t="str">
        <f>_xlfn.IFNA(","&amp;VLOOKUP($D44*1000+AG$3,奖励辅助!$E:$O,11,FALSE),"")</f>
        <v/>
      </c>
      <c r="AH44" t="str">
        <f>_xlfn.IFNA(","&amp;VLOOKUP($D44*1000+AH$3,奖励辅助!$E:$O,11,FALSE),"")</f>
        <v/>
      </c>
      <c r="AI44" t="str">
        <f>_xlfn.IFNA(","&amp;VLOOKUP($D44*1000+AI$3,奖励辅助!$E:$O,11,FALSE),"")</f>
        <v/>
      </c>
      <c r="AJ44" t="str">
        <f>_xlfn.IFNA(","&amp;VLOOKUP($D44*1000+AJ$3,奖励辅助!$E:$O,11,FALSE),"")</f>
        <v/>
      </c>
      <c r="AK44" t="str">
        <f>_xlfn.IFNA(","&amp;VLOOKUP($D44*1000+AK$3,奖励辅助!$E:$O,11,FALSE),"")</f>
        <v/>
      </c>
      <c r="AL44" t="str">
        <f>_xlfn.IFNA(","&amp;VLOOKUP($D44*1000+AL$3,奖励辅助!$E:$O,11,FALSE),"")</f>
        <v/>
      </c>
      <c r="AM44" t="str">
        <f>_xlfn.IFNA(","&amp;VLOOKUP($D44*1000+AM$3,奖励辅助!$E:$O,11,FALSE),"")</f>
        <v/>
      </c>
      <c r="AN44" t="str">
        <f>_xlfn.IFNA(","&amp;VLOOKUP($D44*1000+AN$3,奖励辅助!$E:$O,11,FALSE),"")</f>
        <v/>
      </c>
      <c r="AO44" t="str">
        <f>_xlfn.IFNA(","&amp;VLOOKUP($D44*1000+AO$3,奖励辅助!$E:$O,11,FALSE),"")</f>
        <v/>
      </c>
    </row>
    <row r="45" spans="1:41" x14ac:dyDescent="0.15">
      <c r="A45">
        <v>42</v>
      </c>
      <c r="B45">
        <f>VLOOKUP(E45,每级任务数量!A:B,2,FALSE)</f>
        <v>5</v>
      </c>
      <c r="C45">
        <f t="shared" si="0"/>
        <v>401104</v>
      </c>
      <c r="D45" s="2">
        <f t="shared" si="1"/>
        <v>1104</v>
      </c>
      <c r="E45" s="6">
        <f t="shared" si="2"/>
        <v>11</v>
      </c>
      <c r="F45" s="6">
        <f t="shared" si="3"/>
        <v>4</v>
      </c>
      <c r="G45" s="1" t="s">
        <v>90</v>
      </c>
      <c r="H45" s="3" t="s">
        <v>91</v>
      </c>
      <c r="I45" s="3" t="str">
        <f t="shared" si="4"/>
        <v>[{"t":"i","i":4,"c":27,"tr":0},{"t":"i","i":1,"c":976,"tr":0},{"t":"i","i":6,"c":139,"tr":0}]</v>
      </c>
      <c r="J45" s="2">
        <v>0</v>
      </c>
      <c r="K45" s="2">
        <v>0</v>
      </c>
      <c r="L45" t="str">
        <f>_xlfn.IFNA(VLOOKUP($D45*1000+L$3,奖励辅助!$E:$O,11,FALSE),"")</f>
        <v>{"t":"i","i":4,"c":27,"tr":0}</v>
      </c>
      <c r="M45" t="str">
        <f>_xlfn.IFNA(","&amp;VLOOKUP($D45*1000+M$3,奖励辅助!$E:$O,11,FALSE),"")</f>
        <v>,{"t":"i","i":1,"c":976,"tr":0}</v>
      </c>
      <c r="N45" t="str">
        <f>_xlfn.IFNA(","&amp;VLOOKUP($D45*1000+N$3,奖励辅助!$E:$O,11,FALSE),"")</f>
        <v>,{"t":"i","i":6,"c":139,"tr":0}</v>
      </c>
      <c r="O45" t="str">
        <f>_xlfn.IFNA(","&amp;VLOOKUP($D45*1000+O$3,奖励辅助!$E:$O,11,FALSE),"")</f>
        <v/>
      </c>
      <c r="P45" t="str">
        <f>_xlfn.IFNA(","&amp;VLOOKUP($D45*1000+P$3,奖励辅助!$E:$O,11,FALSE),"")</f>
        <v/>
      </c>
      <c r="Q45" t="str">
        <f>_xlfn.IFNA(","&amp;VLOOKUP($D45*1000+Q$3,奖励辅助!$E:$O,11,FALSE),"")</f>
        <v/>
      </c>
      <c r="R45" t="str">
        <f>_xlfn.IFNA(","&amp;VLOOKUP($D45*1000+R$3,奖励辅助!$E:$O,11,FALSE),"")</f>
        <v/>
      </c>
      <c r="S45" t="str">
        <f>_xlfn.IFNA(","&amp;VLOOKUP($D45*1000+S$3,奖励辅助!$E:$O,11,FALSE),"")</f>
        <v/>
      </c>
      <c r="T45" t="str">
        <f>_xlfn.IFNA(","&amp;VLOOKUP($D45*1000+T$3,奖励辅助!$E:$O,11,FALSE),"")</f>
        <v/>
      </c>
      <c r="U45" t="str">
        <f>_xlfn.IFNA(","&amp;VLOOKUP($D45*1000+U$3,奖励辅助!$E:$O,11,FALSE),"")</f>
        <v/>
      </c>
      <c r="V45" t="str">
        <f>_xlfn.IFNA(","&amp;VLOOKUP($D45*1000+V$3,奖励辅助!$E:$O,11,FALSE),"")</f>
        <v/>
      </c>
      <c r="W45" t="str">
        <f>_xlfn.IFNA(","&amp;VLOOKUP($D45*1000+W$3,奖励辅助!$E:$O,11,FALSE),"")</f>
        <v/>
      </c>
      <c r="X45" t="str">
        <f>_xlfn.IFNA(","&amp;VLOOKUP($D45*1000+X$3,奖励辅助!$E:$O,11,FALSE),"")</f>
        <v/>
      </c>
      <c r="Y45" t="str">
        <f>_xlfn.IFNA(","&amp;VLOOKUP($D45*1000+Y$3,奖励辅助!$E:$O,11,FALSE),"")</f>
        <v/>
      </c>
      <c r="Z45" t="str">
        <f>_xlfn.IFNA(","&amp;VLOOKUP($D45*1000+Z$3,奖励辅助!$E:$O,11,FALSE),"")</f>
        <v/>
      </c>
      <c r="AA45" t="str">
        <f>_xlfn.IFNA(","&amp;VLOOKUP($D45*1000+AA$3,奖励辅助!$E:$O,11,FALSE),"")</f>
        <v/>
      </c>
      <c r="AB45" t="str">
        <f>_xlfn.IFNA(","&amp;VLOOKUP($D45*1000+AB$3,奖励辅助!$E:$O,11,FALSE),"")</f>
        <v/>
      </c>
      <c r="AC45" t="str">
        <f>_xlfn.IFNA(","&amp;VLOOKUP($D45*1000+AC$3,奖励辅助!$E:$O,11,FALSE),"")</f>
        <v/>
      </c>
      <c r="AD45" t="str">
        <f>_xlfn.IFNA(","&amp;VLOOKUP($D45*1000+AD$3,奖励辅助!$E:$O,11,FALSE),"")</f>
        <v/>
      </c>
      <c r="AE45" t="str">
        <f>_xlfn.IFNA(","&amp;VLOOKUP($D45*1000+AE$3,奖励辅助!$E:$O,11,FALSE),"")</f>
        <v/>
      </c>
      <c r="AF45" t="str">
        <f>_xlfn.IFNA(","&amp;VLOOKUP($D45*1000+AF$3,奖励辅助!$E:$O,11,FALSE),"")</f>
        <v/>
      </c>
      <c r="AG45" t="str">
        <f>_xlfn.IFNA(","&amp;VLOOKUP($D45*1000+AG$3,奖励辅助!$E:$O,11,FALSE),"")</f>
        <v/>
      </c>
      <c r="AH45" t="str">
        <f>_xlfn.IFNA(","&amp;VLOOKUP($D45*1000+AH$3,奖励辅助!$E:$O,11,FALSE),"")</f>
        <v/>
      </c>
      <c r="AI45" t="str">
        <f>_xlfn.IFNA(","&amp;VLOOKUP($D45*1000+AI$3,奖励辅助!$E:$O,11,FALSE),"")</f>
        <v/>
      </c>
      <c r="AJ45" t="str">
        <f>_xlfn.IFNA(","&amp;VLOOKUP($D45*1000+AJ$3,奖励辅助!$E:$O,11,FALSE),"")</f>
        <v/>
      </c>
      <c r="AK45" t="str">
        <f>_xlfn.IFNA(","&amp;VLOOKUP($D45*1000+AK$3,奖励辅助!$E:$O,11,FALSE),"")</f>
        <v/>
      </c>
      <c r="AL45" t="str">
        <f>_xlfn.IFNA(","&amp;VLOOKUP($D45*1000+AL$3,奖励辅助!$E:$O,11,FALSE),"")</f>
        <v/>
      </c>
      <c r="AM45" t="str">
        <f>_xlfn.IFNA(","&amp;VLOOKUP($D45*1000+AM$3,奖励辅助!$E:$O,11,FALSE),"")</f>
        <v/>
      </c>
      <c r="AN45" t="str">
        <f>_xlfn.IFNA(","&amp;VLOOKUP($D45*1000+AN$3,奖励辅助!$E:$O,11,FALSE),"")</f>
        <v/>
      </c>
      <c r="AO45" t="str">
        <f>_xlfn.IFNA(","&amp;VLOOKUP($D45*1000+AO$3,奖励辅助!$E:$O,11,FALSE),"")</f>
        <v/>
      </c>
    </row>
    <row r="46" spans="1:41" x14ac:dyDescent="0.15">
      <c r="A46">
        <v>43</v>
      </c>
      <c r="B46">
        <f>VLOOKUP(E46,每级任务数量!A:B,2,FALSE)</f>
        <v>5</v>
      </c>
      <c r="C46">
        <f t="shared" si="0"/>
        <v>401105</v>
      </c>
      <c r="D46" s="2">
        <f t="shared" si="1"/>
        <v>1105</v>
      </c>
      <c r="E46" s="6">
        <f t="shared" si="2"/>
        <v>11</v>
      </c>
      <c r="F46" s="6">
        <f t="shared" si="3"/>
        <v>5</v>
      </c>
      <c r="G46" s="1" t="s">
        <v>90</v>
      </c>
      <c r="H46" s="3" t="s">
        <v>91</v>
      </c>
      <c r="I46" s="3" t="str">
        <f t="shared" si="4"/>
        <v>[{"t":"i","i":4,"c":108,"tr":0},{"t":"i","i":1,"c":3799,"tr":0},{"t":"i","i":6,"c":542,"tr":0}]</v>
      </c>
      <c r="J46" s="2">
        <v>0</v>
      </c>
      <c r="K46" s="2">
        <v>0</v>
      </c>
      <c r="L46" t="str">
        <f>_xlfn.IFNA(VLOOKUP($D46*1000+L$3,奖励辅助!$E:$O,11,FALSE),"")</f>
        <v>{"t":"i","i":4,"c":108,"tr":0}</v>
      </c>
      <c r="M46" t="str">
        <f>_xlfn.IFNA(","&amp;VLOOKUP($D46*1000+M$3,奖励辅助!$E:$O,11,FALSE),"")</f>
        <v>,{"t":"i","i":1,"c":3799,"tr":0}</v>
      </c>
      <c r="N46" t="str">
        <f>_xlfn.IFNA(","&amp;VLOOKUP($D46*1000+N$3,奖励辅助!$E:$O,11,FALSE),"")</f>
        <v>,{"t":"i","i":6,"c":542,"tr":0}</v>
      </c>
      <c r="O46" t="str">
        <f>_xlfn.IFNA(","&amp;VLOOKUP($D46*1000+O$3,奖励辅助!$E:$O,11,FALSE),"")</f>
        <v/>
      </c>
      <c r="P46" t="str">
        <f>_xlfn.IFNA(","&amp;VLOOKUP($D46*1000+P$3,奖励辅助!$E:$O,11,FALSE),"")</f>
        <v/>
      </c>
      <c r="Q46" t="str">
        <f>_xlfn.IFNA(","&amp;VLOOKUP($D46*1000+Q$3,奖励辅助!$E:$O,11,FALSE),"")</f>
        <v/>
      </c>
      <c r="R46" t="str">
        <f>_xlfn.IFNA(","&amp;VLOOKUP($D46*1000+R$3,奖励辅助!$E:$O,11,FALSE),"")</f>
        <v/>
      </c>
      <c r="S46" t="str">
        <f>_xlfn.IFNA(","&amp;VLOOKUP($D46*1000+S$3,奖励辅助!$E:$O,11,FALSE),"")</f>
        <v/>
      </c>
      <c r="T46" t="str">
        <f>_xlfn.IFNA(","&amp;VLOOKUP($D46*1000+T$3,奖励辅助!$E:$O,11,FALSE),"")</f>
        <v/>
      </c>
      <c r="U46" t="str">
        <f>_xlfn.IFNA(","&amp;VLOOKUP($D46*1000+U$3,奖励辅助!$E:$O,11,FALSE),"")</f>
        <v/>
      </c>
      <c r="V46" t="str">
        <f>_xlfn.IFNA(","&amp;VLOOKUP($D46*1000+V$3,奖励辅助!$E:$O,11,FALSE),"")</f>
        <v/>
      </c>
      <c r="W46" t="str">
        <f>_xlfn.IFNA(","&amp;VLOOKUP($D46*1000+W$3,奖励辅助!$E:$O,11,FALSE),"")</f>
        <v/>
      </c>
      <c r="X46" t="str">
        <f>_xlfn.IFNA(","&amp;VLOOKUP($D46*1000+X$3,奖励辅助!$E:$O,11,FALSE),"")</f>
        <v/>
      </c>
      <c r="Y46" t="str">
        <f>_xlfn.IFNA(","&amp;VLOOKUP($D46*1000+Y$3,奖励辅助!$E:$O,11,FALSE),"")</f>
        <v/>
      </c>
      <c r="Z46" t="str">
        <f>_xlfn.IFNA(","&amp;VLOOKUP($D46*1000+Z$3,奖励辅助!$E:$O,11,FALSE),"")</f>
        <v/>
      </c>
      <c r="AA46" t="str">
        <f>_xlfn.IFNA(","&amp;VLOOKUP($D46*1000+AA$3,奖励辅助!$E:$O,11,FALSE),"")</f>
        <v/>
      </c>
      <c r="AB46" t="str">
        <f>_xlfn.IFNA(","&amp;VLOOKUP($D46*1000+AB$3,奖励辅助!$E:$O,11,FALSE),"")</f>
        <v/>
      </c>
      <c r="AC46" t="str">
        <f>_xlfn.IFNA(","&amp;VLOOKUP($D46*1000+AC$3,奖励辅助!$E:$O,11,FALSE),"")</f>
        <v/>
      </c>
      <c r="AD46" t="str">
        <f>_xlfn.IFNA(","&amp;VLOOKUP($D46*1000+AD$3,奖励辅助!$E:$O,11,FALSE),"")</f>
        <v/>
      </c>
      <c r="AE46" t="str">
        <f>_xlfn.IFNA(","&amp;VLOOKUP($D46*1000+AE$3,奖励辅助!$E:$O,11,FALSE),"")</f>
        <v/>
      </c>
      <c r="AF46" t="str">
        <f>_xlfn.IFNA(","&amp;VLOOKUP($D46*1000+AF$3,奖励辅助!$E:$O,11,FALSE),"")</f>
        <v/>
      </c>
      <c r="AG46" t="str">
        <f>_xlfn.IFNA(","&amp;VLOOKUP($D46*1000+AG$3,奖励辅助!$E:$O,11,FALSE),"")</f>
        <v/>
      </c>
      <c r="AH46" t="str">
        <f>_xlfn.IFNA(","&amp;VLOOKUP($D46*1000+AH$3,奖励辅助!$E:$O,11,FALSE),"")</f>
        <v/>
      </c>
      <c r="AI46" t="str">
        <f>_xlfn.IFNA(","&amp;VLOOKUP($D46*1000+AI$3,奖励辅助!$E:$O,11,FALSE),"")</f>
        <v/>
      </c>
      <c r="AJ46" t="str">
        <f>_xlfn.IFNA(","&amp;VLOOKUP($D46*1000+AJ$3,奖励辅助!$E:$O,11,FALSE),"")</f>
        <v/>
      </c>
      <c r="AK46" t="str">
        <f>_xlfn.IFNA(","&amp;VLOOKUP($D46*1000+AK$3,奖励辅助!$E:$O,11,FALSE),"")</f>
        <v/>
      </c>
      <c r="AL46" t="str">
        <f>_xlfn.IFNA(","&amp;VLOOKUP($D46*1000+AL$3,奖励辅助!$E:$O,11,FALSE),"")</f>
        <v/>
      </c>
      <c r="AM46" t="str">
        <f>_xlfn.IFNA(","&amp;VLOOKUP($D46*1000+AM$3,奖励辅助!$E:$O,11,FALSE),"")</f>
        <v/>
      </c>
      <c r="AN46" t="str">
        <f>_xlfn.IFNA(","&amp;VLOOKUP($D46*1000+AN$3,奖励辅助!$E:$O,11,FALSE),"")</f>
        <v/>
      </c>
      <c r="AO46" t="str">
        <f>_xlfn.IFNA(","&amp;VLOOKUP($D46*1000+AO$3,奖励辅助!$E:$O,11,FALSE),"")</f>
        <v/>
      </c>
    </row>
    <row r="47" spans="1:41" x14ac:dyDescent="0.15">
      <c r="A47">
        <v>44</v>
      </c>
      <c r="B47">
        <f>VLOOKUP(E47,每级任务数量!A:B,2,FALSE)</f>
        <v>4</v>
      </c>
      <c r="C47">
        <f t="shared" si="0"/>
        <v>401201</v>
      </c>
      <c r="D47" s="2">
        <f t="shared" si="1"/>
        <v>1201</v>
      </c>
      <c r="E47" s="6">
        <f t="shared" si="2"/>
        <v>12</v>
      </c>
      <c r="F47" s="6">
        <f t="shared" si="3"/>
        <v>1</v>
      </c>
      <c r="G47" s="1" t="s">
        <v>90</v>
      </c>
      <c r="H47" s="3" t="s">
        <v>91</v>
      </c>
      <c r="I47" s="3" t="str">
        <f t="shared" si="4"/>
        <v>[{"t":"i","i":4,"c":39,"tr":0},{"t":"i","i":1,"c":1380,"tr":0},{"t":"i","i":6,"c":196,"tr":0}]</v>
      </c>
      <c r="J47" s="2">
        <v>0</v>
      </c>
      <c r="K47" s="2">
        <v>0</v>
      </c>
      <c r="L47" t="str">
        <f>_xlfn.IFNA(VLOOKUP($D47*1000+L$3,奖励辅助!$E:$O,11,FALSE),"")</f>
        <v>{"t":"i","i":4,"c":39,"tr":0}</v>
      </c>
      <c r="M47" t="str">
        <f>_xlfn.IFNA(","&amp;VLOOKUP($D47*1000+M$3,奖励辅助!$E:$O,11,FALSE),"")</f>
        <v>,{"t":"i","i":1,"c":1380,"tr":0}</v>
      </c>
      <c r="N47" t="str">
        <f>_xlfn.IFNA(","&amp;VLOOKUP($D47*1000+N$3,奖励辅助!$E:$O,11,FALSE),"")</f>
        <v>,{"t":"i","i":6,"c":196,"tr":0}</v>
      </c>
      <c r="O47" t="str">
        <f>_xlfn.IFNA(","&amp;VLOOKUP($D47*1000+O$3,奖励辅助!$E:$O,11,FALSE),"")</f>
        <v/>
      </c>
      <c r="P47" t="str">
        <f>_xlfn.IFNA(","&amp;VLOOKUP($D47*1000+P$3,奖励辅助!$E:$O,11,FALSE),"")</f>
        <v/>
      </c>
      <c r="Q47" t="str">
        <f>_xlfn.IFNA(","&amp;VLOOKUP($D47*1000+Q$3,奖励辅助!$E:$O,11,FALSE),"")</f>
        <v/>
      </c>
      <c r="R47" t="str">
        <f>_xlfn.IFNA(","&amp;VLOOKUP($D47*1000+R$3,奖励辅助!$E:$O,11,FALSE),"")</f>
        <v/>
      </c>
      <c r="S47" t="str">
        <f>_xlfn.IFNA(","&amp;VLOOKUP($D47*1000+S$3,奖励辅助!$E:$O,11,FALSE),"")</f>
        <v/>
      </c>
      <c r="T47" t="str">
        <f>_xlfn.IFNA(","&amp;VLOOKUP($D47*1000+T$3,奖励辅助!$E:$O,11,FALSE),"")</f>
        <v/>
      </c>
      <c r="U47" t="str">
        <f>_xlfn.IFNA(","&amp;VLOOKUP($D47*1000+U$3,奖励辅助!$E:$O,11,FALSE),"")</f>
        <v/>
      </c>
      <c r="V47" t="str">
        <f>_xlfn.IFNA(","&amp;VLOOKUP($D47*1000+V$3,奖励辅助!$E:$O,11,FALSE),"")</f>
        <v/>
      </c>
      <c r="W47" t="str">
        <f>_xlfn.IFNA(","&amp;VLOOKUP($D47*1000+W$3,奖励辅助!$E:$O,11,FALSE),"")</f>
        <v/>
      </c>
      <c r="X47" t="str">
        <f>_xlfn.IFNA(","&amp;VLOOKUP($D47*1000+X$3,奖励辅助!$E:$O,11,FALSE),"")</f>
        <v/>
      </c>
      <c r="Y47" t="str">
        <f>_xlfn.IFNA(","&amp;VLOOKUP($D47*1000+Y$3,奖励辅助!$E:$O,11,FALSE),"")</f>
        <v/>
      </c>
      <c r="Z47" t="str">
        <f>_xlfn.IFNA(","&amp;VLOOKUP($D47*1000+Z$3,奖励辅助!$E:$O,11,FALSE),"")</f>
        <v/>
      </c>
      <c r="AA47" t="str">
        <f>_xlfn.IFNA(","&amp;VLOOKUP($D47*1000+AA$3,奖励辅助!$E:$O,11,FALSE),"")</f>
        <v/>
      </c>
      <c r="AB47" t="str">
        <f>_xlfn.IFNA(","&amp;VLOOKUP($D47*1000+AB$3,奖励辅助!$E:$O,11,FALSE),"")</f>
        <v/>
      </c>
      <c r="AC47" t="str">
        <f>_xlfn.IFNA(","&amp;VLOOKUP($D47*1000+AC$3,奖励辅助!$E:$O,11,FALSE),"")</f>
        <v/>
      </c>
      <c r="AD47" t="str">
        <f>_xlfn.IFNA(","&amp;VLOOKUP($D47*1000+AD$3,奖励辅助!$E:$O,11,FALSE),"")</f>
        <v/>
      </c>
      <c r="AE47" t="str">
        <f>_xlfn.IFNA(","&amp;VLOOKUP($D47*1000+AE$3,奖励辅助!$E:$O,11,FALSE),"")</f>
        <v/>
      </c>
      <c r="AF47" t="str">
        <f>_xlfn.IFNA(","&amp;VLOOKUP($D47*1000+AF$3,奖励辅助!$E:$O,11,FALSE),"")</f>
        <v/>
      </c>
      <c r="AG47" t="str">
        <f>_xlfn.IFNA(","&amp;VLOOKUP($D47*1000+AG$3,奖励辅助!$E:$O,11,FALSE),"")</f>
        <v/>
      </c>
      <c r="AH47" t="str">
        <f>_xlfn.IFNA(","&amp;VLOOKUP($D47*1000+AH$3,奖励辅助!$E:$O,11,FALSE),"")</f>
        <v/>
      </c>
      <c r="AI47" t="str">
        <f>_xlfn.IFNA(","&amp;VLOOKUP($D47*1000+AI$3,奖励辅助!$E:$O,11,FALSE),"")</f>
        <v/>
      </c>
      <c r="AJ47" t="str">
        <f>_xlfn.IFNA(","&amp;VLOOKUP($D47*1000+AJ$3,奖励辅助!$E:$O,11,FALSE),"")</f>
        <v/>
      </c>
      <c r="AK47" t="str">
        <f>_xlfn.IFNA(","&amp;VLOOKUP($D47*1000+AK$3,奖励辅助!$E:$O,11,FALSE),"")</f>
        <v/>
      </c>
      <c r="AL47" t="str">
        <f>_xlfn.IFNA(","&amp;VLOOKUP($D47*1000+AL$3,奖励辅助!$E:$O,11,FALSE),"")</f>
        <v/>
      </c>
      <c r="AM47" t="str">
        <f>_xlfn.IFNA(","&amp;VLOOKUP($D47*1000+AM$3,奖励辅助!$E:$O,11,FALSE),"")</f>
        <v/>
      </c>
      <c r="AN47" t="str">
        <f>_xlfn.IFNA(","&amp;VLOOKUP($D47*1000+AN$3,奖励辅助!$E:$O,11,FALSE),"")</f>
        <v/>
      </c>
      <c r="AO47" t="str">
        <f>_xlfn.IFNA(","&amp;VLOOKUP($D47*1000+AO$3,奖励辅助!$E:$O,11,FALSE),"")</f>
        <v/>
      </c>
    </row>
    <row r="48" spans="1:41" x14ac:dyDescent="0.15">
      <c r="A48">
        <v>45</v>
      </c>
      <c r="B48">
        <f>VLOOKUP(E48,每级任务数量!A:B,2,FALSE)</f>
        <v>4</v>
      </c>
      <c r="C48">
        <f t="shared" si="0"/>
        <v>401202</v>
      </c>
      <c r="D48" s="2">
        <f t="shared" si="1"/>
        <v>1202</v>
      </c>
      <c r="E48" s="6">
        <f t="shared" si="2"/>
        <v>12</v>
      </c>
      <c r="F48" s="6">
        <f t="shared" si="3"/>
        <v>2</v>
      </c>
      <c r="G48" s="1" t="s">
        <v>90</v>
      </c>
      <c r="H48" s="3" t="s">
        <v>91</v>
      </c>
      <c r="I48" s="3" t="str">
        <f t="shared" si="4"/>
        <v>[{"t":"i","i":4,"c":39,"tr":0},{"t":"i","i":1,"c":1380,"tr":0},{"t":"i","i":6,"c":196,"tr":0}]</v>
      </c>
      <c r="J48" s="2">
        <v>0</v>
      </c>
      <c r="K48" s="2">
        <v>0</v>
      </c>
      <c r="L48" t="str">
        <f>_xlfn.IFNA(VLOOKUP($D48*1000+L$3,奖励辅助!$E:$O,11,FALSE),"")</f>
        <v>{"t":"i","i":4,"c":39,"tr":0}</v>
      </c>
      <c r="M48" t="str">
        <f>_xlfn.IFNA(","&amp;VLOOKUP($D48*1000+M$3,奖励辅助!$E:$O,11,FALSE),"")</f>
        <v>,{"t":"i","i":1,"c":1380,"tr":0}</v>
      </c>
      <c r="N48" t="str">
        <f>_xlfn.IFNA(","&amp;VLOOKUP($D48*1000+N$3,奖励辅助!$E:$O,11,FALSE),"")</f>
        <v>,{"t":"i","i":6,"c":196,"tr":0}</v>
      </c>
      <c r="O48" t="str">
        <f>_xlfn.IFNA(","&amp;VLOOKUP($D48*1000+O$3,奖励辅助!$E:$O,11,FALSE),"")</f>
        <v/>
      </c>
      <c r="P48" t="str">
        <f>_xlfn.IFNA(","&amp;VLOOKUP($D48*1000+P$3,奖励辅助!$E:$O,11,FALSE),"")</f>
        <v/>
      </c>
      <c r="Q48" t="str">
        <f>_xlfn.IFNA(","&amp;VLOOKUP($D48*1000+Q$3,奖励辅助!$E:$O,11,FALSE),"")</f>
        <v/>
      </c>
      <c r="R48" t="str">
        <f>_xlfn.IFNA(","&amp;VLOOKUP($D48*1000+R$3,奖励辅助!$E:$O,11,FALSE),"")</f>
        <v/>
      </c>
      <c r="S48" t="str">
        <f>_xlfn.IFNA(","&amp;VLOOKUP($D48*1000+S$3,奖励辅助!$E:$O,11,FALSE),"")</f>
        <v/>
      </c>
      <c r="T48" t="str">
        <f>_xlfn.IFNA(","&amp;VLOOKUP($D48*1000+T$3,奖励辅助!$E:$O,11,FALSE),"")</f>
        <v/>
      </c>
      <c r="U48" t="str">
        <f>_xlfn.IFNA(","&amp;VLOOKUP($D48*1000+U$3,奖励辅助!$E:$O,11,FALSE),"")</f>
        <v/>
      </c>
      <c r="V48" t="str">
        <f>_xlfn.IFNA(","&amp;VLOOKUP($D48*1000+V$3,奖励辅助!$E:$O,11,FALSE),"")</f>
        <v/>
      </c>
      <c r="W48" t="str">
        <f>_xlfn.IFNA(","&amp;VLOOKUP($D48*1000+W$3,奖励辅助!$E:$O,11,FALSE),"")</f>
        <v/>
      </c>
      <c r="X48" t="str">
        <f>_xlfn.IFNA(","&amp;VLOOKUP($D48*1000+X$3,奖励辅助!$E:$O,11,FALSE),"")</f>
        <v/>
      </c>
      <c r="Y48" t="str">
        <f>_xlfn.IFNA(","&amp;VLOOKUP($D48*1000+Y$3,奖励辅助!$E:$O,11,FALSE),"")</f>
        <v/>
      </c>
      <c r="Z48" t="str">
        <f>_xlfn.IFNA(","&amp;VLOOKUP($D48*1000+Z$3,奖励辅助!$E:$O,11,FALSE),"")</f>
        <v/>
      </c>
      <c r="AA48" t="str">
        <f>_xlfn.IFNA(","&amp;VLOOKUP($D48*1000+AA$3,奖励辅助!$E:$O,11,FALSE),"")</f>
        <v/>
      </c>
      <c r="AB48" t="str">
        <f>_xlfn.IFNA(","&amp;VLOOKUP($D48*1000+AB$3,奖励辅助!$E:$O,11,FALSE),"")</f>
        <v/>
      </c>
      <c r="AC48" t="str">
        <f>_xlfn.IFNA(","&amp;VLOOKUP($D48*1000+AC$3,奖励辅助!$E:$O,11,FALSE),"")</f>
        <v/>
      </c>
      <c r="AD48" t="str">
        <f>_xlfn.IFNA(","&amp;VLOOKUP($D48*1000+AD$3,奖励辅助!$E:$O,11,FALSE),"")</f>
        <v/>
      </c>
      <c r="AE48" t="str">
        <f>_xlfn.IFNA(","&amp;VLOOKUP($D48*1000+AE$3,奖励辅助!$E:$O,11,FALSE),"")</f>
        <v/>
      </c>
      <c r="AF48" t="str">
        <f>_xlfn.IFNA(","&amp;VLOOKUP($D48*1000+AF$3,奖励辅助!$E:$O,11,FALSE),"")</f>
        <v/>
      </c>
      <c r="AG48" t="str">
        <f>_xlfn.IFNA(","&amp;VLOOKUP($D48*1000+AG$3,奖励辅助!$E:$O,11,FALSE),"")</f>
        <v/>
      </c>
      <c r="AH48" t="str">
        <f>_xlfn.IFNA(","&amp;VLOOKUP($D48*1000+AH$3,奖励辅助!$E:$O,11,FALSE),"")</f>
        <v/>
      </c>
      <c r="AI48" t="str">
        <f>_xlfn.IFNA(","&amp;VLOOKUP($D48*1000+AI$3,奖励辅助!$E:$O,11,FALSE),"")</f>
        <v/>
      </c>
      <c r="AJ48" t="str">
        <f>_xlfn.IFNA(","&amp;VLOOKUP($D48*1000+AJ$3,奖励辅助!$E:$O,11,FALSE),"")</f>
        <v/>
      </c>
      <c r="AK48" t="str">
        <f>_xlfn.IFNA(","&amp;VLOOKUP($D48*1000+AK$3,奖励辅助!$E:$O,11,FALSE),"")</f>
        <v/>
      </c>
      <c r="AL48" t="str">
        <f>_xlfn.IFNA(","&amp;VLOOKUP($D48*1000+AL$3,奖励辅助!$E:$O,11,FALSE),"")</f>
        <v/>
      </c>
      <c r="AM48" t="str">
        <f>_xlfn.IFNA(","&amp;VLOOKUP($D48*1000+AM$3,奖励辅助!$E:$O,11,FALSE),"")</f>
        <v/>
      </c>
      <c r="AN48" t="str">
        <f>_xlfn.IFNA(","&amp;VLOOKUP($D48*1000+AN$3,奖励辅助!$E:$O,11,FALSE),"")</f>
        <v/>
      </c>
      <c r="AO48" t="str">
        <f>_xlfn.IFNA(","&amp;VLOOKUP($D48*1000+AO$3,奖励辅助!$E:$O,11,FALSE),"")</f>
        <v/>
      </c>
    </row>
    <row r="49" spans="1:41" x14ac:dyDescent="0.15">
      <c r="A49">
        <v>46</v>
      </c>
      <c r="B49">
        <f>VLOOKUP(E49,每级任务数量!A:B,2,FALSE)</f>
        <v>4</v>
      </c>
      <c r="C49">
        <f t="shared" si="0"/>
        <v>401203</v>
      </c>
      <c r="D49" s="2">
        <f t="shared" si="1"/>
        <v>1203</v>
      </c>
      <c r="E49" s="6">
        <f t="shared" si="2"/>
        <v>12</v>
      </c>
      <c r="F49" s="6">
        <f t="shared" si="3"/>
        <v>3</v>
      </c>
      <c r="G49" s="1" t="s">
        <v>90</v>
      </c>
      <c r="H49" s="3" t="s">
        <v>91</v>
      </c>
      <c r="I49" s="3" t="str">
        <f t="shared" si="4"/>
        <v>[{"t":"i","i":4,"c":39,"tr":0},{"t":"i","i":1,"c":1380,"tr":0},{"t":"i","i":6,"c":196,"tr":0}]</v>
      </c>
      <c r="J49" s="2">
        <v>0</v>
      </c>
      <c r="K49" s="2">
        <v>0</v>
      </c>
      <c r="L49" t="str">
        <f>_xlfn.IFNA(VLOOKUP($D49*1000+L$3,奖励辅助!$E:$O,11,FALSE),"")</f>
        <v>{"t":"i","i":4,"c":39,"tr":0}</v>
      </c>
      <c r="M49" t="str">
        <f>_xlfn.IFNA(","&amp;VLOOKUP($D49*1000+M$3,奖励辅助!$E:$O,11,FALSE),"")</f>
        <v>,{"t":"i","i":1,"c":1380,"tr":0}</v>
      </c>
      <c r="N49" t="str">
        <f>_xlfn.IFNA(","&amp;VLOOKUP($D49*1000+N$3,奖励辅助!$E:$O,11,FALSE),"")</f>
        <v>,{"t":"i","i":6,"c":196,"tr":0}</v>
      </c>
      <c r="O49" t="str">
        <f>_xlfn.IFNA(","&amp;VLOOKUP($D49*1000+O$3,奖励辅助!$E:$O,11,FALSE),"")</f>
        <v/>
      </c>
      <c r="P49" t="str">
        <f>_xlfn.IFNA(","&amp;VLOOKUP($D49*1000+P$3,奖励辅助!$E:$O,11,FALSE),"")</f>
        <v/>
      </c>
      <c r="Q49" t="str">
        <f>_xlfn.IFNA(","&amp;VLOOKUP($D49*1000+Q$3,奖励辅助!$E:$O,11,FALSE),"")</f>
        <v/>
      </c>
      <c r="R49" t="str">
        <f>_xlfn.IFNA(","&amp;VLOOKUP($D49*1000+R$3,奖励辅助!$E:$O,11,FALSE),"")</f>
        <v/>
      </c>
      <c r="S49" t="str">
        <f>_xlfn.IFNA(","&amp;VLOOKUP($D49*1000+S$3,奖励辅助!$E:$O,11,FALSE),"")</f>
        <v/>
      </c>
      <c r="T49" t="str">
        <f>_xlfn.IFNA(","&amp;VLOOKUP($D49*1000+T$3,奖励辅助!$E:$O,11,FALSE),"")</f>
        <v/>
      </c>
      <c r="U49" t="str">
        <f>_xlfn.IFNA(","&amp;VLOOKUP($D49*1000+U$3,奖励辅助!$E:$O,11,FALSE),"")</f>
        <v/>
      </c>
      <c r="V49" t="str">
        <f>_xlfn.IFNA(","&amp;VLOOKUP($D49*1000+V$3,奖励辅助!$E:$O,11,FALSE),"")</f>
        <v/>
      </c>
      <c r="W49" t="str">
        <f>_xlfn.IFNA(","&amp;VLOOKUP($D49*1000+W$3,奖励辅助!$E:$O,11,FALSE),"")</f>
        <v/>
      </c>
      <c r="X49" t="str">
        <f>_xlfn.IFNA(","&amp;VLOOKUP($D49*1000+X$3,奖励辅助!$E:$O,11,FALSE),"")</f>
        <v/>
      </c>
      <c r="Y49" t="str">
        <f>_xlfn.IFNA(","&amp;VLOOKUP($D49*1000+Y$3,奖励辅助!$E:$O,11,FALSE),"")</f>
        <v/>
      </c>
      <c r="Z49" t="str">
        <f>_xlfn.IFNA(","&amp;VLOOKUP($D49*1000+Z$3,奖励辅助!$E:$O,11,FALSE),"")</f>
        <v/>
      </c>
      <c r="AA49" t="str">
        <f>_xlfn.IFNA(","&amp;VLOOKUP($D49*1000+AA$3,奖励辅助!$E:$O,11,FALSE),"")</f>
        <v/>
      </c>
      <c r="AB49" t="str">
        <f>_xlfn.IFNA(","&amp;VLOOKUP($D49*1000+AB$3,奖励辅助!$E:$O,11,FALSE),"")</f>
        <v/>
      </c>
      <c r="AC49" t="str">
        <f>_xlfn.IFNA(","&amp;VLOOKUP($D49*1000+AC$3,奖励辅助!$E:$O,11,FALSE),"")</f>
        <v/>
      </c>
      <c r="AD49" t="str">
        <f>_xlfn.IFNA(","&amp;VLOOKUP($D49*1000+AD$3,奖励辅助!$E:$O,11,FALSE),"")</f>
        <v/>
      </c>
      <c r="AE49" t="str">
        <f>_xlfn.IFNA(","&amp;VLOOKUP($D49*1000+AE$3,奖励辅助!$E:$O,11,FALSE),"")</f>
        <v/>
      </c>
      <c r="AF49" t="str">
        <f>_xlfn.IFNA(","&amp;VLOOKUP($D49*1000+AF$3,奖励辅助!$E:$O,11,FALSE),"")</f>
        <v/>
      </c>
      <c r="AG49" t="str">
        <f>_xlfn.IFNA(","&amp;VLOOKUP($D49*1000+AG$3,奖励辅助!$E:$O,11,FALSE),"")</f>
        <v/>
      </c>
      <c r="AH49" t="str">
        <f>_xlfn.IFNA(","&amp;VLOOKUP($D49*1000+AH$3,奖励辅助!$E:$O,11,FALSE),"")</f>
        <v/>
      </c>
      <c r="AI49" t="str">
        <f>_xlfn.IFNA(","&amp;VLOOKUP($D49*1000+AI$3,奖励辅助!$E:$O,11,FALSE),"")</f>
        <v/>
      </c>
      <c r="AJ49" t="str">
        <f>_xlfn.IFNA(","&amp;VLOOKUP($D49*1000+AJ$3,奖励辅助!$E:$O,11,FALSE),"")</f>
        <v/>
      </c>
      <c r="AK49" t="str">
        <f>_xlfn.IFNA(","&amp;VLOOKUP($D49*1000+AK$3,奖励辅助!$E:$O,11,FALSE),"")</f>
        <v/>
      </c>
      <c r="AL49" t="str">
        <f>_xlfn.IFNA(","&amp;VLOOKUP($D49*1000+AL$3,奖励辅助!$E:$O,11,FALSE),"")</f>
        <v/>
      </c>
      <c r="AM49" t="str">
        <f>_xlfn.IFNA(","&amp;VLOOKUP($D49*1000+AM$3,奖励辅助!$E:$O,11,FALSE),"")</f>
        <v/>
      </c>
      <c r="AN49" t="str">
        <f>_xlfn.IFNA(","&amp;VLOOKUP($D49*1000+AN$3,奖励辅助!$E:$O,11,FALSE),"")</f>
        <v/>
      </c>
      <c r="AO49" t="str">
        <f>_xlfn.IFNA(","&amp;VLOOKUP($D49*1000+AO$3,奖励辅助!$E:$O,11,FALSE),"")</f>
        <v/>
      </c>
    </row>
    <row r="50" spans="1:41" x14ac:dyDescent="0.15">
      <c r="A50">
        <v>47</v>
      </c>
      <c r="B50">
        <f>VLOOKUP(E50,每级任务数量!A:B,2,FALSE)</f>
        <v>4</v>
      </c>
      <c r="C50">
        <f t="shared" si="0"/>
        <v>401204</v>
      </c>
      <c r="D50" s="2">
        <f t="shared" si="1"/>
        <v>1204</v>
      </c>
      <c r="E50" s="6">
        <f t="shared" si="2"/>
        <v>12</v>
      </c>
      <c r="F50" s="6">
        <f t="shared" si="3"/>
        <v>4</v>
      </c>
      <c r="G50" s="1" t="s">
        <v>90</v>
      </c>
      <c r="H50" s="3" t="s">
        <v>91</v>
      </c>
      <c r="I50" s="3" t="str">
        <f t="shared" si="4"/>
        <v>[{"t":"i","i":4,"c":116,"tr":0},{"t":"i","i":1,"c":4070,"tr":0},{"t":"i","i":6,"c":580,"tr":0}]</v>
      </c>
      <c r="J50" s="2">
        <v>0</v>
      </c>
      <c r="K50" s="2">
        <v>0</v>
      </c>
      <c r="L50" t="str">
        <f>_xlfn.IFNA(VLOOKUP($D50*1000+L$3,奖励辅助!$E:$O,11,FALSE),"")</f>
        <v>{"t":"i","i":4,"c":116,"tr":0}</v>
      </c>
      <c r="M50" t="str">
        <f>_xlfn.IFNA(","&amp;VLOOKUP($D50*1000+M$3,奖励辅助!$E:$O,11,FALSE),"")</f>
        <v>,{"t":"i","i":1,"c":4070,"tr":0}</v>
      </c>
      <c r="N50" t="str">
        <f>_xlfn.IFNA(","&amp;VLOOKUP($D50*1000+N$3,奖励辅助!$E:$O,11,FALSE),"")</f>
        <v>,{"t":"i","i":6,"c":580,"tr":0}</v>
      </c>
      <c r="O50" t="str">
        <f>_xlfn.IFNA(","&amp;VLOOKUP($D50*1000+O$3,奖励辅助!$E:$O,11,FALSE),"")</f>
        <v/>
      </c>
      <c r="P50" t="str">
        <f>_xlfn.IFNA(","&amp;VLOOKUP($D50*1000+P$3,奖励辅助!$E:$O,11,FALSE),"")</f>
        <v/>
      </c>
      <c r="Q50" t="str">
        <f>_xlfn.IFNA(","&amp;VLOOKUP($D50*1000+Q$3,奖励辅助!$E:$O,11,FALSE),"")</f>
        <v/>
      </c>
      <c r="R50" t="str">
        <f>_xlfn.IFNA(","&amp;VLOOKUP($D50*1000+R$3,奖励辅助!$E:$O,11,FALSE),"")</f>
        <v/>
      </c>
      <c r="S50" t="str">
        <f>_xlfn.IFNA(","&amp;VLOOKUP($D50*1000+S$3,奖励辅助!$E:$O,11,FALSE),"")</f>
        <v/>
      </c>
      <c r="T50" t="str">
        <f>_xlfn.IFNA(","&amp;VLOOKUP($D50*1000+T$3,奖励辅助!$E:$O,11,FALSE),"")</f>
        <v/>
      </c>
      <c r="U50" t="str">
        <f>_xlfn.IFNA(","&amp;VLOOKUP($D50*1000+U$3,奖励辅助!$E:$O,11,FALSE),"")</f>
        <v/>
      </c>
      <c r="V50" t="str">
        <f>_xlfn.IFNA(","&amp;VLOOKUP($D50*1000+V$3,奖励辅助!$E:$O,11,FALSE),"")</f>
        <v/>
      </c>
      <c r="W50" t="str">
        <f>_xlfn.IFNA(","&amp;VLOOKUP($D50*1000+W$3,奖励辅助!$E:$O,11,FALSE),"")</f>
        <v/>
      </c>
      <c r="X50" t="str">
        <f>_xlfn.IFNA(","&amp;VLOOKUP($D50*1000+X$3,奖励辅助!$E:$O,11,FALSE),"")</f>
        <v/>
      </c>
      <c r="Y50" t="str">
        <f>_xlfn.IFNA(","&amp;VLOOKUP($D50*1000+Y$3,奖励辅助!$E:$O,11,FALSE),"")</f>
        <v/>
      </c>
      <c r="Z50" t="str">
        <f>_xlfn.IFNA(","&amp;VLOOKUP($D50*1000+Z$3,奖励辅助!$E:$O,11,FALSE),"")</f>
        <v/>
      </c>
      <c r="AA50" t="str">
        <f>_xlfn.IFNA(","&amp;VLOOKUP($D50*1000+AA$3,奖励辅助!$E:$O,11,FALSE),"")</f>
        <v/>
      </c>
      <c r="AB50" t="str">
        <f>_xlfn.IFNA(","&amp;VLOOKUP($D50*1000+AB$3,奖励辅助!$E:$O,11,FALSE),"")</f>
        <v/>
      </c>
      <c r="AC50" t="str">
        <f>_xlfn.IFNA(","&amp;VLOOKUP($D50*1000+AC$3,奖励辅助!$E:$O,11,FALSE),"")</f>
        <v/>
      </c>
      <c r="AD50" t="str">
        <f>_xlfn.IFNA(","&amp;VLOOKUP($D50*1000+AD$3,奖励辅助!$E:$O,11,FALSE),"")</f>
        <v/>
      </c>
      <c r="AE50" t="str">
        <f>_xlfn.IFNA(","&amp;VLOOKUP($D50*1000+AE$3,奖励辅助!$E:$O,11,FALSE),"")</f>
        <v/>
      </c>
      <c r="AF50" t="str">
        <f>_xlfn.IFNA(","&amp;VLOOKUP($D50*1000+AF$3,奖励辅助!$E:$O,11,FALSE),"")</f>
        <v/>
      </c>
      <c r="AG50" t="str">
        <f>_xlfn.IFNA(","&amp;VLOOKUP($D50*1000+AG$3,奖励辅助!$E:$O,11,FALSE),"")</f>
        <v/>
      </c>
      <c r="AH50" t="str">
        <f>_xlfn.IFNA(","&amp;VLOOKUP($D50*1000+AH$3,奖励辅助!$E:$O,11,FALSE),"")</f>
        <v/>
      </c>
      <c r="AI50" t="str">
        <f>_xlfn.IFNA(","&amp;VLOOKUP($D50*1000+AI$3,奖励辅助!$E:$O,11,FALSE),"")</f>
        <v/>
      </c>
      <c r="AJ50" t="str">
        <f>_xlfn.IFNA(","&amp;VLOOKUP($D50*1000+AJ$3,奖励辅助!$E:$O,11,FALSE),"")</f>
        <v/>
      </c>
      <c r="AK50" t="str">
        <f>_xlfn.IFNA(","&amp;VLOOKUP($D50*1000+AK$3,奖励辅助!$E:$O,11,FALSE),"")</f>
        <v/>
      </c>
      <c r="AL50" t="str">
        <f>_xlfn.IFNA(","&amp;VLOOKUP($D50*1000+AL$3,奖励辅助!$E:$O,11,FALSE),"")</f>
        <v/>
      </c>
      <c r="AM50" t="str">
        <f>_xlfn.IFNA(","&amp;VLOOKUP($D50*1000+AM$3,奖励辅助!$E:$O,11,FALSE),"")</f>
        <v/>
      </c>
      <c r="AN50" t="str">
        <f>_xlfn.IFNA(","&amp;VLOOKUP($D50*1000+AN$3,奖励辅助!$E:$O,11,FALSE),"")</f>
        <v/>
      </c>
      <c r="AO50" t="str">
        <f>_xlfn.IFNA(","&amp;VLOOKUP($D50*1000+AO$3,奖励辅助!$E:$O,11,FALSE),"")</f>
        <v/>
      </c>
    </row>
    <row r="51" spans="1:41" x14ac:dyDescent="0.15">
      <c r="A51">
        <v>48</v>
      </c>
      <c r="B51">
        <f>VLOOKUP(E51,每级任务数量!A:B,2,FALSE)</f>
        <v>3</v>
      </c>
      <c r="C51">
        <f t="shared" si="0"/>
        <v>401301</v>
      </c>
      <c r="D51" s="2">
        <f t="shared" si="1"/>
        <v>1301</v>
      </c>
      <c r="E51" s="6">
        <f t="shared" si="2"/>
        <v>13</v>
      </c>
      <c r="F51" s="6">
        <f t="shared" si="3"/>
        <v>1</v>
      </c>
      <c r="G51" s="1" t="s">
        <v>90</v>
      </c>
      <c r="H51" s="3" t="s">
        <v>91</v>
      </c>
      <c r="I51" s="3" t="str">
        <f t="shared" si="4"/>
        <v>[{"t":"i","i":4,"c":62,"tr":0},{"t":"i","i":1,"c":2198,"tr":0},{"t":"i","i":6,"c":313,"tr":0}]</v>
      </c>
      <c r="J51" s="2">
        <v>0</v>
      </c>
      <c r="K51" s="2">
        <v>0</v>
      </c>
      <c r="L51" t="str">
        <f>_xlfn.IFNA(VLOOKUP($D51*1000+L$3,奖励辅助!$E:$O,11,FALSE),"")</f>
        <v>{"t":"i","i":4,"c":62,"tr":0}</v>
      </c>
      <c r="M51" t="str">
        <f>_xlfn.IFNA(","&amp;VLOOKUP($D51*1000+M$3,奖励辅助!$E:$O,11,FALSE),"")</f>
        <v>,{"t":"i","i":1,"c":2198,"tr":0}</v>
      </c>
      <c r="N51" t="str">
        <f>_xlfn.IFNA(","&amp;VLOOKUP($D51*1000+N$3,奖励辅助!$E:$O,11,FALSE),"")</f>
        <v>,{"t":"i","i":6,"c":313,"tr":0}</v>
      </c>
      <c r="O51" t="str">
        <f>_xlfn.IFNA(","&amp;VLOOKUP($D51*1000+O$3,奖励辅助!$E:$O,11,FALSE),"")</f>
        <v/>
      </c>
      <c r="P51" t="str">
        <f>_xlfn.IFNA(","&amp;VLOOKUP($D51*1000+P$3,奖励辅助!$E:$O,11,FALSE),"")</f>
        <v/>
      </c>
      <c r="Q51" t="str">
        <f>_xlfn.IFNA(","&amp;VLOOKUP($D51*1000+Q$3,奖励辅助!$E:$O,11,FALSE),"")</f>
        <v/>
      </c>
      <c r="R51" t="str">
        <f>_xlfn.IFNA(","&amp;VLOOKUP($D51*1000+R$3,奖励辅助!$E:$O,11,FALSE),"")</f>
        <v/>
      </c>
      <c r="S51" t="str">
        <f>_xlfn.IFNA(","&amp;VLOOKUP($D51*1000+S$3,奖励辅助!$E:$O,11,FALSE),"")</f>
        <v/>
      </c>
      <c r="T51" t="str">
        <f>_xlfn.IFNA(","&amp;VLOOKUP($D51*1000+T$3,奖励辅助!$E:$O,11,FALSE),"")</f>
        <v/>
      </c>
      <c r="U51" t="str">
        <f>_xlfn.IFNA(","&amp;VLOOKUP($D51*1000+U$3,奖励辅助!$E:$O,11,FALSE),"")</f>
        <v/>
      </c>
      <c r="V51" t="str">
        <f>_xlfn.IFNA(","&amp;VLOOKUP($D51*1000+V$3,奖励辅助!$E:$O,11,FALSE),"")</f>
        <v/>
      </c>
      <c r="W51" t="str">
        <f>_xlfn.IFNA(","&amp;VLOOKUP($D51*1000+W$3,奖励辅助!$E:$O,11,FALSE),"")</f>
        <v/>
      </c>
      <c r="X51" t="str">
        <f>_xlfn.IFNA(","&amp;VLOOKUP($D51*1000+X$3,奖励辅助!$E:$O,11,FALSE),"")</f>
        <v/>
      </c>
      <c r="Y51" t="str">
        <f>_xlfn.IFNA(","&amp;VLOOKUP($D51*1000+Y$3,奖励辅助!$E:$O,11,FALSE),"")</f>
        <v/>
      </c>
      <c r="Z51" t="str">
        <f>_xlfn.IFNA(","&amp;VLOOKUP($D51*1000+Z$3,奖励辅助!$E:$O,11,FALSE),"")</f>
        <v/>
      </c>
      <c r="AA51" t="str">
        <f>_xlfn.IFNA(","&amp;VLOOKUP($D51*1000+AA$3,奖励辅助!$E:$O,11,FALSE),"")</f>
        <v/>
      </c>
      <c r="AB51" t="str">
        <f>_xlfn.IFNA(","&amp;VLOOKUP($D51*1000+AB$3,奖励辅助!$E:$O,11,FALSE),"")</f>
        <v/>
      </c>
      <c r="AC51" t="str">
        <f>_xlfn.IFNA(","&amp;VLOOKUP($D51*1000+AC$3,奖励辅助!$E:$O,11,FALSE),"")</f>
        <v/>
      </c>
      <c r="AD51" t="str">
        <f>_xlfn.IFNA(","&amp;VLOOKUP($D51*1000+AD$3,奖励辅助!$E:$O,11,FALSE),"")</f>
        <v/>
      </c>
      <c r="AE51" t="str">
        <f>_xlfn.IFNA(","&amp;VLOOKUP($D51*1000+AE$3,奖励辅助!$E:$O,11,FALSE),"")</f>
        <v/>
      </c>
      <c r="AF51" t="str">
        <f>_xlfn.IFNA(","&amp;VLOOKUP($D51*1000+AF$3,奖励辅助!$E:$O,11,FALSE),"")</f>
        <v/>
      </c>
      <c r="AG51" t="str">
        <f>_xlfn.IFNA(","&amp;VLOOKUP($D51*1000+AG$3,奖励辅助!$E:$O,11,FALSE),"")</f>
        <v/>
      </c>
      <c r="AH51" t="str">
        <f>_xlfn.IFNA(","&amp;VLOOKUP($D51*1000+AH$3,奖励辅助!$E:$O,11,FALSE),"")</f>
        <v/>
      </c>
      <c r="AI51" t="str">
        <f>_xlfn.IFNA(","&amp;VLOOKUP($D51*1000+AI$3,奖励辅助!$E:$O,11,FALSE),"")</f>
        <v/>
      </c>
      <c r="AJ51" t="str">
        <f>_xlfn.IFNA(","&amp;VLOOKUP($D51*1000+AJ$3,奖励辅助!$E:$O,11,FALSE),"")</f>
        <v/>
      </c>
      <c r="AK51" t="str">
        <f>_xlfn.IFNA(","&amp;VLOOKUP($D51*1000+AK$3,奖励辅助!$E:$O,11,FALSE),"")</f>
        <v/>
      </c>
      <c r="AL51" t="str">
        <f>_xlfn.IFNA(","&amp;VLOOKUP($D51*1000+AL$3,奖励辅助!$E:$O,11,FALSE),"")</f>
        <v/>
      </c>
      <c r="AM51" t="str">
        <f>_xlfn.IFNA(","&amp;VLOOKUP($D51*1000+AM$3,奖励辅助!$E:$O,11,FALSE),"")</f>
        <v/>
      </c>
      <c r="AN51" t="str">
        <f>_xlfn.IFNA(","&amp;VLOOKUP($D51*1000+AN$3,奖励辅助!$E:$O,11,FALSE),"")</f>
        <v/>
      </c>
      <c r="AO51" t="str">
        <f>_xlfn.IFNA(","&amp;VLOOKUP($D51*1000+AO$3,奖励辅助!$E:$O,11,FALSE),"")</f>
        <v/>
      </c>
    </row>
    <row r="52" spans="1:41" x14ac:dyDescent="0.15">
      <c r="A52">
        <v>49</v>
      </c>
      <c r="B52">
        <f>VLOOKUP(E52,每级任务数量!A:B,2,FALSE)</f>
        <v>3</v>
      </c>
      <c r="C52">
        <f t="shared" si="0"/>
        <v>401302</v>
      </c>
      <c r="D52" s="2">
        <f t="shared" si="1"/>
        <v>1302</v>
      </c>
      <c r="E52" s="6">
        <f t="shared" si="2"/>
        <v>13</v>
      </c>
      <c r="F52" s="6">
        <f t="shared" si="3"/>
        <v>2</v>
      </c>
      <c r="G52" s="1" t="s">
        <v>90</v>
      </c>
      <c r="H52" s="3" t="s">
        <v>91</v>
      </c>
      <c r="I52" s="3" t="str">
        <f t="shared" si="4"/>
        <v>[{"t":"i","i":4,"c":62,"tr":0},{"t":"i","i":1,"c":2198,"tr":0},{"t":"i","i":6,"c":313,"tr":0}]</v>
      </c>
      <c r="J52" s="2">
        <v>0</v>
      </c>
      <c r="K52" s="2">
        <v>0</v>
      </c>
      <c r="L52" t="str">
        <f>_xlfn.IFNA(VLOOKUP($D52*1000+L$3,奖励辅助!$E:$O,11,FALSE),"")</f>
        <v>{"t":"i","i":4,"c":62,"tr":0}</v>
      </c>
      <c r="M52" t="str">
        <f>_xlfn.IFNA(","&amp;VLOOKUP($D52*1000+M$3,奖励辅助!$E:$O,11,FALSE),"")</f>
        <v>,{"t":"i","i":1,"c":2198,"tr":0}</v>
      </c>
      <c r="N52" t="str">
        <f>_xlfn.IFNA(","&amp;VLOOKUP($D52*1000+N$3,奖励辅助!$E:$O,11,FALSE),"")</f>
        <v>,{"t":"i","i":6,"c":313,"tr":0}</v>
      </c>
      <c r="O52" t="str">
        <f>_xlfn.IFNA(","&amp;VLOOKUP($D52*1000+O$3,奖励辅助!$E:$O,11,FALSE),"")</f>
        <v/>
      </c>
      <c r="P52" t="str">
        <f>_xlfn.IFNA(","&amp;VLOOKUP($D52*1000+P$3,奖励辅助!$E:$O,11,FALSE),"")</f>
        <v/>
      </c>
      <c r="Q52" t="str">
        <f>_xlfn.IFNA(","&amp;VLOOKUP($D52*1000+Q$3,奖励辅助!$E:$O,11,FALSE),"")</f>
        <v/>
      </c>
      <c r="R52" t="str">
        <f>_xlfn.IFNA(","&amp;VLOOKUP($D52*1000+R$3,奖励辅助!$E:$O,11,FALSE),"")</f>
        <v/>
      </c>
      <c r="S52" t="str">
        <f>_xlfn.IFNA(","&amp;VLOOKUP($D52*1000+S$3,奖励辅助!$E:$O,11,FALSE),"")</f>
        <v/>
      </c>
      <c r="T52" t="str">
        <f>_xlfn.IFNA(","&amp;VLOOKUP($D52*1000+T$3,奖励辅助!$E:$O,11,FALSE),"")</f>
        <v/>
      </c>
      <c r="U52" t="str">
        <f>_xlfn.IFNA(","&amp;VLOOKUP($D52*1000+U$3,奖励辅助!$E:$O,11,FALSE),"")</f>
        <v/>
      </c>
      <c r="V52" t="str">
        <f>_xlfn.IFNA(","&amp;VLOOKUP($D52*1000+V$3,奖励辅助!$E:$O,11,FALSE),"")</f>
        <v/>
      </c>
      <c r="W52" t="str">
        <f>_xlfn.IFNA(","&amp;VLOOKUP($D52*1000+W$3,奖励辅助!$E:$O,11,FALSE),"")</f>
        <v/>
      </c>
      <c r="X52" t="str">
        <f>_xlfn.IFNA(","&amp;VLOOKUP($D52*1000+X$3,奖励辅助!$E:$O,11,FALSE),"")</f>
        <v/>
      </c>
      <c r="Y52" t="str">
        <f>_xlfn.IFNA(","&amp;VLOOKUP($D52*1000+Y$3,奖励辅助!$E:$O,11,FALSE),"")</f>
        <v/>
      </c>
      <c r="Z52" t="str">
        <f>_xlfn.IFNA(","&amp;VLOOKUP($D52*1000+Z$3,奖励辅助!$E:$O,11,FALSE),"")</f>
        <v/>
      </c>
      <c r="AA52" t="str">
        <f>_xlfn.IFNA(","&amp;VLOOKUP($D52*1000+AA$3,奖励辅助!$E:$O,11,FALSE),"")</f>
        <v/>
      </c>
      <c r="AB52" t="str">
        <f>_xlfn.IFNA(","&amp;VLOOKUP($D52*1000+AB$3,奖励辅助!$E:$O,11,FALSE),"")</f>
        <v/>
      </c>
      <c r="AC52" t="str">
        <f>_xlfn.IFNA(","&amp;VLOOKUP($D52*1000+AC$3,奖励辅助!$E:$O,11,FALSE),"")</f>
        <v/>
      </c>
      <c r="AD52" t="str">
        <f>_xlfn.IFNA(","&amp;VLOOKUP($D52*1000+AD$3,奖励辅助!$E:$O,11,FALSE),"")</f>
        <v/>
      </c>
      <c r="AE52" t="str">
        <f>_xlfn.IFNA(","&amp;VLOOKUP($D52*1000+AE$3,奖励辅助!$E:$O,11,FALSE),"")</f>
        <v/>
      </c>
      <c r="AF52" t="str">
        <f>_xlfn.IFNA(","&amp;VLOOKUP($D52*1000+AF$3,奖励辅助!$E:$O,11,FALSE),"")</f>
        <v/>
      </c>
      <c r="AG52" t="str">
        <f>_xlfn.IFNA(","&amp;VLOOKUP($D52*1000+AG$3,奖励辅助!$E:$O,11,FALSE),"")</f>
        <v/>
      </c>
      <c r="AH52" t="str">
        <f>_xlfn.IFNA(","&amp;VLOOKUP($D52*1000+AH$3,奖励辅助!$E:$O,11,FALSE),"")</f>
        <v/>
      </c>
      <c r="AI52" t="str">
        <f>_xlfn.IFNA(","&amp;VLOOKUP($D52*1000+AI$3,奖励辅助!$E:$O,11,FALSE),"")</f>
        <v/>
      </c>
      <c r="AJ52" t="str">
        <f>_xlfn.IFNA(","&amp;VLOOKUP($D52*1000+AJ$3,奖励辅助!$E:$O,11,FALSE),"")</f>
        <v/>
      </c>
      <c r="AK52" t="str">
        <f>_xlfn.IFNA(","&amp;VLOOKUP($D52*1000+AK$3,奖励辅助!$E:$O,11,FALSE),"")</f>
        <v/>
      </c>
      <c r="AL52" t="str">
        <f>_xlfn.IFNA(","&amp;VLOOKUP($D52*1000+AL$3,奖励辅助!$E:$O,11,FALSE),"")</f>
        <v/>
      </c>
      <c r="AM52" t="str">
        <f>_xlfn.IFNA(","&amp;VLOOKUP($D52*1000+AM$3,奖励辅助!$E:$O,11,FALSE),"")</f>
        <v/>
      </c>
      <c r="AN52" t="str">
        <f>_xlfn.IFNA(","&amp;VLOOKUP($D52*1000+AN$3,奖励辅助!$E:$O,11,FALSE),"")</f>
        <v/>
      </c>
      <c r="AO52" t="str">
        <f>_xlfn.IFNA(","&amp;VLOOKUP($D52*1000+AO$3,奖励辅助!$E:$O,11,FALSE),"")</f>
        <v/>
      </c>
    </row>
    <row r="53" spans="1:41" x14ac:dyDescent="0.15">
      <c r="A53">
        <v>50</v>
      </c>
      <c r="B53">
        <f>VLOOKUP(E53,每级任务数量!A:B,2,FALSE)</f>
        <v>3</v>
      </c>
      <c r="C53">
        <f t="shared" si="0"/>
        <v>401303</v>
      </c>
      <c r="D53" s="2">
        <f t="shared" si="1"/>
        <v>1303</v>
      </c>
      <c r="E53" s="6">
        <f t="shared" si="2"/>
        <v>13</v>
      </c>
      <c r="F53" s="6">
        <f t="shared" si="3"/>
        <v>3</v>
      </c>
      <c r="G53" s="1" t="s">
        <v>90</v>
      </c>
      <c r="H53" s="3" t="s">
        <v>91</v>
      </c>
      <c r="I53" s="3" t="str">
        <f t="shared" si="4"/>
        <v>[{"t":"i","i":4,"c":124,"tr":0},{"t":"i","i":1,"c":4361,"tr":0},{"t":"i","i":6,"c":622,"tr":0}]</v>
      </c>
      <c r="J53" s="2">
        <v>0</v>
      </c>
      <c r="K53" s="2">
        <v>0</v>
      </c>
      <c r="L53" t="str">
        <f>_xlfn.IFNA(VLOOKUP($D53*1000+L$3,奖励辅助!$E:$O,11,FALSE),"")</f>
        <v>{"t":"i","i":4,"c":124,"tr":0}</v>
      </c>
      <c r="M53" t="str">
        <f>_xlfn.IFNA(","&amp;VLOOKUP($D53*1000+M$3,奖励辅助!$E:$O,11,FALSE),"")</f>
        <v>,{"t":"i","i":1,"c":4361,"tr":0}</v>
      </c>
      <c r="N53" t="str">
        <f>_xlfn.IFNA(","&amp;VLOOKUP($D53*1000+N$3,奖励辅助!$E:$O,11,FALSE),"")</f>
        <v>,{"t":"i","i":6,"c":622,"tr":0}</v>
      </c>
      <c r="O53" t="str">
        <f>_xlfn.IFNA(","&amp;VLOOKUP($D53*1000+O$3,奖励辅助!$E:$O,11,FALSE),"")</f>
        <v/>
      </c>
      <c r="P53" t="str">
        <f>_xlfn.IFNA(","&amp;VLOOKUP($D53*1000+P$3,奖励辅助!$E:$O,11,FALSE),"")</f>
        <v/>
      </c>
      <c r="Q53" t="str">
        <f>_xlfn.IFNA(","&amp;VLOOKUP($D53*1000+Q$3,奖励辅助!$E:$O,11,FALSE),"")</f>
        <v/>
      </c>
      <c r="R53" t="str">
        <f>_xlfn.IFNA(","&amp;VLOOKUP($D53*1000+R$3,奖励辅助!$E:$O,11,FALSE),"")</f>
        <v/>
      </c>
      <c r="S53" t="str">
        <f>_xlfn.IFNA(","&amp;VLOOKUP($D53*1000+S$3,奖励辅助!$E:$O,11,FALSE),"")</f>
        <v/>
      </c>
      <c r="T53" t="str">
        <f>_xlfn.IFNA(","&amp;VLOOKUP($D53*1000+T$3,奖励辅助!$E:$O,11,FALSE),"")</f>
        <v/>
      </c>
      <c r="U53" t="str">
        <f>_xlfn.IFNA(","&amp;VLOOKUP($D53*1000+U$3,奖励辅助!$E:$O,11,FALSE),"")</f>
        <v/>
      </c>
      <c r="V53" t="str">
        <f>_xlfn.IFNA(","&amp;VLOOKUP($D53*1000+V$3,奖励辅助!$E:$O,11,FALSE),"")</f>
        <v/>
      </c>
      <c r="W53" t="str">
        <f>_xlfn.IFNA(","&amp;VLOOKUP($D53*1000+W$3,奖励辅助!$E:$O,11,FALSE),"")</f>
        <v/>
      </c>
      <c r="X53" t="str">
        <f>_xlfn.IFNA(","&amp;VLOOKUP($D53*1000+X$3,奖励辅助!$E:$O,11,FALSE),"")</f>
        <v/>
      </c>
      <c r="Y53" t="str">
        <f>_xlfn.IFNA(","&amp;VLOOKUP($D53*1000+Y$3,奖励辅助!$E:$O,11,FALSE),"")</f>
        <v/>
      </c>
      <c r="Z53" t="str">
        <f>_xlfn.IFNA(","&amp;VLOOKUP($D53*1000+Z$3,奖励辅助!$E:$O,11,FALSE),"")</f>
        <v/>
      </c>
      <c r="AA53" t="str">
        <f>_xlfn.IFNA(","&amp;VLOOKUP($D53*1000+AA$3,奖励辅助!$E:$O,11,FALSE),"")</f>
        <v/>
      </c>
      <c r="AB53" t="str">
        <f>_xlfn.IFNA(","&amp;VLOOKUP($D53*1000+AB$3,奖励辅助!$E:$O,11,FALSE),"")</f>
        <v/>
      </c>
      <c r="AC53" t="str">
        <f>_xlfn.IFNA(","&amp;VLOOKUP($D53*1000+AC$3,奖励辅助!$E:$O,11,FALSE),"")</f>
        <v/>
      </c>
      <c r="AD53" t="str">
        <f>_xlfn.IFNA(","&amp;VLOOKUP($D53*1000+AD$3,奖励辅助!$E:$O,11,FALSE),"")</f>
        <v/>
      </c>
      <c r="AE53" t="str">
        <f>_xlfn.IFNA(","&amp;VLOOKUP($D53*1000+AE$3,奖励辅助!$E:$O,11,FALSE),"")</f>
        <v/>
      </c>
      <c r="AF53" t="str">
        <f>_xlfn.IFNA(","&amp;VLOOKUP($D53*1000+AF$3,奖励辅助!$E:$O,11,FALSE),"")</f>
        <v/>
      </c>
      <c r="AG53" t="str">
        <f>_xlfn.IFNA(","&amp;VLOOKUP($D53*1000+AG$3,奖励辅助!$E:$O,11,FALSE),"")</f>
        <v/>
      </c>
      <c r="AH53" t="str">
        <f>_xlfn.IFNA(","&amp;VLOOKUP($D53*1000+AH$3,奖励辅助!$E:$O,11,FALSE),"")</f>
        <v/>
      </c>
      <c r="AI53" t="str">
        <f>_xlfn.IFNA(","&amp;VLOOKUP($D53*1000+AI$3,奖励辅助!$E:$O,11,FALSE),"")</f>
        <v/>
      </c>
      <c r="AJ53" t="str">
        <f>_xlfn.IFNA(","&amp;VLOOKUP($D53*1000+AJ$3,奖励辅助!$E:$O,11,FALSE),"")</f>
        <v/>
      </c>
      <c r="AK53" t="str">
        <f>_xlfn.IFNA(","&amp;VLOOKUP($D53*1000+AK$3,奖励辅助!$E:$O,11,FALSE),"")</f>
        <v/>
      </c>
      <c r="AL53" t="str">
        <f>_xlfn.IFNA(","&amp;VLOOKUP($D53*1000+AL$3,奖励辅助!$E:$O,11,FALSE),"")</f>
        <v/>
      </c>
      <c r="AM53" t="str">
        <f>_xlfn.IFNA(","&amp;VLOOKUP($D53*1000+AM$3,奖励辅助!$E:$O,11,FALSE),"")</f>
        <v/>
      </c>
      <c r="AN53" t="str">
        <f>_xlfn.IFNA(","&amp;VLOOKUP($D53*1000+AN$3,奖励辅助!$E:$O,11,FALSE),"")</f>
        <v/>
      </c>
      <c r="AO53" t="str">
        <f>_xlfn.IFNA(","&amp;VLOOKUP($D53*1000+AO$3,奖励辅助!$E:$O,11,FALSE),"")</f>
        <v/>
      </c>
    </row>
    <row r="54" spans="1:41" x14ac:dyDescent="0.15">
      <c r="A54">
        <v>51</v>
      </c>
      <c r="B54">
        <f>VLOOKUP(E54,每级任务数量!A:B,2,FALSE)</f>
        <v>7</v>
      </c>
      <c r="C54">
        <f t="shared" si="0"/>
        <v>401401</v>
      </c>
      <c r="D54" s="2">
        <f t="shared" si="1"/>
        <v>1401</v>
      </c>
      <c r="E54" s="6">
        <f t="shared" si="2"/>
        <v>14</v>
      </c>
      <c r="F54" s="6">
        <f t="shared" si="3"/>
        <v>1</v>
      </c>
      <c r="G54" s="1" t="s">
        <v>90</v>
      </c>
      <c r="H54" s="3" t="s">
        <v>91</v>
      </c>
      <c r="I54" s="3" t="str">
        <f t="shared" si="4"/>
        <v>[{"t":"i","i":4,"c":23,"tr":0},{"t":"i","i":1,"c":807,"tr":0},{"t":"i","i":6,"c":115,"tr":0}]</v>
      </c>
      <c r="J54" s="2">
        <v>0</v>
      </c>
      <c r="K54" s="2">
        <v>0</v>
      </c>
      <c r="L54" t="str">
        <f>_xlfn.IFNA(VLOOKUP($D54*1000+L$3,奖励辅助!$E:$O,11,FALSE),"")</f>
        <v>{"t":"i","i":4,"c":23,"tr":0}</v>
      </c>
      <c r="M54" t="str">
        <f>_xlfn.IFNA(","&amp;VLOOKUP($D54*1000+M$3,奖励辅助!$E:$O,11,FALSE),"")</f>
        <v>,{"t":"i","i":1,"c":807,"tr":0}</v>
      </c>
      <c r="N54" t="str">
        <f>_xlfn.IFNA(","&amp;VLOOKUP($D54*1000+N$3,奖励辅助!$E:$O,11,FALSE),"")</f>
        <v>,{"t":"i","i":6,"c":115,"tr":0}</v>
      </c>
      <c r="O54" t="str">
        <f>_xlfn.IFNA(","&amp;VLOOKUP($D54*1000+O$3,奖励辅助!$E:$O,11,FALSE),"")</f>
        <v/>
      </c>
      <c r="P54" t="str">
        <f>_xlfn.IFNA(","&amp;VLOOKUP($D54*1000+P$3,奖励辅助!$E:$O,11,FALSE),"")</f>
        <v/>
      </c>
      <c r="Q54" t="str">
        <f>_xlfn.IFNA(","&amp;VLOOKUP($D54*1000+Q$3,奖励辅助!$E:$O,11,FALSE),"")</f>
        <v/>
      </c>
      <c r="R54" t="str">
        <f>_xlfn.IFNA(","&amp;VLOOKUP($D54*1000+R$3,奖励辅助!$E:$O,11,FALSE),"")</f>
        <v/>
      </c>
      <c r="S54" t="str">
        <f>_xlfn.IFNA(","&amp;VLOOKUP($D54*1000+S$3,奖励辅助!$E:$O,11,FALSE),"")</f>
        <v/>
      </c>
      <c r="T54" t="str">
        <f>_xlfn.IFNA(","&amp;VLOOKUP($D54*1000+T$3,奖励辅助!$E:$O,11,FALSE),"")</f>
        <v/>
      </c>
      <c r="U54" t="str">
        <f>_xlfn.IFNA(","&amp;VLOOKUP($D54*1000+U$3,奖励辅助!$E:$O,11,FALSE),"")</f>
        <v/>
      </c>
      <c r="V54" t="str">
        <f>_xlfn.IFNA(","&amp;VLOOKUP($D54*1000+V$3,奖励辅助!$E:$O,11,FALSE),"")</f>
        <v/>
      </c>
      <c r="W54" t="str">
        <f>_xlfn.IFNA(","&amp;VLOOKUP($D54*1000+W$3,奖励辅助!$E:$O,11,FALSE),"")</f>
        <v/>
      </c>
      <c r="X54" t="str">
        <f>_xlfn.IFNA(","&amp;VLOOKUP($D54*1000+X$3,奖励辅助!$E:$O,11,FALSE),"")</f>
        <v/>
      </c>
      <c r="Y54" t="str">
        <f>_xlfn.IFNA(","&amp;VLOOKUP($D54*1000+Y$3,奖励辅助!$E:$O,11,FALSE),"")</f>
        <v/>
      </c>
      <c r="Z54" t="str">
        <f>_xlfn.IFNA(","&amp;VLOOKUP($D54*1000+Z$3,奖励辅助!$E:$O,11,FALSE),"")</f>
        <v/>
      </c>
      <c r="AA54" t="str">
        <f>_xlfn.IFNA(","&amp;VLOOKUP($D54*1000+AA$3,奖励辅助!$E:$O,11,FALSE),"")</f>
        <v/>
      </c>
      <c r="AB54" t="str">
        <f>_xlfn.IFNA(","&amp;VLOOKUP($D54*1000+AB$3,奖励辅助!$E:$O,11,FALSE),"")</f>
        <v/>
      </c>
      <c r="AC54" t="str">
        <f>_xlfn.IFNA(","&amp;VLOOKUP($D54*1000+AC$3,奖励辅助!$E:$O,11,FALSE),"")</f>
        <v/>
      </c>
      <c r="AD54" t="str">
        <f>_xlfn.IFNA(","&amp;VLOOKUP($D54*1000+AD$3,奖励辅助!$E:$O,11,FALSE),"")</f>
        <v/>
      </c>
      <c r="AE54" t="str">
        <f>_xlfn.IFNA(","&amp;VLOOKUP($D54*1000+AE$3,奖励辅助!$E:$O,11,FALSE),"")</f>
        <v/>
      </c>
      <c r="AF54" t="str">
        <f>_xlfn.IFNA(","&amp;VLOOKUP($D54*1000+AF$3,奖励辅助!$E:$O,11,FALSE),"")</f>
        <v/>
      </c>
      <c r="AG54" t="str">
        <f>_xlfn.IFNA(","&amp;VLOOKUP($D54*1000+AG$3,奖励辅助!$E:$O,11,FALSE),"")</f>
        <v/>
      </c>
      <c r="AH54" t="str">
        <f>_xlfn.IFNA(","&amp;VLOOKUP($D54*1000+AH$3,奖励辅助!$E:$O,11,FALSE),"")</f>
        <v/>
      </c>
      <c r="AI54" t="str">
        <f>_xlfn.IFNA(","&amp;VLOOKUP($D54*1000+AI$3,奖励辅助!$E:$O,11,FALSE),"")</f>
        <v/>
      </c>
      <c r="AJ54" t="str">
        <f>_xlfn.IFNA(","&amp;VLOOKUP($D54*1000+AJ$3,奖励辅助!$E:$O,11,FALSE),"")</f>
        <v/>
      </c>
      <c r="AK54" t="str">
        <f>_xlfn.IFNA(","&amp;VLOOKUP($D54*1000+AK$3,奖励辅助!$E:$O,11,FALSE),"")</f>
        <v/>
      </c>
      <c r="AL54" t="str">
        <f>_xlfn.IFNA(","&amp;VLOOKUP($D54*1000+AL$3,奖励辅助!$E:$O,11,FALSE),"")</f>
        <v/>
      </c>
      <c r="AM54" t="str">
        <f>_xlfn.IFNA(","&amp;VLOOKUP($D54*1000+AM$3,奖励辅助!$E:$O,11,FALSE),"")</f>
        <v/>
      </c>
      <c r="AN54" t="str">
        <f>_xlfn.IFNA(","&amp;VLOOKUP($D54*1000+AN$3,奖励辅助!$E:$O,11,FALSE),"")</f>
        <v/>
      </c>
      <c r="AO54" t="str">
        <f>_xlfn.IFNA(","&amp;VLOOKUP($D54*1000+AO$3,奖励辅助!$E:$O,11,FALSE),"")</f>
        <v/>
      </c>
    </row>
    <row r="55" spans="1:41" x14ac:dyDescent="0.15">
      <c r="A55">
        <v>52</v>
      </c>
      <c r="B55">
        <f>VLOOKUP(E55,每级任务数量!A:B,2,FALSE)</f>
        <v>7</v>
      </c>
      <c r="C55">
        <f t="shared" si="0"/>
        <v>401402</v>
      </c>
      <c r="D55" s="2">
        <f t="shared" si="1"/>
        <v>1402</v>
      </c>
      <c r="E55" s="6">
        <f t="shared" si="2"/>
        <v>14</v>
      </c>
      <c r="F55" s="6">
        <f t="shared" si="3"/>
        <v>2</v>
      </c>
      <c r="G55" s="1" t="s">
        <v>90</v>
      </c>
      <c r="H55" s="3" t="s">
        <v>91</v>
      </c>
      <c r="I55" s="3" t="str">
        <f t="shared" si="4"/>
        <v>[{"t":"i","i":4,"c":23,"tr":0},{"t":"i","i":1,"c":807,"tr":0},{"t":"i","i":6,"c":115,"tr":0}]</v>
      </c>
      <c r="J55" s="2">
        <v>0</v>
      </c>
      <c r="K55" s="2">
        <v>0</v>
      </c>
      <c r="L55" t="str">
        <f>_xlfn.IFNA(VLOOKUP($D55*1000+L$3,奖励辅助!$E:$O,11,FALSE),"")</f>
        <v>{"t":"i","i":4,"c":23,"tr":0}</v>
      </c>
      <c r="M55" t="str">
        <f>_xlfn.IFNA(","&amp;VLOOKUP($D55*1000+M$3,奖励辅助!$E:$O,11,FALSE),"")</f>
        <v>,{"t":"i","i":1,"c":807,"tr":0}</v>
      </c>
      <c r="N55" t="str">
        <f>_xlfn.IFNA(","&amp;VLOOKUP($D55*1000+N$3,奖励辅助!$E:$O,11,FALSE),"")</f>
        <v>,{"t":"i","i":6,"c":115,"tr":0}</v>
      </c>
      <c r="O55" t="str">
        <f>_xlfn.IFNA(","&amp;VLOOKUP($D55*1000+O$3,奖励辅助!$E:$O,11,FALSE),"")</f>
        <v/>
      </c>
      <c r="P55" t="str">
        <f>_xlfn.IFNA(","&amp;VLOOKUP($D55*1000+P$3,奖励辅助!$E:$O,11,FALSE),"")</f>
        <v/>
      </c>
      <c r="Q55" t="str">
        <f>_xlfn.IFNA(","&amp;VLOOKUP($D55*1000+Q$3,奖励辅助!$E:$O,11,FALSE),"")</f>
        <v/>
      </c>
      <c r="R55" t="str">
        <f>_xlfn.IFNA(","&amp;VLOOKUP($D55*1000+R$3,奖励辅助!$E:$O,11,FALSE),"")</f>
        <v/>
      </c>
      <c r="S55" t="str">
        <f>_xlfn.IFNA(","&amp;VLOOKUP($D55*1000+S$3,奖励辅助!$E:$O,11,FALSE),"")</f>
        <v/>
      </c>
      <c r="T55" t="str">
        <f>_xlfn.IFNA(","&amp;VLOOKUP($D55*1000+T$3,奖励辅助!$E:$O,11,FALSE),"")</f>
        <v/>
      </c>
      <c r="U55" t="str">
        <f>_xlfn.IFNA(","&amp;VLOOKUP($D55*1000+U$3,奖励辅助!$E:$O,11,FALSE),"")</f>
        <v/>
      </c>
      <c r="V55" t="str">
        <f>_xlfn.IFNA(","&amp;VLOOKUP($D55*1000+V$3,奖励辅助!$E:$O,11,FALSE),"")</f>
        <v/>
      </c>
      <c r="W55" t="str">
        <f>_xlfn.IFNA(","&amp;VLOOKUP($D55*1000+W$3,奖励辅助!$E:$O,11,FALSE),"")</f>
        <v/>
      </c>
      <c r="X55" t="str">
        <f>_xlfn.IFNA(","&amp;VLOOKUP($D55*1000+X$3,奖励辅助!$E:$O,11,FALSE),"")</f>
        <v/>
      </c>
      <c r="Y55" t="str">
        <f>_xlfn.IFNA(","&amp;VLOOKUP($D55*1000+Y$3,奖励辅助!$E:$O,11,FALSE),"")</f>
        <v/>
      </c>
      <c r="Z55" t="str">
        <f>_xlfn.IFNA(","&amp;VLOOKUP($D55*1000+Z$3,奖励辅助!$E:$O,11,FALSE),"")</f>
        <v/>
      </c>
      <c r="AA55" t="str">
        <f>_xlfn.IFNA(","&amp;VLOOKUP($D55*1000+AA$3,奖励辅助!$E:$O,11,FALSE),"")</f>
        <v/>
      </c>
      <c r="AB55" t="str">
        <f>_xlfn.IFNA(","&amp;VLOOKUP($D55*1000+AB$3,奖励辅助!$E:$O,11,FALSE),"")</f>
        <v/>
      </c>
      <c r="AC55" t="str">
        <f>_xlfn.IFNA(","&amp;VLOOKUP($D55*1000+AC$3,奖励辅助!$E:$O,11,FALSE),"")</f>
        <v/>
      </c>
      <c r="AD55" t="str">
        <f>_xlfn.IFNA(","&amp;VLOOKUP($D55*1000+AD$3,奖励辅助!$E:$O,11,FALSE),"")</f>
        <v/>
      </c>
      <c r="AE55" t="str">
        <f>_xlfn.IFNA(","&amp;VLOOKUP($D55*1000+AE$3,奖励辅助!$E:$O,11,FALSE),"")</f>
        <v/>
      </c>
      <c r="AF55" t="str">
        <f>_xlfn.IFNA(","&amp;VLOOKUP($D55*1000+AF$3,奖励辅助!$E:$O,11,FALSE),"")</f>
        <v/>
      </c>
      <c r="AG55" t="str">
        <f>_xlfn.IFNA(","&amp;VLOOKUP($D55*1000+AG$3,奖励辅助!$E:$O,11,FALSE),"")</f>
        <v/>
      </c>
      <c r="AH55" t="str">
        <f>_xlfn.IFNA(","&amp;VLOOKUP($D55*1000+AH$3,奖励辅助!$E:$O,11,FALSE),"")</f>
        <v/>
      </c>
      <c r="AI55" t="str">
        <f>_xlfn.IFNA(","&amp;VLOOKUP($D55*1000+AI$3,奖励辅助!$E:$O,11,FALSE),"")</f>
        <v/>
      </c>
      <c r="AJ55" t="str">
        <f>_xlfn.IFNA(","&amp;VLOOKUP($D55*1000+AJ$3,奖励辅助!$E:$O,11,FALSE),"")</f>
        <v/>
      </c>
      <c r="AK55" t="str">
        <f>_xlfn.IFNA(","&amp;VLOOKUP($D55*1000+AK$3,奖励辅助!$E:$O,11,FALSE),"")</f>
        <v/>
      </c>
      <c r="AL55" t="str">
        <f>_xlfn.IFNA(","&amp;VLOOKUP($D55*1000+AL$3,奖励辅助!$E:$O,11,FALSE),"")</f>
        <v/>
      </c>
      <c r="AM55" t="str">
        <f>_xlfn.IFNA(","&amp;VLOOKUP($D55*1000+AM$3,奖励辅助!$E:$O,11,FALSE),"")</f>
        <v/>
      </c>
      <c r="AN55" t="str">
        <f>_xlfn.IFNA(","&amp;VLOOKUP($D55*1000+AN$3,奖励辅助!$E:$O,11,FALSE),"")</f>
        <v/>
      </c>
      <c r="AO55" t="str">
        <f>_xlfn.IFNA(","&amp;VLOOKUP($D55*1000+AO$3,奖励辅助!$E:$O,11,FALSE),"")</f>
        <v/>
      </c>
    </row>
    <row r="56" spans="1:41" x14ac:dyDescent="0.15">
      <c r="A56">
        <v>53</v>
      </c>
      <c r="B56">
        <f>VLOOKUP(E56,每级任务数量!A:B,2,FALSE)</f>
        <v>7</v>
      </c>
      <c r="C56">
        <f t="shared" si="0"/>
        <v>401403</v>
      </c>
      <c r="D56" s="2">
        <f t="shared" si="1"/>
        <v>1403</v>
      </c>
      <c r="E56" s="6">
        <f t="shared" si="2"/>
        <v>14</v>
      </c>
      <c r="F56" s="6">
        <f t="shared" si="3"/>
        <v>3</v>
      </c>
      <c r="G56" s="1" t="s">
        <v>90</v>
      </c>
      <c r="H56" s="3" t="s">
        <v>91</v>
      </c>
      <c r="I56" s="3" t="str">
        <f t="shared" si="4"/>
        <v>[{"t":"i","i":4,"c":23,"tr":0},{"t":"i","i":1,"c":807,"tr":0},{"t":"i","i":6,"c":115,"tr":0}]</v>
      </c>
      <c r="J56" s="2">
        <v>0</v>
      </c>
      <c r="K56" s="2">
        <v>0</v>
      </c>
      <c r="L56" t="str">
        <f>_xlfn.IFNA(VLOOKUP($D56*1000+L$3,奖励辅助!$E:$O,11,FALSE),"")</f>
        <v>{"t":"i","i":4,"c":23,"tr":0}</v>
      </c>
      <c r="M56" t="str">
        <f>_xlfn.IFNA(","&amp;VLOOKUP($D56*1000+M$3,奖励辅助!$E:$O,11,FALSE),"")</f>
        <v>,{"t":"i","i":1,"c":807,"tr":0}</v>
      </c>
      <c r="N56" t="str">
        <f>_xlfn.IFNA(","&amp;VLOOKUP($D56*1000+N$3,奖励辅助!$E:$O,11,FALSE),"")</f>
        <v>,{"t":"i","i":6,"c":115,"tr":0}</v>
      </c>
      <c r="O56" t="str">
        <f>_xlfn.IFNA(","&amp;VLOOKUP($D56*1000+O$3,奖励辅助!$E:$O,11,FALSE),"")</f>
        <v/>
      </c>
      <c r="P56" t="str">
        <f>_xlfn.IFNA(","&amp;VLOOKUP($D56*1000+P$3,奖励辅助!$E:$O,11,FALSE),"")</f>
        <v/>
      </c>
      <c r="Q56" t="str">
        <f>_xlfn.IFNA(","&amp;VLOOKUP($D56*1000+Q$3,奖励辅助!$E:$O,11,FALSE),"")</f>
        <v/>
      </c>
      <c r="R56" t="str">
        <f>_xlfn.IFNA(","&amp;VLOOKUP($D56*1000+R$3,奖励辅助!$E:$O,11,FALSE),"")</f>
        <v/>
      </c>
      <c r="S56" t="str">
        <f>_xlfn.IFNA(","&amp;VLOOKUP($D56*1000+S$3,奖励辅助!$E:$O,11,FALSE),"")</f>
        <v/>
      </c>
      <c r="T56" t="str">
        <f>_xlfn.IFNA(","&amp;VLOOKUP($D56*1000+T$3,奖励辅助!$E:$O,11,FALSE),"")</f>
        <v/>
      </c>
      <c r="U56" t="str">
        <f>_xlfn.IFNA(","&amp;VLOOKUP($D56*1000+U$3,奖励辅助!$E:$O,11,FALSE),"")</f>
        <v/>
      </c>
      <c r="V56" t="str">
        <f>_xlfn.IFNA(","&amp;VLOOKUP($D56*1000+V$3,奖励辅助!$E:$O,11,FALSE),"")</f>
        <v/>
      </c>
      <c r="W56" t="str">
        <f>_xlfn.IFNA(","&amp;VLOOKUP($D56*1000+W$3,奖励辅助!$E:$O,11,FALSE),"")</f>
        <v/>
      </c>
      <c r="X56" t="str">
        <f>_xlfn.IFNA(","&amp;VLOOKUP($D56*1000+X$3,奖励辅助!$E:$O,11,FALSE),"")</f>
        <v/>
      </c>
      <c r="Y56" t="str">
        <f>_xlfn.IFNA(","&amp;VLOOKUP($D56*1000+Y$3,奖励辅助!$E:$O,11,FALSE),"")</f>
        <v/>
      </c>
      <c r="Z56" t="str">
        <f>_xlfn.IFNA(","&amp;VLOOKUP($D56*1000+Z$3,奖励辅助!$E:$O,11,FALSE),"")</f>
        <v/>
      </c>
      <c r="AA56" t="str">
        <f>_xlfn.IFNA(","&amp;VLOOKUP($D56*1000+AA$3,奖励辅助!$E:$O,11,FALSE),"")</f>
        <v/>
      </c>
      <c r="AB56" t="str">
        <f>_xlfn.IFNA(","&amp;VLOOKUP($D56*1000+AB$3,奖励辅助!$E:$O,11,FALSE),"")</f>
        <v/>
      </c>
      <c r="AC56" t="str">
        <f>_xlfn.IFNA(","&amp;VLOOKUP($D56*1000+AC$3,奖励辅助!$E:$O,11,FALSE),"")</f>
        <v/>
      </c>
      <c r="AD56" t="str">
        <f>_xlfn.IFNA(","&amp;VLOOKUP($D56*1000+AD$3,奖励辅助!$E:$O,11,FALSE),"")</f>
        <v/>
      </c>
      <c r="AE56" t="str">
        <f>_xlfn.IFNA(","&amp;VLOOKUP($D56*1000+AE$3,奖励辅助!$E:$O,11,FALSE),"")</f>
        <v/>
      </c>
      <c r="AF56" t="str">
        <f>_xlfn.IFNA(","&amp;VLOOKUP($D56*1000+AF$3,奖励辅助!$E:$O,11,FALSE),"")</f>
        <v/>
      </c>
      <c r="AG56" t="str">
        <f>_xlfn.IFNA(","&amp;VLOOKUP($D56*1000+AG$3,奖励辅助!$E:$O,11,FALSE),"")</f>
        <v/>
      </c>
      <c r="AH56" t="str">
        <f>_xlfn.IFNA(","&amp;VLOOKUP($D56*1000+AH$3,奖励辅助!$E:$O,11,FALSE),"")</f>
        <v/>
      </c>
      <c r="AI56" t="str">
        <f>_xlfn.IFNA(","&amp;VLOOKUP($D56*1000+AI$3,奖励辅助!$E:$O,11,FALSE),"")</f>
        <v/>
      </c>
      <c r="AJ56" t="str">
        <f>_xlfn.IFNA(","&amp;VLOOKUP($D56*1000+AJ$3,奖励辅助!$E:$O,11,FALSE),"")</f>
        <v/>
      </c>
      <c r="AK56" t="str">
        <f>_xlfn.IFNA(","&amp;VLOOKUP($D56*1000+AK$3,奖励辅助!$E:$O,11,FALSE),"")</f>
        <v/>
      </c>
      <c r="AL56" t="str">
        <f>_xlfn.IFNA(","&amp;VLOOKUP($D56*1000+AL$3,奖励辅助!$E:$O,11,FALSE),"")</f>
        <v/>
      </c>
      <c r="AM56" t="str">
        <f>_xlfn.IFNA(","&amp;VLOOKUP($D56*1000+AM$3,奖励辅助!$E:$O,11,FALSE),"")</f>
        <v/>
      </c>
      <c r="AN56" t="str">
        <f>_xlfn.IFNA(","&amp;VLOOKUP($D56*1000+AN$3,奖励辅助!$E:$O,11,FALSE),"")</f>
        <v/>
      </c>
      <c r="AO56" t="str">
        <f>_xlfn.IFNA(","&amp;VLOOKUP($D56*1000+AO$3,奖励辅助!$E:$O,11,FALSE),"")</f>
        <v/>
      </c>
    </row>
    <row r="57" spans="1:41" x14ac:dyDescent="0.15">
      <c r="A57">
        <v>54</v>
      </c>
      <c r="B57">
        <f>VLOOKUP(E57,每级任务数量!A:B,2,FALSE)</f>
        <v>7</v>
      </c>
      <c r="C57">
        <f t="shared" si="0"/>
        <v>401404</v>
      </c>
      <c r="D57" s="2">
        <f t="shared" si="1"/>
        <v>1404</v>
      </c>
      <c r="E57" s="6">
        <f t="shared" si="2"/>
        <v>14</v>
      </c>
      <c r="F57" s="6">
        <f t="shared" si="3"/>
        <v>4</v>
      </c>
      <c r="G57" s="1" t="s">
        <v>90</v>
      </c>
      <c r="H57" s="3" t="s">
        <v>91</v>
      </c>
      <c r="I57" s="3" t="str">
        <f t="shared" si="4"/>
        <v>[{"t":"i","i":4,"c":23,"tr":0},{"t":"i","i":1,"c":807,"tr":0},{"t":"i","i":6,"c":115,"tr":0}]</v>
      </c>
      <c r="J57" s="2">
        <v>0</v>
      </c>
      <c r="K57" s="2">
        <v>0</v>
      </c>
      <c r="L57" t="str">
        <f>_xlfn.IFNA(VLOOKUP($D57*1000+L$3,奖励辅助!$E:$O,11,FALSE),"")</f>
        <v>{"t":"i","i":4,"c":23,"tr":0}</v>
      </c>
      <c r="M57" t="str">
        <f>_xlfn.IFNA(","&amp;VLOOKUP($D57*1000+M$3,奖励辅助!$E:$O,11,FALSE),"")</f>
        <v>,{"t":"i","i":1,"c":807,"tr":0}</v>
      </c>
      <c r="N57" t="str">
        <f>_xlfn.IFNA(","&amp;VLOOKUP($D57*1000+N$3,奖励辅助!$E:$O,11,FALSE),"")</f>
        <v>,{"t":"i","i":6,"c":115,"tr":0}</v>
      </c>
      <c r="O57" t="str">
        <f>_xlfn.IFNA(","&amp;VLOOKUP($D57*1000+O$3,奖励辅助!$E:$O,11,FALSE),"")</f>
        <v/>
      </c>
      <c r="P57" t="str">
        <f>_xlfn.IFNA(","&amp;VLOOKUP($D57*1000+P$3,奖励辅助!$E:$O,11,FALSE),"")</f>
        <v/>
      </c>
      <c r="Q57" t="str">
        <f>_xlfn.IFNA(","&amp;VLOOKUP($D57*1000+Q$3,奖励辅助!$E:$O,11,FALSE),"")</f>
        <v/>
      </c>
      <c r="R57" t="str">
        <f>_xlfn.IFNA(","&amp;VLOOKUP($D57*1000+R$3,奖励辅助!$E:$O,11,FALSE),"")</f>
        <v/>
      </c>
      <c r="S57" t="str">
        <f>_xlfn.IFNA(","&amp;VLOOKUP($D57*1000+S$3,奖励辅助!$E:$O,11,FALSE),"")</f>
        <v/>
      </c>
      <c r="T57" t="str">
        <f>_xlfn.IFNA(","&amp;VLOOKUP($D57*1000+T$3,奖励辅助!$E:$O,11,FALSE),"")</f>
        <v/>
      </c>
      <c r="U57" t="str">
        <f>_xlfn.IFNA(","&amp;VLOOKUP($D57*1000+U$3,奖励辅助!$E:$O,11,FALSE),"")</f>
        <v/>
      </c>
      <c r="V57" t="str">
        <f>_xlfn.IFNA(","&amp;VLOOKUP($D57*1000+V$3,奖励辅助!$E:$O,11,FALSE),"")</f>
        <v/>
      </c>
      <c r="W57" t="str">
        <f>_xlfn.IFNA(","&amp;VLOOKUP($D57*1000+W$3,奖励辅助!$E:$O,11,FALSE),"")</f>
        <v/>
      </c>
      <c r="X57" t="str">
        <f>_xlfn.IFNA(","&amp;VLOOKUP($D57*1000+X$3,奖励辅助!$E:$O,11,FALSE),"")</f>
        <v/>
      </c>
      <c r="Y57" t="str">
        <f>_xlfn.IFNA(","&amp;VLOOKUP($D57*1000+Y$3,奖励辅助!$E:$O,11,FALSE),"")</f>
        <v/>
      </c>
      <c r="Z57" t="str">
        <f>_xlfn.IFNA(","&amp;VLOOKUP($D57*1000+Z$3,奖励辅助!$E:$O,11,FALSE),"")</f>
        <v/>
      </c>
      <c r="AA57" t="str">
        <f>_xlfn.IFNA(","&amp;VLOOKUP($D57*1000+AA$3,奖励辅助!$E:$O,11,FALSE),"")</f>
        <v/>
      </c>
      <c r="AB57" t="str">
        <f>_xlfn.IFNA(","&amp;VLOOKUP($D57*1000+AB$3,奖励辅助!$E:$O,11,FALSE),"")</f>
        <v/>
      </c>
      <c r="AC57" t="str">
        <f>_xlfn.IFNA(","&amp;VLOOKUP($D57*1000+AC$3,奖励辅助!$E:$O,11,FALSE),"")</f>
        <v/>
      </c>
      <c r="AD57" t="str">
        <f>_xlfn.IFNA(","&amp;VLOOKUP($D57*1000+AD$3,奖励辅助!$E:$O,11,FALSE),"")</f>
        <v/>
      </c>
      <c r="AE57" t="str">
        <f>_xlfn.IFNA(","&amp;VLOOKUP($D57*1000+AE$3,奖励辅助!$E:$O,11,FALSE),"")</f>
        <v/>
      </c>
      <c r="AF57" t="str">
        <f>_xlfn.IFNA(","&amp;VLOOKUP($D57*1000+AF$3,奖励辅助!$E:$O,11,FALSE),"")</f>
        <v/>
      </c>
      <c r="AG57" t="str">
        <f>_xlfn.IFNA(","&amp;VLOOKUP($D57*1000+AG$3,奖励辅助!$E:$O,11,FALSE),"")</f>
        <v/>
      </c>
      <c r="AH57" t="str">
        <f>_xlfn.IFNA(","&amp;VLOOKUP($D57*1000+AH$3,奖励辅助!$E:$O,11,FALSE),"")</f>
        <v/>
      </c>
      <c r="AI57" t="str">
        <f>_xlfn.IFNA(","&amp;VLOOKUP($D57*1000+AI$3,奖励辅助!$E:$O,11,FALSE),"")</f>
        <v/>
      </c>
      <c r="AJ57" t="str">
        <f>_xlfn.IFNA(","&amp;VLOOKUP($D57*1000+AJ$3,奖励辅助!$E:$O,11,FALSE),"")</f>
        <v/>
      </c>
      <c r="AK57" t="str">
        <f>_xlfn.IFNA(","&amp;VLOOKUP($D57*1000+AK$3,奖励辅助!$E:$O,11,FALSE),"")</f>
        <v/>
      </c>
      <c r="AL57" t="str">
        <f>_xlfn.IFNA(","&amp;VLOOKUP($D57*1000+AL$3,奖励辅助!$E:$O,11,FALSE),"")</f>
        <v/>
      </c>
      <c r="AM57" t="str">
        <f>_xlfn.IFNA(","&amp;VLOOKUP($D57*1000+AM$3,奖励辅助!$E:$O,11,FALSE),"")</f>
        <v/>
      </c>
      <c r="AN57" t="str">
        <f>_xlfn.IFNA(","&amp;VLOOKUP($D57*1000+AN$3,奖励辅助!$E:$O,11,FALSE),"")</f>
        <v/>
      </c>
      <c r="AO57" t="str">
        <f>_xlfn.IFNA(","&amp;VLOOKUP($D57*1000+AO$3,奖励辅助!$E:$O,11,FALSE),"")</f>
        <v/>
      </c>
    </row>
    <row r="58" spans="1:41" x14ac:dyDescent="0.15">
      <c r="A58">
        <v>55</v>
      </c>
      <c r="B58">
        <f>VLOOKUP(E58,每级任务数量!A:B,2,FALSE)</f>
        <v>7</v>
      </c>
      <c r="C58">
        <f t="shared" si="0"/>
        <v>401405</v>
      </c>
      <c r="D58" s="2">
        <f t="shared" si="1"/>
        <v>1405</v>
      </c>
      <c r="E58" s="6">
        <f t="shared" si="2"/>
        <v>14</v>
      </c>
      <c r="F58" s="6">
        <f t="shared" si="3"/>
        <v>5</v>
      </c>
      <c r="G58" s="1" t="s">
        <v>90</v>
      </c>
      <c r="H58" s="3" t="s">
        <v>91</v>
      </c>
      <c r="I58" s="3" t="str">
        <f t="shared" si="4"/>
        <v>[{"t":"i","i":4,"c":23,"tr":0},{"t":"i","i":1,"c":807,"tr":0},{"t":"i","i":6,"c":115,"tr":0}]</v>
      </c>
      <c r="J58" s="2">
        <v>0</v>
      </c>
      <c r="K58" s="2">
        <v>0</v>
      </c>
      <c r="L58" t="str">
        <f>_xlfn.IFNA(VLOOKUP($D58*1000+L$3,奖励辅助!$E:$O,11,FALSE),"")</f>
        <v>{"t":"i","i":4,"c":23,"tr":0}</v>
      </c>
      <c r="M58" t="str">
        <f>_xlfn.IFNA(","&amp;VLOOKUP($D58*1000+M$3,奖励辅助!$E:$O,11,FALSE),"")</f>
        <v>,{"t":"i","i":1,"c":807,"tr":0}</v>
      </c>
      <c r="N58" t="str">
        <f>_xlfn.IFNA(","&amp;VLOOKUP($D58*1000+N$3,奖励辅助!$E:$O,11,FALSE),"")</f>
        <v>,{"t":"i","i":6,"c":115,"tr":0}</v>
      </c>
      <c r="O58" t="str">
        <f>_xlfn.IFNA(","&amp;VLOOKUP($D58*1000+O$3,奖励辅助!$E:$O,11,FALSE),"")</f>
        <v/>
      </c>
      <c r="P58" t="str">
        <f>_xlfn.IFNA(","&amp;VLOOKUP($D58*1000+P$3,奖励辅助!$E:$O,11,FALSE),"")</f>
        <v/>
      </c>
      <c r="Q58" t="str">
        <f>_xlfn.IFNA(","&amp;VLOOKUP($D58*1000+Q$3,奖励辅助!$E:$O,11,FALSE),"")</f>
        <v/>
      </c>
      <c r="R58" t="str">
        <f>_xlfn.IFNA(","&amp;VLOOKUP($D58*1000+R$3,奖励辅助!$E:$O,11,FALSE),"")</f>
        <v/>
      </c>
      <c r="S58" t="str">
        <f>_xlfn.IFNA(","&amp;VLOOKUP($D58*1000+S$3,奖励辅助!$E:$O,11,FALSE),"")</f>
        <v/>
      </c>
      <c r="T58" t="str">
        <f>_xlfn.IFNA(","&amp;VLOOKUP($D58*1000+T$3,奖励辅助!$E:$O,11,FALSE),"")</f>
        <v/>
      </c>
      <c r="U58" t="str">
        <f>_xlfn.IFNA(","&amp;VLOOKUP($D58*1000+U$3,奖励辅助!$E:$O,11,FALSE),"")</f>
        <v/>
      </c>
      <c r="V58" t="str">
        <f>_xlfn.IFNA(","&amp;VLOOKUP($D58*1000+V$3,奖励辅助!$E:$O,11,FALSE),"")</f>
        <v/>
      </c>
      <c r="W58" t="str">
        <f>_xlfn.IFNA(","&amp;VLOOKUP($D58*1000+W$3,奖励辅助!$E:$O,11,FALSE),"")</f>
        <v/>
      </c>
      <c r="X58" t="str">
        <f>_xlfn.IFNA(","&amp;VLOOKUP($D58*1000+X$3,奖励辅助!$E:$O,11,FALSE),"")</f>
        <v/>
      </c>
      <c r="Y58" t="str">
        <f>_xlfn.IFNA(","&amp;VLOOKUP($D58*1000+Y$3,奖励辅助!$E:$O,11,FALSE),"")</f>
        <v/>
      </c>
      <c r="Z58" t="str">
        <f>_xlfn.IFNA(","&amp;VLOOKUP($D58*1000+Z$3,奖励辅助!$E:$O,11,FALSE),"")</f>
        <v/>
      </c>
      <c r="AA58" t="str">
        <f>_xlfn.IFNA(","&amp;VLOOKUP($D58*1000+AA$3,奖励辅助!$E:$O,11,FALSE),"")</f>
        <v/>
      </c>
      <c r="AB58" t="str">
        <f>_xlfn.IFNA(","&amp;VLOOKUP($D58*1000+AB$3,奖励辅助!$E:$O,11,FALSE),"")</f>
        <v/>
      </c>
      <c r="AC58" t="str">
        <f>_xlfn.IFNA(","&amp;VLOOKUP($D58*1000+AC$3,奖励辅助!$E:$O,11,FALSE),"")</f>
        <v/>
      </c>
      <c r="AD58" t="str">
        <f>_xlfn.IFNA(","&amp;VLOOKUP($D58*1000+AD$3,奖励辅助!$E:$O,11,FALSE),"")</f>
        <v/>
      </c>
      <c r="AE58" t="str">
        <f>_xlfn.IFNA(","&amp;VLOOKUP($D58*1000+AE$3,奖励辅助!$E:$O,11,FALSE),"")</f>
        <v/>
      </c>
      <c r="AF58" t="str">
        <f>_xlfn.IFNA(","&amp;VLOOKUP($D58*1000+AF$3,奖励辅助!$E:$O,11,FALSE),"")</f>
        <v/>
      </c>
      <c r="AG58" t="str">
        <f>_xlfn.IFNA(","&amp;VLOOKUP($D58*1000+AG$3,奖励辅助!$E:$O,11,FALSE),"")</f>
        <v/>
      </c>
      <c r="AH58" t="str">
        <f>_xlfn.IFNA(","&amp;VLOOKUP($D58*1000+AH$3,奖励辅助!$E:$O,11,FALSE),"")</f>
        <v/>
      </c>
      <c r="AI58" t="str">
        <f>_xlfn.IFNA(","&amp;VLOOKUP($D58*1000+AI$3,奖励辅助!$E:$O,11,FALSE),"")</f>
        <v/>
      </c>
      <c r="AJ58" t="str">
        <f>_xlfn.IFNA(","&amp;VLOOKUP($D58*1000+AJ$3,奖励辅助!$E:$O,11,FALSE),"")</f>
        <v/>
      </c>
      <c r="AK58" t="str">
        <f>_xlfn.IFNA(","&amp;VLOOKUP($D58*1000+AK$3,奖励辅助!$E:$O,11,FALSE),"")</f>
        <v/>
      </c>
      <c r="AL58" t="str">
        <f>_xlfn.IFNA(","&amp;VLOOKUP($D58*1000+AL$3,奖励辅助!$E:$O,11,FALSE),"")</f>
        <v/>
      </c>
      <c r="AM58" t="str">
        <f>_xlfn.IFNA(","&amp;VLOOKUP($D58*1000+AM$3,奖励辅助!$E:$O,11,FALSE),"")</f>
        <v/>
      </c>
      <c r="AN58" t="str">
        <f>_xlfn.IFNA(","&amp;VLOOKUP($D58*1000+AN$3,奖励辅助!$E:$O,11,FALSE),"")</f>
        <v/>
      </c>
      <c r="AO58" t="str">
        <f>_xlfn.IFNA(","&amp;VLOOKUP($D58*1000+AO$3,奖励辅助!$E:$O,11,FALSE),"")</f>
        <v/>
      </c>
    </row>
    <row r="59" spans="1:41" x14ac:dyDescent="0.15">
      <c r="A59">
        <v>56</v>
      </c>
      <c r="B59">
        <f>VLOOKUP(E59,每级任务数量!A:B,2,FALSE)</f>
        <v>7</v>
      </c>
      <c r="C59">
        <f t="shared" si="0"/>
        <v>401406</v>
      </c>
      <c r="D59" s="2">
        <f t="shared" si="1"/>
        <v>1406</v>
      </c>
      <c r="E59" s="6">
        <f t="shared" si="2"/>
        <v>14</v>
      </c>
      <c r="F59" s="6">
        <f t="shared" si="3"/>
        <v>6</v>
      </c>
      <c r="G59" s="1" t="s">
        <v>90</v>
      </c>
      <c r="H59" s="3" t="s">
        <v>91</v>
      </c>
      <c r="I59" s="3" t="str">
        <f t="shared" si="4"/>
        <v>[{"t":"i","i":4,"c":23,"tr":0},{"t":"i","i":1,"c":807,"tr":0},{"t":"i","i":6,"c":115,"tr":0}]</v>
      </c>
      <c r="J59" s="2">
        <v>0</v>
      </c>
      <c r="K59" s="2">
        <v>0</v>
      </c>
      <c r="L59" t="str">
        <f>_xlfn.IFNA(VLOOKUP($D59*1000+L$3,奖励辅助!$E:$O,11,FALSE),"")</f>
        <v>{"t":"i","i":4,"c":23,"tr":0}</v>
      </c>
      <c r="M59" t="str">
        <f>_xlfn.IFNA(","&amp;VLOOKUP($D59*1000+M$3,奖励辅助!$E:$O,11,FALSE),"")</f>
        <v>,{"t":"i","i":1,"c":807,"tr":0}</v>
      </c>
      <c r="N59" t="str">
        <f>_xlfn.IFNA(","&amp;VLOOKUP($D59*1000+N$3,奖励辅助!$E:$O,11,FALSE),"")</f>
        <v>,{"t":"i","i":6,"c":115,"tr":0}</v>
      </c>
      <c r="O59" t="str">
        <f>_xlfn.IFNA(","&amp;VLOOKUP($D59*1000+O$3,奖励辅助!$E:$O,11,FALSE),"")</f>
        <v/>
      </c>
      <c r="P59" t="str">
        <f>_xlfn.IFNA(","&amp;VLOOKUP($D59*1000+P$3,奖励辅助!$E:$O,11,FALSE),"")</f>
        <v/>
      </c>
      <c r="Q59" t="str">
        <f>_xlfn.IFNA(","&amp;VLOOKUP($D59*1000+Q$3,奖励辅助!$E:$O,11,FALSE),"")</f>
        <v/>
      </c>
      <c r="R59" t="str">
        <f>_xlfn.IFNA(","&amp;VLOOKUP($D59*1000+R$3,奖励辅助!$E:$O,11,FALSE),"")</f>
        <v/>
      </c>
      <c r="S59" t="str">
        <f>_xlfn.IFNA(","&amp;VLOOKUP($D59*1000+S$3,奖励辅助!$E:$O,11,FALSE),"")</f>
        <v/>
      </c>
      <c r="T59" t="str">
        <f>_xlfn.IFNA(","&amp;VLOOKUP($D59*1000+T$3,奖励辅助!$E:$O,11,FALSE),"")</f>
        <v/>
      </c>
      <c r="U59" t="str">
        <f>_xlfn.IFNA(","&amp;VLOOKUP($D59*1000+U$3,奖励辅助!$E:$O,11,FALSE),"")</f>
        <v/>
      </c>
      <c r="V59" t="str">
        <f>_xlfn.IFNA(","&amp;VLOOKUP($D59*1000+V$3,奖励辅助!$E:$O,11,FALSE),"")</f>
        <v/>
      </c>
      <c r="W59" t="str">
        <f>_xlfn.IFNA(","&amp;VLOOKUP($D59*1000+W$3,奖励辅助!$E:$O,11,FALSE),"")</f>
        <v/>
      </c>
      <c r="X59" t="str">
        <f>_xlfn.IFNA(","&amp;VLOOKUP($D59*1000+X$3,奖励辅助!$E:$O,11,FALSE),"")</f>
        <v/>
      </c>
      <c r="Y59" t="str">
        <f>_xlfn.IFNA(","&amp;VLOOKUP($D59*1000+Y$3,奖励辅助!$E:$O,11,FALSE),"")</f>
        <v/>
      </c>
      <c r="Z59" t="str">
        <f>_xlfn.IFNA(","&amp;VLOOKUP($D59*1000+Z$3,奖励辅助!$E:$O,11,FALSE),"")</f>
        <v/>
      </c>
      <c r="AA59" t="str">
        <f>_xlfn.IFNA(","&amp;VLOOKUP($D59*1000+AA$3,奖励辅助!$E:$O,11,FALSE),"")</f>
        <v/>
      </c>
      <c r="AB59" t="str">
        <f>_xlfn.IFNA(","&amp;VLOOKUP($D59*1000+AB$3,奖励辅助!$E:$O,11,FALSE),"")</f>
        <v/>
      </c>
      <c r="AC59" t="str">
        <f>_xlfn.IFNA(","&amp;VLOOKUP($D59*1000+AC$3,奖励辅助!$E:$O,11,FALSE),"")</f>
        <v/>
      </c>
      <c r="AD59" t="str">
        <f>_xlfn.IFNA(","&amp;VLOOKUP($D59*1000+AD$3,奖励辅助!$E:$O,11,FALSE),"")</f>
        <v/>
      </c>
      <c r="AE59" t="str">
        <f>_xlfn.IFNA(","&amp;VLOOKUP($D59*1000+AE$3,奖励辅助!$E:$O,11,FALSE),"")</f>
        <v/>
      </c>
      <c r="AF59" t="str">
        <f>_xlfn.IFNA(","&amp;VLOOKUP($D59*1000+AF$3,奖励辅助!$E:$O,11,FALSE),"")</f>
        <v/>
      </c>
      <c r="AG59" t="str">
        <f>_xlfn.IFNA(","&amp;VLOOKUP($D59*1000+AG$3,奖励辅助!$E:$O,11,FALSE),"")</f>
        <v/>
      </c>
      <c r="AH59" t="str">
        <f>_xlfn.IFNA(","&amp;VLOOKUP($D59*1000+AH$3,奖励辅助!$E:$O,11,FALSE),"")</f>
        <v/>
      </c>
      <c r="AI59" t="str">
        <f>_xlfn.IFNA(","&amp;VLOOKUP($D59*1000+AI$3,奖励辅助!$E:$O,11,FALSE),"")</f>
        <v/>
      </c>
      <c r="AJ59" t="str">
        <f>_xlfn.IFNA(","&amp;VLOOKUP($D59*1000+AJ$3,奖励辅助!$E:$O,11,FALSE),"")</f>
        <v/>
      </c>
      <c r="AK59" t="str">
        <f>_xlfn.IFNA(","&amp;VLOOKUP($D59*1000+AK$3,奖励辅助!$E:$O,11,FALSE),"")</f>
        <v/>
      </c>
      <c r="AL59" t="str">
        <f>_xlfn.IFNA(","&amp;VLOOKUP($D59*1000+AL$3,奖励辅助!$E:$O,11,FALSE),"")</f>
        <v/>
      </c>
      <c r="AM59" t="str">
        <f>_xlfn.IFNA(","&amp;VLOOKUP($D59*1000+AM$3,奖励辅助!$E:$O,11,FALSE),"")</f>
        <v/>
      </c>
      <c r="AN59" t="str">
        <f>_xlfn.IFNA(","&amp;VLOOKUP($D59*1000+AN$3,奖励辅助!$E:$O,11,FALSE),"")</f>
        <v/>
      </c>
      <c r="AO59" t="str">
        <f>_xlfn.IFNA(","&amp;VLOOKUP($D59*1000+AO$3,奖励辅助!$E:$O,11,FALSE),"")</f>
        <v/>
      </c>
    </row>
    <row r="60" spans="1:41" x14ac:dyDescent="0.15">
      <c r="A60">
        <v>57</v>
      </c>
      <c r="B60">
        <f>VLOOKUP(E60,每级任务数量!A:B,2,FALSE)</f>
        <v>7</v>
      </c>
      <c r="C60">
        <f t="shared" si="0"/>
        <v>401407</v>
      </c>
      <c r="D60" s="2">
        <f t="shared" si="1"/>
        <v>1407</v>
      </c>
      <c r="E60" s="6">
        <f t="shared" si="2"/>
        <v>14</v>
      </c>
      <c r="F60" s="6">
        <f t="shared" si="3"/>
        <v>7</v>
      </c>
      <c r="G60" s="1" t="s">
        <v>90</v>
      </c>
      <c r="H60" s="3" t="s">
        <v>91</v>
      </c>
      <c r="I60" s="3" t="str">
        <f t="shared" si="4"/>
        <v>[{"t":"i","i":4,"c":133,"tr":0},{"t":"i","i":1,"c":4672,"tr":0},{"t":"i","i":6,"c":666,"tr":0}]</v>
      </c>
      <c r="J60" s="2">
        <v>0</v>
      </c>
      <c r="K60" s="2">
        <v>0</v>
      </c>
      <c r="L60" t="str">
        <f>_xlfn.IFNA(VLOOKUP($D60*1000+L$3,奖励辅助!$E:$O,11,FALSE),"")</f>
        <v>{"t":"i","i":4,"c":133,"tr":0}</v>
      </c>
      <c r="M60" t="str">
        <f>_xlfn.IFNA(","&amp;VLOOKUP($D60*1000+M$3,奖励辅助!$E:$O,11,FALSE),"")</f>
        <v>,{"t":"i","i":1,"c":4672,"tr":0}</v>
      </c>
      <c r="N60" t="str">
        <f>_xlfn.IFNA(","&amp;VLOOKUP($D60*1000+N$3,奖励辅助!$E:$O,11,FALSE),"")</f>
        <v>,{"t":"i","i":6,"c":666,"tr":0}</v>
      </c>
      <c r="O60" t="str">
        <f>_xlfn.IFNA(","&amp;VLOOKUP($D60*1000+O$3,奖励辅助!$E:$O,11,FALSE),"")</f>
        <v/>
      </c>
      <c r="P60" t="str">
        <f>_xlfn.IFNA(","&amp;VLOOKUP($D60*1000+P$3,奖励辅助!$E:$O,11,FALSE),"")</f>
        <v/>
      </c>
      <c r="Q60" t="str">
        <f>_xlfn.IFNA(","&amp;VLOOKUP($D60*1000+Q$3,奖励辅助!$E:$O,11,FALSE),"")</f>
        <v/>
      </c>
      <c r="R60" t="str">
        <f>_xlfn.IFNA(","&amp;VLOOKUP($D60*1000+R$3,奖励辅助!$E:$O,11,FALSE),"")</f>
        <v/>
      </c>
      <c r="S60" t="str">
        <f>_xlfn.IFNA(","&amp;VLOOKUP($D60*1000+S$3,奖励辅助!$E:$O,11,FALSE),"")</f>
        <v/>
      </c>
      <c r="T60" t="str">
        <f>_xlfn.IFNA(","&amp;VLOOKUP($D60*1000+T$3,奖励辅助!$E:$O,11,FALSE),"")</f>
        <v/>
      </c>
      <c r="U60" t="str">
        <f>_xlfn.IFNA(","&amp;VLOOKUP($D60*1000+U$3,奖励辅助!$E:$O,11,FALSE),"")</f>
        <v/>
      </c>
      <c r="V60" t="str">
        <f>_xlfn.IFNA(","&amp;VLOOKUP($D60*1000+V$3,奖励辅助!$E:$O,11,FALSE),"")</f>
        <v/>
      </c>
      <c r="W60" t="str">
        <f>_xlfn.IFNA(","&amp;VLOOKUP($D60*1000+W$3,奖励辅助!$E:$O,11,FALSE),"")</f>
        <v/>
      </c>
      <c r="X60" t="str">
        <f>_xlfn.IFNA(","&amp;VLOOKUP($D60*1000+X$3,奖励辅助!$E:$O,11,FALSE),"")</f>
        <v/>
      </c>
      <c r="Y60" t="str">
        <f>_xlfn.IFNA(","&amp;VLOOKUP($D60*1000+Y$3,奖励辅助!$E:$O,11,FALSE),"")</f>
        <v/>
      </c>
      <c r="Z60" t="str">
        <f>_xlfn.IFNA(","&amp;VLOOKUP($D60*1000+Z$3,奖励辅助!$E:$O,11,FALSE),"")</f>
        <v/>
      </c>
      <c r="AA60" t="str">
        <f>_xlfn.IFNA(","&amp;VLOOKUP($D60*1000+AA$3,奖励辅助!$E:$O,11,FALSE),"")</f>
        <v/>
      </c>
      <c r="AB60" t="str">
        <f>_xlfn.IFNA(","&amp;VLOOKUP($D60*1000+AB$3,奖励辅助!$E:$O,11,FALSE),"")</f>
        <v/>
      </c>
      <c r="AC60" t="str">
        <f>_xlfn.IFNA(","&amp;VLOOKUP($D60*1000+AC$3,奖励辅助!$E:$O,11,FALSE),"")</f>
        <v/>
      </c>
      <c r="AD60" t="str">
        <f>_xlfn.IFNA(","&amp;VLOOKUP($D60*1000+AD$3,奖励辅助!$E:$O,11,FALSE),"")</f>
        <v/>
      </c>
      <c r="AE60" t="str">
        <f>_xlfn.IFNA(","&amp;VLOOKUP($D60*1000+AE$3,奖励辅助!$E:$O,11,FALSE),"")</f>
        <v/>
      </c>
      <c r="AF60" t="str">
        <f>_xlfn.IFNA(","&amp;VLOOKUP($D60*1000+AF$3,奖励辅助!$E:$O,11,FALSE),"")</f>
        <v/>
      </c>
      <c r="AG60" t="str">
        <f>_xlfn.IFNA(","&amp;VLOOKUP($D60*1000+AG$3,奖励辅助!$E:$O,11,FALSE),"")</f>
        <v/>
      </c>
      <c r="AH60" t="str">
        <f>_xlfn.IFNA(","&amp;VLOOKUP($D60*1000+AH$3,奖励辅助!$E:$O,11,FALSE),"")</f>
        <v/>
      </c>
      <c r="AI60" t="str">
        <f>_xlfn.IFNA(","&amp;VLOOKUP($D60*1000+AI$3,奖励辅助!$E:$O,11,FALSE),"")</f>
        <v/>
      </c>
      <c r="AJ60" t="str">
        <f>_xlfn.IFNA(","&amp;VLOOKUP($D60*1000+AJ$3,奖励辅助!$E:$O,11,FALSE),"")</f>
        <v/>
      </c>
      <c r="AK60" t="str">
        <f>_xlfn.IFNA(","&amp;VLOOKUP($D60*1000+AK$3,奖励辅助!$E:$O,11,FALSE),"")</f>
        <v/>
      </c>
      <c r="AL60" t="str">
        <f>_xlfn.IFNA(","&amp;VLOOKUP($D60*1000+AL$3,奖励辅助!$E:$O,11,FALSE),"")</f>
        <v/>
      </c>
      <c r="AM60" t="str">
        <f>_xlfn.IFNA(","&amp;VLOOKUP($D60*1000+AM$3,奖励辅助!$E:$O,11,FALSE),"")</f>
        <v/>
      </c>
      <c r="AN60" t="str">
        <f>_xlfn.IFNA(","&amp;VLOOKUP($D60*1000+AN$3,奖励辅助!$E:$O,11,FALSE),"")</f>
        <v/>
      </c>
      <c r="AO60" t="str">
        <f>_xlfn.IFNA(","&amp;VLOOKUP($D60*1000+AO$3,奖励辅助!$E:$O,11,FALSE),"")</f>
        <v/>
      </c>
    </row>
    <row r="61" spans="1:41" x14ac:dyDescent="0.15">
      <c r="A61">
        <v>58</v>
      </c>
      <c r="B61">
        <f>VLOOKUP(E61,每级任务数量!A:B,2,FALSE)</f>
        <v>3</v>
      </c>
      <c r="C61">
        <f t="shared" si="0"/>
        <v>401501</v>
      </c>
      <c r="D61" s="2">
        <f t="shared" si="1"/>
        <v>1501</v>
      </c>
      <c r="E61" s="6">
        <f t="shared" si="2"/>
        <v>15</v>
      </c>
      <c r="F61" s="6">
        <f t="shared" si="3"/>
        <v>1</v>
      </c>
      <c r="G61" s="1" t="s">
        <v>90</v>
      </c>
      <c r="H61" s="3" t="s">
        <v>91</v>
      </c>
      <c r="I61" s="3" t="str">
        <f t="shared" si="4"/>
        <v>[{"t":"i","i":4,"c":71,"tr":0},{"t":"i","i":1,"c":2520,"tr":0},{"t":"i","i":6,"c":359,"tr":0}]</v>
      </c>
      <c r="J61" s="2">
        <v>0</v>
      </c>
      <c r="K61" s="2">
        <v>0</v>
      </c>
      <c r="L61" t="str">
        <f>_xlfn.IFNA(VLOOKUP($D61*1000+L$3,奖励辅助!$E:$O,11,FALSE),"")</f>
        <v>{"t":"i","i":4,"c":71,"tr":0}</v>
      </c>
      <c r="M61" t="str">
        <f>_xlfn.IFNA(","&amp;VLOOKUP($D61*1000+M$3,奖励辅助!$E:$O,11,FALSE),"")</f>
        <v>,{"t":"i","i":1,"c":2520,"tr":0}</v>
      </c>
      <c r="N61" t="str">
        <f>_xlfn.IFNA(","&amp;VLOOKUP($D61*1000+N$3,奖励辅助!$E:$O,11,FALSE),"")</f>
        <v>,{"t":"i","i":6,"c":359,"tr":0}</v>
      </c>
      <c r="O61" t="str">
        <f>_xlfn.IFNA(","&amp;VLOOKUP($D61*1000+O$3,奖励辅助!$E:$O,11,FALSE),"")</f>
        <v/>
      </c>
      <c r="P61" t="str">
        <f>_xlfn.IFNA(","&amp;VLOOKUP($D61*1000+P$3,奖励辅助!$E:$O,11,FALSE),"")</f>
        <v/>
      </c>
      <c r="Q61" t="str">
        <f>_xlfn.IFNA(","&amp;VLOOKUP($D61*1000+Q$3,奖励辅助!$E:$O,11,FALSE),"")</f>
        <v/>
      </c>
      <c r="R61" t="str">
        <f>_xlfn.IFNA(","&amp;VLOOKUP($D61*1000+R$3,奖励辅助!$E:$O,11,FALSE),"")</f>
        <v/>
      </c>
      <c r="S61" t="str">
        <f>_xlfn.IFNA(","&amp;VLOOKUP($D61*1000+S$3,奖励辅助!$E:$O,11,FALSE),"")</f>
        <v/>
      </c>
      <c r="T61" t="str">
        <f>_xlfn.IFNA(","&amp;VLOOKUP($D61*1000+T$3,奖励辅助!$E:$O,11,FALSE),"")</f>
        <v/>
      </c>
      <c r="U61" t="str">
        <f>_xlfn.IFNA(","&amp;VLOOKUP($D61*1000+U$3,奖励辅助!$E:$O,11,FALSE),"")</f>
        <v/>
      </c>
      <c r="V61" t="str">
        <f>_xlfn.IFNA(","&amp;VLOOKUP($D61*1000+V$3,奖励辅助!$E:$O,11,FALSE),"")</f>
        <v/>
      </c>
      <c r="W61" t="str">
        <f>_xlfn.IFNA(","&amp;VLOOKUP($D61*1000+W$3,奖励辅助!$E:$O,11,FALSE),"")</f>
        <v/>
      </c>
      <c r="X61" t="str">
        <f>_xlfn.IFNA(","&amp;VLOOKUP($D61*1000+X$3,奖励辅助!$E:$O,11,FALSE),"")</f>
        <v/>
      </c>
      <c r="Y61" t="str">
        <f>_xlfn.IFNA(","&amp;VLOOKUP($D61*1000+Y$3,奖励辅助!$E:$O,11,FALSE),"")</f>
        <v/>
      </c>
      <c r="Z61" t="str">
        <f>_xlfn.IFNA(","&amp;VLOOKUP($D61*1000+Z$3,奖励辅助!$E:$O,11,FALSE),"")</f>
        <v/>
      </c>
      <c r="AA61" t="str">
        <f>_xlfn.IFNA(","&amp;VLOOKUP($D61*1000+AA$3,奖励辅助!$E:$O,11,FALSE),"")</f>
        <v/>
      </c>
      <c r="AB61" t="str">
        <f>_xlfn.IFNA(","&amp;VLOOKUP($D61*1000+AB$3,奖励辅助!$E:$O,11,FALSE),"")</f>
        <v/>
      </c>
      <c r="AC61" t="str">
        <f>_xlfn.IFNA(","&amp;VLOOKUP($D61*1000+AC$3,奖励辅助!$E:$O,11,FALSE),"")</f>
        <v/>
      </c>
      <c r="AD61" t="str">
        <f>_xlfn.IFNA(","&amp;VLOOKUP($D61*1000+AD$3,奖励辅助!$E:$O,11,FALSE),"")</f>
        <v/>
      </c>
      <c r="AE61" t="str">
        <f>_xlfn.IFNA(","&amp;VLOOKUP($D61*1000+AE$3,奖励辅助!$E:$O,11,FALSE),"")</f>
        <v/>
      </c>
      <c r="AF61" t="str">
        <f>_xlfn.IFNA(","&amp;VLOOKUP($D61*1000+AF$3,奖励辅助!$E:$O,11,FALSE),"")</f>
        <v/>
      </c>
      <c r="AG61" t="str">
        <f>_xlfn.IFNA(","&amp;VLOOKUP($D61*1000+AG$3,奖励辅助!$E:$O,11,FALSE),"")</f>
        <v/>
      </c>
      <c r="AH61" t="str">
        <f>_xlfn.IFNA(","&amp;VLOOKUP($D61*1000+AH$3,奖励辅助!$E:$O,11,FALSE),"")</f>
        <v/>
      </c>
      <c r="AI61" t="str">
        <f>_xlfn.IFNA(","&amp;VLOOKUP($D61*1000+AI$3,奖励辅助!$E:$O,11,FALSE),"")</f>
        <v/>
      </c>
      <c r="AJ61" t="str">
        <f>_xlfn.IFNA(","&amp;VLOOKUP($D61*1000+AJ$3,奖励辅助!$E:$O,11,FALSE),"")</f>
        <v/>
      </c>
      <c r="AK61" t="str">
        <f>_xlfn.IFNA(","&amp;VLOOKUP($D61*1000+AK$3,奖励辅助!$E:$O,11,FALSE),"")</f>
        <v/>
      </c>
      <c r="AL61" t="str">
        <f>_xlfn.IFNA(","&amp;VLOOKUP($D61*1000+AL$3,奖励辅助!$E:$O,11,FALSE),"")</f>
        <v/>
      </c>
      <c r="AM61" t="str">
        <f>_xlfn.IFNA(","&amp;VLOOKUP($D61*1000+AM$3,奖励辅助!$E:$O,11,FALSE),"")</f>
        <v/>
      </c>
      <c r="AN61" t="str">
        <f>_xlfn.IFNA(","&amp;VLOOKUP($D61*1000+AN$3,奖励辅助!$E:$O,11,FALSE),"")</f>
        <v/>
      </c>
      <c r="AO61" t="str">
        <f>_xlfn.IFNA(","&amp;VLOOKUP($D61*1000+AO$3,奖励辅助!$E:$O,11,FALSE),"")</f>
        <v/>
      </c>
    </row>
    <row r="62" spans="1:41" x14ac:dyDescent="0.15">
      <c r="A62">
        <v>59</v>
      </c>
      <c r="B62">
        <f>VLOOKUP(E62,每级任务数量!A:B,2,FALSE)</f>
        <v>3</v>
      </c>
      <c r="C62">
        <f t="shared" si="0"/>
        <v>401502</v>
      </c>
      <c r="D62" s="2">
        <f t="shared" si="1"/>
        <v>1502</v>
      </c>
      <c r="E62" s="6">
        <f t="shared" si="2"/>
        <v>15</v>
      </c>
      <c r="F62" s="6">
        <f t="shared" si="3"/>
        <v>2</v>
      </c>
      <c r="G62" s="1" t="s">
        <v>90</v>
      </c>
      <c r="H62" s="3" t="s">
        <v>91</v>
      </c>
      <c r="I62" s="3" t="str">
        <f t="shared" si="4"/>
        <v>[{"t":"i","i":4,"c":71,"tr":0},{"t":"i","i":1,"c":2520,"tr":0},{"t":"i","i":6,"c":359,"tr":0}]</v>
      </c>
      <c r="J62" s="2">
        <v>0</v>
      </c>
      <c r="K62" s="2">
        <v>0</v>
      </c>
      <c r="L62" t="str">
        <f>_xlfn.IFNA(VLOOKUP($D62*1000+L$3,奖励辅助!$E:$O,11,FALSE),"")</f>
        <v>{"t":"i","i":4,"c":71,"tr":0}</v>
      </c>
      <c r="M62" t="str">
        <f>_xlfn.IFNA(","&amp;VLOOKUP($D62*1000+M$3,奖励辅助!$E:$O,11,FALSE),"")</f>
        <v>,{"t":"i","i":1,"c":2520,"tr":0}</v>
      </c>
      <c r="N62" t="str">
        <f>_xlfn.IFNA(","&amp;VLOOKUP($D62*1000+N$3,奖励辅助!$E:$O,11,FALSE),"")</f>
        <v>,{"t":"i","i":6,"c":359,"tr":0}</v>
      </c>
      <c r="O62" t="str">
        <f>_xlfn.IFNA(","&amp;VLOOKUP($D62*1000+O$3,奖励辅助!$E:$O,11,FALSE),"")</f>
        <v/>
      </c>
      <c r="P62" t="str">
        <f>_xlfn.IFNA(","&amp;VLOOKUP($D62*1000+P$3,奖励辅助!$E:$O,11,FALSE),"")</f>
        <v/>
      </c>
      <c r="Q62" t="str">
        <f>_xlfn.IFNA(","&amp;VLOOKUP($D62*1000+Q$3,奖励辅助!$E:$O,11,FALSE),"")</f>
        <v/>
      </c>
      <c r="R62" t="str">
        <f>_xlfn.IFNA(","&amp;VLOOKUP($D62*1000+R$3,奖励辅助!$E:$O,11,FALSE),"")</f>
        <v/>
      </c>
      <c r="S62" t="str">
        <f>_xlfn.IFNA(","&amp;VLOOKUP($D62*1000+S$3,奖励辅助!$E:$O,11,FALSE),"")</f>
        <v/>
      </c>
      <c r="T62" t="str">
        <f>_xlfn.IFNA(","&amp;VLOOKUP($D62*1000+T$3,奖励辅助!$E:$O,11,FALSE),"")</f>
        <v/>
      </c>
      <c r="U62" t="str">
        <f>_xlfn.IFNA(","&amp;VLOOKUP($D62*1000+U$3,奖励辅助!$E:$O,11,FALSE),"")</f>
        <v/>
      </c>
      <c r="V62" t="str">
        <f>_xlfn.IFNA(","&amp;VLOOKUP($D62*1000+V$3,奖励辅助!$E:$O,11,FALSE),"")</f>
        <v/>
      </c>
      <c r="W62" t="str">
        <f>_xlfn.IFNA(","&amp;VLOOKUP($D62*1000+W$3,奖励辅助!$E:$O,11,FALSE),"")</f>
        <v/>
      </c>
      <c r="X62" t="str">
        <f>_xlfn.IFNA(","&amp;VLOOKUP($D62*1000+X$3,奖励辅助!$E:$O,11,FALSE),"")</f>
        <v/>
      </c>
      <c r="Y62" t="str">
        <f>_xlfn.IFNA(","&amp;VLOOKUP($D62*1000+Y$3,奖励辅助!$E:$O,11,FALSE),"")</f>
        <v/>
      </c>
      <c r="Z62" t="str">
        <f>_xlfn.IFNA(","&amp;VLOOKUP($D62*1000+Z$3,奖励辅助!$E:$O,11,FALSE),"")</f>
        <v/>
      </c>
      <c r="AA62" t="str">
        <f>_xlfn.IFNA(","&amp;VLOOKUP($D62*1000+AA$3,奖励辅助!$E:$O,11,FALSE),"")</f>
        <v/>
      </c>
      <c r="AB62" t="str">
        <f>_xlfn.IFNA(","&amp;VLOOKUP($D62*1000+AB$3,奖励辅助!$E:$O,11,FALSE),"")</f>
        <v/>
      </c>
      <c r="AC62" t="str">
        <f>_xlfn.IFNA(","&amp;VLOOKUP($D62*1000+AC$3,奖励辅助!$E:$O,11,FALSE),"")</f>
        <v/>
      </c>
      <c r="AD62" t="str">
        <f>_xlfn.IFNA(","&amp;VLOOKUP($D62*1000+AD$3,奖励辅助!$E:$O,11,FALSE),"")</f>
        <v/>
      </c>
      <c r="AE62" t="str">
        <f>_xlfn.IFNA(","&amp;VLOOKUP($D62*1000+AE$3,奖励辅助!$E:$O,11,FALSE),"")</f>
        <v/>
      </c>
      <c r="AF62" t="str">
        <f>_xlfn.IFNA(","&amp;VLOOKUP($D62*1000+AF$3,奖励辅助!$E:$O,11,FALSE),"")</f>
        <v/>
      </c>
      <c r="AG62" t="str">
        <f>_xlfn.IFNA(","&amp;VLOOKUP($D62*1000+AG$3,奖励辅助!$E:$O,11,FALSE),"")</f>
        <v/>
      </c>
      <c r="AH62" t="str">
        <f>_xlfn.IFNA(","&amp;VLOOKUP($D62*1000+AH$3,奖励辅助!$E:$O,11,FALSE),"")</f>
        <v/>
      </c>
      <c r="AI62" t="str">
        <f>_xlfn.IFNA(","&amp;VLOOKUP($D62*1000+AI$3,奖励辅助!$E:$O,11,FALSE),"")</f>
        <v/>
      </c>
      <c r="AJ62" t="str">
        <f>_xlfn.IFNA(","&amp;VLOOKUP($D62*1000+AJ$3,奖励辅助!$E:$O,11,FALSE),"")</f>
        <v/>
      </c>
      <c r="AK62" t="str">
        <f>_xlfn.IFNA(","&amp;VLOOKUP($D62*1000+AK$3,奖励辅助!$E:$O,11,FALSE),"")</f>
        <v/>
      </c>
      <c r="AL62" t="str">
        <f>_xlfn.IFNA(","&amp;VLOOKUP($D62*1000+AL$3,奖励辅助!$E:$O,11,FALSE),"")</f>
        <v/>
      </c>
      <c r="AM62" t="str">
        <f>_xlfn.IFNA(","&amp;VLOOKUP($D62*1000+AM$3,奖励辅助!$E:$O,11,FALSE),"")</f>
        <v/>
      </c>
      <c r="AN62" t="str">
        <f>_xlfn.IFNA(","&amp;VLOOKUP($D62*1000+AN$3,奖励辅助!$E:$O,11,FALSE),"")</f>
        <v/>
      </c>
      <c r="AO62" t="str">
        <f>_xlfn.IFNA(","&amp;VLOOKUP($D62*1000+AO$3,奖励辅助!$E:$O,11,FALSE),"")</f>
        <v/>
      </c>
    </row>
    <row r="63" spans="1:41" x14ac:dyDescent="0.15">
      <c r="A63">
        <v>60</v>
      </c>
      <c r="B63">
        <f>VLOOKUP(E63,每级任务数量!A:B,2,FALSE)</f>
        <v>3</v>
      </c>
      <c r="C63">
        <f t="shared" si="0"/>
        <v>401503</v>
      </c>
      <c r="D63" s="2">
        <f t="shared" si="1"/>
        <v>1503</v>
      </c>
      <c r="E63" s="6">
        <f t="shared" si="2"/>
        <v>15</v>
      </c>
      <c r="F63" s="6">
        <f t="shared" si="3"/>
        <v>3</v>
      </c>
      <c r="G63" s="1" t="s">
        <v>90</v>
      </c>
      <c r="H63" s="3" t="s">
        <v>91</v>
      </c>
      <c r="I63" s="3" t="str">
        <f t="shared" si="4"/>
        <v>[{"t":"i","i":4,"c":142,"tr":0},{"t":"i","i":1,"c":5006,"tr":0},{"t":"i","i":6,"c":714,"tr":0}]</v>
      </c>
      <c r="J63" s="2">
        <v>0</v>
      </c>
      <c r="K63" s="2">
        <v>0</v>
      </c>
      <c r="L63" t="str">
        <f>_xlfn.IFNA(VLOOKUP($D63*1000+L$3,奖励辅助!$E:$O,11,FALSE),"")</f>
        <v>{"t":"i","i":4,"c":142,"tr":0}</v>
      </c>
      <c r="M63" t="str">
        <f>_xlfn.IFNA(","&amp;VLOOKUP($D63*1000+M$3,奖励辅助!$E:$O,11,FALSE),"")</f>
        <v>,{"t":"i","i":1,"c":5006,"tr":0}</v>
      </c>
      <c r="N63" t="str">
        <f>_xlfn.IFNA(","&amp;VLOOKUP($D63*1000+N$3,奖励辅助!$E:$O,11,FALSE),"")</f>
        <v>,{"t":"i","i":6,"c":714,"tr":0}</v>
      </c>
      <c r="O63" t="str">
        <f>_xlfn.IFNA(","&amp;VLOOKUP($D63*1000+O$3,奖励辅助!$E:$O,11,FALSE),"")</f>
        <v/>
      </c>
      <c r="P63" t="str">
        <f>_xlfn.IFNA(","&amp;VLOOKUP($D63*1000+P$3,奖励辅助!$E:$O,11,FALSE),"")</f>
        <v/>
      </c>
      <c r="Q63" t="str">
        <f>_xlfn.IFNA(","&amp;VLOOKUP($D63*1000+Q$3,奖励辅助!$E:$O,11,FALSE),"")</f>
        <v/>
      </c>
      <c r="R63" t="str">
        <f>_xlfn.IFNA(","&amp;VLOOKUP($D63*1000+R$3,奖励辅助!$E:$O,11,FALSE),"")</f>
        <v/>
      </c>
      <c r="S63" t="str">
        <f>_xlfn.IFNA(","&amp;VLOOKUP($D63*1000+S$3,奖励辅助!$E:$O,11,FALSE),"")</f>
        <v/>
      </c>
      <c r="T63" t="str">
        <f>_xlfn.IFNA(","&amp;VLOOKUP($D63*1000+T$3,奖励辅助!$E:$O,11,FALSE),"")</f>
        <v/>
      </c>
      <c r="U63" t="str">
        <f>_xlfn.IFNA(","&amp;VLOOKUP($D63*1000+U$3,奖励辅助!$E:$O,11,FALSE),"")</f>
        <v/>
      </c>
      <c r="V63" t="str">
        <f>_xlfn.IFNA(","&amp;VLOOKUP($D63*1000+V$3,奖励辅助!$E:$O,11,FALSE),"")</f>
        <v/>
      </c>
      <c r="W63" t="str">
        <f>_xlfn.IFNA(","&amp;VLOOKUP($D63*1000+W$3,奖励辅助!$E:$O,11,FALSE),"")</f>
        <v/>
      </c>
      <c r="X63" t="str">
        <f>_xlfn.IFNA(","&amp;VLOOKUP($D63*1000+X$3,奖励辅助!$E:$O,11,FALSE),"")</f>
        <v/>
      </c>
      <c r="Y63" t="str">
        <f>_xlfn.IFNA(","&amp;VLOOKUP($D63*1000+Y$3,奖励辅助!$E:$O,11,FALSE),"")</f>
        <v/>
      </c>
      <c r="Z63" t="str">
        <f>_xlfn.IFNA(","&amp;VLOOKUP($D63*1000+Z$3,奖励辅助!$E:$O,11,FALSE),"")</f>
        <v/>
      </c>
      <c r="AA63" t="str">
        <f>_xlfn.IFNA(","&amp;VLOOKUP($D63*1000+AA$3,奖励辅助!$E:$O,11,FALSE),"")</f>
        <v/>
      </c>
      <c r="AB63" t="str">
        <f>_xlfn.IFNA(","&amp;VLOOKUP($D63*1000+AB$3,奖励辅助!$E:$O,11,FALSE),"")</f>
        <v/>
      </c>
      <c r="AC63" t="str">
        <f>_xlfn.IFNA(","&amp;VLOOKUP($D63*1000+AC$3,奖励辅助!$E:$O,11,FALSE),"")</f>
        <v/>
      </c>
      <c r="AD63" t="str">
        <f>_xlfn.IFNA(","&amp;VLOOKUP($D63*1000+AD$3,奖励辅助!$E:$O,11,FALSE),"")</f>
        <v/>
      </c>
      <c r="AE63" t="str">
        <f>_xlfn.IFNA(","&amp;VLOOKUP($D63*1000+AE$3,奖励辅助!$E:$O,11,FALSE),"")</f>
        <v/>
      </c>
      <c r="AF63" t="str">
        <f>_xlfn.IFNA(","&amp;VLOOKUP($D63*1000+AF$3,奖励辅助!$E:$O,11,FALSE),"")</f>
        <v/>
      </c>
      <c r="AG63" t="str">
        <f>_xlfn.IFNA(","&amp;VLOOKUP($D63*1000+AG$3,奖励辅助!$E:$O,11,FALSE),"")</f>
        <v/>
      </c>
      <c r="AH63" t="str">
        <f>_xlfn.IFNA(","&amp;VLOOKUP($D63*1000+AH$3,奖励辅助!$E:$O,11,FALSE),"")</f>
        <v/>
      </c>
      <c r="AI63" t="str">
        <f>_xlfn.IFNA(","&amp;VLOOKUP($D63*1000+AI$3,奖励辅助!$E:$O,11,FALSE),"")</f>
        <v/>
      </c>
      <c r="AJ63" t="str">
        <f>_xlfn.IFNA(","&amp;VLOOKUP($D63*1000+AJ$3,奖励辅助!$E:$O,11,FALSE),"")</f>
        <v/>
      </c>
      <c r="AK63" t="str">
        <f>_xlfn.IFNA(","&amp;VLOOKUP($D63*1000+AK$3,奖励辅助!$E:$O,11,FALSE),"")</f>
        <v/>
      </c>
      <c r="AL63" t="str">
        <f>_xlfn.IFNA(","&amp;VLOOKUP($D63*1000+AL$3,奖励辅助!$E:$O,11,FALSE),"")</f>
        <v/>
      </c>
      <c r="AM63" t="str">
        <f>_xlfn.IFNA(","&amp;VLOOKUP($D63*1000+AM$3,奖励辅助!$E:$O,11,FALSE),"")</f>
        <v/>
      </c>
      <c r="AN63" t="str">
        <f>_xlfn.IFNA(","&amp;VLOOKUP($D63*1000+AN$3,奖励辅助!$E:$O,11,FALSE),"")</f>
        <v/>
      </c>
      <c r="AO63" t="str">
        <f>_xlfn.IFNA(","&amp;VLOOKUP($D63*1000+AO$3,奖励辅助!$E:$O,11,FALSE),"")</f>
        <v/>
      </c>
    </row>
    <row r="64" spans="1:41" x14ac:dyDescent="0.15">
      <c r="A64">
        <v>61</v>
      </c>
      <c r="B64">
        <f>VLOOKUP(E64,每级任务数量!A:B,2,FALSE)</f>
        <v>3</v>
      </c>
      <c r="C64">
        <f t="shared" si="0"/>
        <v>401601</v>
      </c>
      <c r="D64" s="2">
        <f t="shared" si="1"/>
        <v>1601</v>
      </c>
      <c r="E64" s="6">
        <f t="shared" si="2"/>
        <v>16</v>
      </c>
      <c r="F64" s="6">
        <f t="shared" si="3"/>
        <v>1</v>
      </c>
      <c r="G64" s="1" t="s">
        <v>90</v>
      </c>
      <c r="H64" s="3" t="s">
        <v>91</v>
      </c>
      <c r="I64" s="3" t="str">
        <f t="shared" si="4"/>
        <v>[{"t":"i","i":4,"c":77,"tr":0},{"t":"i","i":1,"c":2699,"tr":0},{"t":"i","i":6,"c":385,"tr":0}]</v>
      </c>
      <c r="J64" s="2">
        <v>0</v>
      </c>
      <c r="K64" s="2">
        <v>0</v>
      </c>
      <c r="L64" t="str">
        <f>_xlfn.IFNA(VLOOKUP($D64*1000+L$3,奖励辅助!$E:$O,11,FALSE),"")</f>
        <v>{"t":"i","i":4,"c":77,"tr":0}</v>
      </c>
      <c r="M64" t="str">
        <f>_xlfn.IFNA(","&amp;VLOOKUP($D64*1000+M$3,奖励辅助!$E:$O,11,FALSE),"")</f>
        <v>,{"t":"i","i":1,"c":2699,"tr":0}</v>
      </c>
      <c r="N64" t="str">
        <f>_xlfn.IFNA(","&amp;VLOOKUP($D64*1000+N$3,奖励辅助!$E:$O,11,FALSE),"")</f>
        <v>,{"t":"i","i":6,"c":385,"tr":0}</v>
      </c>
      <c r="O64" t="str">
        <f>_xlfn.IFNA(","&amp;VLOOKUP($D64*1000+O$3,奖励辅助!$E:$O,11,FALSE),"")</f>
        <v/>
      </c>
      <c r="P64" t="str">
        <f>_xlfn.IFNA(","&amp;VLOOKUP($D64*1000+P$3,奖励辅助!$E:$O,11,FALSE),"")</f>
        <v/>
      </c>
      <c r="Q64" t="str">
        <f>_xlfn.IFNA(","&amp;VLOOKUP($D64*1000+Q$3,奖励辅助!$E:$O,11,FALSE),"")</f>
        <v/>
      </c>
      <c r="R64" t="str">
        <f>_xlfn.IFNA(","&amp;VLOOKUP($D64*1000+R$3,奖励辅助!$E:$O,11,FALSE),"")</f>
        <v/>
      </c>
      <c r="S64" t="str">
        <f>_xlfn.IFNA(","&amp;VLOOKUP($D64*1000+S$3,奖励辅助!$E:$O,11,FALSE),"")</f>
        <v/>
      </c>
      <c r="T64" t="str">
        <f>_xlfn.IFNA(","&amp;VLOOKUP($D64*1000+T$3,奖励辅助!$E:$O,11,FALSE),"")</f>
        <v/>
      </c>
      <c r="U64" t="str">
        <f>_xlfn.IFNA(","&amp;VLOOKUP($D64*1000+U$3,奖励辅助!$E:$O,11,FALSE),"")</f>
        <v/>
      </c>
      <c r="V64" t="str">
        <f>_xlfn.IFNA(","&amp;VLOOKUP($D64*1000+V$3,奖励辅助!$E:$O,11,FALSE),"")</f>
        <v/>
      </c>
      <c r="W64" t="str">
        <f>_xlfn.IFNA(","&amp;VLOOKUP($D64*1000+W$3,奖励辅助!$E:$O,11,FALSE),"")</f>
        <v/>
      </c>
      <c r="X64" t="str">
        <f>_xlfn.IFNA(","&amp;VLOOKUP($D64*1000+X$3,奖励辅助!$E:$O,11,FALSE),"")</f>
        <v/>
      </c>
      <c r="Y64" t="str">
        <f>_xlfn.IFNA(","&amp;VLOOKUP($D64*1000+Y$3,奖励辅助!$E:$O,11,FALSE),"")</f>
        <v/>
      </c>
      <c r="Z64" t="str">
        <f>_xlfn.IFNA(","&amp;VLOOKUP($D64*1000+Z$3,奖励辅助!$E:$O,11,FALSE),"")</f>
        <v/>
      </c>
      <c r="AA64" t="str">
        <f>_xlfn.IFNA(","&amp;VLOOKUP($D64*1000+AA$3,奖励辅助!$E:$O,11,FALSE),"")</f>
        <v/>
      </c>
      <c r="AB64" t="str">
        <f>_xlfn.IFNA(","&amp;VLOOKUP($D64*1000+AB$3,奖励辅助!$E:$O,11,FALSE),"")</f>
        <v/>
      </c>
      <c r="AC64" t="str">
        <f>_xlfn.IFNA(","&amp;VLOOKUP($D64*1000+AC$3,奖励辅助!$E:$O,11,FALSE),"")</f>
        <v/>
      </c>
      <c r="AD64" t="str">
        <f>_xlfn.IFNA(","&amp;VLOOKUP($D64*1000+AD$3,奖励辅助!$E:$O,11,FALSE),"")</f>
        <v/>
      </c>
      <c r="AE64" t="str">
        <f>_xlfn.IFNA(","&amp;VLOOKUP($D64*1000+AE$3,奖励辅助!$E:$O,11,FALSE),"")</f>
        <v/>
      </c>
      <c r="AF64" t="str">
        <f>_xlfn.IFNA(","&amp;VLOOKUP($D64*1000+AF$3,奖励辅助!$E:$O,11,FALSE),"")</f>
        <v/>
      </c>
      <c r="AG64" t="str">
        <f>_xlfn.IFNA(","&amp;VLOOKUP($D64*1000+AG$3,奖励辅助!$E:$O,11,FALSE),"")</f>
        <v/>
      </c>
      <c r="AH64" t="str">
        <f>_xlfn.IFNA(","&amp;VLOOKUP($D64*1000+AH$3,奖励辅助!$E:$O,11,FALSE),"")</f>
        <v/>
      </c>
      <c r="AI64" t="str">
        <f>_xlfn.IFNA(","&amp;VLOOKUP($D64*1000+AI$3,奖励辅助!$E:$O,11,FALSE),"")</f>
        <v/>
      </c>
      <c r="AJ64" t="str">
        <f>_xlfn.IFNA(","&amp;VLOOKUP($D64*1000+AJ$3,奖励辅助!$E:$O,11,FALSE),"")</f>
        <v/>
      </c>
      <c r="AK64" t="str">
        <f>_xlfn.IFNA(","&amp;VLOOKUP($D64*1000+AK$3,奖励辅助!$E:$O,11,FALSE),"")</f>
        <v/>
      </c>
      <c r="AL64" t="str">
        <f>_xlfn.IFNA(","&amp;VLOOKUP($D64*1000+AL$3,奖励辅助!$E:$O,11,FALSE),"")</f>
        <v/>
      </c>
      <c r="AM64" t="str">
        <f>_xlfn.IFNA(","&amp;VLOOKUP($D64*1000+AM$3,奖励辅助!$E:$O,11,FALSE),"")</f>
        <v/>
      </c>
      <c r="AN64" t="str">
        <f>_xlfn.IFNA(","&amp;VLOOKUP($D64*1000+AN$3,奖励辅助!$E:$O,11,FALSE),"")</f>
        <v/>
      </c>
      <c r="AO64" t="str">
        <f>_xlfn.IFNA(","&amp;VLOOKUP($D64*1000+AO$3,奖励辅助!$E:$O,11,FALSE),"")</f>
        <v/>
      </c>
    </row>
    <row r="65" spans="1:41" x14ac:dyDescent="0.15">
      <c r="A65">
        <v>62</v>
      </c>
      <c r="B65">
        <f>VLOOKUP(E65,每级任务数量!A:B,2,FALSE)</f>
        <v>3</v>
      </c>
      <c r="C65">
        <f t="shared" si="0"/>
        <v>401602</v>
      </c>
      <c r="D65" s="2">
        <f t="shared" si="1"/>
        <v>1602</v>
      </c>
      <c r="E65" s="6">
        <f t="shared" si="2"/>
        <v>16</v>
      </c>
      <c r="F65" s="6">
        <f t="shared" si="3"/>
        <v>2</v>
      </c>
      <c r="G65" s="1" t="s">
        <v>90</v>
      </c>
      <c r="H65" s="3" t="s">
        <v>91</v>
      </c>
      <c r="I65" s="3" t="str">
        <f t="shared" si="4"/>
        <v>[{"t":"i","i":4,"c":77,"tr":0},{"t":"i","i":1,"c":2699,"tr":0},{"t":"i","i":6,"c":385,"tr":0}]</v>
      </c>
      <c r="J65" s="2">
        <v>0</v>
      </c>
      <c r="K65" s="2">
        <v>0</v>
      </c>
      <c r="L65" t="str">
        <f>_xlfn.IFNA(VLOOKUP($D65*1000+L$3,奖励辅助!$E:$O,11,FALSE),"")</f>
        <v>{"t":"i","i":4,"c":77,"tr":0}</v>
      </c>
      <c r="M65" t="str">
        <f>_xlfn.IFNA(","&amp;VLOOKUP($D65*1000+M$3,奖励辅助!$E:$O,11,FALSE),"")</f>
        <v>,{"t":"i","i":1,"c":2699,"tr":0}</v>
      </c>
      <c r="N65" t="str">
        <f>_xlfn.IFNA(","&amp;VLOOKUP($D65*1000+N$3,奖励辅助!$E:$O,11,FALSE),"")</f>
        <v>,{"t":"i","i":6,"c":385,"tr":0}</v>
      </c>
      <c r="O65" t="str">
        <f>_xlfn.IFNA(","&amp;VLOOKUP($D65*1000+O$3,奖励辅助!$E:$O,11,FALSE),"")</f>
        <v/>
      </c>
      <c r="P65" t="str">
        <f>_xlfn.IFNA(","&amp;VLOOKUP($D65*1000+P$3,奖励辅助!$E:$O,11,FALSE),"")</f>
        <v/>
      </c>
      <c r="Q65" t="str">
        <f>_xlfn.IFNA(","&amp;VLOOKUP($D65*1000+Q$3,奖励辅助!$E:$O,11,FALSE),"")</f>
        <v/>
      </c>
      <c r="R65" t="str">
        <f>_xlfn.IFNA(","&amp;VLOOKUP($D65*1000+R$3,奖励辅助!$E:$O,11,FALSE),"")</f>
        <v/>
      </c>
      <c r="S65" t="str">
        <f>_xlfn.IFNA(","&amp;VLOOKUP($D65*1000+S$3,奖励辅助!$E:$O,11,FALSE),"")</f>
        <v/>
      </c>
      <c r="T65" t="str">
        <f>_xlfn.IFNA(","&amp;VLOOKUP($D65*1000+T$3,奖励辅助!$E:$O,11,FALSE),"")</f>
        <v/>
      </c>
      <c r="U65" t="str">
        <f>_xlfn.IFNA(","&amp;VLOOKUP($D65*1000+U$3,奖励辅助!$E:$O,11,FALSE),"")</f>
        <v/>
      </c>
      <c r="V65" t="str">
        <f>_xlfn.IFNA(","&amp;VLOOKUP($D65*1000+V$3,奖励辅助!$E:$O,11,FALSE),"")</f>
        <v/>
      </c>
      <c r="W65" t="str">
        <f>_xlfn.IFNA(","&amp;VLOOKUP($D65*1000+W$3,奖励辅助!$E:$O,11,FALSE),"")</f>
        <v/>
      </c>
      <c r="X65" t="str">
        <f>_xlfn.IFNA(","&amp;VLOOKUP($D65*1000+X$3,奖励辅助!$E:$O,11,FALSE),"")</f>
        <v/>
      </c>
      <c r="Y65" t="str">
        <f>_xlfn.IFNA(","&amp;VLOOKUP($D65*1000+Y$3,奖励辅助!$E:$O,11,FALSE),"")</f>
        <v/>
      </c>
      <c r="Z65" t="str">
        <f>_xlfn.IFNA(","&amp;VLOOKUP($D65*1000+Z$3,奖励辅助!$E:$O,11,FALSE),"")</f>
        <v/>
      </c>
      <c r="AA65" t="str">
        <f>_xlfn.IFNA(","&amp;VLOOKUP($D65*1000+AA$3,奖励辅助!$E:$O,11,FALSE),"")</f>
        <v/>
      </c>
      <c r="AB65" t="str">
        <f>_xlfn.IFNA(","&amp;VLOOKUP($D65*1000+AB$3,奖励辅助!$E:$O,11,FALSE),"")</f>
        <v/>
      </c>
      <c r="AC65" t="str">
        <f>_xlfn.IFNA(","&amp;VLOOKUP($D65*1000+AC$3,奖励辅助!$E:$O,11,FALSE),"")</f>
        <v/>
      </c>
      <c r="AD65" t="str">
        <f>_xlfn.IFNA(","&amp;VLOOKUP($D65*1000+AD$3,奖励辅助!$E:$O,11,FALSE),"")</f>
        <v/>
      </c>
      <c r="AE65" t="str">
        <f>_xlfn.IFNA(","&amp;VLOOKUP($D65*1000+AE$3,奖励辅助!$E:$O,11,FALSE),"")</f>
        <v/>
      </c>
      <c r="AF65" t="str">
        <f>_xlfn.IFNA(","&amp;VLOOKUP($D65*1000+AF$3,奖励辅助!$E:$O,11,FALSE),"")</f>
        <v/>
      </c>
      <c r="AG65" t="str">
        <f>_xlfn.IFNA(","&amp;VLOOKUP($D65*1000+AG$3,奖励辅助!$E:$O,11,FALSE),"")</f>
        <v/>
      </c>
      <c r="AH65" t="str">
        <f>_xlfn.IFNA(","&amp;VLOOKUP($D65*1000+AH$3,奖励辅助!$E:$O,11,FALSE),"")</f>
        <v/>
      </c>
      <c r="AI65" t="str">
        <f>_xlfn.IFNA(","&amp;VLOOKUP($D65*1000+AI$3,奖励辅助!$E:$O,11,FALSE),"")</f>
        <v/>
      </c>
      <c r="AJ65" t="str">
        <f>_xlfn.IFNA(","&amp;VLOOKUP($D65*1000+AJ$3,奖励辅助!$E:$O,11,FALSE),"")</f>
        <v/>
      </c>
      <c r="AK65" t="str">
        <f>_xlfn.IFNA(","&amp;VLOOKUP($D65*1000+AK$3,奖励辅助!$E:$O,11,FALSE),"")</f>
        <v/>
      </c>
      <c r="AL65" t="str">
        <f>_xlfn.IFNA(","&amp;VLOOKUP($D65*1000+AL$3,奖励辅助!$E:$O,11,FALSE),"")</f>
        <v/>
      </c>
      <c r="AM65" t="str">
        <f>_xlfn.IFNA(","&amp;VLOOKUP($D65*1000+AM$3,奖励辅助!$E:$O,11,FALSE),"")</f>
        <v/>
      </c>
      <c r="AN65" t="str">
        <f>_xlfn.IFNA(","&amp;VLOOKUP($D65*1000+AN$3,奖励辅助!$E:$O,11,FALSE),"")</f>
        <v/>
      </c>
      <c r="AO65" t="str">
        <f>_xlfn.IFNA(","&amp;VLOOKUP($D65*1000+AO$3,奖励辅助!$E:$O,11,FALSE),"")</f>
        <v/>
      </c>
    </row>
    <row r="66" spans="1:41" x14ac:dyDescent="0.15">
      <c r="A66">
        <v>63</v>
      </c>
      <c r="B66">
        <f>VLOOKUP(E66,每级任务数量!A:B,2,FALSE)</f>
        <v>3</v>
      </c>
      <c r="C66">
        <f t="shared" si="0"/>
        <v>401603</v>
      </c>
      <c r="D66" s="2">
        <f t="shared" si="1"/>
        <v>1603</v>
      </c>
      <c r="E66" s="6">
        <f t="shared" si="2"/>
        <v>16</v>
      </c>
      <c r="F66" s="6">
        <f t="shared" si="3"/>
        <v>3</v>
      </c>
      <c r="G66" s="1" t="s">
        <v>90</v>
      </c>
      <c r="H66" s="3" t="s">
        <v>91</v>
      </c>
      <c r="I66" s="3" t="str">
        <f t="shared" si="4"/>
        <v>[{"t":"i","i":4,"c":153,"tr":0},{"t":"i","i":1,"c":5364,"tr":0},{"t":"i","i":6,"c":765,"tr":0}]</v>
      </c>
      <c r="J66" s="2">
        <v>0</v>
      </c>
      <c r="K66" s="2">
        <v>0</v>
      </c>
      <c r="L66" t="str">
        <f>_xlfn.IFNA(VLOOKUP($D66*1000+L$3,奖励辅助!$E:$O,11,FALSE),"")</f>
        <v>{"t":"i","i":4,"c":153,"tr":0}</v>
      </c>
      <c r="M66" t="str">
        <f>_xlfn.IFNA(","&amp;VLOOKUP($D66*1000+M$3,奖励辅助!$E:$O,11,FALSE),"")</f>
        <v>,{"t":"i","i":1,"c":5364,"tr":0}</v>
      </c>
      <c r="N66" t="str">
        <f>_xlfn.IFNA(","&amp;VLOOKUP($D66*1000+N$3,奖励辅助!$E:$O,11,FALSE),"")</f>
        <v>,{"t":"i","i":6,"c":765,"tr":0}</v>
      </c>
      <c r="O66" t="str">
        <f>_xlfn.IFNA(","&amp;VLOOKUP($D66*1000+O$3,奖励辅助!$E:$O,11,FALSE),"")</f>
        <v/>
      </c>
      <c r="P66" t="str">
        <f>_xlfn.IFNA(","&amp;VLOOKUP($D66*1000+P$3,奖励辅助!$E:$O,11,FALSE),"")</f>
        <v/>
      </c>
      <c r="Q66" t="str">
        <f>_xlfn.IFNA(","&amp;VLOOKUP($D66*1000+Q$3,奖励辅助!$E:$O,11,FALSE),"")</f>
        <v/>
      </c>
      <c r="R66" t="str">
        <f>_xlfn.IFNA(","&amp;VLOOKUP($D66*1000+R$3,奖励辅助!$E:$O,11,FALSE),"")</f>
        <v/>
      </c>
      <c r="S66" t="str">
        <f>_xlfn.IFNA(","&amp;VLOOKUP($D66*1000+S$3,奖励辅助!$E:$O,11,FALSE),"")</f>
        <v/>
      </c>
      <c r="T66" t="str">
        <f>_xlfn.IFNA(","&amp;VLOOKUP($D66*1000+T$3,奖励辅助!$E:$O,11,FALSE),"")</f>
        <v/>
      </c>
      <c r="U66" t="str">
        <f>_xlfn.IFNA(","&amp;VLOOKUP($D66*1000+U$3,奖励辅助!$E:$O,11,FALSE),"")</f>
        <v/>
      </c>
      <c r="V66" t="str">
        <f>_xlfn.IFNA(","&amp;VLOOKUP($D66*1000+V$3,奖励辅助!$E:$O,11,FALSE),"")</f>
        <v/>
      </c>
      <c r="W66" t="str">
        <f>_xlfn.IFNA(","&amp;VLOOKUP($D66*1000+W$3,奖励辅助!$E:$O,11,FALSE),"")</f>
        <v/>
      </c>
      <c r="X66" t="str">
        <f>_xlfn.IFNA(","&amp;VLOOKUP($D66*1000+X$3,奖励辅助!$E:$O,11,FALSE),"")</f>
        <v/>
      </c>
      <c r="Y66" t="str">
        <f>_xlfn.IFNA(","&amp;VLOOKUP($D66*1000+Y$3,奖励辅助!$E:$O,11,FALSE),"")</f>
        <v/>
      </c>
      <c r="Z66" t="str">
        <f>_xlfn.IFNA(","&amp;VLOOKUP($D66*1000+Z$3,奖励辅助!$E:$O,11,FALSE),"")</f>
        <v/>
      </c>
      <c r="AA66" t="str">
        <f>_xlfn.IFNA(","&amp;VLOOKUP($D66*1000+AA$3,奖励辅助!$E:$O,11,FALSE),"")</f>
        <v/>
      </c>
      <c r="AB66" t="str">
        <f>_xlfn.IFNA(","&amp;VLOOKUP($D66*1000+AB$3,奖励辅助!$E:$O,11,FALSE),"")</f>
        <v/>
      </c>
      <c r="AC66" t="str">
        <f>_xlfn.IFNA(","&amp;VLOOKUP($D66*1000+AC$3,奖励辅助!$E:$O,11,FALSE),"")</f>
        <v/>
      </c>
      <c r="AD66" t="str">
        <f>_xlfn.IFNA(","&amp;VLOOKUP($D66*1000+AD$3,奖励辅助!$E:$O,11,FALSE),"")</f>
        <v/>
      </c>
      <c r="AE66" t="str">
        <f>_xlfn.IFNA(","&amp;VLOOKUP($D66*1000+AE$3,奖励辅助!$E:$O,11,FALSE),"")</f>
        <v/>
      </c>
      <c r="AF66" t="str">
        <f>_xlfn.IFNA(","&amp;VLOOKUP($D66*1000+AF$3,奖励辅助!$E:$O,11,FALSE),"")</f>
        <v/>
      </c>
      <c r="AG66" t="str">
        <f>_xlfn.IFNA(","&amp;VLOOKUP($D66*1000+AG$3,奖励辅助!$E:$O,11,FALSE),"")</f>
        <v/>
      </c>
      <c r="AH66" t="str">
        <f>_xlfn.IFNA(","&amp;VLOOKUP($D66*1000+AH$3,奖励辅助!$E:$O,11,FALSE),"")</f>
        <v/>
      </c>
      <c r="AI66" t="str">
        <f>_xlfn.IFNA(","&amp;VLOOKUP($D66*1000+AI$3,奖励辅助!$E:$O,11,FALSE),"")</f>
        <v/>
      </c>
      <c r="AJ66" t="str">
        <f>_xlfn.IFNA(","&amp;VLOOKUP($D66*1000+AJ$3,奖励辅助!$E:$O,11,FALSE),"")</f>
        <v/>
      </c>
      <c r="AK66" t="str">
        <f>_xlfn.IFNA(","&amp;VLOOKUP($D66*1000+AK$3,奖励辅助!$E:$O,11,FALSE),"")</f>
        <v/>
      </c>
      <c r="AL66" t="str">
        <f>_xlfn.IFNA(","&amp;VLOOKUP($D66*1000+AL$3,奖励辅助!$E:$O,11,FALSE),"")</f>
        <v/>
      </c>
      <c r="AM66" t="str">
        <f>_xlfn.IFNA(","&amp;VLOOKUP($D66*1000+AM$3,奖励辅助!$E:$O,11,FALSE),"")</f>
        <v/>
      </c>
      <c r="AN66" t="str">
        <f>_xlfn.IFNA(","&amp;VLOOKUP($D66*1000+AN$3,奖励辅助!$E:$O,11,FALSE),"")</f>
        <v/>
      </c>
      <c r="AO66" t="str">
        <f>_xlfn.IFNA(","&amp;VLOOKUP($D66*1000+AO$3,奖励辅助!$E:$O,11,FALSE),"")</f>
        <v/>
      </c>
    </row>
    <row r="67" spans="1:41" x14ac:dyDescent="0.15">
      <c r="A67">
        <v>64</v>
      </c>
      <c r="B67">
        <f>VLOOKUP(E67,每级任务数量!A:B,2,FALSE)</f>
        <v>3</v>
      </c>
      <c r="C67">
        <f t="shared" si="0"/>
        <v>401701</v>
      </c>
      <c r="D67" s="2">
        <f t="shared" si="1"/>
        <v>1701</v>
      </c>
      <c r="E67" s="6">
        <f t="shared" si="2"/>
        <v>17</v>
      </c>
      <c r="F67" s="6">
        <f t="shared" si="3"/>
        <v>1</v>
      </c>
      <c r="G67" s="1" t="s">
        <v>90</v>
      </c>
      <c r="H67" s="3" t="s">
        <v>91</v>
      </c>
      <c r="I67" s="3" t="str">
        <f t="shared" si="4"/>
        <v>[{"t":"i","i":4,"c":82,"tr":0},{"t":"i","i":1,"c":2891,"tr":0},{"t":"i","i":6,"c":412,"tr":0}]</v>
      </c>
      <c r="J67" s="2">
        <v>0</v>
      </c>
      <c r="K67" s="2">
        <v>0</v>
      </c>
      <c r="L67" t="str">
        <f>_xlfn.IFNA(VLOOKUP($D67*1000+L$3,奖励辅助!$E:$O,11,FALSE),"")</f>
        <v>{"t":"i","i":4,"c":82,"tr":0}</v>
      </c>
      <c r="M67" t="str">
        <f>_xlfn.IFNA(","&amp;VLOOKUP($D67*1000+M$3,奖励辅助!$E:$O,11,FALSE),"")</f>
        <v>,{"t":"i","i":1,"c":2891,"tr":0}</v>
      </c>
      <c r="N67" t="str">
        <f>_xlfn.IFNA(","&amp;VLOOKUP($D67*1000+N$3,奖励辅助!$E:$O,11,FALSE),"")</f>
        <v>,{"t":"i","i":6,"c":412,"tr":0}</v>
      </c>
      <c r="O67" t="str">
        <f>_xlfn.IFNA(","&amp;VLOOKUP($D67*1000+O$3,奖励辅助!$E:$O,11,FALSE),"")</f>
        <v/>
      </c>
      <c r="P67" t="str">
        <f>_xlfn.IFNA(","&amp;VLOOKUP($D67*1000+P$3,奖励辅助!$E:$O,11,FALSE),"")</f>
        <v/>
      </c>
      <c r="Q67" t="str">
        <f>_xlfn.IFNA(","&amp;VLOOKUP($D67*1000+Q$3,奖励辅助!$E:$O,11,FALSE),"")</f>
        <v/>
      </c>
      <c r="R67" t="str">
        <f>_xlfn.IFNA(","&amp;VLOOKUP($D67*1000+R$3,奖励辅助!$E:$O,11,FALSE),"")</f>
        <v/>
      </c>
      <c r="S67" t="str">
        <f>_xlfn.IFNA(","&amp;VLOOKUP($D67*1000+S$3,奖励辅助!$E:$O,11,FALSE),"")</f>
        <v/>
      </c>
      <c r="T67" t="str">
        <f>_xlfn.IFNA(","&amp;VLOOKUP($D67*1000+T$3,奖励辅助!$E:$O,11,FALSE),"")</f>
        <v/>
      </c>
      <c r="U67" t="str">
        <f>_xlfn.IFNA(","&amp;VLOOKUP($D67*1000+U$3,奖励辅助!$E:$O,11,FALSE),"")</f>
        <v/>
      </c>
      <c r="V67" t="str">
        <f>_xlfn.IFNA(","&amp;VLOOKUP($D67*1000+V$3,奖励辅助!$E:$O,11,FALSE),"")</f>
        <v/>
      </c>
      <c r="W67" t="str">
        <f>_xlfn.IFNA(","&amp;VLOOKUP($D67*1000+W$3,奖励辅助!$E:$O,11,FALSE),"")</f>
        <v/>
      </c>
      <c r="X67" t="str">
        <f>_xlfn.IFNA(","&amp;VLOOKUP($D67*1000+X$3,奖励辅助!$E:$O,11,FALSE),"")</f>
        <v/>
      </c>
      <c r="Y67" t="str">
        <f>_xlfn.IFNA(","&amp;VLOOKUP($D67*1000+Y$3,奖励辅助!$E:$O,11,FALSE),"")</f>
        <v/>
      </c>
      <c r="Z67" t="str">
        <f>_xlfn.IFNA(","&amp;VLOOKUP($D67*1000+Z$3,奖励辅助!$E:$O,11,FALSE),"")</f>
        <v/>
      </c>
      <c r="AA67" t="str">
        <f>_xlfn.IFNA(","&amp;VLOOKUP($D67*1000+AA$3,奖励辅助!$E:$O,11,FALSE),"")</f>
        <v/>
      </c>
      <c r="AB67" t="str">
        <f>_xlfn.IFNA(","&amp;VLOOKUP($D67*1000+AB$3,奖励辅助!$E:$O,11,FALSE),"")</f>
        <v/>
      </c>
      <c r="AC67" t="str">
        <f>_xlfn.IFNA(","&amp;VLOOKUP($D67*1000+AC$3,奖励辅助!$E:$O,11,FALSE),"")</f>
        <v/>
      </c>
      <c r="AD67" t="str">
        <f>_xlfn.IFNA(","&amp;VLOOKUP($D67*1000+AD$3,奖励辅助!$E:$O,11,FALSE),"")</f>
        <v/>
      </c>
      <c r="AE67" t="str">
        <f>_xlfn.IFNA(","&amp;VLOOKUP($D67*1000+AE$3,奖励辅助!$E:$O,11,FALSE),"")</f>
        <v/>
      </c>
      <c r="AF67" t="str">
        <f>_xlfn.IFNA(","&amp;VLOOKUP($D67*1000+AF$3,奖励辅助!$E:$O,11,FALSE),"")</f>
        <v/>
      </c>
      <c r="AG67" t="str">
        <f>_xlfn.IFNA(","&amp;VLOOKUP($D67*1000+AG$3,奖励辅助!$E:$O,11,FALSE),"")</f>
        <v/>
      </c>
      <c r="AH67" t="str">
        <f>_xlfn.IFNA(","&amp;VLOOKUP($D67*1000+AH$3,奖励辅助!$E:$O,11,FALSE),"")</f>
        <v/>
      </c>
      <c r="AI67" t="str">
        <f>_xlfn.IFNA(","&amp;VLOOKUP($D67*1000+AI$3,奖励辅助!$E:$O,11,FALSE),"")</f>
        <v/>
      </c>
      <c r="AJ67" t="str">
        <f>_xlfn.IFNA(","&amp;VLOOKUP($D67*1000+AJ$3,奖励辅助!$E:$O,11,FALSE),"")</f>
        <v/>
      </c>
      <c r="AK67" t="str">
        <f>_xlfn.IFNA(","&amp;VLOOKUP($D67*1000+AK$3,奖励辅助!$E:$O,11,FALSE),"")</f>
        <v/>
      </c>
      <c r="AL67" t="str">
        <f>_xlfn.IFNA(","&amp;VLOOKUP($D67*1000+AL$3,奖励辅助!$E:$O,11,FALSE),"")</f>
        <v/>
      </c>
      <c r="AM67" t="str">
        <f>_xlfn.IFNA(","&amp;VLOOKUP($D67*1000+AM$3,奖励辅助!$E:$O,11,FALSE),"")</f>
        <v/>
      </c>
      <c r="AN67" t="str">
        <f>_xlfn.IFNA(","&amp;VLOOKUP($D67*1000+AN$3,奖励辅助!$E:$O,11,FALSE),"")</f>
        <v/>
      </c>
      <c r="AO67" t="str">
        <f>_xlfn.IFNA(","&amp;VLOOKUP($D67*1000+AO$3,奖励辅助!$E:$O,11,FALSE),"")</f>
        <v/>
      </c>
    </row>
    <row r="68" spans="1:41" x14ac:dyDescent="0.15">
      <c r="A68">
        <v>65</v>
      </c>
      <c r="B68">
        <f>VLOOKUP(E68,每级任务数量!A:B,2,FALSE)</f>
        <v>3</v>
      </c>
      <c r="C68">
        <f t="shared" si="0"/>
        <v>401702</v>
      </c>
      <c r="D68" s="2">
        <f t="shared" si="1"/>
        <v>1702</v>
      </c>
      <c r="E68" s="6">
        <f t="shared" si="2"/>
        <v>17</v>
      </c>
      <c r="F68" s="6">
        <f t="shared" si="3"/>
        <v>2</v>
      </c>
      <c r="G68" s="1" t="s">
        <v>90</v>
      </c>
      <c r="H68" s="3" t="s">
        <v>91</v>
      </c>
      <c r="I68" s="3" t="str">
        <f t="shared" si="4"/>
        <v>[{"t":"i","i":4,"c":82,"tr":0},{"t":"i","i":1,"c":2891,"tr":0},{"t":"i","i":6,"c":412,"tr":0}]</v>
      </c>
      <c r="J68" s="2">
        <v>0</v>
      </c>
      <c r="K68" s="2">
        <v>0</v>
      </c>
      <c r="L68" t="str">
        <f>_xlfn.IFNA(VLOOKUP($D68*1000+L$3,奖励辅助!$E:$O,11,FALSE),"")</f>
        <v>{"t":"i","i":4,"c":82,"tr":0}</v>
      </c>
      <c r="M68" t="str">
        <f>_xlfn.IFNA(","&amp;VLOOKUP($D68*1000+M$3,奖励辅助!$E:$O,11,FALSE),"")</f>
        <v>,{"t":"i","i":1,"c":2891,"tr":0}</v>
      </c>
      <c r="N68" t="str">
        <f>_xlfn.IFNA(","&amp;VLOOKUP($D68*1000+N$3,奖励辅助!$E:$O,11,FALSE),"")</f>
        <v>,{"t":"i","i":6,"c":412,"tr":0}</v>
      </c>
      <c r="O68" t="str">
        <f>_xlfn.IFNA(","&amp;VLOOKUP($D68*1000+O$3,奖励辅助!$E:$O,11,FALSE),"")</f>
        <v/>
      </c>
      <c r="P68" t="str">
        <f>_xlfn.IFNA(","&amp;VLOOKUP($D68*1000+P$3,奖励辅助!$E:$O,11,FALSE),"")</f>
        <v/>
      </c>
      <c r="Q68" t="str">
        <f>_xlfn.IFNA(","&amp;VLOOKUP($D68*1000+Q$3,奖励辅助!$E:$O,11,FALSE),"")</f>
        <v/>
      </c>
      <c r="R68" t="str">
        <f>_xlfn.IFNA(","&amp;VLOOKUP($D68*1000+R$3,奖励辅助!$E:$O,11,FALSE),"")</f>
        <v/>
      </c>
      <c r="S68" t="str">
        <f>_xlfn.IFNA(","&amp;VLOOKUP($D68*1000+S$3,奖励辅助!$E:$O,11,FALSE),"")</f>
        <v/>
      </c>
      <c r="T68" t="str">
        <f>_xlfn.IFNA(","&amp;VLOOKUP($D68*1000+T$3,奖励辅助!$E:$O,11,FALSE),"")</f>
        <v/>
      </c>
      <c r="U68" t="str">
        <f>_xlfn.IFNA(","&amp;VLOOKUP($D68*1000+U$3,奖励辅助!$E:$O,11,FALSE),"")</f>
        <v/>
      </c>
      <c r="V68" t="str">
        <f>_xlfn.IFNA(","&amp;VLOOKUP($D68*1000+V$3,奖励辅助!$E:$O,11,FALSE),"")</f>
        <v/>
      </c>
      <c r="W68" t="str">
        <f>_xlfn.IFNA(","&amp;VLOOKUP($D68*1000+W$3,奖励辅助!$E:$O,11,FALSE),"")</f>
        <v/>
      </c>
      <c r="X68" t="str">
        <f>_xlfn.IFNA(","&amp;VLOOKUP($D68*1000+X$3,奖励辅助!$E:$O,11,FALSE),"")</f>
        <v/>
      </c>
      <c r="Y68" t="str">
        <f>_xlfn.IFNA(","&amp;VLOOKUP($D68*1000+Y$3,奖励辅助!$E:$O,11,FALSE),"")</f>
        <v/>
      </c>
      <c r="Z68" t="str">
        <f>_xlfn.IFNA(","&amp;VLOOKUP($D68*1000+Z$3,奖励辅助!$E:$O,11,FALSE),"")</f>
        <v/>
      </c>
      <c r="AA68" t="str">
        <f>_xlfn.IFNA(","&amp;VLOOKUP($D68*1000+AA$3,奖励辅助!$E:$O,11,FALSE),"")</f>
        <v/>
      </c>
      <c r="AB68" t="str">
        <f>_xlfn.IFNA(","&amp;VLOOKUP($D68*1000+AB$3,奖励辅助!$E:$O,11,FALSE),"")</f>
        <v/>
      </c>
      <c r="AC68" t="str">
        <f>_xlfn.IFNA(","&amp;VLOOKUP($D68*1000+AC$3,奖励辅助!$E:$O,11,FALSE),"")</f>
        <v/>
      </c>
      <c r="AD68" t="str">
        <f>_xlfn.IFNA(","&amp;VLOOKUP($D68*1000+AD$3,奖励辅助!$E:$O,11,FALSE),"")</f>
        <v/>
      </c>
      <c r="AE68" t="str">
        <f>_xlfn.IFNA(","&amp;VLOOKUP($D68*1000+AE$3,奖励辅助!$E:$O,11,FALSE),"")</f>
        <v/>
      </c>
      <c r="AF68" t="str">
        <f>_xlfn.IFNA(","&amp;VLOOKUP($D68*1000+AF$3,奖励辅助!$E:$O,11,FALSE),"")</f>
        <v/>
      </c>
      <c r="AG68" t="str">
        <f>_xlfn.IFNA(","&amp;VLOOKUP($D68*1000+AG$3,奖励辅助!$E:$O,11,FALSE),"")</f>
        <v/>
      </c>
      <c r="AH68" t="str">
        <f>_xlfn.IFNA(","&amp;VLOOKUP($D68*1000+AH$3,奖励辅助!$E:$O,11,FALSE),"")</f>
        <v/>
      </c>
      <c r="AI68" t="str">
        <f>_xlfn.IFNA(","&amp;VLOOKUP($D68*1000+AI$3,奖励辅助!$E:$O,11,FALSE),"")</f>
        <v/>
      </c>
      <c r="AJ68" t="str">
        <f>_xlfn.IFNA(","&amp;VLOOKUP($D68*1000+AJ$3,奖励辅助!$E:$O,11,FALSE),"")</f>
        <v/>
      </c>
      <c r="AK68" t="str">
        <f>_xlfn.IFNA(","&amp;VLOOKUP($D68*1000+AK$3,奖励辅助!$E:$O,11,FALSE),"")</f>
        <v/>
      </c>
      <c r="AL68" t="str">
        <f>_xlfn.IFNA(","&amp;VLOOKUP($D68*1000+AL$3,奖励辅助!$E:$O,11,FALSE),"")</f>
        <v/>
      </c>
      <c r="AM68" t="str">
        <f>_xlfn.IFNA(","&amp;VLOOKUP($D68*1000+AM$3,奖励辅助!$E:$O,11,FALSE),"")</f>
        <v/>
      </c>
      <c r="AN68" t="str">
        <f>_xlfn.IFNA(","&amp;VLOOKUP($D68*1000+AN$3,奖励辅助!$E:$O,11,FALSE),"")</f>
        <v/>
      </c>
      <c r="AO68" t="str">
        <f>_xlfn.IFNA(","&amp;VLOOKUP($D68*1000+AO$3,奖励辅助!$E:$O,11,FALSE),"")</f>
        <v/>
      </c>
    </row>
    <row r="69" spans="1:41" x14ac:dyDescent="0.15">
      <c r="A69">
        <v>66</v>
      </c>
      <c r="B69">
        <f>VLOOKUP(E69,每级任务数量!A:B,2,FALSE)</f>
        <v>3</v>
      </c>
      <c r="C69">
        <f t="shared" ref="C69:C132" si="5">400000+D69</f>
        <v>401703</v>
      </c>
      <c r="D69" s="2">
        <f t="shared" ref="D69:D132" si="6">E69*100+F69</f>
        <v>1703</v>
      </c>
      <c r="E69" s="6">
        <f t="shared" si="2"/>
        <v>17</v>
      </c>
      <c r="F69" s="6">
        <f t="shared" si="3"/>
        <v>3</v>
      </c>
      <c r="G69" s="1" t="s">
        <v>90</v>
      </c>
      <c r="H69" s="3" t="s">
        <v>91</v>
      </c>
      <c r="I69" s="3" t="str">
        <f t="shared" si="4"/>
        <v>[{"t":"i","i":4,"c":164,"tr":0},{"t":"i","i":1,"c":5748,"tr":0},{"t":"i","i":6,"c":820,"tr":0}]</v>
      </c>
      <c r="J69" s="2">
        <v>0</v>
      </c>
      <c r="K69" s="2">
        <v>0</v>
      </c>
      <c r="L69" t="str">
        <f>_xlfn.IFNA(VLOOKUP($D69*1000+L$3,奖励辅助!$E:$O,11,FALSE),"")</f>
        <v>{"t":"i","i":4,"c":164,"tr":0}</v>
      </c>
      <c r="M69" t="str">
        <f>_xlfn.IFNA(","&amp;VLOOKUP($D69*1000+M$3,奖励辅助!$E:$O,11,FALSE),"")</f>
        <v>,{"t":"i","i":1,"c":5748,"tr":0}</v>
      </c>
      <c r="N69" t="str">
        <f>_xlfn.IFNA(","&amp;VLOOKUP($D69*1000+N$3,奖励辅助!$E:$O,11,FALSE),"")</f>
        <v>,{"t":"i","i":6,"c":820,"tr":0}</v>
      </c>
      <c r="O69" t="str">
        <f>_xlfn.IFNA(","&amp;VLOOKUP($D69*1000+O$3,奖励辅助!$E:$O,11,FALSE),"")</f>
        <v/>
      </c>
      <c r="P69" t="str">
        <f>_xlfn.IFNA(","&amp;VLOOKUP($D69*1000+P$3,奖励辅助!$E:$O,11,FALSE),"")</f>
        <v/>
      </c>
      <c r="Q69" t="str">
        <f>_xlfn.IFNA(","&amp;VLOOKUP($D69*1000+Q$3,奖励辅助!$E:$O,11,FALSE),"")</f>
        <v/>
      </c>
      <c r="R69" t="str">
        <f>_xlfn.IFNA(","&amp;VLOOKUP($D69*1000+R$3,奖励辅助!$E:$O,11,FALSE),"")</f>
        <v/>
      </c>
      <c r="S69" t="str">
        <f>_xlfn.IFNA(","&amp;VLOOKUP($D69*1000+S$3,奖励辅助!$E:$O,11,FALSE),"")</f>
        <v/>
      </c>
      <c r="T69" t="str">
        <f>_xlfn.IFNA(","&amp;VLOOKUP($D69*1000+T$3,奖励辅助!$E:$O,11,FALSE),"")</f>
        <v/>
      </c>
      <c r="U69" t="str">
        <f>_xlfn.IFNA(","&amp;VLOOKUP($D69*1000+U$3,奖励辅助!$E:$O,11,FALSE),"")</f>
        <v/>
      </c>
      <c r="V69" t="str">
        <f>_xlfn.IFNA(","&amp;VLOOKUP($D69*1000+V$3,奖励辅助!$E:$O,11,FALSE),"")</f>
        <v/>
      </c>
      <c r="W69" t="str">
        <f>_xlfn.IFNA(","&amp;VLOOKUP($D69*1000+W$3,奖励辅助!$E:$O,11,FALSE),"")</f>
        <v/>
      </c>
      <c r="X69" t="str">
        <f>_xlfn.IFNA(","&amp;VLOOKUP($D69*1000+X$3,奖励辅助!$E:$O,11,FALSE),"")</f>
        <v/>
      </c>
      <c r="Y69" t="str">
        <f>_xlfn.IFNA(","&amp;VLOOKUP($D69*1000+Y$3,奖励辅助!$E:$O,11,FALSE),"")</f>
        <v/>
      </c>
      <c r="Z69" t="str">
        <f>_xlfn.IFNA(","&amp;VLOOKUP($D69*1000+Z$3,奖励辅助!$E:$O,11,FALSE),"")</f>
        <v/>
      </c>
      <c r="AA69" t="str">
        <f>_xlfn.IFNA(","&amp;VLOOKUP($D69*1000+AA$3,奖励辅助!$E:$O,11,FALSE),"")</f>
        <v/>
      </c>
      <c r="AB69" t="str">
        <f>_xlfn.IFNA(","&amp;VLOOKUP($D69*1000+AB$3,奖励辅助!$E:$O,11,FALSE),"")</f>
        <v/>
      </c>
      <c r="AC69" t="str">
        <f>_xlfn.IFNA(","&amp;VLOOKUP($D69*1000+AC$3,奖励辅助!$E:$O,11,FALSE),"")</f>
        <v/>
      </c>
      <c r="AD69" t="str">
        <f>_xlfn.IFNA(","&amp;VLOOKUP($D69*1000+AD$3,奖励辅助!$E:$O,11,FALSE),"")</f>
        <v/>
      </c>
      <c r="AE69" t="str">
        <f>_xlfn.IFNA(","&amp;VLOOKUP($D69*1000+AE$3,奖励辅助!$E:$O,11,FALSE),"")</f>
        <v/>
      </c>
      <c r="AF69" t="str">
        <f>_xlfn.IFNA(","&amp;VLOOKUP($D69*1000+AF$3,奖励辅助!$E:$O,11,FALSE),"")</f>
        <v/>
      </c>
      <c r="AG69" t="str">
        <f>_xlfn.IFNA(","&amp;VLOOKUP($D69*1000+AG$3,奖励辅助!$E:$O,11,FALSE),"")</f>
        <v/>
      </c>
      <c r="AH69" t="str">
        <f>_xlfn.IFNA(","&amp;VLOOKUP($D69*1000+AH$3,奖励辅助!$E:$O,11,FALSE),"")</f>
        <v/>
      </c>
      <c r="AI69" t="str">
        <f>_xlfn.IFNA(","&amp;VLOOKUP($D69*1000+AI$3,奖励辅助!$E:$O,11,FALSE),"")</f>
        <v/>
      </c>
      <c r="AJ69" t="str">
        <f>_xlfn.IFNA(","&amp;VLOOKUP($D69*1000+AJ$3,奖励辅助!$E:$O,11,FALSE),"")</f>
        <v/>
      </c>
      <c r="AK69" t="str">
        <f>_xlfn.IFNA(","&amp;VLOOKUP($D69*1000+AK$3,奖励辅助!$E:$O,11,FALSE),"")</f>
        <v/>
      </c>
      <c r="AL69" t="str">
        <f>_xlfn.IFNA(","&amp;VLOOKUP($D69*1000+AL$3,奖励辅助!$E:$O,11,FALSE),"")</f>
        <v/>
      </c>
      <c r="AM69" t="str">
        <f>_xlfn.IFNA(","&amp;VLOOKUP($D69*1000+AM$3,奖励辅助!$E:$O,11,FALSE),"")</f>
        <v/>
      </c>
      <c r="AN69" t="str">
        <f>_xlfn.IFNA(","&amp;VLOOKUP($D69*1000+AN$3,奖励辅助!$E:$O,11,FALSE),"")</f>
        <v/>
      </c>
      <c r="AO69" t="str">
        <f>_xlfn.IFNA(","&amp;VLOOKUP($D69*1000+AO$3,奖励辅助!$E:$O,11,FALSE),"")</f>
        <v/>
      </c>
    </row>
    <row r="70" spans="1:41" x14ac:dyDescent="0.15">
      <c r="A70">
        <v>67</v>
      </c>
      <c r="B70">
        <f>VLOOKUP(E70,每级任务数量!A:B,2,FALSE)</f>
        <v>3</v>
      </c>
      <c r="C70">
        <f t="shared" si="5"/>
        <v>401801</v>
      </c>
      <c r="D70" s="2">
        <f t="shared" si="6"/>
        <v>1801</v>
      </c>
      <c r="E70" s="6">
        <f t="shared" ref="E70:E133" si="7">IF(F70=1,E69+1,E69)</f>
        <v>18</v>
      </c>
      <c r="F70" s="6">
        <f t="shared" ref="F70:F133" si="8">IF(F69=B69,1,F69+1)</f>
        <v>1</v>
      </c>
      <c r="G70" s="1" t="s">
        <v>90</v>
      </c>
      <c r="H70" s="3" t="s">
        <v>91</v>
      </c>
      <c r="I70" s="3" t="str">
        <f t="shared" ref="I70:I133" si="9">"["&amp;L70&amp;M70&amp;N70&amp;O70&amp;P70&amp;Q70&amp;R70&amp;S70&amp;T70&amp;U70&amp;V70&amp;W70&amp;X70&amp;Y70&amp;Z70&amp;AA70&amp;AB70&amp;AC70&amp;AD70&amp;AE70&amp;AF70&amp;AG70&amp;AH70&amp;AI70&amp;AJ70&amp;AK70&amp;AL70&amp;AM70&amp;AN70&amp;AO70&amp;AP70&amp;AQ70&amp;AR70&amp;AS70&amp;AT70&amp;AU70&amp;AV70&amp;AW70&amp;AX70&amp;AY70&amp;AZ70&amp;BA70&amp;BB70&amp;BC70&amp;BD70&amp;BE70&amp;"]"</f>
        <v>[{"t":"i","i":4,"c":88,"tr":0},{"t":"i","i":1,"c":3097,"tr":0},{"t":"i","i":6,"c":441,"tr":0}]</v>
      </c>
      <c r="J70" s="2">
        <v>0</v>
      </c>
      <c r="K70" s="2">
        <v>0</v>
      </c>
      <c r="L70" t="str">
        <f>_xlfn.IFNA(VLOOKUP($D70*1000+L$3,奖励辅助!$E:$O,11,FALSE),"")</f>
        <v>{"t":"i","i":4,"c":88,"tr":0}</v>
      </c>
      <c r="M70" t="str">
        <f>_xlfn.IFNA(","&amp;VLOOKUP($D70*1000+M$3,奖励辅助!$E:$O,11,FALSE),"")</f>
        <v>,{"t":"i","i":1,"c":3097,"tr":0}</v>
      </c>
      <c r="N70" t="str">
        <f>_xlfn.IFNA(","&amp;VLOOKUP($D70*1000+N$3,奖励辅助!$E:$O,11,FALSE),"")</f>
        <v>,{"t":"i","i":6,"c":441,"tr":0}</v>
      </c>
      <c r="O70" t="str">
        <f>_xlfn.IFNA(","&amp;VLOOKUP($D70*1000+O$3,奖励辅助!$E:$O,11,FALSE),"")</f>
        <v/>
      </c>
      <c r="P70" t="str">
        <f>_xlfn.IFNA(","&amp;VLOOKUP($D70*1000+P$3,奖励辅助!$E:$O,11,FALSE),"")</f>
        <v/>
      </c>
      <c r="Q70" t="str">
        <f>_xlfn.IFNA(","&amp;VLOOKUP($D70*1000+Q$3,奖励辅助!$E:$O,11,FALSE),"")</f>
        <v/>
      </c>
      <c r="R70" t="str">
        <f>_xlfn.IFNA(","&amp;VLOOKUP($D70*1000+R$3,奖励辅助!$E:$O,11,FALSE),"")</f>
        <v/>
      </c>
      <c r="S70" t="str">
        <f>_xlfn.IFNA(","&amp;VLOOKUP($D70*1000+S$3,奖励辅助!$E:$O,11,FALSE),"")</f>
        <v/>
      </c>
      <c r="T70" t="str">
        <f>_xlfn.IFNA(","&amp;VLOOKUP($D70*1000+T$3,奖励辅助!$E:$O,11,FALSE),"")</f>
        <v/>
      </c>
      <c r="U70" t="str">
        <f>_xlfn.IFNA(","&amp;VLOOKUP($D70*1000+U$3,奖励辅助!$E:$O,11,FALSE),"")</f>
        <v/>
      </c>
      <c r="V70" t="str">
        <f>_xlfn.IFNA(","&amp;VLOOKUP($D70*1000+V$3,奖励辅助!$E:$O,11,FALSE),"")</f>
        <v/>
      </c>
      <c r="W70" t="str">
        <f>_xlfn.IFNA(","&amp;VLOOKUP($D70*1000+W$3,奖励辅助!$E:$O,11,FALSE),"")</f>
        <v/>
      </c>
      <c r="X70" t="str">
        <f>_xlfn.IFNA(","&amp;VLOOKUP($D70*1000+X$3,奖励辅助!$E:$O,11,FALSE),"")</f>
        <v/>
      </c>
      <c r="Y70" t="str">
        <f>_xlfn.IFNA(","&amp;VLOOKUP($D70*1000+Y$3,奖励辅助!$E:$O,11,FALSE),"")</f>
        <v/>
      </c>
      <c r="Z70" t="str">
        <f>_xlfn.IFNA(","&amp;VLOOKUP($D70*1000+Z$3,奖励辅助!$E:$O,11,FALSE),"")</f>
        <v/>
      </c>
      <c r="AA70" t="str">
        <f>_xlfn.IFNA(","&amp;VLOOKUP($D70*1000+AA$3,奖励辅助!$E:$O,11,FALSE),"")</f>
        <v/>
      </c>
      <c r="AB70" t="str">
        <f>_xlfn.IFNA(","&amp;VLOOKUP($D70*1000+AB$3,奖励辅助!$E:$O,11,FALSE),"")</f>
        <v/>
      </c>
      <c r="AC70" t="str">
        <f>_xlfn.IFNA(","&amp;VLOOKUP($D70*1000+AC$3,奖励辅助!$E:$O,11,FALSE),"")</f>
        <v/>
      </c>
      <c r="AD70" t="str">
        <f>_xlfn.IFNA(","&amp;VLOOKUP($D70*1000+AD$3,奖励辅助!$E:$O,11,FALSE),"")</f>
        <v/>
      </c>
      <c r="AE70" t="str">
        <f>_xlfn.IFNA(","&amp;VLOOKUP($D70*1000+AE$3,奖励辅助!$E:$O,11,FALSE),"")</f>
        <v/>
      </c>
      <c r="AF70" t="str">
        <f>_xlfn.IFNA(","&amp;VLOOKUP($D70*1000+AF$3,奖励辅助!$E:$O,11,FALSE),"")</f>
        <v/>
      </c>
      <c r="AG70" t="str">
        <f>_xlfn.IFNA(","&amp;VLOOKUP($D70*1000+AG$3,奖励辅助!$E:$O,11,FALSE),"")</f>
        <v/>
      </c>
      <c r="AH70" t="str">
        <f>_xlfn.IFNA(","&amp;VLOOKUP($D70*1000+AH$3,奖励辅助!$E:$O,11,FALSE),"")</f>
        <v/>
      </c>
      <c r="AI70" t="str">
        <f>_xlfn.IFNA(","&amp;VLOOKUP($D70*1000+AI$3,奖励辅助!$E:$O,11,FALSE),"")</f>
        <v/>
      </c>
      <c r="AJ70" t="str">
        <f>_xlfn.IFNA(","&amp;VLOOKUP($D70*1000+AJ$3,奖励辅助!$E:$O,11,FALSE),"")</f>
        <v/>
      </c>
      <c r="AK70" t="str">
        <f>_xlfn.IFNA(","&amp;VLOOKUP($D70*1000+AK$3,奖励辅助!$E:$O,11,FALSE),"")</f>
        <v/>
      </c>
      <c r="AL70" t="str">
        <f>_xlfn.IFNA(","&amp;VLOOKUP($D70*1000+AL$3,奖励辅助!$E:$O,11,FALSE),"")</f>
        <v/>
      </c>
      <c r="AM70" t="str">
        <f>_xlfn.IFNA(","&amp;VLOOKUP($D70*1000+AM$3,奖励辅助!$E:$O,11,FALSE),"")</f>
        <v/>
      </c>
      <c r="AN70" t="str">
        <f>_xlfn.IFNA(","&amp;VLOOKUP($D70*1000+AN$3,奖励辅助!$E:$O,11,FALSE),"")</f>
        <v/>
      </c>
      <c r="AO70" t="str">
        <f>_xlfn.IFNA(","&amp;VLOOKUP($D70*1000+AO$3,奖励辅助!$E:$O,11,FALSE),"")</f>
        <v/>
      </c>
    </row>
    <row r="71" spans="1:41" x14ac:dyDescent="0.15">
      <c r="A71">
        <v>68</v>
      </c>
      <c r="B71">
        <f>VLOOKUP(E71,每级任务数量!A:B,2,FALSE)</f>
        <v>3</v>
      </c>
      <c r="C71">
        <f t="shared" si="5"/>
        <v>401802</v>
      </c>
      <c r="D71" s="2">
        <f t="shared" si="6"/>
        <v>1802</v>
      </c>
      <c r="E71" s="6">
        <f t="shared" si="7"/>
        <v>18</v>
      </c>
      <c r="F71" s="6">
        <f t="shared" si="8"/>
        <v>2</v>
      </c>
      <c r="G71" s="1" t="s">
        <v>90</v>
      </c>
      <c r="H71" s="3" t="s">
        <v>91</v>
      </c>
      <c r="I71" s="3" t="str">
        <f t="shared" si="9"/>
        <v>[{"t":"i","i":4,"c":88,"tr":0},{"t":"i","i":1,"c":3097,"tr":0},{"t":"i","i":6,"c":441,"tr":0}]</v>
      </c>
      <c r="J71" s="2">
        <v>0</v>
      </c>
      <c r="K71" s="2">
        <v>0</v>
      </c>
      <c r="L71" t="str">
        <f>_xlfn.IFNA(VLOOKUP($D71*1000+L$3,奖励辅助!$E:$O,11,FALSE),"")</f>
        <v>{"t":"i","i":4,"c":88,"tr":0}</v>
      </c>
      <c r="M71" t="str">
        <f>_xlfn.IFNA(","&amp;VLOOKUP($D71*1000+M$3,奖励辅助!$E:$O,11,FALSE),"")</f>
        <v>,{"t":"i","i":1,"c":3097,"tr":0}</v>
      </c>
      <c r="N71" t="str">
        <f>_xlfn.IFNA(","&amp;VLOOKUP($D71*1000+N$3,奖励辅助!$E:$O,11,FALSE),"")</f>
        <v>,{"t":"i","i":6,"c":441,"tr":0}</v>
      </c>
      <c r="O71" t="str">
        <f>_xlfn.IFNA(","&amp;VLOOKUP($D71*1000+O$3,奖励辅助!$E:$O,11,FALSE),"")</f>
        <v/>
      </c>
      <c r="P71" t="str">
        <f>_xlfn.IFNA(","&amp;VLOOKUP($D71*1000+P$3,奖励辅助!$E:$O,11,FALSE),"")</f>
        <v/>
      </c>
      <c r="Q71" t="str">
        <f>_xlfn.IFNA(","&amp;VLOOKUP($D71*1000+Q$3,奖励辅助!$E:$O,11,FALSE),"")</f>
        <v/>
      </c>
      <c r="R71" t="str">
        <f>_xlfn.IFNA(","&amp;VLOOKUP($D71*1000+R$3,奖励辅助!$E:$O,11,FALSE),"")</f>
        <v/>
      </c>
      <c r="S71" t="str">
        <f>_xlfn.IFNA(","&amp;VLOOKUP($D71*1000+S$3,奖励辅助!$E:$O,11,FALSE),"")</f>
        <v/>
      </c>
      <c r="T71" t="str">
        <f>_xlfn.IFNA(","&amp;VLOOKUP($D71*1000+T$3,奖励辅助!$E:$O,11,FALSE),"")</f>
        <v/>
      </c>
      <c r="U71" t="str">
        <f>_xlfn.IFNA(","&amp;VLOOKUP($D71*1000+U$3,奖励辅助!$E:$O,11,FALSE),"")</f>
        <v/>
      </c>
      <c r="V71" t="str">
        <f>_xlfn.IFNA(","&amp;VLOOKUP($D71*1000+V$3,奖励辅助!$E:$O,11,FALSE),"")</f>
        <v/>
      </c>
      <c r="W71" t="str">
        <f>_xlfn.IFNA(","&amp;VLOOKUP($D71*1000+W$3,奖励辅助!$E:$O,11,FALSE),"")</f>
        <v/>
      </c>
      <c r="X71" t="str">
        <f>_xlfn.IFNA(","&amp;VLOOKUP($D71*1000+X$3,奖励辅助!$E:$O,11,FALSE),"")</f>
        <v/>
      </c>
      <c r="Y71" t="str">
        <f>_xlfn.IFNA(","&amp;VLOOKUP($D71*1000+Y$3,奖励辅助!$E:$O,11,FALSE),"")</f>
        <v/>
      </c>
      <c r="Z71" t="str">
        <f>_xlfn.IFNA(","&amp;VLOOKUP($D71*1000+Z$3,奖励辅助!$E:$O,11,FALSE),"")</f>
        <v/>
      </c>
      <c r="AA71" t="str">
        <f>_xlfn.IFNA(","&amp;VLOOKUP($D71*1000+AA$3,奖励辅助!$E:$O,11,FALSE),"")</f>
        <v/>
      </c>
      <c r="AB71" t="str">
        <f>_xlfn.IFNA(","&amp;VLOOKUP($D71*1000+AB$3,奖励辅助!$E:$O,11,FALSE),"")</f>
        <v/>
      </c>
      <c r="AC71" t="str">
        <f>_xlfn.IFNA(","&amp;VLOOKUP($D71*1000+AC$3,奖励辅助!$E:$O,11,FALSE),"")</f>
        <v/>
      </c>
      <c r="AD71" t="str">
        <f>_xlfn.IFNA(","&amp;VLOOKUP($D71*1000+AD$3,奖励辅助!$E:$O,11,FALSE),"")</f>
        <v/>
      </c>
      <c r="AE71" t="str">
        <f>_xlfn.IFNA(","&amp;VLOOKUP($D71*1000+AE$3,奖励辅助!$E:$O,11,FALSE),"")</f>
        <v/>
      </c>
      <c r="AF71" t="str">
        <f>_xlfn.IFNA(","&amp;VLOOKUP($D71*1000+AF$3,奖励辅助!$E:$O,11,FALSE),"")</f>
        <v/>
      </c>
      <c r="AG71" t="str">
        <f>_xlfn.IFNA(","&amp;VLOOKUP($D71*1000+AG$3,奖励辅助!$E:$O,11,FALSE),"")</f>
        <v/>
      </c>
      <c r="AH71" t="str">
        <f>_xlfn.IFNA(","&amp;VLOOKUP($D71*1000+AH$3,奖励辅助!$E:$O,11,FALSE),"")</f>
        <v/>
      </c>
      <c r="AI71" t="str">
        <f>_xlfn.IFNA(","&amp;VLOOKUP($D71*1000+AI$3,奖励辅助!$E:$O,11,FALSE),"")</f>
        <v/>
      </c>
      <c r="AJ71" t="str">
        <f>_xlfn.IFNA(","&amp;VLOOKUP($D71*1000+AJ$3,奖励辅助!$E:$O,11,FALSE),"")</f>
        <v/>
      </c>
      <c r="AK71" t="str">
        <f>_xlfn.IFNA(","&amp;VLOOKUP($D71*1000+AK$3,奖励辅助!$E:$O,11,FALSE),"")</f>
        <v/>
      </c>
      <c r="AL71" t="str">
        <f>_xlfn.IFNA(","&amp;VLOOKUP($D71*1000+AL$3,奖励辅助!$E:$O,11,FALSE),"")</f>
        <v/>
      </c>
      <c r="AM71" t="str">
        <f>_xlfn.IFNA(","&amp;VLOOKUP($D71*1000+AM$3,奖励辅助!$E:$O,11,FALSE),"")</f>
        <v/>
      </c>
      <c r="AN71" t="str">
        <f>_xlfn.IFNA(","&amp;VLOOKUP($D71*1000+AN$3,奖励辅助!$E:$O,11,FALSE),"")</f>
        <v/>
      </c>
      <c r="AO71" t="str">
        <f>_xlfn.IFNA(","&amp;VLOOKUP($D71*1000+AO$3,奖励辅助!$E:$O,11,FALSE),"")</f>
        <v/>
      </c>
    </row>
    <row r="72" spans="1:41" x14ac:dyDescent="0.15">
      <c r="A72">
        <v>69</v>
      </c>
      <c r="B72">
        <f>VLOOKUP(E72,每级任务数量!A:B,2,FALSE)</f>
        <v>3</v>
      </c>
      <c r="C72">
        <f t="shared" si="5"/>
        <v>401803</v>
      </c>
      <c r="D72" s="2">
        <f t="shared" si="6"/>
        <v>1803</v>
      </c>
      <c r="E72" s="6">
        <f t="shared" si="7"/>
        <v>18</v>
      </c>
      <c r="F72" s="6">
        <f t="shared" si="8"/>
        <v>3</v>
      </c>
      <c r="G72" s="1" t="s">
        <v>90</v>
      </c>
      <c r="H72" s="3" t="s">
        <v>91</v>
      </c>
      <c r="I72" s="3" t="str">
        <f t="shared" si="9"/>
        <v>[{"t":"i","i":4,"c":175,"tr":0},{"t":"i","i":1,"c":6159,"tr":0},{"t":"i","i":6,"c":878,"tr":0}]</v>
      </c>
      <c r="J72" s="2">
        <v>0</v>
      </c>
      <c r="K72" s="2">
        <v>0</v>
      </c>
      <c r="L72" t="str">
        <f>_xlfn.IFNA(VLOOKUP($D72*1000+L$3,奖励辅助!$E:$O,11,FALSE),"")</f>
        <v>{"t":"i","i":4,"c":175,"tr":0}</v>
      </c>
      <c r="M72" t="str">
        <f>_xlfn.IFNA(","&amp;VLOOKUP($D72*1000+M$3,奖励辅助!$E:$O,11,FALSE),"")</f>
        <v>,{"t":"i","i":1,"c":6159,"tr":0}</v>
      </c>
      <c r="N72" t="str">
        <f>_xlfn.IFNA(","&amp;VLOOKUP($D72*1000+N$3,奖励辅助!$E:$O,11,FALSE),"")</f>
        <v>,{"t":"i","i":6,"c":878,"tr":0}</v>
      </c>
      <c r="O72" t="str">
        <f>_xlfn.IFNA(","&amp;VLOOKUP($D72*1000+O$3,奖励辅助!$E:$O,11,FALSE),"")</f>
        <v/>
      </c>
      <c r="P72" t="str">
        <f>_xlfn.IFNA(","&amp;VLOOKUP($D72*1000+P$3,奖励辅助!$E:$O,11,FALSE),"")</f>
        <v/>
      </c>
      <c r="Q72" t="str">
        <f>_xlfn.IFNA(","&amp;VLOOKUP($D72*1000+Q$3,奖励辅助!$E:$O,11,FALSE),"")</f>
        <v/>
      </c>
      <c r="R72" t="str">
        <f>_xlfn.IFNA(","&amp;VLOOKUP($D72*1000+R$3,奖励辅助!$E:$O,11,FALSE),"")</f>
        <v/>
      </c>
      <c r="S72" t="str">
        <f>_xlfn.IFNA(","&amp;VLOOKUP($D72*1000+S$3,奖励辅助!$E:$O,11,FALSE),"")</f>
        <v/>
      </c>
      <c r="T72" t="str">
        <f>_xlfn.IFNA(","&amp;VLOOKUP($D72*1000+T$3,奖励辅助!$E:$O,11,FALSE),"")</f>
        <v/>
      </c>
      <c r="U72" t="str">
        <f>_xlfn.IFNA(","&amp;VLOOKUP($D72*1000+U$3,奖励辅助!$E:$O,11,FALSE),"")</f>
        <v/>
      </c>
      <c r="V72" t="str">
        <f>_xlfn.IFNA(","&amp;VLOOKUP($D72*1000+V$3,奖励辅助!$E:$O,11,FALSE),"")</f>
        <v/>
      </c>
      <c r="W72" t="str">
        <f>_xlfn.IFNA(","&amp;VLOOKUP($D72*1000+W$3,奖励辅助!$E:$O,11,FALSE),"")</f>
        <v/>
      </c>
      <c r="X72" t="str">
        <f>_xlfn.IFNA(","&amp;VLOOKUP($D72*1000+X$3,奖励辅助!$E:$O,11,FALSE),"")</f>
        <v/>
      </c>
      <c r="Y72" t="str">
        <f>_xlfn.IFNA(","&amp;VLOOKUP($D72*1000+Y$3,奖励辅助!$E:$O,11,FALSE),"")</f>
        <v/>
      </c>
      <c r="Z72" t="str">
        <f>_xlfn.IFNA(","&amp;VLOOKUP($D72*1000+Z$3,奖励辅助!$E:$O,11,FALSE),"")</f>
        <v/>
      </c>
      <c r="AA72" t="str">
        <f>_xlfn.IFNA(","&amp;VLOOKUP($D72*1000+AA$3,奖励辅助!$E:$O,11,FALSE),"")</f>
        <v/>
      </c>
      <c r="AB72" t="str">
        <f>_xlfn.IFNA(","&amp;VLOOKUP($D72*1000+AB$3,奖励辅助!$E:$O,11,FALSE),"")</f>
        <v/>
      </c>
      <c r="AC72" t="str">
        <f>_xlfn.IFNA(","&amp;VLOOKUP($D72*1000+AC$3,奖励辅助!$E:$O,11,FALSE),"")</f>
        <v/>
      </c>
      <c r="AD72" t="str">
        <f>_xlfn.IFNA(","&amp;VLOOKUP($D72*1000+AD$3,奖励辅助!$E:$O,11,FALSE),"")</f>
        <v/>
      </c>
      <c r="AE72" t="str">
        <f>_xlfn.IFNA(","&amp;VLOOKUP($D72*1000+AE$3,奖励辅助!$E:$O,11,FALSE),"")</f>
        <v/>
      </c>
      <c r="AF72" t="str">
        <f>_xlfn.IFNA(","&amp;VLOOKUP($D72*1000+AF$3,奖励辅助!$E:$O,11,FALSE),"")</f>
        <v/>
      </c>
      <c r="AG72" t="str">
        <f>_xlfn.IFNA(","&amp;VLOOKUP($D72*1000+AG$3,奖励辅助!$E:$O,11,FALSE),"")</f>
        <v/>
      </c>
      <c r="AH72" t="str">
        <f>_xlfn.IFNA(","&amp;VLOOKUP($D72*1000+AH$3,奖励辅助!$E:$O,11,FALSE),"")</f>
        <v/>
      </c>
      <c r="AI72" t="str">
        <f>_xlfn.IFNA(","&amp;VLOOKUP($D72*1000+AI$3,奖励辅助!$E:$O,11,FALSE),"")</f>
        <v/>
      </c>
      <c r="AJ72" t="str">
        <f>_xlfn.IFNA(","&amp;VLOOKUP($D72*1000+AJ$3,奖励辅助!$E:$O,11,FALSE),"")</f>
        <v/>
      </c>
      <c r="AK72" t="str">
        <f>_xlfn.IFNA(","&amp;VLOOKUP($D72*1000+AK$3,奖励辅助!$E:$O,11,FALSE),"")</f>
        <v/>
      </c>
      <c r="AL72" t="str">
        <f>_xlfn.IFNA(","&amp;VLOOKUP($D72*1000+AL$3,奖励辅助!$E:$O,11,FALSE),"")</f>
        <v/>
      </c>
      <c r="AM72" t="str">
        <f>_xlfn.IFNA(","&amp;VLOOKUP($D72*1000+AM$3,奖励辅助!$E:$O,11,FALSE),"")</f>
        <v/>
      </c>
      <c r="AN72" t="str">
        <f>_xlfn.IFNA(","&amp;VLOOKUP($D72*1000+AN$3,奖励辅助!$E:$O,11,FALSE),"")</f>
        <v/>
      </c>
      <c r="AO72" t="str">
        <f>_xlfn.IFNA(","&amp;VLOOKUP($D72*1000+AO$3,奖励辅助!$E:$O,11,FALSE),"")</f>
        <v/>
      </c>
    </row>
    <row r="73" spans="1:41" x14ac:dyDescent="0.15">
      <c r="A73">
        <v>70</v>
      </c>
      <c r="B73">
        <f>VLOOKUP(E73,每级任务数量!A:B,2,FALSE)</f>
        <v>2</v>
      </c>
      <c r="C73">
        <f t="shared" si="5"/>
        <v>401901</v>
      </c>
      <c r="D73" s="2">
        <f t="shared" si="6"/>
        <v>1901</v>
      </c>
      <c r="E73" s="6">
        <f t="shared" si="7"/>
        <v>19</v>
      </c>
      <c r="F73" s="6">
        <f t="shared" si="8"/>
        <v>1</v>
      </c>
      <c r="G73" s="1" t="s">
        <v>90</v>
      </c>
      <c r="H73" s="3" t="s">
        <v>91</v>
      </c>
      <c r="I73" s="3" t="str">
        <f t="shared" si="9"/>
        <v>[{"t":"i","i":4,"c":188,"tr":0},{"t":"i","i":1,"c":6600,"tr":0},{"t":"i","i":6,"c":941,"tr":0}]</v>
      </c>
      <c r="J73" s="2">
        <v>0</v>
      </c>
      <c r="K73" s="2">
        <v>0</v>
      </c>
      <c r="L73" t="str">
        <f>_xlfn.IFNA(VLOOKUP($D73*1000+L$3,奖励辅助!$E:$O,11,FALSE),"")</f>
        <v>{"t":"i","i":4,"c":188,"tr":0}</v>
      </c>
      <c r="M73" t="str">
        <f>_xlfn.IFNA(","&amp;VLOOKUP($D73*1000+M$3,奖励辅助!$E:$O,11,FALSE),"")</f>
        <v>,{"t":"i","i":1,"c":6600,"tr":0}</v>
      </c>
      <c r="N73" t="str">
        <f>_xlfn.IFNA(","&amp;VLOOKUP($D73*1000+N$3,奖励辅助!$E:$O,11,FALSE),"")</f>
        <v>,{"t":"i","i":6,"c":941,"tr":0}</v>
      </c>
      <c r="O73" t="str">
        <f>_xlfn.IFNA(","&amp;VLOOKUP($D73*1000+O$3,奖励辅助!$E:$O,11,FALSE),"")</f>
        <v/>
      </c>
      <c r="P73" t="str">
        <f>_xlfn.IFNA(","&amp;VLOOKUP($D73*1000+P$3,奖励辅助!$E:$O,11,FALSE),"")</f>
        <v/>
      </c>
      <c r="Q73" t="str">
        <f>_xlfn.IFNA(","&amp;VLOOKUP($D73*1000+Q$3,奖励辅助!$E:$O,11,FALSE),"")</f>
        <v/>
      </c>
      <c r="R73" t="str">
        <f>_xlfn.IFNA(","&amp;VLOOKUP($D73*1000+R$3,奖励辅助!$E:$O,11,FALSE),"")</f>
        <v/>
      </c>
      <c r="S73" t="str">
        <f>_xlfn.IFNA(","&amp;VLOOKUP($D73*1000+S$3,奖励辅助!$E:$O,11,FALSE),"")</f>
        <v/>
      </c>
      <c r="T73" t="str">
        <f>_xlfn.IFNA(","&amp;VLOOKUP($D73*1000+T$3,奖励辅助!$E:$O,11,FALSE),"")</f>
        <v/>
      </c>
      <c r="U73" t="str">
        <f>_xlfn.IFNA(","&amp;VLOOKUP($D73*1000+U$3,奖励辅助!$E:$O,11,FALSE),"")</f>
        <v/>
      </c>
      <c r="V73" t="str">
        <f>_xlfn.IFNA(","&amp;VLOOKUP($D73*1000+V$3,奖励辅助!$E:$O,11,FALSE),"")</f>
        <v/>
      </c>
      <c r="W73" t="str">
        <f>_xlfn.IFNA(","&amp;VLOOKUP($D73*1000+W$3,奖励辅助!$E:$O,11,FALSE),"")</f>
        <v/>
      </c>
      <c r="X73" t="str">
        <f>_xlfn.IFNA(","&amp;VLOOKUP($D73*1000+X$3,奖励辅助!$E:$O,11,FALSE),"")</f>
        <v/>
      </c>
      <c r="Y73" t="str">
        <f>_xlfn.IFNA(","&amp;VLOOKUP($D73*1000+Y$3,奖励辅助!$E:$O,11,FALSE),"")</f>
        <v/>
      </c>
      <c r="Z73" t="str">
        <f>_xlfn.IFNA(","&amp;VLOOKUP($D73*1000+Z$3,奖励辅助!$E:$O,11,FALSE),"")</f>
        <v/>
      </c>
      <c r="AA73" t="str">
        <f>_xlfn.IFNA(","&amp;VLOOKUP($D73*1000+AA$3,奖励辅助!$E:$O,11,FALSE),"")</f>
        <v/>
      </c>
      <c r="AB73" t="str">
        <f>_xlfn.IFNA(","&amp;VLOOKUP($D73*1000+AB$3,奖励辅助!$E:$O,11,FALSE),"")</f>
        <v/>
      </c>
      <c r="AC73" t="str">
        <f>_xlfn.IFNA(","&amp;VLOOKUP($D73*1000+AC$3,奖励辅助!$E:$O,11,FALSE),"")</f>
        <v/>
      </c>
      <c r="AD73" t="str">
        <f>_xlfn.IFNA(","&amp;VLOOKUP($D73*1000+AD$3,奖励辅助!$E:$O,11,FALSE),"")</f>
        <v/>
      </c>
      <c r="AE73" t="str">
        <f>_xlfn.IFNA(","&amp;VLOOKUP($D73*1000+AE$3,奖励辅助!$E:$O,11,FALSE),"")</f>
        <v/>
      </c>
      <c r="AF73" t="str">
        <f>_xlfn.IFNA(","&amp;VLOOKUP($D73*1000+AF$3,奖励辅助!$E:$O,11,FALSE),"")</f>
        <v/>
      </c>
      <c r="AG73" t="str">
        <f>_xlfn.IFNA(","&amp;VLOOKUP($D73*1000+AG$3,奖励辅助!$E:$O,11,FALSE),"")</f>
        <v/>
      </c>
      <c r="AH73" t="str">
        <f>_xlfn.IFNA(","&amp;VLOOKUP($D73*1000+AH$3,奖励辅助!$E:$O,11,FALSE),"")</f>
        <v/>
      </c>
      <c r="AI73" t="str">
        <f>_xlfn.IFNA(","&amp;VLOOKUP($D73*1000+AI$3,奖励辅助!$E:$O,11,FALSE),"")</f>
        <v/>
      </c>
      <c r="AJ73" t="str">
        <f>_xlfn.IFNA(","&amp;VLOOKUP($D73*1000+AJ$3,奖励辅助!$E:$O,11,FALSE),"")</f>
        <v/>
      </c>
      <c r="AK73" t="str">
        <f>_xlfn.IFNA(","&amp;VLOOKUP($D73*1000+AK$3,奖励辅助!$E:$O,11,FALSE),"")</f>
        <v/>
      </c>
      <c r="AL73" t="str">
        <f>_xlfn.IFNA(","&amp;VLOOKUP($D73*1000+AL$3,奖励辅助!$E:$O,11,FALSE),"")</f>
        <v/>
      </c>
      <c r="AM73" t="str">
        <f>_xlfn.IFNA(","&amp;VLOOKUP($D73*1000+AM$3,奖励辅助!$E:$O,11,FALSE),"")</f>
        <v/>
      </c>
      <c r="AN73" t="str">
        <f>_xlfn.IFNA(","&amp;VLOOKUP($D73*1000+AN$3,奖励辅助!$E:$O,11,FALSE),"")</f>
        <v/>
      </c>
      <c r="AO73" t="str">
        <f>_xlfn.IFNA(","&amp;VLOOKUP($D73*1000+AO$3,奖励辅助!$E:$O,11,FALSE),"")</f>
        <v/>
      </c>
    </row>
    <row r="74" spans="1:41" x14ac:dyDescent="0.15">
      <c r="A74">
        <v>71</v>
      </c>
      <c r="B74">
        <f>VLOOKUP(E74,每级任务数量!A:B,2,FALSE)</f>
        <v>2</v>
      </c>
      <c r="C74">
        <f t="shared" si="5"/>
        <v>401902</v>
      </c>
      <c r="D74" s="2">
        <f t="shared" si="6"/>
        <v>1902</v>
      </c>
      <c r="E74" s="6">
        <f t="shared" si="7"/>
        <v>19</v>
      </c>
      <c r="F74" s="6">
        <f t="shared" si="8"/>
        <v>2</v>
      </c>
      <c r="G74" s="1" t="s">
        <v>90</v>
      </c>
      <c r="H74" s="3" t="s">
        <v>91</v>
      </c>
      <c r="I74" s="3" t="str">
        <f t="shared" si="9"/>
        <v>[{"t":"i","i":4,"c":188,"tr":0},{"t":"i","i":1,"c":6600,"tr":0},{"t":"i","i":6,"c":941,"tr":0}]</v>
      </c>
      <c r="J74" s="2">
        <v>0</v>
      </c>
      <c r="K74" s="2">
        <v>0</v>
      </c>
      <c r="L74" t="str">
        <f>_xlfn.IFNA(VLOOKUP($D74*1000+L$3,奖励辅助!$E:$O,11,FALSE),"")</f>
        <v>{"t":"i","i":4,"c":188,"tr":0}</v>
      </c>
      <c r="M74" t="str">
        <f>_xlfn.IFNA(","&amp;VLOOKUP($D74*1000+M$3,奖励辅助!$E:$O,11,FALSE),"")</f>
        <v>,{"t":"i","i":1,"c":6600,"tr":0}</v>
      </c>
      <c r="N74" t="str">
        <f>_xlfn.IFNA(","&amp;VLOOKUP($D74*1000+N$3,奖励辅助!$E:$O,11,FALSE),"")</f>
        <v>,{"t":"i","i":6,"c":941,"tr":0}</v>
      </c>
      <c r="O74" t="str">
        <f>_xlfn.IFNA(","&amp;VLOOKUP($D74*1000+O$3,奖励辅助!$E:$O,11,FALSE),"")</f>
        <v/>
      </c>
      <c r="P74" t="str">
        <f>_xlfn.IFNA(","&amp;VLOOKUP($D74*1000+P$3,奖励辅助!$E:$O,11,FALSE),"")</f>
        <v/>
      </c>
      <c r="Q74" t="str">
        <f>_xlfn.IFNA(","&amp;VLOOKUP($D74*1000+Q$3,奖励辅助!$E:$O,11,FALSE),"")</f>
        <v/>
      </c>
      <c r="R74" t="str">
        <f>_xlfn.IFNA(","&amp;VLOOKUP($D74*1000+R$3,奖励辅助!$E:$O,11,FALSE),"")</f>
        <v/>
      </c>
      <c r="S74" t="str">
        <f>_xlfn.IFNA(","&amp;VLOOKUP($D74*1000+S$3,奖励辅助!$E:$O,11,FALSE),"")</f>
        <v/>
      </c>
      <c r="T74" t="str">
        <f>_xlfn.IFNA(","&amp;VLOOKUP($D74*1000+T$3,奖励辅助!$E:$O,11,FALSE),"")</f>
        <v/>
      </c>
      <c r="U74" t="str">
        <f>_xlfn.IFNA(","&amp;VLOOKUP($D74*1000+U$3,奖励辅助!$E:$O,11,FALSE),"")</f>
        <v/>
      </c>
      <c r="V74" t="str">
        <f>_xlfn.IFNA(","&amp;VLOOKUP($D74*1000+V$3,奖励辅助!$E:$O,11,FALSE),"")</f>
        <v/>
      </c>
      <c r="W74" t="str">
        <f>_xlfn.IFNA(","&amp;VLOOKUP($D74*1000+W$3,奖励辅助!$E:$O,11,FALSE),"")</f>
        <v/>
      </c>
      <c r="X74" t="str">
        <f>_xlfn.IFNA(","&amp;VLOOKUP($D74*1000+X$3,奖励辅助!$E:$O,11,FALSE),"")</f>
        <v/>
      </c>
      <c r="Y74" t="str">
        <f>_xlfn.IFNA(","&amp;VLOOKUP($D74*1000+Y$3,奖励辅助!$E:$O,11,FALSE),"")</f>
        <v/>
      </c>
      <c r="Z74" t="str">
        <f>_xlfn.IFNA(","&amp;VLOOKUP($D74*1000+Z$3,奖励辅助!$E:$O,11,FALSE),"")</f>
        <v/>
      </c>
      <c r="AA74" t="str">
        <f>_xlfn.IFNA(","&amp;VLOOKUP($D74*1000+AA$3,奖励辅助!$E:$O,11,FALSE),"")</f>
        <v/>
      </c>
      <c r="AB74" t="str">
        <f>_xlfn.IFNA(","&amp;VLOOKUP($D74*1000+AB$3,奖励辅助!$E:$O,11,FALSE),"")</f>
        <v/>
      </c>
      <c r="AC74" t="str">
        <f>_xlfn.IFNA(","&amp;VLOOKUP($D74*1000+AC$3,奖励辅助!$E:$O,11,FALSE),"")</f>
        <v/>
      </c>
      <c r="AD74" t="str">
        <f>_xlfn.IFNA(","&amp;VLOOKUP($D74*1000+AD$3,奖励辅助!$E:$O,11,FALSE),"")</f>
        <v/>
      </c>
      <c r="AE74" t="str">
        <f>_xlfn.IFNA(","&amp;VLOOKUP($D74*1000+AE$3,奖励辅助!$E:$O,11,FALSE),"")</f>
        <v/>
      </c>
      <c r="AF74" t="str">
        <f>_xlfn.IFNA(","&amp;VLOOKUP($D74*1000+AF$3,奖励辅助!$E:$O,11,FALSE),"")</f>
        <v/>
      </c>
      <c r="AG74" t="str">
        <f>_xlfn.IFNA(","&amp;VLOOKUP($D74*1000+AG$3,奖励辅助!$E:$O,11,FALSE),"")</f>
        <v/>
      </c>
      <c r="AH74" t="str">
        <f>_xlfn.IFNA(","&amp;VLOOKUP($D74*1000+AH$3,奖励辅助!$E:$O,11,FALSE),"")</f>
        <v/>
      </c>
      <c r="AI74" t="str">
        <f>_xlfn.IFNA(","&amp;VLOOKUP($D74*1000+AI$3,奖励辅助!$E:$O,11,FALSE),"")</f>
        <v/>
      </c>
      <c r="AJ74" t="str">
        <f>_xlfn.IFNA(","&amp;VLOOKUP($D74*1000+AJ$3,奖励辅助!$E:$O,11,FALSE),"")</f>
        <v/>
      </c>
      <c r="AK74" t="str">
        <f>_xlfn.IFNA(","&amp;VLOOKUP($D74*1000+AK$3,奖励辅助!$E:$O,11,FALSE),"")</f>
        <v/>
      </c>
      <c r="AL74" t="str">
        <f>_xlfn.IFNA(","&amp;VLOOKUP($D74*1000+AL$3,奖励辅助!$E:$O,11,FALSE),"")</f>
        <v/>
      </c>
      <c r="AM74" t="str">
        <f>_xlfn.IFNA(","&amp;VLOOKUP($D74*1000+AM$3,奖励辅助!$E:$O,11,FALSE),"")</f>
        <v/>
      </c>
      <c r="AN74" t="str">
        <f>_xlfn.IFNA(","&amp;VLOOKUP($D74*1000+AN$3,奖励辅助!$E:$O,11,FALSE),"")</f>
        <v/>
      </c>
      <c r="AO74" t="str">
        <f>_xlfn.IFNA(","&amp;VLOOKUP($D74*1000+AO$3,奖励辅助!$E:$O,11,FALSE),"")</f>
        <v/>
      </c>
    </row>
    <row r="75" spans="1:41" x14ac:dyDescent="0.15">
      <c r="A75">
        <v>72</v>
      </c>
      <c r="B75">
        <f>VLOOKUP(E75,每级任务数量!A:B,2,FALSE)</f>
        <v>4</v>
      </c>
      <c r="C75">
        <f t="shared" si="5"/>
        <v>402001</v>
      </c>
      <c r="D75" s="2">
        <f t="shared" si="6"/>
        <v>2001</v>
      </c>
      <c r="E75" s="6">
        <f t="shared" si="7"/>
        <v>20</v>
      </c>
      <c r="F75" s="6">
        <f t="shared" si="8"/>
        <v>1</v>
      </c>
      <c r="G75" s="1" t="s">
        <v>90</v>
      </c>
      <c r="H75" s="3" t="s">
        <v>91</v>
      </c>
      <c r="I75" s="3" t="str">
        <f t="shared" si="9"/>
        <v>[{"t":"i","i":4,"c":67,"tr":0},{"t":"i","i":1,"c":2381,"tr":0},{"t":"i","i":6,"c":339,"tr":0}]</v>
      </c>
      <c r="J75" s="2">
        <v>0</v>
      </c>
      <c r="K75" s="2">
        <v>0</v>
      </c>
      <c r="L75" t="str">
        <f>_xlfn.IFNA(VLOOKUP($D75*1000+L$3,奖励辅助!$E:$O,11,FALSE),"")</f>
        <v>{"t":"i","i":4,"c":67,"tr":0}</v>
      </c>
      <c r="M75" t="str">
        <f>_xlfn.IFNA(","&amp;VLOOKUP($D75*1000+M$3,奖励辅助!$E:$O,11,FALSE),"")</f>
        <v>,{"t":"i","i":1,"c":2381,"tr":0}</v>
      </c>
      <c r="N75" t="str">
        <f>_xlfn.IFNA(","&amp;VLOOKUP($D75*1000+N$3,奖励辅助!$E:$O,11,FALSE),"")</f>
        <v>,{"t":"i","i":6,"c":339,"tr":0}</v>
      </c>
      <c r="O75" t="str">
        <f>_xlfn.IFNA(","&amp;VLOOKUP($D75*1000+O$3,奖励辅助!$E:$O,11,FALSE),"")</f>
        <v/>
      </c>
      <c r="P75" t="str">
        <f>_xlfn.IFNA(","&amp;VLOOKUP($D75*1000+P$3,奖励辅助!$E:$O,11,FALSE),"")</f>
        <v/>
      </c>
      <c r="Q75" t="str">
        <f>_xlfn.IFNA(","&amp;VLOOKUP($D75*1000+Q$3,奖励辅助!$E:$O,11,FALSE),"")</f>
        <v/>
      </c>
      <c r="R75" t="str">
        <f>_xlfn.IFNA(","&amp;VLOOKUP($D75*1000+R$3,奖励辅助!$E:$O,11,FALSE),"")</f>
        <v/>
      </c>
      <c r="S75" t="str">
        <f>_xlfn.IFNA(","&amp;VLOOKUP($D75*1000+S$3,奖励辅助!$E:$O,11,FALSE),"")</f>
        <v/>
      </c>
      <c r="T75" t="str">
        <f>_xlfn.IFNA(","&amp;VLOOKUP($D75*1000+T$3,奖励辅助!$E:$O,11,FALSE),"")</f>
        <v/>
      </c>
      <c r="U75" t="str">
        <f>_xlfn.IFNA(","&amp;VLOOKUP($D75*1000+U$3,奖励辅助!$E:$O,11,FALSE),"")</f>
        <v/>
      </c>
      <c r="V75" t="str">
        <f>_xlfn.IFNA(","&amp;VLOOKUP($D75*1000+V$3,奖励辅助!$E:$O,11,FALSE),"")</f>
        <v/>
      </c>
      <c r="W75" t="str">
        <f>_xlfn.IFNA(","&amp;VLOOKUP($D75*1000+W$3,奖励辅助!$E:$O,11,FALSE),"")</f>
        <v/>
      </c>
      <c r="X75" t="str">
        <f>_xlfn.IFNA(","&amp;VLOOKUP($D75*1000+X$3,奖励辅助!$E:$O,11,FALSE),"")</f>
        <v/>
      </c>
      <c r="Y75" t="str">
        <f>_xlfn.IFNA(","&amp;VLOOKUP($D75*1000+Y$3,奖励辅助!$E:$O,11,FALSE),"")</f>
        <v/>
      </c>
      <c r="Z75" t="str">
        <f>_xlfn.IFNA(","&amp;VLOOKUP($D75*1000+Z$3,奖励辅助!$E:$O,11,FALSE),"")</f>
        <v/>
      </c>
      <c r="AA75" t="str">
        <f>_xlfn.IFNA(","&amp;VLOOKUP($D75*1000+AA$3,奖励辅助!$E:$O,11,FALSE),"")</f>
        <v/>
      </c>
      <c r="AB75" t="str">
        <f>_xlfn.IFNA(","&amp;VLOOKUP($D75*1000+AB$3,奖励辅助!$E:$O,11,FALSE),"")</f>
        <v/>
      </c>
      <c r="AC75" t="str">
        <f>_xlfn.IFNA(","&amp;VLOOKUP($D75*1000+AC$3,奖励辅助!$E:$O,11,FALSE),"")</f>
        <v/>
      </c>
      <c r="AD75" t="str">
        <f>_xlfn.IFNA(","&amp;VLOOKUP($D75*1000+AD$3,奖励辅助!$E:$O,11,FALSE),"")</f>
        <v/>
      </c>
      <c r="AE75" t="str">
        <f>_xlfn.IFNA(","&amp;VLOOKUP($D75*1000+AE$3,奖励辅助!$E:$O,11,FALSE),"")</f>
        <v/>
      </c>
      <c r="AF75" t="str">
        <f>_xlfn.IFNA(","&amp;VLOOKUP($D75*1000+AF$3,奖励辅助!$E:$O,11,FALSE),"")</f>
        <v/>
      </c>
      <c r="AG75" t="str">
        <f>_xlfn.IFNA(","&amp;VLOOKUP($D75*1000+AG$3,奖励辅助!$E:$O,11,FALSE),"")</f>
        <v/>
      </c>
      <c r="AH75" t="str">
        <f>_xlfn.IFNA(","&amp;VLOOKUP($D75*1000+AH$3,奖励辅助!$E:$O,11,FALSE),"")</f>
        <v/>
      </c>
      <c r="AI75" t="str">
        <f>_xlfn.IFNA(","&amp;VLOOKUP($D75*1000+AI$3,奖励辅助!$E:$O,11,FALSE),"")</f>
        <v/>
      </c>
      <c r="AJ75" t="str">
        <f>_xlfn.IFNA(","&amp;VLOOKUP($D75*1000+AJ$3,奖励辅助!$E:$O,11,FALSE),"")</f>
        <v/>
      </c>
      <c r="AK75" t="str">
        <f>_xlfn.IFNA(","&amp;VLOOKUP($D75*1000+AK$3,奖励辅助!$E:$O,11,FALSE),"")</f>
        <v/>
      </c>
      <c r="AL75" t="str">
        <f>_xlfn.IFNA(","&amp;VLOOKUP($D75*1000+AL$3,奖励辅助!$E:$O,11,FALSE),"")</f>
        <v/>
      </c>
      <c r="AM75" t="str">
        <f>_xlfn.IFNA(","&amp;VLOOKUP($D75*1000+AM$3,奖励辅助!$E:$O,11,FALSE),"")</f>
        <v/>
      </c>
      <c r="AN75" t="str">
        <f>_xlfn.IFNA(","&amp;VLOOKUP($D75*1000+AN$3,奖励辅助!$E:$O,11,FALSE),"")</f>
        <v/>
      </c>
      <c r="AO75" t="str">
        <f>_xlfn.IFNA(","&amp;VLOOKUP($D75*1000+AO$3,奖励辅助!$E:$O,11,FALSE),"")</f>
        <v/>
      </c>
    </row>
    <row r="76" spans="1:41" x14ac:dyDescent="0.15">
      <c r="A76">
        <v>73</v>
      </c>
      <c r="B76">
        <f>VLOOKUP(E76,每级任务数量!A:B,2,FALSE)</f>
        <v>4</v>
      </c>
      <c r="C76">
        <f t="shared" si="5"/>
        <v>402002</v>
      </c>
      <c r="D76" s="2">
        <f t="shared" si="6"/>
        <v>2002</v>
      </c>
      <c r="E76" s="6">
        <f t="shared" si="7"/>
        <v>20</v>
      </c>
      <c r="F76" s="6">
        <f t="shared" si="8"/>
        <v>2</v>
      </c>
      <c r="G76" s="1" t="s">
        <v>90</v>
      </c>
      <c r="H76" s="3" t="s">
        <v>91</v>
      </c>
      <c r="I76" s="3" t="str">
        <f t="shared" si="9"/>
        <v>[{"t":"i","i":4,"c":67,"tr":0},{"t":"i","i":1,"c":2381,"tr":0},{"t":"i","i":6,"c":339,"tr":0}]</v>
      </c>
      <c r="J76" s="2">
        <v>0</v>
      </c>
      <c r="K76" s="2">
        <v>0</v>
      </c>
      <c r="L76" t="str">
        <f>_xlfn.IFNA(VLOOKUP($D76*1000+L$3,奖励辅助!$E:$O,11,FALSE),"")</f>
        <v>{"t":"i","i":4,"c":67,"tr":0}</v>
      </c>
      <c r="M76" t="str">
        <f>_xlfn.IFNA(","&amp;VLOOKUP($D76*1000+M$3,奖励辅助!$E:$O,11,FALSE),"")</f>
        <v>,{"t":"i","i":1,"c":2381,"tr":0}</v>
      </c>
      <c r="N76" t="str">
        <f>_xlfn.IFNA(","&amp;VLOOKUP($D76*1000+N$3,奖励辅助!$E:$O,11,FALSE),"")</f>
        <v>,{"t":"i","i":6,"c":339,"tr":0}</v>
      </c>
      <c r="O76" t="str">
        <f>_xlfn.IFNA(","&amp;VLOOKUP($D76*1000+O$3,奖励辅助!$E:$O,11,FALSE),"")</f>
        <v/>
      </c>
      <c r="P76" t="str">
        <f>_xlfn.IFNA(","&amp;VLOOKUP($D76*1000+P$3,奖励辅助!$E:$O,11,FALSE),"")</f>
        <v/>
      </c>
      <c r="Q76" t="str">
        <f>_xlfn.IFNA(","&amp;VLOOKUP($D76*1000+Q$3,奖励辅助!$E:$O,11,FALSE),"")</f>
        <v/>
      </c>
      <c r="R76" t="str">
        <f>_xlfn.IFNA(","&amp;VLOOKUP($D76*1000+R$3,奖励辅助!$E:$O,11,FALSE),"")</f>
        <v/>
      </c>
      <c r="S76" t="str">
        <f>_xlfn.IFNA(","&amp;VLOOKUP($D76*1000+S$3,奖励辅助!$E:$O,11,FALSE),"")</f>
        <v/>
      </c>
      <c r="T76" t="str">
        <f>_xlfn.IFNA(","&amp;VLOOKUP($D76*1000+T$3,奖励辅助!$E:$O,11,FALSE),"")</f>
        <v/>
      </c>
      <c r="U76" t="str">
        <f>_xlfn.IFNA(","&amp;VLOOKUP($D76*1000+U$3,奖励辅助!$E:$O,11,FALSE),"")</f>
        <v/>
      </c>
      <c r="V76" t="str">
        <f>_xlfn.IFNA(","&amp;VLOOKUP($D76*1000+V$3,奖励辅助!$E:$O,11,FALSE),"")</f>
        <v/>
      </c>
      <c r="W76" t="str">
        <f>_xlfn.IFNA(","&amp;VLOOKUP($D76*1000+W$3,奖励辅助!$E:$O,11,FALSE),"")</f>
        <v/>
      </c>
      <c r="X76" t="str">
        <f>_xlfn.IFNA(","&amp;VLOOKUP($D76*1000+X$3,奖励辅助!$E:$O,11,FALSE),"")</f>
        <v/>
      </c>
      <c r="Y76" t="str">
        <f>_xlfn.IFNA(","&amp;VLOOKUP($D76*1000+Y$3,奖励辅助!$E:$O,11,FALSE),"")</f>
        <v/>
      </c>
      <c r="Z76" t="str">
        <f>_xlfn.IFNA(","&amp;VLOOKUP($D76*1000+Z$3,奖励辅助!$E:$O,11,FALSE),"")</f>
        <v/>
      </c>
      <c r="AA76" t="str">
        <f>_xlfn.IFNA(","&amp;VLOOKUP($D76*1000+AA$3,奖励辅助!$E:$O,11,FALSE),"")</f>
        <v/>
      </c>
      <c r="AB76" t="str">
        <f>_xlfn.IFNA(","&amp;VLOOKUP($D76*1000+AB$3,奖励辅助!$E:$O,11,FALSE),"")</f>
        <v/>
      </c>
      <c r="AC76" t="str">
        <f>_xlfn.IFNA(","&amp;VLOOKUP($D76*1000+AC$3,奖励辅助!$E:$O,11,FALSE),"")</f>
        <v/>
      </c>
      <c r="AD76" t="str">
        <f>_xlfn.IFNA(","&amp;VLOOKUP($D76*1000+AD$3,奖励辅助!$E:$O,11,FALSE),"")</f>
        <v/>
      </c>
      <c r="AE76" t="str">
        <f>_xlfn.IFNA(","&amp;VLOOKUP($D76*1000+AE$3,奖励辅助!$E:$O,11,FALSE),"")</f>
        <v/>
      </c>
      <c r="AF76" t="str">
        <f>_xlfn.IFNA(","&amp;VLOOKUP($D76*1000+AF$3,奖励辅助!$E:$O,11,FALSE),"")</f>
        <v/>
      </c>
      <c r="AG76" t="str">
        <f>_xlfn.IFNA(","&amp;VLOOKUP($D76*1000+AG$3,奖励辅助!$E:$O,11,FALSE),"")</f>
        <v/>
      </c>
      <c r="AH76" t="str">
        <f>_xlfn.IFNA(","&amp;VLOOKUP($D76*1000+AH$3,奖励辅助!$E:$O,11,FALSE),"")</f>
        <v/>
      </c>
      <c r="AI76" t="str">
        <f>_xlfn.IFNA(","&amp;VLOOKUP($D76*1000+AI$3,奖励辅助!$E:$O,11,FALSE),"")</f>
        <v/>
      </c>
      <c r="AJ76" t="str">
        <f>_xlfn.IFNA(","&amp;VLOOKUP($D76*1000+AJ$3,奖励辅助!$E:$O,11,FALSE),"")</f>
        <v/>
      </c>
      <c r="AK76" t="str">
        <f>_xlfn.IFNA(","&amp;VLOOKUP($D76*1000+AK$3,奖励辅助!$E:$O,11,FALSE),"")</f>
        <v/>
      </c>
      <c r="AL76" t="str">
        <f>_xlfn.IFNA(","&amp;VLOOKUP($D76*1000+AL$3,奖励辅助!$E:$O,11,FALSE),"")</f>
        <v/>
      </c>
      <c r="AM76" t="str">
        <f>_xlfn.IFNA(","&amp;VLOOKUP($D76*1000+AM$3,奖励辅助!$E:$O,11,FALSE),"")</f>
        <v/>
      </c>
      <c r="AN76" t="str">
        <f>_xlfn.IFNA(","&amp;VLOOKUP($D76*1000+AN$3,奖励辅助!$E:$O,11,FALSE),"")</f>
        <v/>
      </c>
      <c r="AO76" t="str">
        <f>_xlfn.IFNA(","&amp;VLOOKUP($D76*1000+AO$3,奖励辅助!$E:$O,11,FALSE),"")</f>
        <v/>
      </c>
    </row>
    <row r="77" spans="1:41" x14ac:dyDescent="0.15">
      <c r="A77">
        <v>74</v>
      </c>
      <c r="B77">
        <f>VLOOKUP(E77,每级任务数量!A:B,2,FALSE)</f>
        <v>4</v>
      </c>
      <c r="C77">
        <f t="shared" si="5"/>
        <v>402003</v>
      </c>
      <c r="D77" s="2">
        <f t="shared" si="6"/>
        <v>2003</v>
      </c>
      <c r="E77" s="6">
        <f t="shared" si="7"/>
        <v>20</v>
      </c>
      <c r="F77" s="6">
        <f t="shared" si="8"/>
        <v>3</v>
      </c>
      <c r="G77" s="1" t="s">
        <v>90</v>
      </c>
      <c r="H77" s="3" t="s">
        <v>91</v>
      </c>
      <c r="I77" s="3" t="str">
        <f t="shared" si="9"/>
        <v>[{"t":"i","i":4,"c":67,"tr":0},{"t":"i","i":1,"c":2381,"tr":0},{"t":"i","i":6,"c":339,"tr":0}]</v>
      </c>
      <c r="J77" s="2">
        <v>0</v>
      </c>
      <c r="K77" s="2">
        <v>0</v>
      </c>
      <c r="L77" t="str">
        <f>_xlfn.IFNA(VLOOKUP($D77*1000+L$3,奖励辅助!$E:$O,11,FALSE),"")</f>
        <v>{"t":"i","i":4,"c":67,"tr":0}</v>
      </c>
      <c r="M77" t="str">
        <f>_xlfn.IFNA(","&amp;VLOOKUP($D77*1000+M$3,奖励辅助!$E:$O,11,FALSE),"")</f>
        <v>,{"t":"i","i":1,"c":2381,"tr":0}</v>
      </c>
      <c r="N77" t="str">
        <f>_xlfn.IFNA(","&amp;VLOOKUP($D77*1000+N$3,奖励辅助!$E:$O,11,FALSE),"")</f>
        <v>,{"t":"i","i":6,"c":339,"tr":0}</v>
      </c>
      <c r="O77" t="str">
        <f>_xlfn.IFNA(","&amp;VLOOKUP($D77*1000+O$3,奖励辅助!$E:$O,11,FALSE),"")</f>
        <v/>
      </c>
      <c r="P77" t="str">
        <f>_xlfn.IFNA(","&amp;VLOOKUP($D77*1000+P$3,奖励辅助!$E:$O,11,FALSE),"")</f>
        <v/>
      </c>
      <c r="Q77" t="str">
        <f>_xlfn.IFNA(","&amp;VLOOKUP($D77*1000+Q$3,奖励辅助!$E:$O,11,FALSE),"")</f>
        <v/>
      </c>
      <c r="R77" t="str">
        <f>_xlfn.IFNA(","&amp;VLOOKUP($D77*1000+R$3,奖励辅助!$E:$O,11,FALSE),"")</f>
        <v/>
      </c>
      <c r="S77" t="str">
        <f>_xlfn.IFNA(","&amp;VLOOKUP($D77*1000+S$3,奖励辅助!$E:$O,11,FALSE),"")</f>
        <v/>
      </c>
      <c r="T77" t="str">
        <f>_xlfn.IFNA(","&amp;VLOOKUP($D77*1000+T$3,奖励辅助!$E:$O,11,FALSE),"")</f>
        <v/>
      </c>
      <c r="U77" t="str">
        <f>_xlfn.IFNA(","&amp;VLOOKUP($D77*1000+U$3,奖励辅助!$E:$O,11,FALSE),"")</f>
        <v/>
      </c>
      <c r="V77" t="str">
        <f>_xlfn.IFNA(","&amp;VLOOKUP($D77*1000+V$3,奖励辅助!$E:$O,11,FALSE),"")</f>
        <v/>
      </c>
      <c r="W77" t="str">
        <f>_xlfn.IFNA(","&amp;VLOOKUP($D77*1000+W$3,奖励辅助!$E:$O,11,FALSE),"")</f>
        <v/>
      </c>
      <c r="X77" t="str">
        <f>_xlfn.IFNA(","&amp;VLOOKUP($D77*1000+X$3,奖励辅助!$E:$O,11,FALSE),"")</f>
        <v/>
      </c>
      <c r="Y77" t="str">
        <f>_xlfn.IFNA(","&amp;VLOOKUP($D77*1000+Y$3,奖励辅助!$E:$O,11,FALSE),"")</f>
        <v/>
      </c>
      <c r="Z77" t="str">
        <f>_xlfn.IFNA(","&amp;VLOOKUP($D77*1000+Z$3,奖励辅助!$E:$O,11,FALSE),"")</f>
        <v/>
      </c>
      <c r="AA77" t="str">
        <f>_xlfn.IFNA(","&amp;VLOOKUP($D77*1000+AA$3,奖励辅助!$E:$O,11,FALSE),"")</f>
        <v/>
      </c>
      <c r="AB77" t="str">
        <f>_xlfn.IFNA(","&amp;VLOOKUP($D77*1000+AB$3,奖励辅助!$E:$O,11,FALSE),"")</f>
        <v/>
      </c>
      <c r="AC77" t="str">
        <f>_xlfn.IFNA(","&amp;VLOOKUP($D77*1000+AC$3,奖励辅助!$E:$O,11,FALSE),"")</f>
        <v/>
      </c>
      <c r="AD77" t="str">
        <f>_xlfn.IFNA(","&amp;VLOOKUP($D77*1000+AD$3,奖励辅助!$E:$O,11,FALSE),"")</f>
        <v/>
      </c>
      <c r="AE77" t="str">
        <f>_xlfn.IFNA(","&amp;VLOOKUP($D77*1000+AE$3,奖励辅助!$E:$O,11,FALSE),"")</f>
        <v/>
      </c>
      <c r="AF77" t="str">
        <f>_xlfn.IFNA(","&amp;VLOOKUP($D77*1000+AF$3,奖励辅助!$E:$O,11,FALSE),"")</f>
        <v/>
      </c>
      <c r="AG77" t="str">
        <f>_xlfn.IFNA(","&amp;VLOOKUP($D77*1000+AG$3,奖励辅助!$E:$O,11,FALSE),"")</f>
        <v/>
      </c>
      <c r="AH77" t="str">
        <f>_xlfn.IFNA(","&amp;VLOOKUP($D77*1000+AH$3,奖励辅助!$E:$O,11,FALSE),"")</f>
        <v/>
      </c>
      <c r="AI77" t="str">
        <f>_xlfn.IFNA(","&amp;VLOOKUP($D77*1000+AI$3,奖励辅助!$E:$O,11,FALSE),"")</f>
        <v/>
      </c>
      <c r="AJ77" t="str">
        <f>_xlfn.IFNA(","&amp;VLOOKUP($D77*1000+AJ$3,奖励辅助!$E:$O,11,FALSE),"")</f>
        <v/>
      </c>
      <c r="AK77" t="str">
        <f>_xlfn.IFNA(","&amp;VLOOKUP($D77*1000+AK$3,奖励辅助!$E:$O,11,FALSE),"")</f>
        <v/>
      </c>
      <c r="AL77" t="str">
        <f>_xlfn.IFNA(","&amp;VLOOKUP($D77*1000+AL$3,奖励辅助!$E:$O,11,FALSE),"")</f>
        <v/>
      </c>
      <c r="AM77" t="str">
        <f>_xlfn.IFNA(","&amp;VLOOKUP($D77*1000+AM$3,奖励辅助!$E:$O,11,FALSE),"")</f>
        <v/>
      </c>
      <c r="AN77" t="str">
        <f>_xlfn.IFNA(","&amp;VLOOKUP($D77*1000+AN$3,奖励辅助!$E:$O,11,FALSE),"")</f>
        <v/>
      </c>
      <c r="AO77" t="str">
        <f>_xlfn.IFNA(","&amp;VLOOKUP($D77*1000+AO$3,奖励辅助!$E:$O,11,FALSE),"")</f>
        <v/>
      </c>
    </row>
    <row r="78" spans="1:41" x14ac:dyDescent="0.15">
      <c r="A78">
        <v>75</v>
      </c>
      <c r="B78">
        <f>VLOOKUP(E78,每级任务数量!A:B,2,FALSE)</f>
        <v>4</v>
      </c>
      <c r="C78">
        <f t="shared" si="5"/>
        <v>402004</v>
      </c>
      <c r="D78" s="2">
        <f t="shared" si="6"/>
        <v>2004</v>
      </c>
      <c r="E78" s="6">
        <f t="shared" si="7"/>
        <v>20</v>
      </c>
      <c r="F78" s="6">
        <f t="shared" si="8"/>
        <v>4</v>
      </c>
      <c r="G78" s="1" t="s">
        <v>90</v>
      </c>
      <c r="H78" s="3" t="s">
        <v>91</v>
      </c>
      <c r="I78" s="3" t="str">
        <f t="shared" si="9"/>
        <v>[{"t":"i","i":4,"c":201,"tr":0},{"t":"i","i":1,"c":7073,"tr":0},{"t":"i","i":6,"c":1009,"tr":0}]</v>
      </c>
      <c r="J78" s="2">
        <v>0</v>
      </c>
      <c r="K78" s="2">
        <v>0</v>
      </c>
      <c r="L78" t="str">
        <f>_xlfn.IFNA(VLOOKUP($D78*1000+L$3,奖励辅助!$E:$O,11,FALSE),"")</f>
        <v>{"t":"i","i":4,"c":201,"tr":0}</v>
      </c>
      <c r="M78" t="str">
        <f>_xlfn.IFNA(","&amp;VLOOKUP($D78*1000+M$3,奖励辅助!$E:$O,11,FALSE),"")</f>
        <v>,{"t":"i","i":1,"c":7073,"tr":0}</v>
      </c>
      <c r="N78" t="str">
        <f>_xlfn.IFNA(","&amp;VLOOKUP($D78*1000+N$3,奖励辅助!$E:$O,11,FALSE),"")</f>
        <v>,{"t":"i","i":6,"c":1009,"tr":0}</v>
      </c>
      <c r="O78" t="str">
        <f>_xlfn.IFNA(","&amp;VLOOKUP($D78*1000+O$3,奖励辅助!$E:$O,11,FALSE),"")</f>
        <v/>
      </c>
      <c r="P78" t="str">
        <f>_xlfn.IFNA(","&amp;VLOOKUP($D78*1000+P$3,奖励辅助!$E:$O,11,FALSE),"")</f>
        <v/>
      </c>
      <c r="Q78" t="str">
        <f>_xlfn.IFNA(","&amp;VLOOKUP($D78*1000+Q$3,奖励辅助!$E:$O,11,FALSE),"")</f>
        <v/>
      </c>
      <c r="R78" t="str">
        <f>_xlfn.IFNA(","&amp;VLOOKUP($D78*1000+R$3,奖励辅助!$E:$O,11,FALSE),"")</f>
        <v/>
      </c>
      <c r="S78" t="str">
        <f>_xlfn.IFNA(","&amp;VLOOKUP($D78*1000+S$3,奖励辅助!$E:$O,11,FALSE),"")</f>
        <v/>
      </c>
      <c r="T78" t="str">
        <f>_xlfn.IFNA(","&amp;VLOOKUP($D78*1000+T$3,奖励辅助!$E:$O,11,FALSE),"")</f>
        <v/>
      </c>
      <c r="U78" t="str">
        <f>_xlfn.IFNA(","&amp;VLOOKUP($D78*1000+U$3,奖励辅助!$E:$O,11,FALSE),"")</f>
        <v/>
      </c>
      <c r="V78" t="str">
        <f>_xlfn.IFNA(","&amp;VLOOKUP($D78*1000+V$3,奖励辅助!$E:$O,11,FALSE),"")</f>
        <v/>
      </c>
      <c r="W78" t="str">
        <f>_xlfn.IFNA(","&amp;VLOOKUP($D78*1000+W$3,奖励辅助!$E:$O,11,FALSE),"")</f>
        <v/>
      </c>
      <c r="X78" t="str">
        <f>_xlfn.IFNA(","&amp;VLOOKUP($D78*1000+X$3,奖励辅助!$E:$O,11,FALSE),"")</f>
        <v/>
      </c>
      <c r="Y78" t="str">
        <f>_xlfn.IFNA(","&amp;VLOOKUP($D78*1000+Y$3,奖励辅助!$E:$O,11,FALSE),"")</f>
        <v/>
      </c>
      <c r="Z78" t="str">
        <f>_xlfn.IFNA(","&amp;VLOOKUP($D78*1000+Z$3,奖励辅助!$E:$O,11,FALSE),"")</f>
        <v/>
      </c>
      <c r="AA78" t="str">
        <f>_xlfn.IFNA(","&amp;VLOOKUP($D78*1000+AA$3,奖励辅助!$E:$O,11,FALSE),"")</f>
        <v/>
      </c>
      <c r="AB78" t="str">
        <f>_xlfn.IFNA(","&amp;VLOOKUP($D78*1000+AB$3,奖励辅助!$E:$O,11,FALSE),"")</f>
        <v/>
      </c>
      <c r="AC78" t="str">
        <f>_xlfn.IFNA(","&amp;VLOOKUP($D78*1000+AC$3,奖励辅助!$E:$O,11,FALSE),"")</f>
        <v/>
      </c>
      <c r="AD78" t="str">
        <f>_xlfn.IFNA(","&amp;VLOOKUP($D78*1000+AD$3,奖励辅助!$E:$O,11,FALSE),"")</f>
        <v/>
      </c>
      <c r="AE78" t="str">
        <f>_xlfn.IFNA(","&amp;VLOOKUP($D78*1000+AE$3,奖励辅助!$E:$O,11,FALSE),"")</f>
        <v/>
      </c>
      <c r="AF78" t="str">
        <f>_xlfn.IFNA(","&amp;VLOOKUP($D78*1000+AF$3,奖励辅助!$E:$O,11,FALSE),"")</f>
        <v/>
      </c>
      <c r="AG78" t="str">
        <f>_xlfn.IFNA(","&amp;VLOOKUP($D78*1000+AG$3,奖励辅助!$E:$O,11,FALSE),"")</f>
        <v/>
      </c>
      <c r="AH78" t="str">
        <f>_xlfn.IFNA(","&amp;VLOOKUP($D78*1000+AH$3,奖励辅助!$E:$O,11,FALSE),"")</f>
        <v/>
      </c>
      <c r="AI78" t="str">
        <f>_xlfn.IFNA(","&amp;VLOOKUP($D78*1000+AI$3,奖励辅助!$E:$O,11,FALSE),"")</f>
        <v/>
      </c>
      <c r="AJ78" t="str">
        <f>_xlfn.IFNA(","&amp;VLOOKUP($D78*1000+AJ$3,奖励辅助!$E:$O,11,FALSE),"")</f>
        <v/>
      </c>
      <c r="AK78" t="str">
        <f>_xlfn.IFNA(","&amp;VLOOKUP($D78*1000+AK$3,奖励辅助!$E:$O,11,FALSE),"")</f>
        <v/>
      </c>
      <c r="AL78" t="str">
        <f>_xlfn.IFNA(","&amp;VLOOKUP($D78*1000+AL$3,奖励辅助!$E:$O,11,FALSE),"")</f>
        <v/>
      </c>
      <c r="AM78" t="str">
        <f>_xlfn.IFNA(","&amp;VLOOKUP($D78*1000+AM$3,奖励辅助!$E:$O,11,FALSE),"")</f>
        <v/>
      </c>
      <c r="AN78" t="str">
        <f>_xlfn.IFNA(","&amp;VLOOKUP($D78*1000+AN$3,奖励辅助!$E:$O,11,FALSE),"")</f>
        <v/>
      </c>
      <c r="AO78" t="str">
        <f>_xlfn.IFNA(","&amp;VLOOKUP($D78*1000+AO$3,奖励辅助!$E:$O,11,FALSE),"")</f>
        <v/>
      </c>
    </row>
    <row r="79" spans="1:41" x14ac:dyDescent="0.15">
      <c r="A79">
        <v>76</v>
      </c>
      <c r="B79">
        <f>VLOOKUP(E79,每级任务数量!A:B,2,FALSE)</f>
        <v>4</v>
      </c>
      <c r="C79">
        <f t="shared" si="5"/>
        <v>402101</v>
      </c>
      <c r="D79" s="2">
        <f t="shared" si="6"/>
        <v>2101</v>
      </c>
      <c r="E79" s="6">
        <f t="shared" si="7"/>
        <v>21</v>
      </c>
      <c r="F79" s="6">
        <f t="shared" si="8"/>
        <v>1</v>
      </c>
      <c r="G79" s="1" t="s">
        <v>90</v>
      </c>
      <c r="H79" s="3" t="s">
        <v>91</v>
      </c>
      <c r="I79" s="3" t="str">
        <f t="shared" si="9"/>
        <v>[{"t":"i","i":4,"c":72,"tr":0},{"t":"i","i":1,"c":2549,"tr":0},{"t":"i","i":6,"c":363,"tr":0}]</v>
      </c>
      <c r="J79" s="2">
        <v>0</v>
      </c>
      <c r="K79" s="2">
        <v>0</v>
      </c>
      <c r="L79" t="str">
        <f>_xlfn.IFNA(VLOOKUP($D79*1000+L$3,奖励辅助!$E:$O,11,FALSE),"")</f>
        <v>{"t":"i","i":4,"c":72,"tr":0}</v>
      </c>
      <c r="M79" t="str">
        <f>_xlfn.IFNA(","&amp;VLOOKUP($D79*1000+M$3,奖励辅助!$E:$O,11,FALSE),"")</f>
        <v>,{"t":"i","i":1,"c":2549,"tr":0}</v>
      </c>
      <c r="N79" t="str">
        <f>_xlfn.IFNA(","&amp;VLOOKUP($D79*1000+N$3,奖励辅助!$E:$O,11,FALSE),"")</f>
        <v>,{"t":"i","i":6,"c":363,"tr":0}</v>
      </c>
      <c r="O79" t="str">
        <f>_xlfn.IFNA(","&amp;VLOOKUP($D79*1000+O$3,奖励辅助!$E:$O,11,FALSE),"")</f>
        <v/>
      </c>
      <c r="P79" t="str">
        <f>_xlfn.IFNA(","&amp;VLOOKUP($D79*1000+P$3,奖励辅助!$E:$O,11,FALSE),"")</f>
        <v/>
      </c>
      <c r="Q79" t="str">
        <f>_xlfn.IFNA(","&amp;VLOOKUP($D79*1000+Q$3,奖励辅助!$E:$O,11,FALSE),"")</f>
        <v/>
      </c>
      <c r="R79" t="str">
        <f>_xlfn.IFNA(","&amp;VLOOKUP($D79*1000+R$3,奖励辅助!$E:$O,11,FALSE),"")</f>
        <v/>
      </c>
      <c r="S79" t="str">
        <f>_xlfn.IFNA(","&amp;VLOOKUP($D79*1000+S$3,奖励辅助!$E:$O,11,FALSE),"")</f>
        <v/>
      </c>
      <c r="T79" t="str">
        <f>_xlfn.IFNA(","&amp;VLOOKUP($D79*1000+T$3,奖励辅助!$E:$O,11,FALSE),"")</f>
        <v/>
      </c>
      <c r="U79" t="str">
        <f>_xlfn.IFNA(","&amp;VLOOKUP($D79*1000+U$3,奖励辅助!$E:$O,11,FALSE),"")</f>
        <v/>
      </c>
      <c r="V79" t="str">
        <f>_xlfn.IFNA(","&amp;VLOOKUP($D79*1000+V$3,奖励辅助!$E:$O,11,FALSE),"")</f>
        <v/>
      </c>
      <c r="W79" t="str">
        <f>_xlfn.IFNA(","&amp;VLOOKUP($D79*1000+W$3,奖励辅助!$E:$O,11,FALSE),"")</f>
        <v/>
      </c>
      <c r="X79" t="str">
        <f>_xlfn.IFNA(","&amp;VLOOKUP($D79*1000+X$3,奖励辅助!$E:$O,11,FALSE),"")</f>
        <v/>
      </c>
      <c r="Y79" t="str">
        <f>_xlfn.IFNA(","&amp;VLOOKUP($D79*1000+Y$3,奖励辅助!$E:$O,11,FALSE),"")</f>
        <v/>
      </c>
      <c r="Z79" t="str">
        <f>_xlfn.IFNA(","&amp;VLOOKUP($D79*1000+Z$3,奖励辅助!$E:$O,11,FALSE),"")</f>
        <v/>
      </c>
      <c r="AA79" t="str">
        <f>_xlfn.IFNA(","&amp;VLOOKUP($D79*1000+AA$3,奖励辅助!$E:$O,11,FALSE),"")</f>
        <v/>
      </c>
      <c r="AB79" t="str">
        <f>_xlfn.IFNA(","&amp;VLOOKUP($D79*1000+AB$3,奖励辅助!$E:$O,11,FALSE),"")</f>
        <v/>
      </c>
      <c r="AC79" t="str">
        <f>_xlfn.IFNA(","&amp;VLOOKUP($D79*1000+AC$3,奖励辅助!$E:$O,11,FALSE),"")</f>
        <v/>
      </c>
      <c r="AD79" t="str">
        <f>_xlfn.IFNA(","&amp;VLOOKUP($D79*1000+AD$3,奖励辅助!$E:$O,11,FALSE),"")</f>
        <v/>
      </c>
      <c r="AE79" t="str">
        <f>_xlfn.IFNA(","&amp;VLOOKUP($D79*1000+AE$3,奖励辅助!$E:$O,11,FALSE),"")</f>
        <v/>
      </c>
      <c r="AF79" t="str">
        <f>_xlfn.IFNA(","&amp;VLOOKUP($D79*1000+AF$3,奖励辅助!$E:$O,11,FALSE),"")</f>
        <v/>
      </c>
      <c r="AG79" t="str">
        <f>_xlfn.IFNA(","&amp;VLOOKUP($D79*1000+AG$3,奖励辅助!$E:$O,11,FALSE),"")</f>
        <v/>
      </c>
      <c r="AH79" t="str">
        <f>_xlfn.IFNA(","&amp;VLOOKUP($D79*1000+AH$3,奖励辅助!$E:$O,11,FALSE),"")</f>
        <v/>
      </c>
      <c r="AI79" t="str">
        <f>_xlfn.IFNA(","&amp;VLOOKUP($D79*1000+AI$3,奖励辅助!$E:$O,11,FALSE),"")</f>
        <v/>
      </c>
      <c r="AJ79" t="str">
        <f>_xlfn.IFNA(","&amp;VLOOKUP($D79*1000+AJ$3,奖励辅助!$E:$O,11,FALSE),"")</f>
        <v/>
      </c>
      <c r="AK79" t="str">
        <f>_xlfn.IFNA(","&amp;VLOOKUP($D79*1000+AK$3,奖励辅助!$E:$O,11,FALSE),"")</f>
        <v/>
      </c>
      <c r="AL79" t="str">
        <f>_xlfn.IFNA(","&amp;VLOOKUP($D79*1000+AL$3,奖励辅助!$E:$O,11,FALSE),"")</f>
        <v/>
      </c>
      <c r="AM79" t="str">
        <f>_xlfn.IFNA(","&amp;VLOOKUP($D79*1000+AM$3,奖励辅助!$E:$O,11,FALSE),"")</f>
        <v/>
      </c>
      <c r="AN79" t="str">
        <f>_xlfn.IFNA(","&amp;VLOOKUP($D79*1000+AN$3,奖励辅助!$E:$O,11,FALSE),"")</f>
        <v/>
      </c>
      <c r="AO79" t="str">
        <f>_xlfn.IFNA(","&amp;VLOOKUP($D79*1000+AO$3,奖励辅助!$E:$O,11,FALSE),"")</f>
        <v/>
      </c>
    </row>
    <row r="80" spans="1:41" x14ac:dyDescent="0.15">
      <c r="A80">
        <v>77</v>
      </c>
      <c r="B80">
        <f>VLOOKUP(E80,每级任务数量!A:B,2,FALSE)</f>
        <v>4</v>
      </c>
      <c r="C80">
        <f t="shared" si="5"/>
        <v>402102</v>
      </c>
      <c r="D80" s="2">
        <f t="shared" si="6"/>
        <v>2102</v>
      </c>
      <c r="E80" s="6">
        <f t="shared" si="7"/>
        <v>21</v>
      </c>
      <c r="F80" s="6">
        <f t="shared" si="8"/>
        <v>2</v>
      </c>
      <c r="G80" s="1" t="s">
        <v>90</v>
      </c>
      <c r="H80" s="3" t="s">
        <v>91</v>
      </c>
      <c r="I80" s="3" t="str">
        <f t="shared" si="9"/>
        <v>[{"t":"i","i":4,"c":72,"tr":0},{"t":"i","i":1,"c":2549,"tr":0},{"t":"i","i":6,"c":363,"tr":0}]</v>
      </c>
      <c r="J80" s="2">
        <v>0</v>
      </c>
      <c r="K80" s="2">
        <v>0</v>
      </c>
      <c r="L80" t="str">
        <f>_xlfn.IFNA(VLOOKUP($D80*1000+L$3,奖励辅助!$E:$O,11,FALSE),"")</f>
        <v>{"t":"i","i":4,"c":72,"tr":0}</v>
      </c>
      <c r="M80" t="str">
        <f>_xlfn.IFNA(","&amp;VLOOKUP($D80*1000+M$3,奖励辅助!$E:$O,11,FALSE),"")</f>
        <v>,{"t":"i","i":1,"c":2549,"tr":0}</v>
      </c>
      <c r="N80" t="str">
        <f>_xlfn.IFNA(","&amp;VLOOKUP($D80*1000+N$3,奖励辅助!$E:$O,11,FALSE),"")</f>
        <v>,{"t":"i","i":6,"c":363,"tr":0}</v>
      </c>
      <c r="O80" t="str">
        <f>_xlfn.IFNA(","&amp;VLOOKUP($D80*1000+O$3,奖励辅助!$E:$O,11,FALSE),"")</f>
        <v/>
      </c>
      <c r="P80" t="str">
        <f>_xlfn.IFNA(","&amp;VLOOKUP($D80*1000+P$3,奖励辅助!$E:$O,11,FALSE),"")</f>
        <v/>
      </c>
      <c r="Q80" t="str">
        <f>_xlfn.IFNA(","&amp;VLOOKUP($D80*1000+Q$3,奖励辅助!$E:$O,11,FALSE),"")</f>
        <v/>
      </c>
      <c r="R80" t="str">
        <f>_xlfn.IFNA(","&amp;VLOOKUP($D80*1000+R$3,奖励辅助!$E:$O,11,FALSE),"")</f>
        <v/>
      </c>
      <c r="S80" t="str">
        <f>_xlfn.IFNA(","&amp;VLOOKUP($D80*1000+S$3,奖励辅助!$E:$O,11,FALSE),"")</f>
        <v/>
      </c>
      <c r="T80" t="str">
        <f>_xlfn.IFNA(","&amp;VLOOKUP($D80*1000+T$3,奖励辅助!$E:$O,11,FALSE),"")</f>
        <v/>
      </c>
      <c r="U80" t="str">
        <f>_xlfn.IFNA(","&amp;VLOOKUP($D80*1000+U$3,奖励辅助!$E:$O,11,FALSE),"")</f>
        <v/>
      </c>
      <c r="V80" t="str">
        <f>_xlfn.IFNA(","&amp;VLOOKUP($D80*1000+V$3,奖励辅助!$E:$O,11,FALSE),"")</f>
        <v/>
      </c>
      <c r="W80" t="str">
        <f>_xlfn.IFNA(","&amp;VLOOKUP($D80*1000+W$3,奖励辅助!$E:$O,11,FALSE),"")</f>
        <v/>
      </c>
      <c r="X80" t="str">
        <f>_xlfn.IFNA(","&amp;VLOOKUP($D80*1000+X$3,奖励辅助!$E:$O,11,FALSE),"")</f>
        <v/>
      </c>
      <c r="Y80" t="str">
        <f>_xlfn.IFNA(","&amp;VLOOKUP($D80*1000+Y$3,奖励辅助!$E:$O,11,FALSE),"")</f>
        <v/>
      </c>
      <c r="Z80" t="str">
        <f>_xlfn.IFNA(","&amp;VLOOKUP($D80*1000+Z$3,奖励辅助!$E:$O,11,FALSE),"")</f>
        <v/>
      </c>
      <c r="AA80" t="str">
        <f>_xlfn.IFNA(","&amp;VLOOKUP($D80*1000+AA$3,奖励辅助!$E:$O,11,FALSE),"")</f>
        <v/>
      </c>
      <c r="AB80" t="str">
        <f>_xlfn.IFNA(","&amp;VLOOKUP($D80*1000+AB$3,奖励辅助!$E:$O,11,FALSE),"")</f>
        <v/>
      </c>
      <c r="AC80" t="str">
        <f>_xlfn.IFNA(","&amp;VLOOKUP($D80*1000+AC$3,奖励辅助!$E:$O,11,FALSE),"")</f>
        <v/>
      </c>
      <c r="AD80" t="str">
        <f>_xlfn.IFNA(","&amp;VLOOKUP($D80*1000+AD$3,奖励辅助!$E:$O,11,FALSE),"")</f>
        <v/>
      </c>
      <c r="AE80" t="str">
        <f>_xlfn.IFNA(","&amp;VLOOKUP($D80*1000+AE$3,奖励辅助!$E:$O,11,FALSE),"")</f>
        <v/>
      </c>
      <c r="AF80" t="str">
        <f>_xlfn.IFNA(","&amp;VLOOKUP($D80*1000+AF$3,奖励辅助!$E:$O,11,FALSE),"")</f>
        <v/>
      </c>
      <c r="AG80" t="str">
        <f>_xlfn.IFNA(","&amp;VLOOKUP($D80*1000+AG$3,奖励辅助!$E:$O,11,FALSE),"")</f>
        <v/>
      </c>
      <c r="AH80" t="str">
        <f>_xlfn.IFNA(","&amp;VLOOKUP($D80*1000+AH$3,奖励辅助!$E:$O,11,FALSE),"")</f>
        <v/>
      </c>
      <c r="AI80" t="str">
        <f>_xlfn.IFNA(","&amp;VLOOKUP($D80*1000+AI$3,奖励辅助!$E:$O,11,FALSE),"")</f>
        <v/>
      </c>
      <c r="AJ80" t="str">
        <f>_xlfn.IFNA(","&amp;VLOOKUP($D80*1000+AJ$3,奖励辅助!$E:$O,11,FALSE),"")</f>
        <v/>
      </c>
      <c r="AK80" t="str">
        <f>_xlfn.IFNA(","&amp;VLOOKUP($D80*1000+AK$3,奖励辅助!$E:$O,11,FALSE),"")</f>
        <v/>
      </c>
      <c r="AL80" t="str">
        <f>_xlfn.IFNA(","&amp;VLOOKUP($D80*1000+AL$3,奖励辅助!$E:$O,11,FALSE),"")</f>
        <v/>
      </c>
      <c r="AM80" t="str">
        <f>_xlfn.IFNA(","&amp;VLOOKUP($D80*1000+AM$3,奖励辅助!$E:$O,11,FALSE),"")</f>
        <v/>
      </c>
      <c r="AN80" t="str">
        <f>_xlfn.IFNA(","&amp;VLOOKUP($D80*1000+AN$3,奖励辅助!$E:$O,11,FALSE),"")</f>
        <v/>
      </c>
      <c r="AO80" t="str">
        <f>_xlfn.IFNA(","&amp;VLOOKUP($D80*1000+AO$3,奖励辅助!$E:$O,11,FALSE),"")</f>
        <v/>
      </c>
    </row>
    <row r="81" spans="1:41" x14ac:dyDescent="0.15">
      <c r="A81">
        <v>78</v>
      </c>
      <c r="B81">
        <f>VLOOKUP(E81,每级任务数量!A:B,2,FALSE)</f>
        <v>4</v>
      </c>
      <c r="C81">
        <f t="shared" si="5"/>
        <v>402103</v>
      </c>
      <c r="D81" s="2">
        <f t="shared" si="6"/>
        <v>2103</v>
      </c>
      <c r="E81" s="6">
        <f t="shared" si="7"/>
        <v>21</v>
      </c>
      <c r="F81" s="6">
        <f t="shared" si="8"/>
        <v>3</v>
      </c>
      <c r="G81" s="1" t="s">
        <v>90</v>
      </c>
      <c r="H81" s="3" t="s">
        <v>91</v>
      </c>
      <c r="I81" s="3" t="str">
        <f t="shared" si="9"/>
        <v>[{"t":"i","i":4,"c":72,"tr":0},{"t":"i","i":1,"c":2549,"tr":0},{"t":"i","i":6,"c":363,"tr":0}]</v>
      </c>
      <c r="J81" s="2">
        <v>0</v>
      </c>
      <c r="K81" s="2">
        <v>0</v>
      </c>
      <c r="L81" t="str">
        <f>_xlfn.IFNA(VLOOKUP($D81*1000+L$3,奖励辅助!$E:$O,11,FALSE),"")</f>
        <v>{"t":"i","i":4,"c":72,"tr":0}</v>
      </c>
      <c r="M81" t="str">
        <f>_xlfn.IFNA(","&amp;VLOOKUP($D81*1000+M$3,奖励辅助!$E:$O,11,FALSE),"")</f>
        <v>,{"t":"i","i":1,"c":2549,"tr":0}</v>
      </c>
      <c r="N81" t="str">
        <f>_xlfn.IFNA(","&amp;VLOOKUP($D81*1000+N$3,奖励辅助!$E:$O,11,FALSE),"")</f>
        <v>,{"t":"i","i":6,"c":363,"tr":0}</v>
      </c>
      <c r="O81" t="str">
        <f>_xlfn.IFNA(","&amp;VLOOKUP($D81*1000+O$3,奖励辅助!$E:$O,11,FALSE),"")</f>
        <v/>
      </c>
      <c r="P81" t="str">
        <f>_xlfn.IFNA(","&amp;VLOOKUP($D81*1000+P$3,奖励辅助!$E:$O,11,FALSE),"")</f>
        <v/>
      </c>
      <c r="Q81" t="str">
        <f>_xlfn.IFNA(","&amp;VLOOKUP($D81*1000+Q$3,奖励辅助!$E:$O,11,FALSE),"")</f>
        <v/>
      </c>
      <c r="R81" t="str">
        <f>_xlfn.IFNA(","&amp;VLOOKUP($D81*1000+R$3,奖励辅助!$E:$O,11,FALSE),"")</f>
        <v/>
      </c>
      <c r="S81" t="str">
        <f>_xlfn.IFNA(","&amp;VLOOKUP($D81*1000+S$3,奖励辅助!$E:$O,11,FALSE),"")</f>
        <v/>
      </c>
      <c r="T81" t="str">
        <f>_xlfn.IFNA(","&amp;VLOOKUP($D81*1000+T$3,奖励辅助!$E:$O,11,FALSE),"")</f>
        <v/>
      </c>
      <c r="U81" t="str">
        <f>_xlfn.IFNA(","&amp;VLOOKUP($D81*1000+U$3,奖励辅助!$E:$O,11,FALSE),"")</f>
        <v/>
      </c>
      <c r="V81" t="str">
        <f>_xlfn.IFNA(","&amp;VLOOKUP($D81*1000+V$3,奖励辅助!$E:$O,11,FALSE),"")</f>
        <v/>
      </c>
      <c r="W81" t="str">
        <f>_xlfn.IFNA(","&amp;VLOOKUP($D81*1000+W$3,奖励辅助!$E:$O,11,FALSE),"")</f>
        <v/>
      </c>
      <c r="X81" t="str">
        <f>_xlfn.IFNA(","&amp;VLOOKUP($D81*1000+X$3,奖励辅助!$E:$O,11,FALSE),"")</f>
        <v/>
      </c>
      <c r="Y81" t="str">
        <f>_xlfn.IFNA(","&amp;VLOOKUP($D81*1000+Y$3,奖励辅助!$E:$O,11,FALSE),"")</f>
        <v/>
      </c>
      <c r="Z81" t="str">
        <f>_xlfn.IFNA(","&amp;VLOOKUP($D81*1000+Z$3,奖励辅助!$E:$O,11,FALSE),"")</f>
        <v/>
      </c>
      <c r="AA81" t="str">
        <f>_xlfn.IFNA(","&amp;VLOOKUP($D81*1000+AA$3,奖励辅助!$E:$O,11,FALSE),"")</f>
        <v/>
      </c>
      <c r="AB81" t="str">
        <f>_xlfn.IFNA(","&amp;VLOOKUP($D81*1000+AB$3,奖励辅助!$E:$O,11,FALSE),"")</f>
        <v/>
      </c>
      <c r="AC81" t="str">
        <f>_xlfn.IFNA(","&amp;VLOOKUP($D81*1000+AC$3,奖励辅助!$E:$O,11,FALSE),"")</f>
        <v/>
      </c>
      <c r="AD81" t="str">
        <f>_xlfn.IFNA(","&amp;VLOOKUP($D81*1000+AD$3,奖励辅助!$E:$O,11,FALSE),"")</f>
        <v/>
      </c>
      <c r="AE81" t="str">
        <f>_xlfn.IFNA(","&amp;VLOOKUP($D81*1000+AE$3,奖励辅助!$E:$O,11,FALSE),"")</f>
        <v/>
      </c>
      <c r="AF81" t="str">
        <f>_xlfn.IFNA(","&amp;VLOOKUP($D81*1000+AF$3,奖励辅助!$E:$O,11,FALSE),"")</f>
        <v/>
      </c>
      <c r="AG81" t="str">
        <f>_xlfn.IFNA(","&amp;VLOOKUP($D81*1000+AG$3,奖励辅助!$E:$O,11,FALSE),"")</f>
        <v/>
      </c>
      <c r="AH81" t="str">
        <f>_xlfn.IFNA(","&amp;VLOOKUP($D81*1000+AH$3,奖励辅助!$E:$O,11,FALSE),"")</f>
        <v/>
      </c>
      <c r="AI81" t="str">
        <f>_xlfn.IFNA(","&amp;VLOOKUP($D81*1000+AI$3,奖励辅助!$E:$O,11,FALSE),"")</f>
        <v/>
      </c>
      <c r="AJ81" t="str">
        <f>_xlfn.IFNA(","&amp;VLOOKUP($D81*1000+AJ$3,奖励辅助!$E:$O,11,FALSE),"")</f>
        <v/>
      </c>
      <c r="AK81" t="str">
        <f>_xlfn.IFNA(","&amp;VLOOKUP($D81*1000+AK$3,奖励辅助!$E:$O,11,FALSE),"")</f>
        <v/>
      </c>
      <c r="AL81" t="str">
        <f>_xlfn.IFNA(","&amp;VLOOKUP($D81*1000+AL$3,奖励辅助!$E:$O,11,FALSE),"")</f>
        <v/>
      </c>
      <c r="AM81" t="str">
        <f>_xlfn.IFNA(","&amp;VLOOKUP($D81*1000+AM$3,奖励辅助!$E:$O,11,FALSE),"")</f>
        <v/>
      </c>
      <c r="AN81" t="str">
        <f>_xlfn.IFNA(","&amp;VLOOKUP($D81*1000+AN$3,奖励辅助!$E:$O,11,FALSE),"")</f>
        <v/>
      </c>
      <c r="AO81" t="str">
        <f>_xlfn.IFNA(","&amp;VLOOKUP($D81*1000+AO$3,奖励辅助!$E:$O,11,FALSE),"")</f>
        <v/>
      </c>
    </row>
    <row r="82" spans="1:41" x14ac:dyDescent="0.15">
      <c r="A82">
        <v>79</v>
      </c>
      <c r="B82">
        <f>VLOOKUP(E82,每级任务数量!A:B,2,FALSE)</f>
        <v>4</v>
      </c>
      <c r="C82">
        <f t="shared" si="5"/>
        <v>402104</v>
      </c>
      <c r="D82" s="2">
        <f t="shared" si="6"/>
        <v>2104</v>
      </c>
      <c r="E82" s="6">
        <f t="shared" si="7"/>
        <v>21</v>
      </c>
      <c r="F82" s="6">
        <f t="shared" si="8"/>
        <v>4</v>
      </c>
      <c r="G82" s="1" t="s">
        <v>90</v>
      </c>
      <c r="H82" s="3" t="s">
        <v>91</v>
      </c>
      <c r="I82" s="3" t="str">
        <f t="shared" si="9"/>
        <v>[{"t":"i","i":4,"c":216,"tr":0},{"t":"i","i":1,"c":7579,"tr":0},{"t":"i","i":6,"c":1081,"tr":0}]</v>
      </c>
      <c r="J82" s="2">
        <v>0</v>
      </c>
      <c r="K82" s="2">
        <v>0</v>
      </c>
      <c r="L82" t="str">
        <f>_xlfn.IFNA(VLOOKUP($D82*1000+L$3,奖励辅助!$E:$O,11,FALSE),"")</f>
        <v>{"t":"i","i":4,"c":216,"tr":0}</v>
      </c>
      <c r="M82" t="str">
        <f>_xlfn.IFNA(","&amp;VLOOKUP($D82*1000+M$3,奖励辅助!$E:$O,11,FALSE),"")</f>
        <v>,{"t":"i","i":1,"c":7579,"tr":0}</v>
      </c>
      <c r="N82" t="str">
        <f>_xlfn.IFNA(","&amp;VLOOKUP($D82*1000+N$3,奖励辅助!$E:$O,11,FALSE),"")</f>
        <v>,{"t":"i","i":6,"c":1081,"tr":0}</v>
      </c>
      <c r="O82" t="str">
        <f>_xlfn.IFNA(","&amp;VLOOKUP($D82*1000+O$3,奖励辅助!$E:$O,11,FALSE),"")</f>
        <v/>
      </c>
      <c r="P82" t="str">
        <f>_xlfn.IFNA(","&amp;VLOOKUP($D82*1000+P$3,奖励辅助!$E:$O,11,FALSE),"")</f>
        <v/>
      </c>
      <c r="Q82" t="str">
        <f>_xlfn.IFNA(","&amp;VLOOKUP($D82*1000+Q$3,奖励辅助!$E:$O,11,FALSE),"")</f>
        <v/>
      </c>
      <c r="R82" t="str">
        <f>_xlfn.IFNA(","&amp;VLOOKUP($D82*1000+R$3,奖励辅助!$E:$O,11,FALSE),"")</f>
        <v/>
      </c>
      <c r="S82" t="str">
        <f>_xlfn.IFNA(","&amp;VLOOKUP($D82*1000+S$3,奖励辅助!$E:$O,11,FALSE),"")</f>
        <v/>
      </c>
      <c r="T82" t="str">
        <f>_xlfn.IFNA(","&amp;VLOOKUP($D82*1000+T$3,奖励辅助!$E:$O,11,FALSE),"")</f>
        <v/>
      </c>
      <c r="U82" t="str">
        <f>_xlfn.IFNA(","&amp;VLOOKUP($D82*1000+U$3,奖励辅助!$E:$O,11,FALSE),"")</f>
        <v/>
      </c>
      <c r="V82" t="str">
        <f>_xlfn.IFNA(","&amp;VLOOKUP($D82*1000+V$3,奖励辅助!$E:$O,11,FALSE),"")</f>
        <v/>
      </c>
      <c r="W82" t="str">
        <f>_xlfn.IFNA(","&amp;VLOOKUP($D82*1000+W$3,奖励辅助!$E:$O,11,FALSE),"")</f>
        <v/>
      </c>
      <c r="X82" t="str">
        <f>_xlfn.IFNA(","&amp;VLOOKUP($D82*1000+X$3,奖励辅助!$E:$O,11,FALSE),"")</f>
        <v/>
      </c>
      <c r="Y82" t="str">
        <f>_xlfn.IFNA(","&amp;VLOOKUP($D82*1000+Y$3,奖励辅助!$E:$O,11,FALSE),"")</f>
        <v/>
      </c>
      <c r="Z82" t="str">
        <f>_xlfn.IFNA(","&amp;VLOOKUP($D82*1000+Z$3,奖励辅助!$E:$O,11,FALSE),"")</f>
        <v/>
      </c>
      <c r="AA82" t="str">
        <f>_xlfn.IFNA(","&amp;VLOOKUP($D82*1000+AA$3,奖励辅助!$E:$O,11,FALSE),"")</f>
        <v/>
      </c>
      <c r="AB82" t="str">
        <f>_xlfn.IFNA(","&amp;VLOOKUP($D82*1000+AB$3,奖励辅助!$E:$O,11,FALSE),"")</f>
        <v/>
      </c>
      <c r="AC82" t="str">
        <f>_xlfn.IFNA(","&amp;VLOOKUP($D82*1000+AC$3,奖励辅助!$E:$O,11,FALSE),"")</f>
        <v/>
      </c>
      <c r="AD82" t="str">
        <f>_xlfn.IFNA(","&amp;VLOOKUP($D82*1000+AD$3,奖励辅助!$E:$O,11,FALSE),"")</f>
        <v/>
      </c>
      <c r="AE82" t="str">
        <f>_xlfn.IFNA(","&amp;VLOOKUP($D82*1000+AE$3,奖励辅助!$E:$O,11,FALSE),"")</f>
        <v/>
      </c>
      <c r="AF82" t="str">
        <f>_xlfn.IFNA(","&amp;VLOOKUP($D82*1000+AF$3,奖励辅助!$E:$O,11,FALSE),"")</f>
        <v/>
      </c>
      <c r="AG82" t="str">
        <f>_xlfn.IFNA(","&amp;VLOOKUP($D82*1000+AG$3,奖励辅助!$E:$O,11,FALSE),"")</f>
        <v/>
      </c>
      <c r="AH82" t="str">
        <f>_xlfn.IFNA(","&amp;VLOOKUP($D82*1000+AH$3,奖励辅助!$E:$O,11,FALSE),"")</f>
        <v/>
      </c>
      <c r="AI82" t="str">
        <f>_xlfn.IFNA(","&amp;VLOOKUP($D82*1000+AI$3,奖励辅助!$E:$O,11,FALSE),"")</f>
        <v/>
      </c>
      <c r="AJ82" t="str">
        <f>_xlfn.IFNA(","&amp;VLOOKUP($D82*1000+AJ$3,奖励辅助!$E:$O,11,FALSE),"")</f>
        <v/>
      </c>
      <c r="AK82" t="str">
        <f>_xlfn.IFNA(","&amp;VLOOKUP($D82*1000+AK$3,奖励辅助!$E:$O,11,FALSE),"")</f>
        <v/>
      </c>
      <c r="AL82" t="str">
        <f>_xlfn.IFNA(","&amp;VLOOKUP($D82*1000+AL$3,奖励辅助!$E:$O,11,FALSE),"")</f>
        <v/>
      </c>
      <c r="AM82" t="str">
        <f>_xlfn.IFNA(","&amp;VLOOKUP($D82*1000+AM$3,奖励辅助!$E:$O,11,FALSE),"")</f>
        <v/>
      </c>
      <c r="AN82" t="str">
        <f>_xlfn.IFNA(","&amp;VLOOKUP($D82*1000+AN$3,奖励辅助!$E:$O,11,FALSE),"")</f>
        <v/>
      </c>
      <c r="AO82" t="str">
        <f>_xlfn.IFNA(","&amp;VLOOKUP($D82*1000+AO$3,奖励辅助!$E:$O,11,FALSE),"")</f>
        <v/>
      </c>
    </row>
    <row r="83" spans="1:41" x14ac:dyDescent="0.15">
      <c r="A83">
        <v>80</v>
      </c>
      <c r="B83">
        <f>VLOOKUP(E83,每级任务数量!A:B,2,FALSE)</f>
        <v>3</v>
      </c>
      <c r="C83">
        <f t="shared" si="5"/>
        <v>402201</v>
      </c>
      <c r="D83" s="2">
        <f t="shared" si="6"/>
        <v>2201</v>
      </c>
      <c r="E83" s="6">
        <f t="shared" si="7"/>
        <v>22</v>
      </c>
      <c r="F83" s="6">
        <f t="shared" si="8"/>
        <v>1</v>
      </c>
      <c r="G83" s="1" t="s">
        <v>90</v>
      </c>
      <c r="H83" s="3" t="s">
        <v>91</v>
      </c>
      <c r="I83" s="3" t="str">
        <f t="shared" si="9"/>
        <v>[{"t":"i","i":4,"c":116,"tr":0},{"t":"i","i":1,"c":4079,"tr":0},{"t":"i","i":6,"c":582,"tr":0}]</v>
      </c>
      <c r="J83" s="2">
        <v>0</v>
      </c>
      <c r="K83" s="2">
        <v>0</v>
      </c>
      <c r="L83" t="str">
        <f>_xlfn.IFNA(VLOOKUP($D83*1000+L$3,奖励辅助!$E:$O,11,FALSE),"")</f>
        <v>{"t":"i","i":4,"c":116,"tr":0}</v>
      </c>
      <c r="M83" t="str">
        <f>_xlfn.IFNA(","&amp;VLOOKUP($D83*1000+M$3,奖励辅助!$E:$O,11,FALSE),"")</f>
        <v>,{"t":"i","i":1,"c":4079,"tr":0}</v>
      </c>
      <c r="N83" t="str">
        <f>_xlfn.IFNA(","&amp;VLOOKUP($D83*1000+N$3,奖励辅助!$E:$O,11,FALSE),"")</f>
        <v>,{"t":"i","i":6,"c":582,"tr":0}</v>
      </c>
      <c r="O83" t="str">
        <f>_xlfn.IFNA(","&amp;VLOOKUP($D83*1000+O$3,奖励辅助!$E:$O,11,FALSE),"")</f>
        <v/>
      </c>
      <c r="P83" t="str">
        <f>_xlfn.IFNA(","&amp;VLOOKUP($D83*1000+P$3,奖励辅助!$E:$O,11,FALSE),"")</f>
        <v/>
      </c>
      <c r="Q83" t="str">
        <f>_xlfn.IFNA(","&amp;VLOOKUP($D83*1000+Q$3,奖励辅助!$E:$O,11,FALSE),"")</f>
        <v/>
      </c>
      <c r="R83" t="str">
        <f>_xlfn.IFNA(","&amp;VLOOKUP($D83*1000+R$3,奖励辅助!$E:$O,11,FALSE),"")</f>
        <v/>
      </c>
      <c r="S83" t="str">
        <f>_xlfn.IFNA(","&amp;VLOOKUP($D83*1000+S$3,奖励辅助!$E:$O,11,FALSE),"")</f>
        <v/>
      </c>
      <c r="T83" t="str">
        <f>_xlfn.IFNA(","&amp;VLOOKUP($D83*1000+T$3,奖励辅助!$E:$O,11,FALSE),"")</f>
        <v/>
      </c>
      <c r="U83" t="str">
        <f>_xlfn.IFNA(","&amp;VLOOKUP($D83*1000+U$3,奖励辅助!$E:$O,11,FALSE),"")</f>
        <v/>
      </c>
      <c r="V83" t="str">
        <f>_xlfn.IFNA(","&amp;VLOOKUP($D83*1000+V$3,奖励辅助!$E:$O,11,FALSE),"")</f>
        <v/>
      </c>
      <c r="W83" t="str">
        <f>_xlfn.IFNA(","&amp;VLOOKUP($D83*1000+W$3,奖励辅助!$E:$O,11,FALSE),"")</f>
        <v/>
      </c>
      <c r="X83" t="str">
        <f>_xlfn.IFNA(","&amp;VLOOKUP($D83*1000+X$3,奖励辅助!$E:$O,11,FALSE),"")</f>
        <v/>
      </c>
      <c r="Y83" t="str">
        <f>_xlfn.IFNA(","&amp;VLOOKUP($D83*1000+Y$3,奖励辅助!$E:$O,11,FALSE),"")</f>
        <v/>
      </c>
      <c r="Z83" t="str">
        <f>_xlfn.IFNA(","&amp;VLOOKUP($D83*1000+Z$3,奖励辅助!$E:$O,11,FALSE),"")</f>
        <v/>
      </c>
      <c r="AA83" t="str">
        <f>_xlfn.IFNA(","&amp;VLOOKUP($D83*1000+AA$3,奖励辅助!$E:$O,11,FALSE),"")</f>
        <v/>
      </c>
      <c r="AB83" t="str">
        <f>_xlfn.IFNA(","&amp;VLOOKUP($D83*1000+AB$3,奖励辅助!$E:$O,11,FALSE),"")</f>
        <v/>
      </c>
      <c r="AC83" t="str">
        <f>_xlfn.IFNA(","&amp;VLOOKUP($D83*1000+AC$3,奖励辅助!$E:$O,11,FALSE),"")</f>
        <v/>
      </c>
      <c r="AD83" t="str">
        <f>_xlfn.IFNA(","&amp;VLOOKUP($D83*1000+AD$3,奖励辅助!$E:$O,11,FALSE),"")</f>
        <v/>
      </c>
      <c r="AE83" t="str">
        <f>_xlfn.IFNA(","&amp;VLOOKUP($D83*1000+AE$3,奖励辅助!$E:$O,11,FALSE),"")</f>
        <v/>
      </c>
      <c r="AF83" t="str">
        <f>_xlfn.IFNA(","&amp;VLOOKUP($D83*1000+AF$3,奖励辅助!$E:$O,11,FALSE),"")</f>
        <v/>
      </c>
      <c r="AG83" t="str">
        <f>_xlfn.IFNA(","&amp;VLOOKUP($D83*1000+AG$3,奖励辅助!$E:$O,11,FALSE),"")</f>
        <v/>
      </c>
      <c r="AH83" t="str">
        <f>_xlfn.IFNA(","&amp;VLOOKUP($D83*1000+AH$3,奖励辅助!$E:$O,11,FALSE),"")</f>
        <v/>
      </c>
      <c r="AI83" t="str">
        <f>_xlfn.IFNA(","&amp;VLOOKUP($D83*1000+AI$3,奖励辅助!$E:$O,11,FALSE),"")</f>
        <v/>
      </c>
      <c r="AJ83" t="str">
        <f>_xlfn.IFNA(","&amp;VLOOKUP($D83*1000+AJ$3,奖励辅助!$E:$O,11,FALSE),"")</f>
        <v/>
      </c>
      <c r="AK83" t="str">
        <f>_xlfn.IFNA(","&amp;VLOOKUP($D83*1000+AK$3,奖励辅助!$E:$O,11,FALSE),"")</f>
        <v/>
      </c>
      <c r="AL83" t="str">
        <f>_xlfn.IFNA(","&amp;VLOOKUP($D83*1000+AL$3,奖励辅助!$E:$O,11,FALSE),"")</f>
        <v/>
      </c>
      <c r="AM83" t="str">
        <f>_xlfn.IFNA(","&amp;VLOOKUP($D83*1000+AM$3,奖励辅助!$E:$O,11,FALSE),"")</f>
        <v/>
      </c>
      <c r="AN83" t="str">
        <f>_xlfn.IFNA(","&amp;VLOOKUP($D83*1000+AN$3,奖励辅助!$E:$O,11,FALSE),"")</f>
        <v/>
      </c>
      <c r="AO83" t="str">
        <f>_xlfn.IFNA(","&amp;VLOOKUP($D83*1000+AO$3,奖励辅助!$E:$O,11,FALSE),"")</f>
        <v/>
      </c>
    </row>
    <row r="84" spans="1:41" x14ac:dyDescent="0.15">
      <c r="A84">
        <v>81</v>
      </c>
      <c r="B84">
        <f>VLOOKUP(E84,每级任务数量!A:B,2,FALSE)</f>
        <v>3</v>
      </c>
      <c r="C84">
        <f t="shared" si="5"/>
        <v>402202</v>
      </c>
      <c r="D84" s="2">
        <f t="shared" si="6"/>
        <v>2202</v>
      </c>
      <c r="E84" s="6">
        <f t="shared" si="7"/>
        <v>22</v>
      </c>
      <c r="F84" s="6">
        <f t="shared" si="8"/>
        <v>2</v>
      </c>
      <c r="G84" s="1" t="s">
        <v>90</v>
      </c>
      <c r="H84" s="3" t="s">
        <v>91</v>
      </c>
      <c r="I84" s="3" t="str">
        <f t="shared" si="9"/>
        <v>[{"t":"i","i":4,"c":116,"tr":0},{"t":"i","i":1,"c":4079,"tr":0},{"t":"i","i":6,"c":582,"tr":0}]</v>
      </c>
      <c r="J84" s="2">
        <v>0</v>
      </c>
      <c r="K84" s="2">
        <v>0</v>
      </c>
      <c r="L84" t="str">
        <f>_xlfn.IFNA(VLOOKUP($D84*1000+L$3,奖励辅助!$E:$O,11,FALSE),"")</f>
        <v>{"t":"i","i":4,"c":116,"tr":0}</v>
      </c>
      <c r="M84" t="str">
        <f>_xlfn.IFNA(","&amp;VLOOKUP($D84*1000+M$3,奖励辅助!$E:$O,11,FALSE),"")</f>
        <v>,{"t":"i","i":1,"c":4079,"tr":0}</v>
      </c>
      <c r="N84" t="str">
        <f>_xlfn.IFNA(","&amp;VLOOKUP($D84*1000+N$3,奖励辅助!$E:$O,11,FALSE),"")</f>
        <v>,{"t":"i","i":6,"c":582,"tr":0}</v>
      </c>
      <c r="O84" t="str">
        <f>_xlfn.IFNA(","&amp;VLOOKUP($D84*1000+O$3,奖励辅助!$E:$O,11,FALSE),"")</f>
        <v/>
      </c>
      <c r="P84" t="str">
        <f>_xlfn.IFNA(","&amp;VLOOKUP($D84*1000+P$3,奖励辅助!$E:$O,11,FALSE),"")</f>
        <v/>
      </c>
      <c r="Q84" t="str">
        <f>_xlfn.IFNA(","&amp;VLOOKUP($D84*1000+Q$3,奖励辅助!$E:$O,11,FALSE),"")</f>
        <v/>
      </c>
      <c r="R84" t="str">
        <f>_xlfn.IFNA(","&amp;VLOOKUP($D84*1000+R$3,奖励辅助!$E:$O,11,FALSE),"")</f>
        <v/>
      </c>
      <c r="S84" t="str">
        <f>_xlfn.IFNA(","&amp;VLOOKUP($D84*1000+S$3,奖励辅助!$E:$O,11,FALSE),"")</f>
        <v/>
      </c>
      <c r="T84" t="str">
        <f>_xlfn.IFNA(","&amp;VLOOKUP($D84*1000+T$3,奖励辅助!$E:$O,11,FALSE),"")</f>
        <v/>
      </c>
      <c r="U84" t="str">
        <f>_xlfn.IFNA(","&amp;VLOOKUP($D84*1000+U$3,奖励辅助!$E:$O,11,FALSE),"")</f>
        <v/>
      </c>
      <c r="V84" t="str">
        <f>_xlfn.IFNA(","&amp;VLOOKUP($D84*1000+V$3,奖励辅助!$E:$O,11,FALSE),"")</f>
        <v/>
      </c>
      <c r="W84" t="str">
        <f>_xlfn.IFNA(","&amp;VLOOKUP($D84*1000+W$3,奖励辅助!$E:$O,11,FALSE),"")</f>
        <v/>
      </c>
      <c r="X84" t="str">
        <f>_xlfn.IFNA(","&amp;VLOOKUP($D84*1000+X$3,奖励辅助!$E:$O,11,FALSE),"")</f>
        <v/>
      </c>
      <c r="Y84" t="str">
        <f>_xlfn.IFNA(","&amp;VLOOKUP($D84*1000+Y$3,奖励辅助!$E:$O,11,FALSE),"")</f>
        <v/>
      </c>
      <c r="Z84" t="str">
        <f>_xlfn.IFNA(","&amp;VLOOKUP($D84*1000+Z$3,奖励辅助!$E:$O,11,FALSE),"")</f>
        <v/>
      </c>
      <c r="AA84" t="str">
        <f>_xlfn.IFNA(","&amp;VLOOKUP($D84*1000+AA$3,奖励辅助!$E:$O,11,FALSE),"")</f>
        <v/>
      </c>
      <c r="AB84" t="str">
        <f>_xlfn.IFNA(","&amp;VLOOKUP($D84*1000+AB$3,奖励辅助!$E:$O,11,FALSE),"")</f>
        <v/>
      </c>
      <c r="AC84" t="str">
        <f>_xlfn.IFNA(","&amp;VLOOKUP($D84*1000+AC$3,奖励辅助!$E:$O,11,FALSE),"")</f>
        <v/>
      </c>
      <c r="AD84" t="str">
        <f>_xlfn.IFNA(","&amp;VLOOKUP($D84*1000+AD$3,奖励辅助!$E:$O,11,FALSE),"")</f>
        <v/>
      </c>
      <c r="AE84" t="str">
        <f>_xlfn.IFNA(","&amp;VLOOKUP($D84*1000+AE$3,奖励辅助!$E:$O,11,FALSE),"")</f>
        <v/>
      </c>
      <c r="AF84" t="str">
        <f>_xlfn.IFNA(","&amp;VLOOKUP($D84*1000+AF$3,奖励辅助!$E:$O,11,FALSE),"")</f>
        <v/>
      </c>
      <c r="AG84" t="str">
        <f>_xlfn.IFNA(","&amp;VLOOKUP($D84*1000+AG$3,奖励辅助!$E:$O,11,FALSE),"")</f>
        <v/>
      </c>
      <c r="AH84" t="str">
        <f>_xlfn.IFNA(","&amp;VLOOKUP($D84*1000+AH$3,奖励辅助!$E:$O,11,FALSE),"")</f>
        <v/>
      </c>
      <c r="AI84" t="str">
        <f>_xlfn.IFNA(","&amp;VLOOKUP($D84*1000+AI$3,奖励辅助!$E:$O,11,FALSE),"")</f>
        <v/>
      </c>
      <c r="AJ84" t="str">
        <f>_xlfn.IFNA(","&amp;VLOOKUP($D84*1000+AJ$3,奖励辅助!$E:$O,11,FALSE),"")</f>
        <v/>
      </c>
      <c r="AK84" t="str">
        <f>_xlfn.IFNA(","&amp;VLOOKUP($D84*1000+AK$3,奖励辅助!$E:$O,11,FALSE),"")</f>
        <v/>
      </c>
      <c r="AL84" t="str">
        <f>_xlfn.IFNA(","&amp;VLOOKUP($D84*1000+AL$3,奖励辅助!$E:$O,11,FALSE),"")</f>
        <v/>
      </c>
      <c r="AM84" t="str">
        <f>_xlfn.IFNA(","&amp;VLOOKUP($D84*1000+AM$3,奖励辅助!$E:$O,11,FALSE),"")</f>
        <v/>
      </c>
      <c r="AN84" t="str">
        <f>_xlfn.IFNA(","&amp;VLOOKUP($D84*1000+AN$3,奖励辅助!$E:$O,11,FALSE),"")</f>
        <v/>
      </c>
      <c r="AO84" t="str">
        <f>_xlfn.IFNA(","&amp;VLOOKUP($D84*1000+AO$3,奖励辅助!$E:$O,11,FALSE),"")</f>
        <v/>
      </c>
    </row>
    <row r="85" spans="1:41" x14ac:dyDescent="0.15">
      <c r="A85">
        <v>82</v>
      </c>
      <c r="B85">
        <f>VLOOKUP(E85,每级任务数量!A:B,2,FALSE)</f>
        <v>3</v>
      </c>
      <c r="C85">
        <f t="shared" si="5"/>
        <v>402203</v>
      </c>
      <c r="D85" s="2">
        <f t="shared" si="6"/>
        <v>2203</v>
      </c>
      <c r="E85" s="6">
        <f t="shared" si="7"/>
        <v>22</v>
      </c>
      <c r="F85" s="6">
        <f t="shared" si="8"/>
        <v>3</v>
      </c>
      <c r="G85" s="1" t="s">
        <v>90</v>
      </c>
      <c r="H85" s="3" t="s">
        <v>91</v>
      </c>
      <c r="I85" s="3" t="str">
        <f t="shared" si="9"/>
        <v>[{"t":"i","i":4,"c":231,"tr":0},{"t":"i","i":1,"c":8122,"tr":0},{"t":"i","i":6,"c":1159,"tr":0}]</v>
      </c>
      <c r="J85" s="2">
        <v>0</v>
      </c>
      <c r="K85" s="2">
        <v>0</v>
      </c>
      <c r="L85" t="str">
        <f>_xlfn.IFNA(VLOOKUP($D85*1000+L$3,奖励辅助!$E:$O,11,FALSE),"")</f>
        <v>{"t":"i","i":4,"c":231,"tr":0}</v>
      </c>
      <c r="M85" t="str">
        <f>_xlfn.IFNA(","&amp;VLOOKUP($D85*1000+M$3,奖励辅助!$E:$O,11,FALSE),"")</f>
        <v>,{"t":"i","i":1,"c":8122,"tr":0}</v>
      </c>
      <c r="N85" t="str">
        <f>_xlfn.IFNA(","&amp;VLOOKUP($D85*1000+N$3,奖励辅助!$E:$O,11,FALSE),"")</f>
        <v>,{"t":"i","i":6,"c":1159,"tr":0}</v>
      </c>
      <c r="O85" t="str">
        <f>_xlfn.IFNA(","&amp;VLOOKUP($D85*1000+O$3,奖励辅助!$E:$O,11,FALSE),"")</f>
        <v/>
      </c>
      <c r="P85" t="str">
        <f>_xlfn.IFNA(","&amp;VLOOKUP($D85*1000+P$3,奖励辅助!$E:$O,11,FALSE),"")</f>
        <v/>
      </c>
      <c r="Q85" t="str">
        <f>_xlfn.IFNA(","&amp;VLOOKUP($D85*1000+Q$3,奖励辅助!$E:$O,11,FALSE),"")</f>
        <v/>
      </c>
      <c r="R85" t="str">
        <f>_xlfn.IFNA(","&amp;VLOOKUP($D85*1000+R$3,奖励辅助!$E:$O,11,FALSE),"")</f>
        <v/>
      </c>
      <c r="S85" t="str">
        <f>_xlfn.IFNA(","&amp;VLOOKUP($D85*1000+S$3,奖励辅助!$E:$O,11,FALSE),"")</f>
        <v/>
      </c>
      <c r="T85" t="str">
        <f>_xlfn.IFNA(","&amp;VLOOKUP($D85*1000+T$3,奖励辅助!$E:$O,11,FALSE),"")</f>
        <v/>
      </c>
      <c r="U85" t="str">
        <f>_xlfn.IFNA(","&amp;VLOOKUP($D85*1000+U$3,奖励辅助!$E:$O,11,FALSE),"")</f>
        <v/>
      </c>
      <c r="V85" t="str">
        <f>_xlfn.IFNA(","&amp;VLOOKUP($D85*1000+V$3,奖励辅助!$E:$O,11,FALSE),"")</f>
        <v/>
      </c>
      <c r="W85" t="str">
        <f>_xlfn.IFNA(","&amp;VLOOKUP($D85*1000+W$3,奖励辅助!$E:$O,11,FALSE),"")</f>
        <v/>
      </c>
      <c r="X85" t="str">
        <f>_xlfn.IFNA(","&amp;VLOOKUP($D85*1000+X$3,奖励辅助!$E:$O,11,FALSE),"")</f>
        <v/>
      </c>
      <c r="Y85" t="str">
        <f>_xlfn.IFNA(","&amp;VLOOKUP($D85*1000+Y$3,奖励辅助!$E:$O,11,FALSE),"")</f>
        <v/>
      </c>
      <c r="Z85" t="str">
        <f>_xlfn.IFNA(","&amp;VLOOKUP($D85*1000+Z$3,奖励辅助!$E:$O,11,FALSE),"")</f>
        <v/>
      </c>
      <c r="AA85" t="str">
        <f>_xlfn.IFNA(","&amp;VLOOKUP($D85*1000+AA$3,奖励辅助!$E:$O,11,FALSE),"")</f>
        <v/>
      </c>
      <c r="AB85" t="str">
        <f>_xlfn.IFNA(","&amp;VLOOKUP($D85*1000+AB$3,奖励辅助!$E:$O,11,FALSE),"")</f>
        <v/>
      </c>
      <c r="AC85" t="str">
        <f>_xlfn.IFNA(","&amp;VLOOKUP($D85*1000+AC$3,奖励辅助!$E:$O,11,FALSE),"")</f>
        <v/>
      </c>
      <c r="AD85" t="str">
        <f>_xlfn.IFNA(","&amp;VLOOKUP($D85*1000+AD$3,奖励辅助!$E:$O,11,FALSE),"")</f>
        <v/>
      </c>
      <c r="AE85" t="str">
        <f>_xlfn.IFNA(","&amp;VLOOKUP($D85*1000+AE$3,奖励辅助!$E:$O,11,FALSE),"")</f>
        <v/>
      </c>
      <c r="AF85" t="str">
        <f>_xlfn.IFNA(","&amp;VLOOKUP($D85*1000+AF$3,奖励辅助!$E:$O,11,FALSE),"")</f>
        <v/>
      </c>
      <c r="AG85" t="str">
        <f>_xlfn.IFNA(","&amp;VLOOKUP($D85*1000+AG$3,奖励辅助!$E:$O,11,FALSE),"")</f>
        <v/>
      </c>
      <c r="AH85" t="str">
        <f>_xlfn.IFNA(","&amp;VLOOKUP($D85*1000+AH$3,奖励辅助!$E:$O,11,FALSE),"")</f>
        <v/>
      </c>
      <c r="AI85" t="str">
        <f>_xlfn.IFNA(","&amp;VLOOKUP($D85*1000+AI$3,奖励辅助!$E:$O,11,FALSE),"")</f>
        <v/>
      </c>
      <c r="AJ85" t="str">
        <f>_xlfn.IFNA(","&amp;VLOOKUP($D85*1000+AJ$3,奖励辅助!$E:$O,11,FALSE),"")</f>
        <v/>
      </c>
      <c r="AK85" t="str">
        <f>_xlfn.IFNA(","&amp;VLOOKUP($D85*1000+AK$3,奖励辅助!$E:$O,11,FALSE),"")</f>
        <v/>
      </c>
      <c r="AL85" t="str">
        <f>_xlfn.IFNA(","&amp;VLOOKUP($D85*1000+AL$3,奖励辅助!$E:$O,11,FALSE),"")</f>
        <v/>
      </c>
      <c r="AM85" t="str">
        <f>_xlfn.IFNA(","&amp;VLOOKUP($D85*1000+AM$3,奖励辅助!$E:$O,11,FALSE),"")</f>
        <v/>
      </c>
      <c r="AN85" t="str">
        <f>_xlfn.IFNA(","&amp;VLOOKUP($D85*1000+AN$3,奖励辅助!$E:$O,11,FALSE),"")</f>
        <v/>
      </c>
      <c r="AO85" t="str">
        <f>_xlfn.IFNA(","&amp;VLOOKUP($D85*1000+AO$3,奖励辅助!$E:$O,11,FALSE),"")</f>
        <v/>
      </c>
    </row>
    <row r="86" spans="1:41" x14ac:dyDescent="0.15">
      <c r="A86">
        <v>83</v>
      </c>
      <c r="B86">
        <f>VLOOKUP(E86,每级任务数量!A:B,2,FALSE)</f>
        <v>2</v>
      </c>
      <c r="C86">
        <f t="shared" si="5"/>
        <v>402301</v>
      </c>
      <c r="D86" s="2">
        <f t="shared" si="6"/>
        <v>2301</v>
      </c>
      <c r="E86" s="6">
        <f t="shared" si="7"/>
        <v>23</v>
      </c>
      <c r="F86" s="6">
        <f t="shared" si="8"/>
        <v>1</v>
      </c>
      <c r="G86" s="1" t="s">
        <v>90</v>
      </c>
      <c r="H86" s="3" t="s">
        <v>91</v>
      </c>
      <c r="I86" s="3" t="str">
        <f t="shared" si="9"/>
        <v>[{"t":"i","i":4,"c":248,"tr":0},{"t":"i","i":1,"c":8705,"tr":0},{"t":"i","i":6,"c":1242,"tr":0}]</v>
      </c>
      <c r="J86" s="2">
        <v>0</v>
      </c>
      <c r="K86" s="2">
        <v>0</v>
      </c>
      <c r="L86" t="str">
        <f>_xlfn.IFNA(VLOOKUP($D86*1000+L$3,奖励辅助!$E:$O,11,FALSE),"")</f>
        <v>{"t":"i","i":4,"c":248,"tr":0}</v>
      </c>
      <c r="M86" t="str">
        <f>_xlfn.IFNA(","&amp;VLOOKUP($D86*1000+M$3,奖励辅助!$E:$O,11,FALSE),"")</f>
        <v>,{"t":"i","i":1,"c":8705,"tr":0}</v>
      </c>
      <c r="N86" t="str">
        <f>_xlfn.IFNA(","&amp;VLOOKUP($D86*1000+N$3,奖励辅助!$E:$O,11,FALSE),"")</f>
        <v>,{"t":"i","i":6,"c":1242,"tr":0}</v>
      </c>
      <c r="O86" t="str">
        <f>_xlfn.IFNA(","&amp;VLOOKUP($D86*1000+O$3,奖励辅助!$E:$O,11,FALSE),"")</f>
        <v/>
      </c>
      <c r="P86" t="str">
        <f>_xlfn.IFNA(","&amp;VLOOKUP($D86*1000+P$3,奖励辅助!$E:$O,11,FALSE),"")</f>
        <v/>
      </c>
      <c r="Q86" t="str">
        <f>_xlfn.IFNA(","&amp;VLOOKUP($D86*1000+Q$3,奖励辅助!$E:$O,11,FALSE),"")</f>
        <v/>
      </c>
      <c r="R86" t="str">
        <f>_xlfn.IFNA(","&amp;VLOOKUP($D86*1000+R$3,奖励辅助!$E:$O,11,FALSE),"")</f>
        <v/>
      </c>
      <c r="S86" t="str">
        <f>_xlfn.IFNA(","&amp;VLOOKUP($D86*1000+S$3,奖励辅助!$E:$O,11,FALSE),"")</f>
        <v/>
      </c>
      <c r="T86" t="str">
        <f>_xlfn.IFNA(","&amp;VLOOKUP($D86*1000+T$3,奖励辅助!$E:$O,11,FALSE),"")</f>
        <v/>
      </c>
      <c r="U86" t="str">
        <f>_xlfn.IFNA(","&amp;VLOOKUP($D86*1000+U$3,奖励辅助!$E:$O,11,FALSE),"")</f>
        <v/>
      </c>
      <c r="V86" t="str">
        <f>_xlfn.IFNA(","&amp;VLOOKUP($D86*1000+V$3,奖励辅助!$E:$O,11,FALSE),"")</f>
        <v/>
      </c>
      <c r="W86" t="str">
        <f>_xlfn.IFNA(","&amp;VLOOKUP($D86*1000+W$3,奖励辅助!$E:$O,11,FALSE),"")</f>
        <v/>
      </c>
      <c r="X86" t="str">
        <f>_xlfn.IFNA(","&amp;VLOOKUP($D86*1000+X$3,奖励辅助!$E:$O,11,FALSE),"")</f>
        <v/>
      </c>
      <c r="Y86" t="str">
        <f>_xlfn.IFNA(","&amp;VLOOKUP($D86*1000+Y$3,奖励辅助!$E:$O,11,FALSE),"")</f>
        <v/>
      </c>
      <c r="Z86" t="str">
        <f>_xlfn.IFNA(","&amp;VLOOKUP($D86*1000+Z$3,奖励辅助!$E:$O,11,FALSE),"")</f>
        <v/>
      </c>
      <c r="AA86" t="str">
        <f>_xlfn.IFNA(","&amp;VLOOKUP($D86*1000+AA$3,奖励辅助!$E:$O,11,FALSE),"")</f>
        <v/>
      </c>
      <c r="AB86" t="str">
        <f>_xlfn.IFNA(","&amp;VLOOKUP($D86*1000+AB$3,奖励辅助!$E:$O,11,FALSE),"")</f>
        <v/>
      </c>
      <c r="AC86" t="str">
        <f>_xlfn.IFNA(","&amp;VLOOKUP($D86*1000+AC$3,奖励辅助!$E:$O,11,FALSE),"")</f>
        <v/>
      </c>
      <c r="AD86" t="str">
        <f>_xlfn.IFNA(","&amp;VLOOKUP($D86*1000+AD$3,奖励辅助!$E:$O,11,FALSE),"")</f>
        <v/>
      </c>
      <c r="AE86" t="str">
        <f>_xlfn.IFNA(","&amp;VLOOKUP($D86*1000+AE$3,奖励辅助!$E:$O,11,FALSE),"")</f>
        <v/>
      </c>
      <c r="AF86" t="str">
        <f>_xlfn.IFNA(","&amp;VLOOKUP($D86*1000+AF$3,奖励辅助!$E:$O,11,FALSE),"")</f>
        <v/>
      </c>
      <c r="AG86" t="str">
        <f>_xlfn.IFNA(","&amp;VLOOKUP($D86*1000+AG$3,奖励辅助!$E:$O,11,FALSE),"")</f>
        <v/>
      </c>
      <c r="AH86" t="str">
        <f>_xlfn.IFNA(","&amp;VLOOKUP($D86*1000+AH$3,奖励辅助!$E:$O,11,FALSE),"")</f>
        <v/>
      </c>
      <c r="AI86" t="str">
        <f>_xlfn.IFNA(","&amp;VLOOKUP($D86*1000+AI$3,奖励辅助!$E:$O,11,FALSE),"")</f>
        <v/>
      </c>
      <c r="AJ86" t="str">
        <f>_xlfn.IFNA(","&amp;VLOOKUP($D86*1000+AJ$3,奖励辅助!$E:$O,11,FALSE),"")</f>
        <v/>
      </c>
      <c r="AK86" t="str">
        <f>_xlfn.IFNA(","&amp;VLOOKUP($D86*1000+AK$3,奖励辅助!$E:$O,11,FALSE),"")</f>
        <v/>
      </c>
      <c r="AL86" t="str">
        <f>_xlfn.IFNA(","&amp;VLOOKUP($D86*1000+AL$3,奖励辅助!$E:$O,11,FALSE),"")</f>
        <v/>
      </c>
      <c r="AM86" t="str">
        <f>_xlfn.IFNA(","&amp;VLOOKUP($D86*1000+AM$3,奖励辅助!$E:$O,11,FALSE),"")</f>
        <v/>
      </c>
      <c r="AN86" t="str">
        <f>_xlfn.IFNA(","&amp;VLOOKUP($D86*1000+AN$3,奖励辅助!$E:$O,11,FALSE),"")</f>
        <v/>
      </c>
      <c r="AO86" t="str">
        <f>_xlfn.IFNA(","&amp;VLOOKUP($D86*1000+AO$3,奖励辅助!$E:$O,11,FALSE),"")</f>
        <v/>
      </c>
    </row>
    <row r="87" spans="1:41" x14ac:dyDescent="0.15">
      <c r="A87">
        <v>84</v>
      </c>
      <c r="B87">
        <f>VLOOKUP(E87,每级任务数量!A:B,2,FALSE)</f>
        <v>2</v>
      </c>
      <c r="C87">
        <f t="shared" si="5"/>
        <v>402302</v>
      </c>
      <c r="D87" s="2">
        <f t="shared" si="6"/>
        <v>2302</v>
      </c>
      <c r="E87" s="6">
        <f t="shared" si="7"/>
        <v>23</v>
      </c>
      <c r="F87" s="6">
        <f t="shared" si="8"/>
        <v>2</v>
      </c>
      <c r="G87" s="1" t="s">
        <v>90</v>
      </c>
      <c r="H87" s="3" t="s">
        <v>91</v>
      </c>
      <c r="I87" s="3" t="str">
        <f t="shared" si="9"/>
        <v>[{"t":"i","i":4,"c":248,"tr":0},{"t":"i","i":1,"c":8705,"tr":0},{"t":"i","i":6,"c":1242,"tr":0}]</v>
      </c>
      <c r="J87" s="2">
        <v>0</v>
      </c>
      <c r="K87" s="2">
        <v>0</v>
      </c>
      <c r="L87" t="str">
        <f>_xlfn.IFNA(VLOOKUP($D87*1000+L$3,奖励辅助!$E:$O,11,FALSE),"")</f>
        <v>{"t":"i","i":4,"c":248,"tr":0}</v>
      </c>
      <c r="M87" t="str">
        <f>_xlfn.IFNA(","&amp;VLOOKUP($D87*1000+M$3,奖励辅助!$E:$O,11,FALSE),"")</f>
        <v>,{"t":"i","i":1,"c":8705,"tr":0}</v>
      </c>
      <c r="N87" t="str">
        <f>_xlfn.IFNA(","&amp;VLOOKUP($D87*1000+N$3,奖励辅助!$E:$O,11,FALSE),"")</f>
        <v>,{"t":"i","i":6,"c":1242,"tr":0}</v>
      </c>
      <c r="O87" t="str">
        <f>_xlfn.IFNA(","&amp;VLOOKUP($D87*1000+O$3,奖励辅助!$E:$O,11,FALSE),"")</f>
        <v/>
      </c>
      <c r="P87" t="str">
        <f>_xlfn.IFNA(","&amp;VLOOKUP($D87*1000+P$3,奖励辅助!$E:$O,11,FALSE),"")</f>
        <v/>
      </c>
      <c r="Q87" t="str">
        <f>_xlfn.IFNA(","&amp;VLOOKUP($D87*1000+Q$3,奖励辅助!$E:$O,11,FALSE),"")</f>
        <v/>
      </c>
      <c r="R87" t="str">
        <f>_xlfn.IFNA(","&amp;VLOOKUP($D87*1000+R$3,奖励辅助!$E:$O,11,FALSE),"")</f>
        <v/>
      </c>
      <c r="S87" t="str">
        <f>_xlfn.IFNA(","&amp;VLOOKUP($D87*1000+S$3,奖励辅助!$E:$O,11,FALSE),"")</f>
        <v/>
      </c>
      <c r="T87" t="str">
        <f>_xlfn.IFNA(","&amp;VLOOKUP($D87*1000+T$3,奖励辅助!$E:$O,11,FALSE),"")</f>
        <v/>
      </c>
      <c r="U87" t="str">
        <f>_xlfn.IFNA(","&amp;VLOOKUP($D87*1000+U$3,奖励辅助!$E:$O,11,FALSE),"")</f>
        <v/>
      </c>
      <c r="V87" t="str">
        <f>_xlfn.IFNA(","&amp;VLOOKUP($D87*1000+V$3,奖励辅助!$E:$O,11,FALSE),"")</f>
        <v/>
      </c>
      <c r="W87" t="str">
        <f>_xlfn.IFNA(","&amp;VLOOKUP($D87*1000+W$3,奖励辅助!$E:$O,11,FALSE),"")</f>
        <v/>
      </c>
      <c r="X87" t="str">
        <f>_xlfn.IFNA(","&amp;VLOOKUP($D87*1000+X$3,奖励辅助!$E:$O,11,FALSE),"")</f>
        <v/>
      </c>
      <c r="Y87" t="str">
        <f>_xlfn.IFNA(","&amp;VLOOKUP($D87*1000+Y$3,奖励辅助!$E:$O,11,FALSE),"")</f>
        <v/>
      </c>
      <c r="Z87" t="str">
        <f>_xlfn.IFNA(","&amp;VLOOKUP($D87*1000+Z$3,奖励辅助!$E:$O,11,FALSE),"")</f>
        <v/>
      </c>
      <c r="AA87" t="str">
        <f>_xlfn.IFNA(","&amp;VLOOKUP($D87*1000+AA$3,奖励辅助!$E:$O,11,FALSE),"")</f>
        <v/>
      </c>
      <c r="AB87" t="str">
        <f>_xlfn.IFNA(","&amp;VLOOKUP($D87*1000+AB$3,奖励辅助!$E:$O,11,FALSE),"")</f>
        <v/>
      </c>
      <c r="AC87" t="str">
        <f>_xlfn.IFNA(","&amp;VLOOKUP($D87*1000+AC$3,奖励辅助!$E:$O,11,FALSE),"")</f>
        <v/>
      </c>
      <c r="AD87" t="str">
        <f>_xlfn.IFNA(","&amp;VLOOKUP($D87*1000+AD$3,奖励辅助!$E:$O,11,FALSE),"")</f>
        <v/>
      </c>
      <c r="AE87" t="str">
        <f>_xlfn.IFNA(","&amp;VLOOKUP($D87*1000+AE$3,奖励辅助!$E:$O,11,FALSE),"")</f>
        <v/>
      </c>
      <c r="AF87" t="str">
        <f>_xlfn.IFNA(","&amp;VLOOKUP($D87*1000+AF$3,奖励辅助!$E:$O,11,FALSE),"")</f>
        <v/>
      </c>
      <c r="AG87" t="str">
        <f>_xlfn.IFNA(","&amp;VLOOKUP($D87*1000+AG$3,奖励辅助!$E:$O,11,FALSE),"")</f>
        <v/>
      </c>
      <c r="AH87" t="str">
        <f>_xlfn.IFNA(","&amp;VLOOKUP($D87*1000+AH$3,奖励辅助!$E:$O,11,FALSE),"")</f>
        <v/>
      </c>
      <c r="AI87" t="str">
        <f>_xlfn.IFNA(","&amp;VLOOKUP($D87*1000+AI$3,奖励辅助!$E:$O,11,FALSE),"")</f>
        <v/>
      </c>
      <c r="AJ87" t="str">
        <f>_xlfn.IFNA(","&amp;VLOOKUP($D87*1000+AJ$3,奖励辅助!$E:$O,11,FALSE),"")</f>
        <v/>
      </c>
      <c r="AK87" t="str">
        <f>_xlfn.IFNA(","&amp;VLOOKUP($D87*1000+AK$3,奖励辅助!$E:$O,11,FALSE),"")</f>
        <v/>
      </c>
      <c r="AL87" t="str">
        <f>_xlfn.IFNA(","&amp;VLOOKUP($D87*1000+AL$3,奖励辅助!$E:$O,11,FALSE),"")</f>
        <v/>
      </c>
      <c r="AM87" t="str">
        <f>_xlfn.IFNA(","&amp;VLOOKUP($D87*1000+AM$3,奖励辅助!$E:$O,11,FALSE),"")</f>
        <v/>
      </c>
      <c r="AN87" t="str">
        <f>_xlfn.IFNA(","&amp;VLOOKUP($D87*1000+AN$3,奖励辅助!$E:$O,11,FALSE),"")</f>
        <v/>
      </c>
      <c r="AO87" t="str">
        <f>_xlfn.IFNA(","&amp;VLOOKUP($D87*1000+AO$3,奖励辅助!$E:$O,11,FALSE),"")</f>
        <v/>
      </c>
    </row>
    <row r="88" spans="1:41" x14ac:dyDescent="0.15">
      <c r="A88">
        <v>85</v>
      </c>
      <c r="B88">
        <f>VLOOKUP(E88,每级任务数量!A:B,2,FALSE)</f>
        <v>2</v>
      </c>
      <c r="C88">
        <f t="shared" si="5"/>
        <v>402401</v>
      </c>
      <c r="D88" s="2">
        <f t="shared" si="6"/>
        <v>2401</v>
      </c>
      <c r="E88" s="6">
        <f t="shared" si="7"/>
        <v>24</v>
      </c>
      <c r="F88" s="6">
        <f t="shared" si="8"/>
        <v>1</v>
      </c>
      <c r="G88" s="1" t="s">
        <v>90</v>
      </c>
      <c r="H88" s="3" t="s">
        <v>91</v>
      </c>
      <c r="I88" s="3" t="str">
        <f t="shared" si="9"/>
        <v>[{"t":"i","i":4,"c":286,"tr":0},{"t":"i","i":1,"c":10032,"tr":0},{"t":"i","i":6,"c":1431,"tr":0}]</v>
      </c>
      <c r="J88" s="2">
        <v>0</v>
      </c>
      <c r="K88" s="2">
        <v>0</v>
      </c>
      <c r="L88" t="str">
        <f>_xlfn.IFNA(VLOOKUP($D88*1000+L$3,奖励辅助!$E:$O,11,FALSE),"")</f>
        <v>{"t":"i","i":4,"c":286,"tr":0}</v>
      </c>
      <c r="M88" t="str">
        <f>_xlfn.IFNA(","&amp;VLOOKUP($D88*1000+M$3,奖励辅助!$E:$O,11,FALSE),"")</f>
        <v>,{"t":"i","i":1,"c":10032,"tr":0}</v>
      </c>
      <c r="N88" t="str">
        <f>_xlfn.IFNA(","&amp;VLOOKUP($D88*1000+N$3,奖励辅助!$E:$O,11,FALSE),"")</f>
        <v>,{"t":"i","i":6,"c":1431,"tr":0}</v>
      </c>
      <c r="O88" t="str">
        <f>_xlfn.IFNA(","&amp;VLOOKUP($D88*1000+O$3,奖励辅助!$E:$O,11,FALSE),"")</f>
        <v/>
      </c>
      <c r="P88" t="str">
        <f>_xlfn.IFNA(","&amp;VLOOKUP($D88*1000+P$3,奖励辅助!$E:$O,11,FALSE),"")</f>
        <v/>
      </c>
      <c r="Q88" t="str">
        <f>_xlfn.IFNA(","&amp;VLOOKUP($D88*1000+Q$3,奖励辅助!$E:$O,11,FALSE),"")</f>
        <v/>
      </c>
      <c r="R88" t="str">
        <f>_xlfn.IFNA(","&amp;VLOOKUP($D88*1000+R$3,奖励辅助!$E:$O,11,FALSE),"")</f>
        <v/>
      </c>
      <c r="S88" t="str">
        <f>_xlfn.IFNA(","&amp;VLOOKUP($D88*1000+S$3,奖励辅助!$E:$O,11,FALSE),"")</f>
        <v/>
      </c>
      <c r="T88" t="str">
        <f>_xlfn.IFNA(","&amp;VLOOKUP($D88*1000+T$3,奖励辅助!$E:$O,11,FALSE),"")</f>
        <v/>
      </c>
      <c r="U88" t="str">
        <f>_xlfn.IFNA(","&amp;VLOOKUP($D88*1000+U$3,奖励辅助!$E:$O,11,FALSE),"")</f>
        <v/>
      </c>
      <c r="V88" t="str">
        <f>_xlfn.IFNA(","&amp;VLOOKUP($D88*1000+V$3,奖励辅助!$E:$O,11,FALSE),"")</f>
        <v/>
      </c>
      <c r="W88" t="str">
        <f>_xlfn.IFNA(","&amp;VLOOKUP($D88*1000+W$3,奖励辅助!$E:$O,11,FALSE),"")</f>
        <v/>
      </c>
      <c r="X88" t="str">
        <f>_xlfn.IFNA(","&amp;VLOOKUP($D88*1000+X$3,奖励辅助!$E:$O,11,FALSE),"")</f>
        <v/>
      </c>
      <c r="Y88" t="str">
        <f>_xlfn.IFNA(","&amp;VLOOKUP($D88*1000+Y$3,奖励辅助!$E:$O,11,FALSE),"")</f>
        <v/>
      </c>
      <c r="Z88" t="str">
        <f>_xlfn.IFNA(","&amp;VLOOKUP($D88*1000+Z$3,奖励辅助!$E:$O,11,FALSE),"")</f>
        <v/>
      </c>
      <c r="AA88" t="str">
        <f>_xlfn.IFNA(","&amp;VLOOKUP($D88*1000+AA$3,奖励辅助!$E:$O,11,FALSE),"")</f>
        <v/>
      </c>
      <c r="AB88" t="str">
        <f>_xlfn.IFNA(","&amp;VLOOKUP($D88*1000+AB$3,奖励辅助!$E:$O,11,FALSE),"")</f>
        <v/>
      </c>
      <c r="AC88" t="str">
        <f>_xlfn.IFNA(","&amp;VLOOKUP($D88*1000+AC$3,奖励辅助!$E:$O,11,FALSE),"")</f>
        <v/>
      </c>
      <c r="AD88" t="str">
        <f>_xlfn.IFNA(","&amp;VLOOKUP($D88*1000+AD$3,奖励辅助!$E:$O,11,FALSE),"")</f>
        <v/>
      </c>
      <c r="AE88" t="str">
        <f>_xlfn.IFNA(","&amp;VLOOKUP($D88*1000+AE$3,奖励辅助!$E:$O,11,FALSE),"")</f>
        <v/>
      </c>
      <c r="AF88" t="str">
        <f>_xlfn.IFNA(","&amp;VLOOKUP($D88*1000+AF$3,奖励辅助!$E:$O,11,FALSE),"")</f>
        <v/>
      </c>
      <c r="AG88" t="str">
        <f>_xlfn.IFNA(","&amp;VLOOKUP($D88*1000+AG$3,奖励辅助!$E:$O,11,FALSE),"")</f>
        <v/>
      </c>
      <c r="AH88" t="str">
        <f>_xlfn.IFNA(","&amp;VLOOKUP($D88*1000+AH$3,奖励辅助!$E:$O,11,FALSE),"")</f>
        <v/>
      </c>
      <c r="AI88" t="str">
        <f>_xlfn.IFNA(","&amp;VLOOKUP($D88*1000+AI$3,奖励辅助!$E:$O,11,FALSE),"")</f>
        <v/>
      </c>
      <c r="AJ88" t="str">
        <f>_xlfn.IFNA(","&amp;VLOOKUP($D88*1000+AJ$3,奖励辅助!$E:$O,11,FALSE),"")</f>
        <v/>
      </c>
      <c r="AK88" t="str">
        <f>_xlfn.IFNA(","&amp;VLOOKUP($D88*1000+AK$3,奖励辅助!$E:$O,11,FALSE),"")</f>
        <v/>
      </c>
      <c r="AL88" t="str">
        <f>_xlfn.IFNA(","&amp;VLOOKUP($D88*1000+AL$3,奖励辅助!$E:$O,11,FALSE),"")</f>
        <v/>
      </c>
      <c r="AM88" t="str">
        <f>_xlfn.IFNA(","&amp;VLOOKUP($D88*1000+AM$3,奖励辅助!$E:$O,11,FALSE),"")</f>
        <v/>
      </c>
      <c r="AN88" t="str">
        <f>_xlfn.IFNA(","&amp;VLOOKUP($D88*1000+AN$3,奖励辅助!$E:$O,11,FALSE),"")</f>
        <v/>
      </c>
      <c r="AO88" t="str">
        <f>_xlfn.IFNA(","&amp;VLOOKUP($D88*1000+AO$3,奖励辅助!$E:$O,11,FALSE),"")</f>
        <v/>
      </c>
    </row>
    <row r="89" spans="1:41" x14ac:dyDescent="0.15">
      <c r="A89">
        <v>86</v>
      </c>
      <c r="B89">
        <f>VLOOKUP(E89,每级任务数量!A:B,2,FALSE)</f>
        <v>2</v>
      </c>
      <c r="C89">
        <f t="shared" si="5"/>
        <v>402402</v>
      </c>
      <c r="D89" s="2">
        <f t="shared" si="6"/>
        <v>2402</v>
      </c>
      <c r="E89" s="6">
        <f t="shared" si="7"/>
        <v>24</v>
      </c>
      <c r="F89" s="6">
        <f t="shared" si="8"/>
        <v>2</v>
      </c>
      <c r="G89" s="1" t="s">
        <v>90</v>
      </c>
      <c r="H89" s="3" t="s">
        <v>91</v>
      </c>
      <c r="I89" s="3" t="str">
        <f t="shared" si="9"/>
        <v>[{"t":"i","i":4,"c":286,"tr":0},{"t":"i","i":1,"c":10032,"tr":0},{"t":"i","i":6,"c":1431,"tr":0}]</v>
      </c>
      <c r="J89" s="2">
        <v>0</v>
      </c>
      <c r="K89" s="2">
        <v>0</v>
      </c>
      <c r="L89" t="str">
        <f>_xlfn.IFNA(VLOOKUP($D89*1000+L$3,奖励辅助!$E:$O,11,FALSE),"")</f>
        <v>{"t":"i","i":4,"c":286,"tr":0}</v>
      </c>
      <c r="M89" t="str">
        <f>_xlfn.IFNA(","&amp;VLOOKUP($D89*1000+M$3,奖励辅助!$E:$O,11,FALSE),"")</f>
        <v>,{"t":"i","i":1,"c":10032,"tr":0}</v>
      </c>
      <c r="N89" t="str">
        <f>_xlfn.IFNA(","&amp;VLOOKUP($D89*1000+N$3,奖励辅助!$E:$O,11,FALSE),"")</f>
        <v>,{"t":"i","i":6,"c":1431,"tr":0}</v>
      </c>
      <c r="O89" t="str">
        <f>_xlfn.IFNA(","&amp;VLOOKUP($D89*1000+O$3,奖励辅助!$E:$O,11,FALSE),"")</f>
        <v/>
      </c>
      <c r="P89" t="str">
        <f>_xlfn.IFNA(","&amp;VLOOKUP($D89*1000+P$3,奖励辅助!$E:$O,11,FALSE),"")</f>
        <v/>
      </c>
      <c r="Q89" t="str">
        <f>_xlfn.IFNA(","&amp;VLOOKUP($D89*1000+Q$3,奖励辅助!$E:$O,11,FALSE),"")</f>
        <v/>
      </c>
      <c r="R89" t="str">
        <f>_xlfn.IFNA(","&amp;VLOOKUP($D89*1000+R$3,奖励辅助!$E:$O,11,FALSE),"")</f>
        <v/>
      </c>
      <c r="S89" t="str">
        <f>_xlfn.IFNA(","&amp;VLOOKUP($D89*1000+S$3,奖励辅助!$E:$O,11,FALSE),"")</f>
        <v/>
      </c>
      <c r="T89" t="str">
        <f>_xlfn.IFNA(","&amp;VLOOKUP($D89*1000+T$3,奖励辅助!$E:$O,11,FALSE),"")</f>
        <v/>
      </c>
      <c r="U89" t="str">
        <f>_xlfn.IFNA(","&amp;VLOOKUP($D89*1000+U$3,奖励辅助!$E:$O,11,FALSE),"")</f>
        <v/>
      </c>
      <c r="V89" t="str">
        <f>_xlfn.IFNA(","&amp;VLOOKUP($D89*1000+V$3,奖励辅助!$E:$O,11,FALSE),"")</f>
        <v/>
      </c>
      <c r="W89" t="str">
        <f>_xlfn.IFNA(","&amp;VLOOKUP($D89*1000+W$3,奖励辅助!$E:$O,11,FALSE),"")</f>
        <v/>
      </c>
      <c r="X89" t="str">
        <f>_xlfn.IFNA(","&amp;VLOOKUP($D89*1000+X$3,奖励辅助!$E:$O,11,FALSE),"")</f>
        <v/>
      </c>
      <c r="Y89" t="str">
        <f>_xlfn.IFNA(","&amp;VLOOKUP($D89*1000+Y$3,奖励辅助!$E:$O,11,FALSE),"")</f>
        <v/>
      </c>
      <c r="Z89" t="str">
        <f>_xlfn.IFNA(","&amp;VLOOKUP($D89*1000+Z$3,奖励辅助!$E:$O,11,FALSE),"")</f>
        <v/>
      </c>
      <c r="AA89" t="str">
        <f>_xlfn.IFNA(","&amp;VLOOKUP($D89*1000+AA$3,奖励辅助!$E:$O,11,FALSE),"")</f>
        <v/>
      </c>
      <c r="AB89" t="str">
        <f>_xlfn.IFNA(","&amp;VLOOKUP($D89*1000+AB$3,奖励辅助!$E:$O,11,FALSE),"")</f>
        <v/>
      </c>
      <c r="AC89" t="str">
        <f>_xlfn.IFNA(","&amp;VLOOKUP($D89*1000+AC$3,奖励辅助!$E:$O,11,FALSE),"")</f>
        <v/>
      </c>
      <c r="AD89" t="str">
        <f>_xlfn.IFNA(","&amp;VLOOKUP($D89*1000+AD$3,奖励辅助!$E:$O,11,FALSE),"")</f>
        <v/>
      </c>
      <c r="AE89" t="str">
        <f>_xlfn.IFNA(","&amp;VLOOKUP($D89*1000+AE$3,奖励辅助!$E:$O,11,FALSE),"")</f>
        <v/>
      </c>
      <c r="AF89" t="str">
        <f>_xlfn.IFNA(","&amp;VLOOKUP($D89*1000+AF$3,奖励辅助!$E:$O,11,FALSE),"")</f>
        <v/>
      </c>
      <c r="AG89" t="str">
        <f>_xlfn.IFNA(","&amp;VLOOKUP($D89*1000+AG$3,奖励辅助!$E:$O,11,FALSE),"")</f>
        <v/>
      </c>
      <c r="AH89" t="str">
        <f>_xlfn.IFNA(","&amp;VLOOKUP($D89*1000+AH$3,奖励辅助!$E:$O,11,FALSE),"")</f>
        <v/>
      </c>
      <c r="AI89" t="str">
        <f>_xlfn.IFNA(","&amp;VLOOKUP($D89*1000+AI$3,奖励辅助!$E:$O,11,FALSE),"")</f>
        <v/>
      </c>
      <c r="AJ89" t="str">
        <f>_xlfn.IFNA(","&amp;VLOOKUP($D89*1000+AJ$3,奖励辅助!$E:$O,11,FALSE),"")</f>
        <v/>
      </c>
      <c r="AK89" t="str">
        <f>_xlfn.IFNA(","&amp;VLOOKUP($D89*1000+AK$3,奖励辅助!$E:$O,11,FALSE),"")</f>
        <v/>
      </c>
      <c r="AL89" t="str">
        <f>_xlfn.IFNA(","&amp;VLOOKUP($D89*1000+AL$3,奖励辅助!$E:$O,11,FALSE),"")</f>
        <v/>
      </c>
      <c r="AM89" t="str">
        <f>_xlfn.IFNA(","&amp;VLOOKUP($D89*1000+AM$3,奖励辅助!$E:$O,11,FALSE),"")</f>
        <v/>
      </c>
      <c r="AN89" t="str">
        <f>_xlfn.IFNA(","&amp;VLOOKUP($D89*1000+AN$3,奖励辅助!$E:$O,11,FALSE),"")</f>
        <v/>
      </c>
      <c r="AO89" t="str">
        <f>_xlfn.IFNA(","&amp;VLOOKUP($D89*1000+AO$3,奖励辅助!$E:$O,11,FALSE),"")</f>
        <v/>
      </c>
    </row>
    <row r="90" spans="1:41" x14ac:dyDescent="0.15">
      <c r="A90">
        <v>87</v>
      </c>
      <c r="B90">
        <f>VLOOKUP(E90,每级任务数量!A:B,2,FALSE)</f>
        <v>1</v>
      </c>
      <c r="C90">
        <f t="shared" si="5"/>
        <v>402501</v>
      </c>
      <c r="D90" s="2">
        <f t="shared" si="6"/>
        <v>2501</v>
      </c>
      <c r="E90" s="6">
        <f t="shared" si="7"/>
        <v>25</v>
      </c>
      <c r="F90" s="6">
        <f t="shared" si="8"/>
        <v>1</v>
      </c>
      <c r="G90" s="1" t="s">
        <v>90</v>
      </c>
      <c r="H90" s="3" t="s">
        <v>91</v>
      </c>
      <c r="I90" s="3" t="str">
        <f t="shared" si="9"/>
        <v>[{"t":"i","i":4,"c":1,"tr":0},{"t":"i","i":1,"c":35,"tr":0},{"t":"i","i":6,"c":5,"tr":0}]</v>
      </c>
      <c r="J90" s="2">
        <v>0</v>
      </c>
      <c r="K90" s="2">
        <v>0</v>
      </c>
      <c r="L90" t="str">
        <f>_xlfn.IFNA(VLOOKUP($D90*1000+L$3,奖励辅助!$E:$O,11,FALSE),"")</f>
        <v>{"t":"i","i":4,"c":1,"tr":0}</v>
      </c>
      <c r="M90" t="str">
        <f>_xlfn.IFNA(","&amp;VLOOKUP($D90*1000+M$3,奖励辅助!$E:$O,11,FALSE),"")</f>
        <v>,{"t":"i","i":1,"c":35,"tr":0}</v>
      </c>
      <c r="N90" t="str">
        <f>_xlfn.IFNA(","&amp;VLOOKUP($D90*1000+N$3,奖励辅助!$E:$O,11,FALSE),"")</f>
        <v>,{"t":"i","i":6,"c":5,"tr":0}</v>
      </c>
      <c r="O90" t="str">
        <f>_xlfn.IFNA(","&amp;VLOOKUP($D90*1000+O$3,奖励辅助!$E:$O,11,FALSE),"")</f>
        <v/>
      </c>
      <c r="P90" t="str">
        <f>_xlfn.IFNA(","&amp;VLOOKUP($D90*1000+P$3,奖励辅助!$E:$O,11,FALSE),"")</f>
        <v/>
      </c>
      <c r="Q90" t="str">
        <f>_xlfn.IFNA(","&amp;VLOOKUP($D90*1000+Q$3,奖励辅助!$E:$O,11,FALSE),"")</f>
        <v/>
      </c>
      <c r="R90" t="str">
        <f>_xlfn.IFNA(","&amp;VLOOKUP($D90*1000+R$3,奖励辅助!$E:$O,11,FALSE),"")</f>
        <v/>
      </c>
      <c r="S90" t="str">
        <f>_xlfn.IFNA(","&amp;VLOOKUP($D90*1000+S$3,奖励辅助!$E:$O,11,FALSE),"")</f>
        <v/>
      </c>
      <c r="T90" t="str">
        <f>_xlfn.IFNA(","&amp;VLOOKUP($D90*1000+T$3,奖励辅助!$E:$O,11,FALSE),"")</f>
        <v/>
      </c>
      <c r="U90" t="str">
        <f>_xlfn.IFNA(","&amp;VLOOKUP($D90*1000+U$3,奖励辅助!$E:$O,11,FALSE),"")</f>
        <v/>
      </c>
      <c r="V90" t="str">
        <f>_xlfn.IFNA(","&amp;VLOOKUP($D90*1000+V$3,奖励辅助!$E:$O,11,FALSE),"")</f>
        <v/>
      </c>
      <c r="W90" t="str">
        <f>_xlfn.IFNA(","&amp;VLOOKUP($D90*1000+W$3,奖励辅助!$E:$O,11,FALSE),"")</f>
        <v/>
      </c>
      <c r="X90" t="str">
        <f>_xlfn.IFNA(","&amp;VLOOKUP($D90*1000+X$3,奖励辅助!$E:$O,11,FALSE),"")</f>
        <v/>
      </c>
      <c r="Y90" t="str">
        <f>_xlfn.IFNA(","&amp;VLOOKUP($D90*1000+Y$3,奖励辅助!$E:$O,11,FALSE),"")</f>
        <v/>
      </c>
      <c r="Z90" t="str">
        <f>_xlfn.IFNA(","&amp;VLOOKUP($D90*1000+Z$3,奖励辅助!$E:$O,11,FALSE),"")</f>
        <v/>
      </c>
      <c r="AA90" t="str">
        <f>_xlfn.IFNA(","&amp;VLOOKUP($D90*1000+AA$3,奖励辅助!$E:$O,11,FALSE),"")</f>
        <v/>
      </c>
      <c r="AB90" t="str">
        <f>_xlfn.IFNA(","&amp;VLOOKUP($D90*1000+AB$3,奖励辅助!$E:$O,11,FALSE),"")</f>
        <v/>
      </c>
      <c r="AC90" t="str">
        <f>_xlfn.IFNA(","&amp;VLOOKUP($D90*1000+AC$3,奖励辅助!$E:$O,11,FALSE),"")</f>
        <v/>
      </c>
      <c r="AD90" t="str">
        <f>_xlfn.IFNA(","&amp;VLOOKUP($D90*1000+AD$3,奖励辅助!$E:$O,11,FALSE),"")</f>
        <v/>
      </c>
      <c r="AE90" t="str">
        <f>_xlfn.IFNA(","&amp;VLOOKUP($D90*1000+AE$3,奖励辅助!$E:$O,11,FALSE),"")</f>
        <v/>
      </c>
      <c r="AF90" t="str">
        <f>_xlfn.IFNA(","&amp;VLOOKUP($D90*1000+AF$3,奖励辅助!$E:$O,11,FALSE),"")</f>
        <v/>
      </c>
      <c r="AG90" t="str">
        <f>_xlfn.IFNA(","&amp;VLOOKUP($D90*1000+AG$3,奖励辅助!$E:$O,11,FALSE),"")</f>
        <v/>
      </c>
      <c r="AH90" t="str">
        <f>_xlfn.IFNA(","&amp;VLOOKUP($D90*1000+AH$3,奖励辅助!$E:$O,11,FALSE),"")</f>
        <v/>
      </c>
      <c r="AI90" t="str">
        <f>_xlfn.IFNA(","&amp;VLOOKUP($D90*1000+AI$3,奖励辅助!$E:$O,11,FALSE),"")</f>
        <v/>
      </c>
      <c r="AJ90" t="str">
        <f>_xlfn.IFNA(","&amp;VLOOKUP($D90*1000+AJ$3,奖励辅助!$E:$O,11,FALSE),"")</f>
        <v/>
      </c>
      <c r="AK90" t="str">
        <f>_xlfn.IFNA(","&amp;VLOOKUP($D90*1000+AK$3,奖励辅助!$E:$O,11,FALSE),"")</f>
        <v/>
      </c>
      <c r="AL90" t="str">
        <f>_xlfn.IFNA(","&amp;VLOOKUP($D90*1000+AL$3,奖励辅助!$E:$O,11,FALSE),"")</f>
        <v/>
      </c>
      <c r="AM90" t="str">
        <f>_xlfn.IFNA(","&amp;VLOOKUP($D90*1000+AM$3,奖励辅助!$E:$O,11,FALSE),"")</f>
        <v/>
      </c>
      <c r="AN90" t="str">
        <f>_xlfn.IFNA(","&amp;VLOOKUP($D90*1000+AN$3,奖励辅助!$E:$O,11,FALSE),"")</f>
        <v/>
      </c>
      <c r="AO90" t="str">
        <f>_xlfn.IFNA(","&amp;VLOOKUP($D90*1000+AO$3,奖励辅助!$E:$O,11,FALSE),"")</f>
        <v/>
      </c>
    </row>
    <row r="91" spans="1:41" x14ac:dyDescent="0.15">
      <c r="A91">
        <v>88</v>
      </c>
      <c r="B91">
        <f>VLOOKUP(E91,每级任务数量!A:B,2,FALSE)</f>
        <v>1</v>
      </c>
      <c r="C91">
        <f t="shared" si="5"/>
        <v>402601</v>
      </c>
      <c r="D91" s="2">
        <f t="shared" si="6"/>
        <v>2601</v>
      </c>
      <c r="E91" s="6">
        <f t="shared" si="7"/>
        <v>26</v>
      </c>
      <c r="F91" s="6">
        <f t="shared" si="8"/>
        <v>1</v>
      </c>
      <c r="G91" s="1" t="s">
        <v>90</v>
      </c>
      <c r="H91" s="3" t="s">
        <v>91</v>
      </c>
      <c r="I91" s="3" t="str">
        <f t="shared" si="9"/>
        <v>[{"t":"i","i":4,"c":1,"tr":0},{"t":"i","i":1,"c":35,"tr":0},{"t":"i","i":6,"c":5,"tr":0}]</v>
      </c>
      <c r="J91" s="2">
        <v>0</v>
      </c>
      <c r="K91" s="2">
        <v>0</v>
      </c>
      <c r="L91" t="str">
        <f>_xlfn.IFNA(VLOOKUP($D91*1000+L$3,奖励辅助!$E:$O,11,FALSE),"")</f>
        <v>{"t":"i","i":4,"c":1,"tr":0}</v>
      </c>
      <c r="M91" t="str">
        <f>_xlfn.IFNA(","&amp;VLOOKUP($D91*1000+M$3,奖励辅助!$E:$O,11,FALSE),"")</f>
        <v>,{"t":"i","i":1,"c":35,"tr":0}</v>
      </c>
      <c r="N91" t="str">
        <f>_xlfn.IFNA(","&amp;VLOOKUP($D91*1000+N$3,奖励辅助!$E:$O,11,FALSE),"")</f>
        <v>,{"t":"i","i":6,"c":5,"tr":0}</v>
      </c>
      <c r="O91" t="str">
        <f>_xlfn.IFNA(","&amp;VLOOKUP($D91*1000+O$3,奖励辅助!$E:$O,11,FALSE),"")</f>
        <v/>
      </c>
      <c r="P91" t="str">
        <f>_xlfn.IFNA(","&amp;VLOOKUP($D91*1000+P$3,奖励辅助!$E:$O,11,FALSE),"")</f>
        <v/>
      </c>
      <c r="Q91" t="str">
        <f>_xlfn.IFNA(","&amp;VLOOKUP($D91*1000+Q$3,奖励辅助!$E:$O,11,FALSE),"")</f>
        <v/>
      </c>
      <c r="R91" t="str">
        <f>_xlfn.IFNA(","&amp;VLOOKUP($D91*1000+R$3,奖励辅助!$E:$O,11,FALSE),"")</f>
        <v/>
      </c>
      <c r="S91" t="str">
        <f>_xlfn.IFNA(","&amp;VLOOKUP($D91*1000+S$3,奖励辅助!$E:$O,11,FALSE),"")</f>
        <v/>
      </c>
      <c r="T91" t="str">
        <f>_xlfn.IFNA(","&amp;VLOOKUP($D91*1000+T$3,奖励辅助!$E:$O,11,FALSE),"")</f>
        <v/>
      </c>
      <c r="U91" t="str">
        <f>_xlfn.IFNA(","&amp;VLOOKUP($D91*1000+U$3,奖励辅助!$E:$O,11,FALSE),"")</f>
        <v/>
      </c>
      <c r="V91" t="str">
        <f>_xlfn.IFNA(","&amp;VLOOKUP($D91*1000+V$3,奖励辅助!$E:$O,11,FALSE),"")</f>
        <v/>
      </c>
      <c r="W91" t="str">
        <f>_xlfn.IFNA(","&amp;VLOOKUP($D91*1000+W$3,奖励辅助!$E:$O,11,FALSE),"")</f>
        <v/>
      </c>
      <c r="X91" t="str">
        <f>_xlfn.IFNA(","&amp;VLOOKUP($D91*1000+X$3,奖励辅助!$E:$O,11,FALSE),"")</f>
        <v/>
      </c>
      <c r="Y91" t="str">
        <f>_xlfn.IFNA(","&amp;VLOOKUP($D91*1000+Y$3,奖励辅助!$E:$O,11,FALSE),"")</f>
        <v/>
      </c>
      <c r="Z91" t="str">
        <f>_xlfn.IFNA(","&amp;VLOOKUP($D91*1000+Z$3,奖励辅助!$E:$O,11,FALSE),"")</f>
        <v/>
      </c>
      <c r="AA91" t="str">
        <f>_xlfn.IFNA(","&amp;VLOOKUP($D91*1000+AA$3,奖励辅助!$E:$O,11,FALSE),"")</f>
        <v/>
      </c>
      <c r="AB91" t="str">
        <f>_xlfn.IFNA(","&amp;VLOOKUP($D91*1000+AB$3,奖励辅助!$E:$O,11,FALSE),"")</f>
        <v/>
      </c>
      <c r="AC91" t="str">
        <f>_xlfn.IFNA(","&amp;VLOOKUP($D91*1000+AC$3,奖励辅助!$E:$O,11,FALSE),"")</f>
        <v/>
      </c>
      <c r="AD91" t="str">
        <f>_xlfn.IFNA(","&amp;VLOOKUP($D91*1000+AD$3,奖励辅助!$E:$O,11,FALSE),"")</f>
        <v/>
      </c>
      <c r="AE91" t="str">
        <f>_xlfn.IFNA(","&amp;VLOOKUP($D91*1000+AE$3,奖励辅助!$E:$O,11,FALSE),"")</f>
        <v/>
      </c>
      <c r="AF91" t="str">
        <f>_xlfn.IFNA(","&amp;VLOOKUP($D91*1000+AF$3,奖励辅助!$E:$O,11,FALSE),"")</f>
        <v/>
      </c>
      <c r="AG91" t="str">
        <f>_xlfn.IFNA(","&amp;VLOOKUP($D91*1000+AG$3,奖励辅助!$E:$O,11,FALSE),"")</f>
        <v/>
      </c>
      <c r="AH91" t="str">
        <f>_xlfn.IFNA(","&amp;VLOOKUP($D91*1000+AH$3,奖励辅助!$E:$O,11,FALSE),"")</f>
        <v/>
      </c>
      <c r="AI91" t="str">
        <f>_xlfn.IFNA(","&amp;VLOOKUP($D91*1000+AI$3,奖励辅助!$E:$O,11,FALSE),"")</f>
        <v/>
      </c>
      <c r="AJ91" t="str">
        <f>_xlfn.IFNA(","&amp;VLOOKUP($D91*1000+AJ$3,奖励辅助!$E:$O,11,FALSE),"")</f>
        <v/>
      </c>
      <c r="AK91" t="str">
        <f>_xlfn.IFNA(","&amp;VLOOKUP($D91*1000+AK$3,奖励辅助!$E:$O,11,FALSE),"")</f>
        <v/>
      </c>
      <c r="AL91" t="str">
        <f>_xlfn.IFNA(","&amp;VLOOKUP($D91*1000+AL$3,奖励辅助!$E:$O,11,FALSE),"")</f>
        <v/>
      </c>
      <c r="AM91" t="str">
        <f>_xlfn.IFNA(","&amp;VLOOKUP($D91*1000+AM$3,奖励辅助!$E:$O,11,FALSE),"")</f>
        <v/>
      </c>
      <c r="AN91" t="str">
        <f>_xlfn.IFNA(","&amp;VLOOKUP($D91*1000+AN$3,奖励辅助!$E:$O,11,FALSE),"")</f>
        <v/>
      </c>
      <c r="AO91" t="str">
        <f>_xlfn.IFNA(","&amp;VLOOKUP($D91*1000+AO$3,奖励辅助!$E:$O,11,FALSE),"")</f>
        <v/>
      </c>
    </row>
    <row r="92" spans="1:41" x14ac:dyDescent="0.15">
      <c r="A92">
        <v>89</v>
      </c>
      <c r="B92">
        <f>VLOOKUP(E92,每级任务数量!A:B,2,FALSE)</f>
        <v>1</v>
      </c>
      <c r="C92">
        <f t="shared" si="5"/>
        <v>402701</v>
      </c>
      <c r="D92" s="2">
        <f t="shared" si="6"/>
        <v>2701</v>
      </c>
      <c r="E92" s="6">
        <f t="shared" si="7"/>
        <v>27</v>
      </c>
      <c r="F92" s="6">
        <f t="shared" si="8"/>
        <v>1</v>
      </c>
      <c r="G92" s="1" t="s">
        <v>90</v>
      </c>
      <c r="H92" s="3" t="s">
        <v>91</v>
      </c>
      <c r="I92" s="3" t="str">
        <f t="shared" si="9"/>
        <v>[{"t":"i","i":4,"c":1,"tr":0},{"t":"i","i":1,"c":35,"tr":0},{"t":"i","i":6,"c":5,"tr":0}]</v>
      </c>
      <c r="J92" s="2">
        <v>0</v>
      </c>
      <c r="K92" s="2">
        <v>0</v>
      </c>
      <c r="L92" t="str">
        <f>_xlfn.IFNA(VLOOKUP($D92*1000+L$3,奖励辅助!$E:$O,11,FALSE),"")</f>
        <v>{"t":"i","i":4,"c":1,"tr":0}</v>
      </c>
      <c r="M92" t="str">
        <f>_xlfn.IFNA(","&amp;VLOOKUP($D92*1000+M$3,奖励辅助!$E:$O,11,FALSE),"")</f>
        <v>,{"t":"i","i":1,"c":35,"tr":0}</v>
      </c>
      <c r="N92" t="str">
        <f>_xlfn.IFNA(","&amp;VLOOKUP($D92*1000+N$3,奖励辅助!$E:$O,11,FALSE),"")</f>
        <v>,{"t":"i","i":6,"c":5,"tr":0}</v>
      </c>
      <c r="O92" t="str">
        <f>_xlfn.IFNA(","&amp;VLOOKUP($D92*1000+O$3,奖励辅助!$E:$O,11,FALSE),"")</f>
        <v/>
      </c>
      <c r="P92" t="str">
        <f>_xlfn.IFNA(","&amp;VLOOKUP($D92*1000+P$3,奖励辅助!$E:$O,11,FALSE),"")</f>
        <v/>
      </c>
      <c r="Q92" t="str">
        <f>_xlfn.IFNA(","&amp;VLOOKUP($D92*1000+Q$3,奖励辅助!$E:$O,11,FALSE),"")</f>
        <v/>
      </c>
      <c r="R92" t="str">
        <f>_xlfn.IFNA(","&amp;VLOOKUP($D92*1000+R$3,奖励辅助!$E:$O,11,FALSE),"")</f>
        <v/>
      </c>
      <c r="S92" t="str">
        <f>_xlfn.IFNA(","&amp;VLOOKUP($D92*1000+S$3,奖励辅助!$E:$O,11,FALSE),"")</f>
        <v/>
      </c>
      <c r="T92" t="str">
        <f>_xlfn.IFNA(","&amp;VLOOKUP($D92*1000+T$3,奖励辅助!$E:$O,11,FALSE),"")</f>
        <v/>
      </c>
      <c r="U92" t="str">
        <f>_xlfn.IFNA(","&amp;VLOOKUP($D92*1000+U$3,奖励辅助!$E:$O,11,FALSE),"")</f>
        <v/>
      </c>
      <c r="V92" t="str">
        <f>_xlfn.IFNA(","&amp;VLOOKUP($D92*1000+V$3,奖励辅助!$E:$O,11,FALSE),"")</f>
        <v/>
      </c>
      <c r="W92" t="str">
        <f>_xlfn.IFNA(","&amp;VLOOKUP($D92*1000+W$3,奖励辅助!$E:$O,11,FALSE),"")</f>
        <v/>
      </c>
      <c r="X92" t="str">
        <f>_xlfn.IFNA(","&amp;VLOOKUP($D92*1000+X$3,奖励辅助!$E:$O,11,FALSE),"")</f>
        <v/>
      </c>
      <c r="Y92" t="str">
        <f>_xlfn.IFNA(","&amp;VLOOKUP($D92*1000+Y$3,奖励辅助!$E:$O,11,FALSE),"")</f>
        <v/>
      </c>
      <c r="Z92" t="str">
        <f>_xlfn.IFNA(","&amp;VLOOKUP($D92*1000+Z$3,奖励辅助!$E:$O,11,FALSE),"")</f>
        <v/>
      </c>
      <c r="AA92" t="str">
        <f>_xlfn.IFNA(","&amp;VLOOKUP($D92*1000+AA$3,奖励辅助!$E:$O,11,FALSE),"")</f>
        <v/>
      </c>
      <c r="AB92" t="str">
        <f>_xlfn.IFNA(","&amp;VLOOKUP($D92*1000+AB$3,奖励辅助!$E:$O,11,FALSE),"")</f>
        <v/>
      </c>
      <c r="AC92" t="str">
        <f>_xlfn.IFNA(","&amp;VLOOKUP($D92*1000+AC$3,奖励辅助!$E:$O,11,FALSE),"")</f>
        <v/>
      </c>
      <c r="AD92" t="str">
        <f>_xlfn.IFNA(","&amp;VLOOKUP($D92*1000+AD$3,奖励辅助!$E:$O,11,FALSE),"")</f>
        <v/>
      </c>
      <c r="AE92" t="str">
        <f>_xlfn.IFNA(","&amp;VLOOKUP($D92*1000+AE$3,奖励辅助!$E:$O,11,FALSE),"")</f>
        <v/>
      </c>
      <c r="AF92" t="str">
        <f>_xlfn.IFNA(","&amp;VLOOKUP($D92*1000+AF$3,奖励辅助!$E:$O,11,FALSE),"")</f>
        <v/>
      </c>
      <c r="AG92" t="str">
        <f>_xlfn.IFNA(","&amp;VLOOKUP($D92*1000+AG$3,奖励辅助!$E:$O,11,FALSE),"")</f>
        <v/>
      </c>
      <c r="AH92" t="str">
        <f>_xlfn.IFNA(","&amp;VLOOKUP($D92*1000+AH$3,奖励辅助!$E:$O,11,FALSE),"")</f>
        <v/>
      </c>
      <c r="AI92" t="str">
        <f>_xlfn.IFNA(","&amp;VLOOKUP($D92*1000+AI$3,奖励辅助!$E:$O,11,FALSE),"")</f>
        <v/>
      </c>
      <c r="AJ92" t="str">
        <f>_xlfn.IFNA(","&amp;VLOOKUP($D92*1000+AJ$3,奖励辅助!$E:$O,11,FALSE),"")</f>
        <v/>
      </c>
      <c r="AK92" t="str">
        <f>_xlfn.IFNA(","&amp;VLOOKUP($D92*1000+AK$3,奖励辅助!$E:$O,11,FALSE),"")</f>
        <v/>
      </c>
      <c r="AL92" t="str">
        <f>_xlfn.IFNA(","&amp;VLOOKUP($D92*1000+AL$3,奖励辅助!$E:$O,11,FALSE),"")</f>
        <v/>
      </c>
      <c r="AM92" t="str">
        <f>_xlfn.IFNA(","&amp;VLOOKUP($D92*1000+AM$3,奖励辅助!$E:$O,11,FALSE),"")</f>
        <v/>
      </c>
      <c r="AN92" t="str">
        <f>_xlfn.IFNA(","&amp;VLOOKUP($D92*1000+AN$3,奖励辅助!$E:$O,11,FALSE),"")</f>
        <v/>
      </c>
      <c r="AO92" t="str">
        <f>_xlfn.IFNA(","&amp;VLOOKUP($D92*1000+AO$3,奖励辅助!$E:$O,11,FALSE),"")</f>
        <v/>
      </c>
    </row>
    <row r="93" spans="1:41" x14ac:dyDescent="0.15">
      <c r="A93">
        <v>90</v>
      </c>
      <c r="B93">
        <f>VLOOKUP(E93,每级任务数量!A:B,2,FALSE)</f>
        <v>1</v>
      </c>
      <c r="C93">
        <f t="shared" si="5"/>
        <v>402801</v>
      </c>
      <c r="D93" s="2">
        <f t="shared" si="6"/>
        <v>2801</v>
      </c>
      <c r="E93" s="6">
        <f t="shared" si="7"/>
        <v>28</v>
      </c>
      <c r="F93" s="6">
        <f t="shared" si="8"/>
        <v>1</v>
      </c>
      <c r="G93" s="1" t="s">
        <v>90</v>
      </c>
      <c r="H93" s="3" t="s">
        <v>91</v>
      </c>
      <c r="I93" s="3" t="str">
        <f t="shared" si="9"/>
        <v>[{"t":"i","i":4,"c":1,"tr":0},{"t":"i","i":1,"c":35,"tr":0},{"t":"i","i":6,"c":5,"tr":0}]</v>
      </c>
      <c r="J93" s="2">
        <v>0</v>
      </c>
      <c r="K93" s="2">
        <v>0</v>
      </c>
      <c r="L93" t="str">
        <f>_xlfn.IFNA(VLOOKUP($D93*1000+L$3,奖励辅助!$E:$O,11,FALSE),"")</f>
        <v>{"t":"i","i":4,"c":1,"tr":0}</v>
      </c>
      <c r="M93" t="str">
        <f>_xlfn.IFNA(","&amp;VLOOKUP($D93*1000+M$3,奖励辅助!$E:$O,11,FALSE),"")</f>
        <v>,{"t":"i","i":1,"c":35,"tr":0}</v>
      </c>
      <c r="N93" t="str">
        <f>_xlfn.IFNA(","&amp;VLOOKUP($D93*1000+N$3,奖励辅助!$E:$O,11,FALSE),"")</f>
        <v>,{"t":"i","i":6,"c":5,"tr":0}</v>
      </c>
      <c r="O93" t="str">
        <f>_xlfn.IFNA(","&amp;VLOOKUP($D93*1000+O$3,奖励辅助!$E:$O,11,FALSE),"")</f>
        <v/>
      </c>
      <c r="P93" t="str">
        <f>_xlfn.IFNA(","&amp;VLOOKUP($D93*1000+P$3,奖励辅助!$E:$O,11,FALSE),"")</f>
        <v/>
      </c>
      <c r="Q93" t="str">
        <f>_xlfn.IFNA(","&amp;VLOOKUP($D93*1000+Q$3,奖励辅助!$E:$O,11,FALSE),"")</f>
        <v/>
      </c>
      <c r="R93" t="str">
        <f>_xlfn.IFNA(","&amp;VLOOKUP($D93*1000+R$3,奖励辅助!$E:$O,11,FALSE),"")</f>
        <v/>
      </c>
      <c r="S93" t="str">
        <f>_xlfn.IFNA(","&amp;VLOOKUP($D93*1000+S$3,奖励辅助!$E:$O,11,FALSE),"")</f>
        <v/>
      </c>
      <c r="T93" t="str">
        <f>_xlfn.IFNA(","&amp;VLOOKUP($D93*1000+T$3,奖励辅助!$E:$O,11,FALSE),"")</f>
        <v/>
      </c>
      <c r="U93" t="str">
        <f>_xlfn.IFNA(","&amp;VLOOKUP($D93*1000+U$3,奖励辅助!$E:$O,11,FALSE),"")</f>
        <v/>
      </c>
      <c r="V93" t="str">
        <f>_xlfn.IFNA(","&amp;VLOOKUP($D93*1000+V$3,奖励辅助!$E:$O,11,FALSE),"")</f>
        <v/>
      </c>
      <c r="W93" t="str">
        <f>_xlfn.IFNA(","&amp;VLOOKUP($D93*1000+W$3,奖励辅助!$E:$O,11,FALSE),"")</f>
        <v/>
      </c>
      <c r="X93" t="str">
        <f>_xlfn.IFNA(","&amp;VLOOKUP($D93*1000+X$3,奖励辅助!$E:$O,11,FALSE),"")</f>
        <v/>
      </c>
      <c r="Y93" t="str">
        <f>_xlfn.IFNA(","&amp;VLOOKUP($D93*1000+Y$3,奖励辅助!$E:$O,11,FALSE),"")</f>
        <v/>
      </c>
      <c r="Z93" t="str">
        <f>_xlfn.IFNA(","&amp;VLOOKUP($D93*1000+Z$3,奖励辅助!$E:$O,11,FALSE),"")</f>
        <v/>
      </c>
      <c r="AA93" t="str">
        <f>_xlfn.IFNA(","&amp;VLOOKUP($D93*1000+AA$3,奖励辅助!$E:$O,11,FALSE),"")</f>
        <v/>
      </c>
      <c r="AB93" t="str">
        <f>_xlfn.IFNA(","&amp;VLOOKUP($D93*1000+AB$3,奖励辅助!$E:$O,11,FALSE),"")</f>
        <v/>
      </c>
      <c r="AC93" t="str">
        <f>_xlfn.IFNA(","&amp;VLOOKUP($D93*1000+AC$3,奖励辅助!$E:$O,11,FALSE),"")</f>
        <v/>
      </c>
      <c r="AD93" t="str">
        <f>_xlfn.IFNA(","&amp;VLOOKUP($D93*1000+AD$3,奖励辅助!$E:$O,11,FALSE),"")</f>
        <v/>
      </c>
      <c r="AE93" t="str">
        <f>_xlfn.IFNA(","&amp;VLOOKUP($D93*1000+AE$3,奖励辅助!$E:$O,11,FALSE),"")</f>
        <v/>
      </c>
      <c r="AF93" t="str">
        <f>_xlfn.IFNA(","&amp;VLOOKUP($D93*1000+AF$3,奖励辅助!$E:$O,11,FALSE),"")</f>
        <v/>
      </c>
      <c r="AG93" t="str">
        <f>_xlfn.IFNA(","&amp;VLOOKUP($D93*1000+AG$3,奖励辅助!$E:$O,11,FALSE),"")</f>
        <v/>
      </c>
      <c r="AH93" t="str">
        <f>_xlfn.IFNA(","&amp;VLOOKUP($D93*1000+AH$3,奖励辅助!$E:$O,11,FALSE),"")</f>
        <v/>
      </c>
      <c r="AI93" t="str">
        <f>_xlfn.IFNA(","&amp;VLOOKUP($D93*1000+AI$3,奖励辅助!$E:$O,11,FALSE),"")</f>
        <v/>
      </c>
      <c r="AJ93" t="str">
        <f>_xlfn.IFNA(","&amp;VLOOKUP($D93*1000+AJ$3,奖励辅助!$E:$O,11,FALSE),"")</f>
        <v/>
      </c>
      <c r="AK93" t="str">
        <f>_xlfn.IFNA(","&amp;VLOOKUP($D93*1000+AK$3,奖励辅助!$E:$O,11,FALSE),"")</f>
        <v/>
      </c>
      <c r="AL93" t="str">
        <f>_xlfn.IFNA(","&amp;VLOOKUP($D93*1000+AL$3,奖励辅助!$E:$O,11,FALSE),"")</f>
        <v/>
      </c>
      <c r="AM93" t="str">
        <f>_xlfn.IFNA(","&amp;VLOOKUP($D93*1000+AM$3,奖励辅助!$E:$O,11,FALSE),"")</f>
        <v/>
      </c>
      <c r="AN93" t="str">
        <f>_xlfn.IFNA(","&amp;VLOOKUP($D93*1000+AN$3,奖励辅助!$E:$O,11,FALSE),"")</f>
        <v/>
      </c>
      <c r="AO93" t="str">
        <f>_xlfn.IFNA(","&amp;VLOOKUP($D93*1000+AO$3,奖励辅助!$E:$O,11,FALSE),"")</f>
        <v/>
      </c>
    </row>
    <row r="94" spans="1:41" x14ac:dyDescent="0.15">
      <c r="A94">
        <v>91</v>
      </c>
      <c r="B94">
        <f>VLOOKUP(E94,每级任务数量!A:B,2,FALSE)</f>
        <v>1</v>
      </c>
      <c r="C94">
        <f t="shared" si="5"/>
        <v>402901</v>
      </c>
      <c r="D94" s="2">
        <f t="shared" si="6"/>
        <v>2901</v>
      </c>
      <c r="E94" s="6">
        <f t="shared" si="7"/>
        <v>29</v>
      </c>
      <c r="F94" s="6">
        <f t="shared" si="8"/>
        <v>1</v>
      </c>
      <c r="G94" s="1" t="s">
        <v>90</v>
      </c>
      <c r="H94" s="3" t="s">
        <v>91</v>
      </c>
      <c r="I94" s="3" t="str">
        <f t="shared" si="9"/>
        <v>[{"t":"i","i":4,"c":1,"tr":0},{"t":"i","i":1,"c":35,"tr":0},{"t":"i","i":6,"c":5,"tr":0}]</v>
      </c>
      <c r="J94" s="2">
        <v>0</v>
      </c>
      <c r="K94" s="2">
        <v>0</v>
      </c>
      <c r="L94" t="str">
        <f>_xlfn.IFNA(VLOOKUP($D94*1000+L$3,奖励辅助!$E:$O,11,FALSE),"")</f>
        <v>{"t":"i","i":4,"c":1,"tr":0}</v>
      </c>
      <c r="M94" t="str">
        <f>_xlfn.IFNA(","&amp;VLOOKUP($D94*1000+M$3,奖励辅助!$E:$O,11,FALSE),"")</f>
        <v>,{"t":"i","i":1,"c":35,"tr":0}</v>
      </c>
      <c r="N94" t="str">
        <f>_xlfn.IFNA(","&amp;VLOOKUP($D94*1000+N$3,奖励辅助!$E:$O,11,FALSE),"")</f>
        <v>,{"t":"i","i":6,"c":5,"tr":0}</v>
      </c>
      <c r="O94" t="str">
        <f>_xlfn.IFNA(","&amp;VLOOKUP($D94*1000+O$3,奖励辅助!$E:$O,11,FALSE),"")</f>
        <v/>
      </c>
      <c r="P94" t="str">
        <f>_xlfn.IFNA(","&amp;VLOOKUP($D94*1000+P$3,奖励辅助!$E:$O,11,FALSE),"")</f>
        <v/>
      </c>
      <c r="Q94" t="str">
        <f>_xlfn.IFNA(","&amp;VLOOKUP($D94*1000+Q$3,奖励辅助!$E:$O,11,FALSE),"")</f>
        <v/>
      </c>
      <c r="R94" t="str">
        <f>_xlfn.IFNA(","&amp;VLOOKUP($D94*1000+R$3,奖励辅助!$E:$O,11,FALSE),"")</f>
        <v/>
      </c>
      <c r="S94" t="str">
        <f>_xlfn.IFNA(","&amp;VLOOKUP($D94*1000+S$3,奖励辅助!$E:$O,11,FALSE),"")</f>
        <v/>
      </c>
      <c r="T94" t="str">
        <f>_xlfn.IFNA(","&amp;VLOOKUP($D94*1000+T$3,奖励辅助!$E:$O,11,FALSE),"")</f>
        <v/>
      </c>
      <c r="U94" t="str">
        <f>_xlfn.IFNA(","&amp;VLOOKUP($D94*1000+U$3,奖励辅助!$E:$O,11,FALSE),"")</f>
        <v/>
      </c>
      <c r="V94" t="str">
        <f>_xlfn.IFNA(","&amp;VLOOKUP($D94*1000+V$3,奖励辅助!$E:$O,11,FALSE),"")</f>
        <v/>
      </c>
      <c r="W94" t="str">
        <f>_xlfn.IFNA(","&amp;VLOOKUP($D94*1000+W$3,奖励辅助!$E:$O,11,FALSE),"")</f>
        <v/>
      </c>
      <c r="X94" t="str">
        <f>_xlfn.IFNA(","&amp;VLOOKUP($D94*1000+X$3,奖励辅助!$E:$O,11,FALSE),"")</f>
        <v/>
      </c>
      <c r="Y94" t="str">
        <f>_xlfn.IFNA(","&amp;VLOOKUP($D94*1000+Y$3,奖励辅助!$E:$O,11,FALSE),"")</f>
        <v/>
      </c>
      <c r="Z94" t="str">
        <f>_xlfn.IFNA(","&amp;VLOOKUP($D94*1000+Z$3,奖励辅助!$E:$O,11,FALSE),"")</f>
        <v/>
      </c>
      <c r="AA94" t="str">
        <f>_xlfn.IFNA(","&amp;VLOOKUP($D94*1000+AA$3,奖励辅助!$E:$O,11,FALSE),"")</f>
        <v/>
      </c>
      <c r="AB94" t="str">
        <f>_xlfn.IFNA(","&amp;VLOOKUP($D94*1000+AB$3,奖励辅助!$E:$O,11,FALSE),"")</f>
        <v/>
      </c>
      <c r="AC94" t="str">
        <f>_xlfn.IFNA(","&amp;VLOOKUP($D94*1000+AC$3,奖励辅助!$E:$O,11,FALSE),"")</f>
        <v/>
      </c>
      <c r="AD94" t="str">
        <f>_xlfn.IFNA(","&amp;VLOOKUP($D94*1000+AD$3,奖励辅助!$E:$O,11,FALSE),"")</f>
        <v/>
      </c>
      <c r="AE94" t="str">
        <f>_xlfn.IFNA(","&amp;VLOOKUP($D94*1000+AE$3,奖励辅助!$E:$O,11,FALSE),"")</f>
        <v/>
      </c>
      <c r="AF94" t="str">
        <f>_xlfn.IFNA(","&amp;VLOOKUP($D94*1000+AF$3,奖励辅助!$E:$O,11,FALSE),"")</f>
        <v/>
      </c>
      <c r="AG94" t="str">
        <f>_xlfn.IFNA(","&amp;VLOOKUP($D94*1000+AG$3,奖励辅助!$E:$O,11,FALSE),"")</f>
        <v/>
      </c>
      <c r="AH94" t="str">
        <f>_xlfn.IFNA(","&amp;VLOOKUP($D94*1000+AH$3,奖励辅助!$E:$O,11,FALSE),"")</f>
        <v/>
      </c>
      <c r="AI94" t="str">
        <f>_xlfn.IFNA(","&amp;VLOOKUP($D94*1000+AI$3,奖励辅助!$E:$O,11,FALSE),"")</f>
        <v/>
      </c>
      <c r="AJ94" t="str">
        <f>_xlfn.IFNA(","&amp;VLOOKUP($D94*1000+AJ$3,奖励辅助!$E:$O,11,FALSE),"")</f>
        <v/>
      </c>
      <c r="AK94" t="str">
        <f>_xlfn.IFNA(","&amp;VLOOKUP($D94*1000+AK$3,奖励辅助!$E:$O,11,FALSE),"")</f>
        <v/>
      </c>
      <c r="AL94" t="str">
        <f>_xlfn.IFNA(","&amp;VLOOKUP($D94*1000+AL$3,奖励辅助!$E:$O,11,FALSE),"")</f>
        <v/>
      </c>
      <c r="AM94" t="str">
        <f>_xlfn.IFNA(","&amp;VLOOKUP($D94*1000+AM$3,奖励辅助!$E:$O,11,FALSE),"")</f>
        <v/>
      </c>
      <c r="AN94" t="str">
        <f>_xlfn.IFNA(","&amp;VLOOKUP($D94*1000+AN$3,奖励辅助!$E:$O,11,FALSE),"")</f>
        <v/>
      </c>
      <c r="AO94" t="str">
        <f>_xlfn.IFNA(","&amp;VLOOKUP($D94*1000+AO$3,奖励辅助!$E:$O,11,FALSE),"")</f>
        <v/>
      </c>
    </row>
    <row r="95" spans="1:41" x14ac:dyDescent="0.15">
      <c r="A95">
        <v>92</v>
      </c>
      <c r="B95">
        <f>VLOOKUP(E95,每级任务数量!A:B,2,FALSE)</f>
        <v>1</v>
      </c>
      <c r="C95">
        <f t="shared" si="5"/>
        <v>403001</v>
      </c>
      <c r="D95" s="2">
        <f t="shared" si="6"/>
        <v>3001</v>
      </c>
      <c r="E95" s="6">
        <f t="shared" si="7"/>
        <v>30</v>
      </c>
      <c r="F95" s="6">
        <f t="shared" si="8"/>
        <v>1</v>
      </c>
      <c r="G95" s="1" t="s">
        <v>90</v>
      </c>
      <c r="H95" s="3" t="s">
        <v>91</v>
      </c>
      <c r="I95" s="3" t="str">
        <f t="shared" si="9"/>
        <v>[{"t":"i","i":4,"c":1,"tr":0},{"t":"i","i":1,"c":35,"tr":0},{"t":"i","i":6,"c":5,"tr":0}]</v>
      </c>
      <c r="J95" s="2">
        <v>0</v>
      </c>
      <c r="K95" s="2">
        <v>0</v>
      </c>
      <c r="L95" t="str">
        <f>_xlfn.IFNA(VLOOKUP($D95*1000+L$3,奖励辅助!$E:$O,11,FALSE),"")</f>
        <v>{"t":"i","i":4,"c":1,"tr":0}</v>
      </c>
      <c r="M95" t="str">
        <f>_xlfn.IFNA(","&amp;VLOOKUP($D95*1000+M$3,奖励辅助!$E:$O,11,FALSE),"")</f>
        <v>,{"t":"i","i":1,"c":35,"tr":0}</v>
      </c>
      <c r="N95" t="str">
        <f>_xlfn.IFNA(","&amp;VLOOKUP($D95*1000+N$3,奖励辅助!$E:$O,11,FALSE),"")</f>
        <v>,{"t":"i","i":6,"c":5,"tr":0}</v>
      </c>
      <c r="O95" t="str">
        <f>_xlfn.IFNA(","&amp;VLOOKUP($D95*1000+O$3,奖励辅助!$E:$O,11,FALSE),"")</f>
        <v/>
      </c>
      <c r="P95" t="str">
        <f>_xlfn.IFNA(","&amp;VLOOKUP($D95*1000+P$3,奖励辅助!$E:$O,11,FALSE),"")</f>
        <v/>
      </c>
      <c r="Q95" t="str">
        <f>_xlfn.IFNA(","&amp;VLOOKUP($D95*1000+Q$3,奖励辅助!$E:$O,11,FALSE),"")</f>
        <v/>
      </c>
      <c r="R95" t="str">
        <f>_xlfn.IFNA(","&amp;VLOOKUP($D95*1000+R$3,奖励辅助!$E:$O,11,FALSE),"")</f>
        <v/>
      </c>
      <c r="S95" t="str">
        <f>_xlfn.IFNA(","&amp;VLOOKUP($D95*1000+S$3,奖励辅助!$E:$O,11,FALSE),"")</f>
        <v/>
      </c>
      <c r="T95" t="str">
        <f>_xlfn.IFNA(","&amp;VLOOKUP($D95*1000+T$3,奖励辅助!$E:$O,11,FALSE),"")</f>
        <v/>
      </c>
      <c r="U95" t="str">
        <f>_xlfn.IFNA(","&amp;VLOOKUP($D95*1000+U$3,奖励辅助!$E:$O,11,FALSE),"")</f>
        <v/>
      </c>
      <c r="V95" t="str">
        <f>_xlfn.IFNA(","&amp;VLOOKUP($D95*1000+V$3,奖励辅助!$E:$O,11,FALSE),"")</f>
        <v/>
      </c>
      <c r="W95" t="str">
        <f>_xlfn.IFNA(","&amp;VLOOKUP($D95*1000+W$3,奖励辅助!$E:$O,11,FALSE),"")</f>
        <v/>
      </c>
      <c r="X95" t="str">
        <f>_xlfn.IFNA(","&amp;VLOOKUP($D95*1000+X$3,奖励辅助!$E:$O,11,FALSE),"")</f>
        <v/>
      </c>
      <c r="Y95" t="str">
        <f>_xlfn.IFNA(","&amp;VLOOKUP($D95*1000+Y$3,奖励辅助!$E:$O,11,FALSE),"")</f>
        <v/>
      </c>
      <c r="Z95" t="str">
        <f>_xlfn.IFNA(","&amp;VLOOKUP($D95*1000+Z$3,奖励辅助!$E:$O,11,FALSE),"")</f>
        <v/>
      </c>
      <c r="AA95" t="str">
        <f>_xlfn.IFNA(","&amp;VLOOKUP($D95*1000+AA$3,奖励辅助!$E:$O,11,FALSE),"")</f>
        <v/>
      </c>
      <c r="AB95" t="str">
        <f>_xlfn.IFNA(","&amp;VLOOKUP($D95*1000+AB$3,奖励辅助!$E:$O,11,FALSE),"")</f>
        <v/>
      </c>
      <c r="AC95" t="str">
        <f>_xlfn.IFNA(","&amp;VLOOKUP($D95*1000+AC$3,奖励辅助!$E:$O,11,FALSE),"")</f>
        <v/>
      </c>
      <c r="AD95" t="str">
        <f>_xlfn.IFNA(","&amp;VLOOKUP($D95*1000+AD$3,奖励辅助!$E:$O,11,FALSE),"")</f>
        <v/>
      </c>
      <c r="AE95" t="str">
        <f>_xlfn.IFNA(","&amp;VLOOKUP($D95*1000+AE$3,奖励辅助!$E:$O,11,FALSE),"")</f>
        <v/>
      </c>
      <c r="AF95" t="str">
        <f>_xlfn.IFNA(","&amp;VLOOKUP($D95*1000+AF$3,奖励辅助!$E:$O,11,FALSE),"")</f>
        <v/>
      </c>
      <c r="AG95" t="str">
        <f>_xlfn.IFNA(","&amp;VLOOKUP($D95*1000+AG$3,奖励辅助!$E:$O,11,FALSE),"")</f>
        <v/>
      </c>
      <c r="AH95" t="str">
        <f>_xlfn.IFNA(","&amp;VLOOKUP($D95*1000+AH$3,奖励辅助!$E:$O,11,FALSE),"")</f>
        <v/>
      </c>
      <c r="AI95" t="str">
        <f>_xlfn.IFNA(","&amp;VLOOKUP($D95*1000+AI$3,奖励辅助!$E:$O,11,FALSE),"")</f>
        <v/>
      </c>
      <c r="AJ95" t="str">
        <f>_xlfn.IFNA(","&amp;VLOOKUP($D95*1000+AJ$3,奖励辅助!$E:$O,11,FALSE),"")</f>
        <v/>
      </c>
      <c r="AK95" t="str">
        <f>_xlfn.IFNA(","&amp;VLOOKUP($D95*1000+AK$3,奖励辅助!$E:$O,11,FALSE),"")</f>
        <v/>
      </c>
      <c r="AL95" t="str">
        <f>_xlfn.IFNA(","&amp;VLOOKUP($D95*1000+AL$3,奖励辅助!$E:$O,11,FALSE),"")</f>
        <v/>
      </c>
      <c r="AM95" t="str">
        <f>_xlfn.IFNA(","&amp;VLOOKUP($D95*1000+AM$3,奖励辅助!$E:$O,11,FALSE),"")</f>
        <v/>
      </c>
      <c r="AN95" t="str">
        <f>_xlfn.IFNA(","&amp;VLOOKUP($D95*1000+AN$3,奖励辅助!$E:$O,11,FALSE),"")</f>
        <v/>
      </c>
      <c r="AO95" t="str">
        <f>_xlfn.IFNA(","&amp;VLOOKUP($D95*1000+AO$3,奖励辅助!$E:$O,11,FALSE),"")</f>
        <v/>
      </c>
    </row>
    <row r="96" spans="1:41" x14ac:dyDescent="0.15">
      <c r="A96">
        <v>93</v>
      </c>
      <c r="B96">
        <f>VLOOKUP(E96,每级任务数量!A:B,2,FALSE)</f>
        <v>1</v>
      </c>
      <c r="C96">
        <f t="shared" si="5"/>
        <v>403101</v>
      </c>
      <c r="D96" s="2">
        <f t="shared" si="6"/>
        <v>3101</v>
      </c>
      <c r="E96" s="6">
        <f t="shared" si="7"/>
        <v>31</v>
      </c>
      <c r="F96" s="6">
        <f t="shared" si="8"/>
        <v>1</v>
      </c>
      <c r="G96" s="1" t="s">
        <v>90</v>
      </c>
      <c r="H96" s="3" t="s">
        <v>91</v>
      </c>
      <c r="I96" s="3" t="str">
        <f t="shared" si="9"/>
        <v>[{"t":"i","i":4,"c":1,"tr":0},{"t":"i","i":1,"c":35,"tr":0},{"t":"i","i":6,"c":5,"tr":0}]</v>
      </c>
      <c r="J96" s="2">
        <v>0</v>
      </c>
      <c r="K96" s="2">
        <v>0</v>
      </c>
      <c r="L96" t="str">
        <f>_xlfn.IFNA(VLOOKUP($D96*1000+L$3,奖励辅助!$E:$O,11,FALSE),"")</f>
        <v>{"t":"i","i":4,"c":1,"tr":0}</v>
      </c>
      <c r="M96" t="str">
        <f>_xlfn.IFNA(","&amp;VLOOKUP($D96*1000+M$3,奖励辅助!$E:$O,11,FALSE),"")</f>
        <v>,{"t":"i","i":1,"c":35,"tr":0}</v>
      </c>
      <c r="N96" t="str">
        <f>_xlfn.IFNA(","&amp;VLOOKUP($D96*1000+N$3,奖励辅助!$E:$O,11,FALSE),"")</f>
        <v>,{"t":"i","i":6,"c":5,"tr":0}</v>
      </c>
      <c r="O96" t="str">
        <f>_xlfn.IFNA(","&amp;VLOOKUP($D96*1000+O$3,奖励辅助!$E:$O,11,FALSE),"")</f>
        <v/>
      </c>
      <c r="P96" t="str">
        <f>_xlfn.IFNA(","&amp;VLOOKUP($D96*1000+P$3,奖励辅助!$E:$O,11,FALSE),"")</f>
        <v/>
      </c>
      <c r="Q96" t="str">
        <f>_xlfn.IFNA(","&amp;VLOOKUP($D96*1000+Q$3,奖励辅助!$E:$O,11,FALSE),"")</f>
        <v/>
      </c>
      <c r="R96" t="str">
        <f>_xlfn.IFNA(","&amp;VLOOKUP($D96*1000+R$3,奖励辅助!$E:$O,11,FALSE),"")</f>
        <v/>
      </c>
      <c r="S96" t="str">
        <f>_xlfn.IFNA(","&amp;VLOOKUP($D96*1000+S$3,奖励辅助!$E:$O,11,FALSE),"")</f>
        <v/>
      </c>
      <c r="T96" t="str">
        <f>_xlfn.IFNA(","&amp;VLOOKUP($D96*1000+T$3,奖励辅助!$E:$O,11,FALSE),"")</f>
        <v/>
      </c>
      <c r="U96" t="str">
        <f>_xlfn.IFNA(","&amp;VLOOKUP($D96*1000+U$3,奖励辅助!$E:$O,11,FALSE),"")</f>
        <v/>
      </c>
      <c r="V96" t="str">
        <f>_xlfn.IFNA(","&amp;VLOOKUP($D96*1000+V$3,奖励辅助!$E:$O,11,FALSE),"")</f>
        <v/>
      </c>
      <c r="W96" t="str">
        <f>_xlfn.IFNA(","&amp;VLOOKUP($D96*1000+W$3,奖励辅助!$E:$O,11,FALSE),"")</f>
        <v/>
      </c>
      <c r="X96" t="str">
        <f>_xlfn.IFNA(","&amp;VLOOKUP($D96*1000+X$3,奖励辅助!$E:$O,11,FALSE),"")</f>
        <v/>
      </c>
      <c r="Y96" t="str">
        <f>_xlfn.IFNA(","&amp;VLOOKUP($D96*1000+Y$3,奖励辅助!$E:$O,11,FALSE),"")</f>
        <v/>
      </c>
      <c r="Z96" t="str">
        <f>_xlfn.IFNA(","&amp;VLOOKUP($D96*1000+Z$3,奖励辅助!$E:$O,11,FALSE),"")</f>
        <v/>
      </c>
      <c r="AA96" t="str">
        <f>_xlfn.IFNA(","&amp;VLOOKUP($D96*1000+AA$3,奖励辅助!$E:$O,11,FALSE),"")</f>
        <v/>
      </c>
      <c r="AB96" t="str">
        <f>_xlfn.IFNA(","&amp;VLOOKUP($D96*1000+AB$3,奖励辅助!$E:$O,11,FALSE),"")</f>
        <v/>
      </c>
      <c r="AC96" t="str">
        <f>_xlfn.IFNA(","&amp;VLOOKUP($D96*1000+AC$3,奖励辅助!$E:$O,11,FALSE),"")</f>
        <v/>
      </c>
      <c r="AD96" t="str">
        <f>_xlfn.IFNA(","&amp;VLOOKUP($D96*1000+AD$3,奖励辅助!$E:$O,11,FALSE),"")</f>
        <v/>
      </c>
      <c r="AE96" t="str">
        <f>_xlfn.IFNA(","&amp;VLOOKUP($D96*1000+AE$3,奖励辅助!$E:$O,11,FALSE),"")</f>
        <v/>
      </c>
      <c r="AF96" t="str">
        <f>_xlfn.IFNA(","&amp;VLOOKUP($D96*1000+AF$3,奖励辅助!$E:$O,11,FALSE),"")</f>
        <v/>
      </c>
      <c r="AG96" t="str">
        <f>_xlfn.IFNA(","&amp;VLOOKUP($D96*1000+AG$3,奖励辅助!$E:$O,11,FALSE),"")</f>
        <v/>
      </c>
      <c r="AH96" t="str">
        <f>_xlfn.IFNA(","&amp;VLOOKUP($D96*1000+AH$3,奖励辅助!$E:$O,11,FALSE),"")</f>
        <v/>
      </c>
      <c r="AI96" t="str">
        <f>_xlfn.IFNA(","&amp;VLOOKUP($D96*1000+AI$3,奖励辅助!$E:$O,11,FALSE),"")</f>
        <v/>
      </c>
      <c r="AJ96" t="str">
        <f>_xlfn.IFNA(","&amp;VLOOKUP($D96*1000+AJ$3,奖励辅助!$E:$O,11,FALSE),"")</f>
        <v/>
      </c>
      <c r="AK96" t="str">
        <f>_xlfn.IFNA(","&amp;VLOOKUP($D96*1000+AK$3,奖励辅助!$E:$O,11,FALSE),"")</f>
        <v/>
      </c>
      <c r="AL96" t="str">
        <f>_xlfn.IFNA(","&amp;VLOOKUP($D96*1000+AL$3,奖励辅助!$E:$O,11,FALSE),"")</f>
        <v/>
      </c>
      <c r="AM96" t="str">
        <f>_xlfn.IFNA(","&amp;VLOOKUP($D96*1000+AM$3,奖励辅助!$E:$O,11,FALSE),"")</f>
        <v/>
      </c>
      <c r="AN96" t="str">
        <f>_xlfn.IFNA(","&amp;VLOOKUP($D96*1000+AN$3,奖励辅助!$E:$O,11,FALSE),"")</f>
        <v/>
      </c>
      <c r="AO96" t="str">
        <f>_xlfn.IFNA(","&amp;VLOOKUP($D96*1000+AO$3,奖励辅助!$E:$O,11,FALSE),"")</f>
        <v/>
      </c>
    </row>
    <row r="97" spans="1:41" x14ac:dyDescent="0.15">
      <c r="A97">
        <v>94</v>
      </c>
      <c r="B97">
        <f>VLOOKUP(E97,每级任务数量!A:B,2,FALSE)</f>
        <v>1</v>
      </c>
      <c r="C97">
        <f t="shared" si="5"/>
        <v>403201</v>
      </c>
      <c r="D97" s="2">
        <f t="shared" si="6"/>
        <v>3201</v>
      </c>
      <c r="E97" s="6">
        <f t="shared" si="7"/>
        <v>32</v>
      </c>
      <c r="F97" s="6">
        <f t="shared" si="8"/>
        <v>1</v>
      </c>
      <c r="G97" s="1" t="s">
        <v>90</v>
      </c>
      <c r="H97" s="3" t="s">
        <v>91</v>
      </c>
      <c r="I97" s="3" t="str">
        <f t="shared" si="9"/>
        <v>[{"t":"i","i":4,"c":1,"tr":0},{"t":"i","i":1,"c":35,"tr":0},{"t":"i","i":6,"c":5,"tr":0}]</v>
      </c>
      <c r="J97" s="2">
        <v>0</v>
      </c>
      <c r="K97" s="2">
        <v>0</v>
      </c>
      <c r="L97" t="str">
        <f>_xlfn.IFNA(VLOOKUP($D97*1000+L$3,奖励辅助!$E:$O,11,FALSE),"")</f>
        <v>{"t":"i","i":4,"c":1,"tr":0}</v>
      </c>
      <c r="M97" t="str">
        <f>_xlfn.IFNA(","&amp;VLOOKUP($D97*1000+M$3,奖励辅助!$E:$O,11,FALSE),"")</f>
        <v>,{"t":"i","i":1,"c":35,"tr":0}</v>
      </c>
      <c r="N97" t="str">
        <f>_xlfn.IFNA(","&amp;VLOOKUP($D97*1000+N$3,奖励辅助!$E:$O,11,FALSE),"")</f>
        <v>,{"t":"i","i":6,"c":5,"tr":0}</v>
      </c>
      <c r="O97" t="str">
        <f>_xlfn.IFNA(","&amp;VLOOKUP($D97*1000+O$3,奖励辅助!$E:$O,11,FALSE),"")</f>
        <v/>
      </c>
      <c r="P97" t="str">
        <f>_xlfn.IFNA(","&amp;VLOOKUP($D97*1000+P$3,奖励辅助!$E:$O,11,FALSE),"")</f>
        <v/>
      </c>
      <c r="Q97" t="str">
        <f>_xlfn.IFNA(","&amp;VLOOKUP($D97*1000+Q$3,奖励辅助!$E:$O,11,FALSE),"")</f>
        <v/>
      </c>
      <c r="R97" t="str">
        <f>_xlfn.IFNA(","&amp;VLOOKUP($D97*1000+R$3,奖励辅助!$E:$O,11,FALSE),"")</f>
        <v/>
      </c>
      <c r="S97" t="str">
        <f>_xlfn.IFNA(","&amp;VLOOKUP($D97*1000+S$3,奖励辅助!$E:$O,11,FALSE),"")</f>
        <v/>
      </c>
      <c r="T97" t="str">
        <f>_xlfn.IFNA(","&amp;VLOOKUP($D97*1000+T$3,奖励辅助!$E:$O,11,FALSE),"")</f>
        <v/>
      </c>
      <c r="U97" t="str">
        <f>_xlfn.IFNA(","&amp;VLOOKUP($D97*1000+U$3,奖励辅助!$E:$O,11,FALSE),"")</f>
        <v/>
      </c>
      <c r="V97" t="str">
        <f>_xlfn.IFNA(","&amp;VLOOKUP($D97*1000+V$3,奖励辅助!$E:$O,11,FALSE),"")</f>
        <v/>
      </c>
      <c r="W97" t="str">
        <f>_xlfn.IFNA(","&amp;VLOOKUP($D97*1000+W$3,奖励辅助!$E:$O,11,FALSE),"")</f>
        <v/>
      </c>
      <c r="X97" t="str">
        <f>_xlfn.IFNA(","&amp;VLOOKUP($D97*1000+X$3,奖励辅助!$E:$O,11,FALSE),"")</f>
        <v/>
      </c>
      <c r="Y97" t="str">
        <f>_xlfn.IFNA(","&amp;VLOOKUP($D97*1000+Y$3,奖励辅助!$E:$O,11,FALSE),"")</f>
        <v/>
      </c>
      <c r="Z97" t="str">
        <f>_xlfn.IFNA(","&amp;VLOOKUP($D97*1000+Z$3,奖励辅助!$E:$O,11,FALSE),"")</f>
        <v/>
      </c>
      <c r="AA97" t="str">
        <f>_xlfn.IFNA(","&amp;VLOOKUP($D97*1000+AA$3,奖励辅助!$E:$O,11,FALSE),"")</f>
        <v/>
      </c>
      <c r="AB97" t="str">
        <f>_xlfn.IFNA(","&amp;VLOOKUP($D97*1000+AB$3,奖励辅助!$E:$O,11,FALSE),"")</f>
        <v/>
      </c>
      <c r="AC97" t="str">
        <f>_xlfn.IFNA(","&amp;VLOOKUP($D97*1000+AC$3,奖励辅助!$E:$O,11,FALSE),"")</f>
        <v/>
      </c>
      <c r="AD97" t="str">
        <f>_xlfn.IFNA(","&amp;VLOOKUP($D97*1000+AD$3,奖励辅助!$E:$O,11,FALSE),"")</f>
        <v/>
      </c>
      <c r="AE97" t="str">
        <f>_xlfn.IFNA(","&amp;VLOOKUP($D97*1000+AE$3,奖励辅助!$E:$O,11,FALSE),"")</f>
        <v/>
      </c>
      <c r="AF97" t="str">
        <f>_xlfn.IFNA(","&amp;VLOOKUP($D97*1000+AF$3,奖励辅助!$E:$O,11,FALSE),"")</f>
        <v/>
      </c>
      <c r="AG97" t="str">
        <f>_xlfn.IFNA(","&amp;VLOOKUP($D97*1000+AG$3,奖励辅助!$E:$O,11,FALSE),"")</f>
        <v/>
      </c>
      <c r="AH97" t="str">
        <f>_xlfn.IFNA(","&amp;VLOOKUP($D97*1000+AH$3,奖励辅助!$E:$O,11,FALSE),"")</f>
        <v/>
      </c>
      <c r="AI97" t="str">
        <f>_xlfn.IFNA(","&amp;VLOOKUP($D97*1000+AI$3,奖励辅助!$E:$O,11,FALSE),"")</f>
        <v/>
      </c>
      <c r="AJ97" t="str">
        <f>_xlfn.IFNA(","&amp;VLOOKUP($D97*1000+AJ$3,奖励辅助!$E:$O,11,FALSE),"")</f>
        <v/>
      </c>
      <c r="AK97" t="str">
        <f>_xlfn.IFNA(","&amp;VLOOKUP($D97*1000+AK$3,奖励辅助!$E:$O,11,FALSE),"")</f>
        <v/>
      </c>
      <c r="AL97" t="str">
        <f>_xlfn.IFNA(","&amp;VLOOKUP($D97*1000+AL$3,奖励辅助!$E:$O,11,FALSE),"")</f>
        <v/>
      </c>
      <c r="AM97" t="str">
        <f>_xlfn.IFNA(","&amp;VLOOKUP($D97*1000+AM$3,奖励辅助!$E:$O,11,FALSE),"")</f>
        <v/>
      </c>
      <c r="AN97" t="str">
        <f>_xlfn.IFNA(","&amp;VLOOKUP($D97*1000+AN$3,奖励辅助!$E:$O,11,FALSE),"")</f>
        <v/>
      </c>
      <c r="AO97" t="str">
        <f>_xlfn.IFNA(","&amp;VLOOKUP($D97*1000+AO$3,奖励辅助!$E:$O,11,FALSE),"")</f>
        <v/>
      </c>
    </row>
    <row r="98" spans="1:41" x14ac:dyDescent="0.15">
      <c r="A98">
        <v>95</v>
      </c>
      <c r="B98">
        <f>VLOOKUP(E98,每级任务数量!A:B,2,FALSE)</f>
        <v>1</v>
      </c>
      <c r="C98">
        <f t="shared" si="5"/>
        <v>403301</v>
      </c>
      <c r="D98" s="2">
        <f t="shared" si="6"/>
        <v>3301</v>
      </c>
      <c r="E98" s="6">
        <f t="shared" si="7"/>
        <v>33</v>
      </c>
      <c r="F98" s="6">
        <f t="shared" si="8"/>
        <v>1</v>
      </c>
      <c r="G98" s="1" t="s">
        <v>90</v>
      </c>
      <c r="H98" s="3" t="s">
        <v>91</v>
      </c>
      <c r="I98" s="3" t="str">
        <f t="shared" si="9"/>
        <v>[{"t":"i","i":4,"c":1,"tr":0},{"t":"i","i":1,"c":35,"tr":0},{"t":"i","i":6,"c":5,"tr":0}]</v>
      </c>
      <c r="J98" s="2">
        <v>0</v>
      </c>
      <c r="K98" s="2">
        <v>0</v>
      </c>
      <c r="L98" t="str">
        <f>_xlfn.IFNA(VLOOKUP($D98*1000+L$3,奖励辅助!$E:$O,11,FALSE),"")</f>
        <v>{"t":"i","i":4,"c":1,"tr":0}</v>
      </c>
      <c r="M98" t="str">
        <f>_xlfn.IFNA(","&amp;VLOOKUP($D98*1000+M$3,奖励辅助!$E:$O,11,FALSE),"")</f>
        <v>,{"t":"i","i":1,"c":35,"tr":0}</v>
      </c>
      <c r="N98" t="str">
        <f>_xlfn.IFNA(","&amp;VLOOKUP($D98*1000+N$3,奖励辅助!$E:$O,11,FALSE),"")</f>
        <v>,{"t":"i","i":6,"c":5,"tr":0}</v>
      </c>
      <c r="O98" t="str">
        <f>_xlfn.IFNA(","&amp;VLOOKUP($D98*1000+O$3,奖励辅助!$E:$O,11,FALSE),"")</f>
        <v/>
      </c>
      <c r="P98" t="str">
        <f>_xlfn.IFNA(","&amp;VLOOKUP($D98*1000+P$3,奖励辅助!$E:$O,11,FALSE),"")</f>
        <v/>
      </c>
      <c r="Q98" t="str">
        <f>_xlfn.IFNA(","&amp;VLOOKUP($D98*1000+Q$3,奖励辅助!$E:$O,11,FALSE),"")</f>
        <v/>
      </c>
      <c r="R98" t="str">
        <f>_xlfn.IFNA(","&amp;VLOOKUP($D98*1000+R$3,奖励辅助!$E:$O,11,FALSE),"")</f>
        <v/>
      </c>
      <c r="S98" t="str">
        <f>_xlfn.IFNA(","&amp;VLOOKUP($D98*1000+S$3,奖励辅助!$E:$O,11,FALSE),"")</f>
        <v/>
      </c>
      <c r="T98" t="str">
        <f>_xlfn.IFNA(","&amp;VLOOKUP($D98*1000+T$3,奖励辅助!$E:$O,11,FALSE),"")</f>
        <v/>
      </c>
      <c r="U98" t="str">
        <f>_xlfn.IFNA(","&amp;VLOOKUP($D98*1000+U$3,奖励辅助!$E:$O,11,FALSE),"")</f>
        <v/>
      </c>
      <c r="V98" t="str">
        <f>_xlfn.IFNA(","&amp;VLOOKUP($D98*1000+V$3,奖励辅助!$E:$O,11,FALSE),"")</f>
        <v/>
      </c>
      <c r="W98" t="str">
        <f>_xlfn.IFNA(","&amp;VLOOKUP($D98*1000+W$3,奖励辅助!$E:$O,11,FALSE),"")</f>
        <v/>
      </c>
      <c r="X98" t="str">
        <f>_xlfn.IFNA(","&amp;VLOOKUP($D98*1000+X$3,奖励辅助!$E:$O,11,FALSE),"")</f>
        <v/>
      </c>
      <c r="Y98" t="str">
        <f>_xlfn.IFNA(","&amp;VLOOKUP($D98*1000+Y$3,奖励辅助!$E:$O,11,FALSE),"")</f>
        <v/>
      </c>
      <c r="Z98" t="str">
        <f>_xlfn.IFNA(","&amp;VLOOKUP($D98*1000+Z$3,奖励辅助!$E:$O,11,FALSE),"")</f>
        <v/>
      </c>
      <c r="AA98" t="str">
        <f>_xlfn.IFNA(","&amp;VLOOKUP($D98*1000+AA$3,奖励辅助!$E:$O,11,FALSE),"")</f>
        <v/>
      </c>
      <c r="AB98" t="str">
        <f>_xlfn.IFNA(","&amp;VLOOKUP($D98*1000+AB$3,奖励辅助!$E:$O,11,FALSE),"")</f>
        <v/>
      </c>
      <c r="AC98" t="str">
        <f>_xlfn.IFNA(","&amp;VLOOKUP($D98*1000+AC$3,奖励辅助!$E:$O,11,FALSE),"")</f>
        <v/>
      </c>
      <c r="AD98" t="str">
        <f>_xlfn.IFNA(","&amp;VLOOKUP($D98*1000+AD$3,奖励辅助!$E:$O,11,FALSE),"")</f>
        <v/>
      </c>
      <c r="AE98" t="str">
        <f>_xlfn.IFNA(","&amp;VLOOKUP($D98*1000+AE$3,奖励辅助!$E:$O,11,FALSE),"")</f>
        <v/>
      </c>
      <c r="AF98" t="str">
        <f>_xlfn.IFNA(","&amp;VLOOKUP($D98*1000+AF$3,奖励辅助!$E:$O,11,FALSE),"")</f>
        <v/>
      </c>
      <c r="AG98" t="str">
        <f>_xlfn.IFNA(","&amp;VLOOKUP($D98*1000+AG$3,奖励辅助!$E:$O,11,FALSE),"")</f>
        <v/>
      </c>
      <c r="AH98" t="str">
        <f>_xlfn.IFNA(","&amp;VLOOKUP($D98*1000+AH$3,奖励辅助!$E:$O,11,FALSE),"")</f>
        <v/>
      </c>
      <c r="AI98" t="str">
        <f>_xlfn.IFNA(","&amp;VLOOKUP($D98*1000+AI$3,奖励辅助!$E:$O,11,FALSE),"")</f>
        <v/>
      </c>
      <c r="AJ98" t="str">
        <f>_xlfn.IFNA(","&amp;VLOOKUP($D98*1000+AJ$3,奖励辅助!$E:$O,11,FALSE),"")</f>
        <v/>
      </c>
      <c r="AK98" t="str">
        <f>_xlfn.IFNA(","&amp;VLOOKUP($D98*1000+AK$3,奖励辅助!$E:$O,11,FALSE),"")</f>
        <v/>
      </c>
      <c r="AL98" t="str">
        <f>_xlfn.IFNA(","&amp;VLOOKUP($D98*1000+AL$3,奖励辅助!$E:$O,11,FALSE),"")</f>
        <v/>
      </c>
      <c r="AM98" t="str">
        <f>_xlfn.IFNA(","&amp;VLOOKUP($D98*1000+AM$3,奖励辅助!$E:$O,11,FALSE),"")</f>
        <v/>
      </c>
      <c r="AN98" t="str">
        <f>_xlfn.IFNA(","&amp;VLOOKUP($D98*1000+AN$3,奖励辅助!$E:$O,11,FALSE),"")</f>
        <v/>
      </c>
      <c r="AO98" t="str">
        <f>_xlfn.IFNA(","&amp;VLOOKUP($D98*1000+AO$3,奖励辅助!$E:$O,11,FALSE),"")</f>
        <v/>
      </c>
    </row>
    <row r="99" spans="1:41" x14ac:dyDescent="0.15">
      <c r="A99">
        <v>96</v>
      </c>
      <c r="B99">
        <f>VLOOKUP(E99,每级任务数量!A:B,2,FALSE)</f>
        <v>2</v>
      </c>
      <c r="C99">
        <f t="shared" si="5"/>
        <v>403401</v>
      </c>
      <c r="D99" s="2">
        <f t="shared" si="6"/>
        <v>3401</v>
      </c>
      <c r="E99" s="6">
        <f t="shared" si="7"/>
        <v>34</v>
      </c>
      <c r="F99" s="6">
        <f t="shared" si="8"/>
        <v>1</v>
      </c>
      <c r="G99" s="1" t="s">
        <v>90</v>
      </c>
      <c r="H99" s="3" t="s">
        <v>91</v>
      </c>
      <c r="I99" s="3" t="str">
        <f t="shared" si="9"/>
        <v>[{"t":"i","i":4,"c":122,"tr":0},{"t":"i","i":1,"c":4292,"tr":0},{"t":"i","i":6,"c":612,"tr":0}]</v>
      </c>
      <c r="J99" s="2">
        <v>0</v>
      </c>
      <c r="K99" s="2">
        <v>0</v>
      </c>
      <c r="L99" t="str">
        <f>_xlfn.IFNA(VLOOKUP($D99*1000+L$3,奖励辅助!$E:$O,11,FALSE),"")</f>
        <v>{"t":"i","i":4,"c":122,"tr":0}</v>
      </c>
      <c r="M99" t="str">
        <f>_xlfn.IFNA(","&amp;VLOOKUP($D99*1000+M$3,奖励辅助!$E:$O,11,FALSE),"")</f>
        <v>,{"t":"i","i":1,"c":4292,"tr":0}</v>
      </c>
      <c r="N99" t="str">
        <f>_xlfn.IFNA(","&amp;VLOOKUP($D99*1000+N$3,奖励辅助!$E:$O,11,FALSE),"")</f>
        <v>,{"t":"i","i":6,"c":612,"tr":0}</v>
      </c>
      <c r="O99" t="str">
        <f>_xlfn.IFNA(","&amp;VLOOKUP($D99*1000+O$3,奖励辅助!$E:$O,11,FALSE),"")</f>
        <v/>
      </c>
      <c r="P99" t="str">
        <f>_xlfn.IFNA(","&amp;VLOOKUP($D99*1000+P$3,奖励辅助!$E:$O,11,FALSE),"")</f>
        <v/>
      </c>
      <c r="Q99" t="str">
        <f>_xlfn.IFNA(","&amp;VLOOKUP($D99*1000+Q$3,奖励辅助!$E:$O,11,FALSE),"")</f>
        <v/>
      </c>
      <c r="R99" t="str">
        <f>_xlfn.IFNA(","&amp;VLOOKUP($D99*1000+R$3,奖励辅助!$E:$O,11,FALSE),"")</f>
        <v/>
      </c>
      <c r="S99" t="str">
        <f>_xlfn.IFNA(","&amp;VLOOKUP($D99*1000+S$3,奖励辅助!$E:$O,11,FALSE),"")</f>
        <v/>
      </c>
      <c r="T99" t="str">
        <f>_xlfn.IFNA(","&amp;VLOOKUP($D99*1000+T$3,奖励辅助!$E:$O,11,FALSE),"")</f>
        <v/>
      </c>
      <c r="U99" t="str">
        <f>_xlfn.IFNA(","&amp;VLOOKUP($D99*1000+U$3,奖励辅助!$E:$O,11,FALSE),"")</f>
        <v/>
      </c>
      <c r="V99" t="str">
        <f>_xlfn.IFNA(","&amp;VLOOKUP($D99*1000+V$3,奖励辅助!$E:$O,11,FALSE),"")</f>
        <v/>
      </c>
      <c r="W99" t="str">
        <f>_xlfn.IFNA(","&amp;VLOOKUP($D99*1000+W$3,奖励辅助!$E:$O,11,FALSE),"")</f>
        <v/>
      </c>
      <c r="X99" t="str">
        <f>_xlfn.IFNA(","&amp;VLOOKUP($D99*1000+X$3,奖励辅助!$E:$O,11,FALSE),"")</f>
        <v/>
      </c>
      <c r="Y99" t="str">
        <f>_xlfn.IFNA(","&amp;VLOOKUP($D99*1000+Y$3,奖励辅助!$E:$O,11,FALSE),"")</f>
        <v/>
      </c>
      <c r="Z99" t="str">
        <f>_xlfn.IFNA(","&amp;VLOOKUP($D99*1000+Z$3,奖励辅助!$E:$O,11,FALSE),"")</f>
        <v/>
      </c>
      <c r="AA99" t="str">
        <f>_xlfn.IFNA(","&amp;VLOOKUP($D99*1000+AA$3,奖励辅助!$E:$O,11,FALSE),"")</f>
        <v/>
      </c>
      <c r="AB99" t="str">
        <f>_xlfn.IFNA(","&amp;VLOOKUP($D99*1000+AB$3,奖励辅助!$E:$O,11,FALSE),"")</f>
        <v/>
      </c>
      <c r="AC99" t="str">
        <f>_xlfn.IFNA(","&amp;VLOOKUP($D99*1000+AC$3,奖励辅助!$E:$O,11,FALSE),"")</f>
        <v/>
      </c>
      <c r="AD99" t="str">
        <f>_xlfn.IFNA(","&amp;VLOOKUP($D99*1000+AD$3,奖励辅助!$E:$O,11,FALSE),"")</f>
        <v/>
      </c>
      <c r="AE99" t="str">
        <f>_xlfn.IFNA(","&amp;VLOOKUP($D99*1000+AE$3,奖励辅助!$E:$O,11,FALSE),"")</f>
        <v/>
      </c>
      <c r="AF99" t="str">
        <f>_xlfn.IFNA(","&amp;VLOOKUP($D99*1000+AF$3,奖励辅助!$E:$O,11,FALSE),"")</f>
        <v/>
      </c>
      <c r="AG99" t="str">
        <f>_xlfn.IFNA(","&amp;VLOOKUP($D99*1000+AG$3,奖励辅助!$E:$O,11,FALSE),"")</f>
        <v/>
      </c>
      <c r="AH99" t="str">
        <f>_xlfn.IFNA(","&amp;VLOOKUP($D99*1000+AH$3,奖励辅助!$E:$O,11,FALSE),"")</f>
        <v/>
      </c>
      <c r="AI99" t="str">
        <f>_xlfn.IFNA(","&amp;VLOOKUP($D99*1000+AI$3,奖励辅助!$E:$O,11,FALSE),"")</f>
        <v/>
      </c>
      <c r="AJ99" t="str">
        <f>_xlfn.IFNA(","&amp;VLOOKUP($D99*1000+AJ$3,奖励辅助!$E:$O,11,FALSE),"")</f>
        <v/>
      </c>
      <c r="AK99" t="str">
        <f>_xlfn.IFNA(","&amp;VLOOKUP($D99*1000+AK$3,奖励辅助!$E:$O,11,FALSE),"")</f>
        <v/>
      </c>
      <c r="AL99" t="str">
        <f>_xlfn.IFNA(","&amp;VLOOKUP($D99*1000+AL$3,奖励辅助!$E:$O,11,FALSE),"")</f>
        <v/>
      </c>
      <c r="AM99" t="str">
        <f>_xlfn.IFNA(","&amp;VLOOKUP($D99*1000+AM$3,奖励辅助!$E:$O,11,FALSE),"")</f>
        <v/>
      </c>
      <c r="AN99" t="str">
        <f>_xlfn.IFNA(","&amp;VLOOKUP($D99*1000+AN$3,奖励辅助!$E:$O,11,FALSE),"")</f>
        <v/>
      </c>
      <c r="AO99" t="str">
        <f>_xlfn.IFNA(","&amp;VLOOKUP($D99*1000+AO$3,奖励辅助!$E:$O,11,FALSE),"")</f>
        <v/>
      </c>
    </row>
    <row r="100" spans="1:41" x14ac:dyDescent="0.15">
      <c r="A100">
        <v>97</v>
      </c>
      <c r="B100">
        <f>VLOOKUP(E100,每级任务数量!A:B,2,FALSE)</f>
        <v>2</v>
      </c>
      <c r="C100">
        <f t="shared" si="5"/>
        <v>403402</v>
      </c>
      <c r="D100" s="2">
        <f t="shared" si="6"/>
        <v>3402</v>
      </c>
      <c r="E100" s="6">
        <f t="shared" si="7"/>
        <v>34</v>
      </c>
      <c r="F100" s="6">
        <f t="shared" si="8"/>
        <v>2</v>
      </c>
      <c r="G100" s="1" t="s">
        <v>90</v>
      </c>
      <c r="H100" s="3" t="s">
        <v>91</v>
      </c>
      <c r="I100" s="3" t="str">
        <f t="shared" si="9"/>
        <v>[{"t":"i","i":4,"c":122,"tr":0},{"t":"i","i":1,"c":4292,"tr":0},{"t":"i","i":6,"c":612,"tr":0}]</v>
      </c>
      <c r="J100" s="2">
        <v>0</v>
      </c>
      <c r="K100" s="2">
        <v>0</v>
      </c>
      <c r="L100" t="str">
        <f>_xlfn.IFNA(VLOOKUP($D100*1000+L$3,奖励辅助!$E:$O,11,FALSE),"")</f>
        <v>{"t":"i","i":4,"c":122,"tr":0}</v>
      </c>
      <c r="M100" t="str">
        <f>_xlfn.IFNA(","&amp;VLOOKUP($D100*1000+M$3,奖励辅助!$E:$O,11,FALSE),"")</f>
        <v>,{"t":"i","i":1,"c":4292,"tr":0}</v>
      </c>
      <c r="N100" t="str">
        <f>_xlfn.IFNA(","&amp;VLOOKUP($D100*1000+N$3,奖励辅助!$E:$O,11,FALSE),"")</f>
        <v>,{"t":"i","i":6,"c":612,"tr":0}</v>
      </c>
      <c r="O100" t="str">
        <f>_xlfn.IFNA(","&amp;VLOOKUP($D100*1000+O$3,奖励辅助!$E:$O,11,FALSE),"")</f>
        <v/>
      </c>
      <c r="P100" t="str">
        <f>_xlfn.IFNA(","&amp;VLOOKUP($D100*1000+P$3,奖励辅助!$E:$O,11,FALSE),"")</f>
        <v/>
      </c>
      <c r="Q100" t="str">
        <f>_xlfn.IFNA(","&amp;VLOOKUP($D100*1000+Q$3,奖励辅助!$E:$O,11,FALSE),"")</f>
        <v/>
      </c>
      <c r="R100" t="str">
        <f>_xlfn.IFNA(","&amp;VLOOKUP($D100*1000+R$3,奖励辅助!$E:$O,11,FALSE),"")</f>
        <v/>
      </c>
      <c r="S100" t="str">
        <f>_xlfn.IFNA(","&amp;VLOOKUP($D100*1000+S$3,奖励辅助!$E:$O,11,FALSE),"")</f>
        <v/>
      </c>
      <c r="T100" t="str">
        <f>_xlfn.IFNA(","&amp;VLOOKUP($D100*1000+T$3,奖励辅助!$E:$O,11,FALSE),"")</f>
        <v/>
      </c>
      <c r="U100" t="str">
        <f>_xlfn.IFNA(","&amp;VLOOKUP($D100*1000+U$3,奖励辅助!$E:$O,11,FALSE),"")</f>
        <v/>
      </c>
      <c r="V100" t="str">
        <f>_xlfn.IFNA(","&amp;VLOOKUP($D100*1000+V$3,奖励辅助!$E:$O,11,FALSE),"")</f>
        <v/>
      </c>
      <c r="W100" t="str">
        <f>_xlfn.IFNA(","&amp;VLOOKUP($D100*1000+W$3,奖励辅助!$E:$O,11,FALSE),"")</f>
        <v/>
      </c>
      <c r="X100" t="str">
        <f>_xlfn.IFNA(","&amp;VLOOKUP($D100*1000+X$3,奖励辅助!$E:$O,11,FALSE),"")</f>
        <v/>
      </c>
      <c r="Y100" t="str">
        <f>_xlfn.IFNA(","&amp;VLOOKUP($D100*1000+Y$3,奖励辅助!$E:$O,11,FALSE),"")</f>
        <v/>
      </c>
      <c r="Z100" t="str">
        <f>_xlfn.IFNA(","&amp;VLOOKUP($D100*1000+Z$3,奖励辅助!$E:$O,11,FALSE),"")</f>
        <v/>
      </c>
      <c r="AA100" t="str">
        <f>_xlfn.IFNA(","&amp;VLOOKUP($D100*1000+AA$3,奖励辅助!$E:$O,11,FALSE),"")</f>
        <v/>
      </c>
      <c r="AB100" t="str">
        <f>_xlfn.IFNA(","&amp;VLOOKUP($D100*1000+AB$3,奖励辅助!$E:$O,11,FALSE),"")</f>
        <v/>
      </c>
      <c r="AC100" t="str">
        <f>_xlfn.IFNA(","&amp;VLOOKUP($D100*1000+AC$3,奖励辅助!$E:$O,11,FALSE),"")</f>
        <v/>
      </c>
      <c r="AD100" t="str">
        <f>_xlfn.IFNA(","&amp;VLOOKUP($D100*1000+AD$3,奖励辅助!$E:$O,11,FALSE),"")</f>
        <v/>
      </c>
      <c r="AE100" t="str">
        <f>_xlfn.IFNA(","&amp;VLOOKUP($D100*1000+AE$3,奖励辅助!$E:$O,11,FALSE),"")</f>
        <v/>
      </c>
      <c r="AF100" t="str">
        <f>_xlfn.IFNA(","&amp;VLOOKUP($D100*1000+AF$3,奖励辅助!$E:$O,11,FALSE),"")</f>
        <v/>
      </c>
      <c r="AG100" t="str">
        <f>_xlfn.IFNA(","&amp;VLOOKUP($D100*1000+AG$3,奖励辅助!$E:$O,11,FALSE),"")</f>
        <v/>
      </c>
      <c r="AH100" t="str">
        <f>_xlfn.IFNA(","&amp;VLOOKUP($D100*1000+AH$3,奖励辅助!$E:$O,11,FALSE),"")</f>
        <v/>
      </c>
      <c r="AI100" t="str">
        <f>_xlfn.IFNA(","&amp;VLOOKUP($D100*1000+AI$3,奖励辅助!$E:$O,11,FALSE),"")</f>
        <v/>
      </c>
      <c r="AJ100" t="str">
        <f>_xlfn.IFNA(","&amp;VLOOKUP($D100*1000+AJ$3,奖励辅助!$E:$O,11,FALSE),"")</f>
        <v/>
      </c>
      <c r="AK100" t="str">
        <f>_xlfn.IFNA(","&amp;VLOOKUP($D100*1000+AK$3,奖励辅助!$E:$O,11,FALSE),"")</f>
        <v/>
      </c>
      <c r="AL100" t="str">
        <f>_xlfn.IFNA(","&amp;VLOOKUP($D100*1000+AL$3,奖励辅助!$E:$O,11,FALSE),"")</f>
        <v/>
      </c>
      <c r="AM100" t="str">
        <f>_xlfn.IFNA(","&amp;VLOOKUP($D100*1000+AM$3,奖励辅助!$E:$O,11,FALSE),"")</f>
        <v/>
      </c>
      <c r="AN100" t="str">
        <f>_xlfn.IFNA(","&amp;VLOOKUP($D100*1000+AN$3,奖励辅助!$E:$O,11,FALSE),"")</f>
        <v/>
      </c>
      <c r="AO100" t="str">
        <f>_xlfn.IFNA(","&amp;VLOOKUP($D100*1000+AO$3,奖励辅助!$E:$O,11,FALSE),"")</f>
        <v/>
      </c>
    </row>
    <row r="101" spans="1:41" x14ac:dyDescent="0.15">
      <c r="A101">
        <v>98</v>
      </c>
      <c r="B101">
        <f>VLOOKUP(E101,每级任务数量!A:B,2,FALSE)</f>
        <v>5</v>
      </c>
      <c r="C101">
        <f t="shared" si="5"/>
        <v>403501</v>
      </c>
      <c r="D101" s="2">
        <f t="shared" si="6"/>
        <v>3501</v>
      </c>
      <c r="E101" s="6">
        <f t="shared" si="7"/>
        <v>35</v>
      </c>
      <c r="F101" s="6">
        <f t="shared" si="8"/>
        <v>1</v>
      </c>
      <c r="G101" s="1" t="s">
        <v>90</v>
      </c>
      <c r="H101" s="3" t="s">
        <v>91</v>
      </c>
      <c r="I101" s="3" t="str">
        <f t="shared" si="9"/>
        <v>[{"t":"i","i":4,"c":29,"tr":0},{"t":"i","i":1,"c":1033,"tr":0},{"t":"i","i":6,"c":147,"tr":0}]</v>
      </c>
      <c r="J101" s="2">
        <v>0</v>
      </c>
      <c r="K101" s="2">
        <v>0</v>
      </c>
      <c r="L101" t="str">
        <f>_xlfn.IFNA(VLOOKUP($D101*1000+L$3,奖励辅助!$E:$O,11,FALSE),"")</f>
        <v>{"t":"i","i":4,"c":29,"tr":0}</v>
      </c>
      <c r="M101" t="str">
        <f>_xlfn.IFNA(","&amp;VLOOKUP($D101*1000+M$3,奖励辅助!$E:$O,11,FALSE),"")</f>
        <v>,{"t":"i","i":1,"c":1033,"tr":0}</v>
      </c>
      <c r="N101" t="str">
        <f>_xlfn.IFNA(","&amp;VLOOKUP($D101*1000+N$3,奖励辅助!$E:$O,11,FALSE),"")</f>
        <v>,{"t":"i","i":6,"c":147,"tr":0}</v>
      </c>
      <c r="O101" t="str">
        <f>_xlfn.IFNA(","&amp;VLOOKUP($D101*1000+O$3,奖励辅助!$E:$O,11,FALSE),"")</f>
        <v/>
      </c>
      <c r="P101" t="str">
        <f>_xlfn.IFNA(","&amp;VLOOKUP($D101*1000+P$3,奖励辅助!$E:$O,11,FALSE),"")</f>
        <v/>
      </c>
      <c r="Q101" t="str">
        <f>_xlfn.IFNA(","&amp;VLOOKUP($D101*1000+Q$3,奖励辅助!$E:$O,11,FALSE),"")</f>
        <v/>
      </c>
      <c r="R101" t="str">
        <f>_xlfn.IFNA(","&amp;VLOOKUP($D101*1000+R$3,奖励辅助!$E:$O,11,FALSE),"")</f>
        <v/>
      </c>
      <c r="S101" t="str">
        <f>_xlfn.IFNA(","&amp;VLOOKUP($D101*1000+S$3,奖励辅助!$E:$O,11,FALSE),"")</f>
        <v/>
      </c>
      <c r="T101" t="str">
        <f>_xlfn.IFNA(","&amp;VLOOKUP($D101*1000+T$3,奖励辅助!$E:$O,11,FALSE),"")</f>
        <v/>
      </c>
      <c r="U101" t="str">
        <f>_xlfn.IFNA(","&amp;VLOOKUP($D101*1000+U$3,奖励辅助!$E:$O,11,FALSE),"")</f>
        <v/>
      </c>
      <c r="V101" t="str">
        <f>_xlfn.IFNA(","&amp;VLOOKUP($D101*1000+V$3,奖励辅助!$E:$O,11,FALSE),"")</f>
        <v/>
      </c>
      <c r="W101" t="str">
        <f>_xlfn.IFNA(","&amp;VLOOKUP($D101*1000+W$3,奖励辅助!$E:$O,11,FALSE),"")</f>
        <v/>
      </c>
      <c r="X101" t="str">
        <f>_xlfn.IFNA(","&amp;VLOOKUP($D101*1000+X$3,奖励辅助!$E:$O,11,FALSE),"")</f>
        <v/>
      </c>
      <c r="Y101" t="str">
        <f>_xlfn.IFNA(","&amp;VLOOKUP($D101*1000+Y$3,奖励辅助!$E:$O,11,FALSE),"")</f>
        <v/>
      </c>
      <c r="Z101" t="str">
        <f>_xlfn.IFNA(","&amp;VLOOKUP($D101*1000+Z$3,奖励辅助!$E:$O,11,FALSE),"")</f>
        <v/>
      </c>
      <c r="AA101" t="str">
        <f>_xlfn.IFNA(","&amp;VLOOKUP($D101*1000+AA$3,奖励辅助!$E:$O,11,FALSE),"")</f>
        <v/>
      </c>
      <c r="AB101" t="str">
        <f>_xlfn.IFNA(","&amp;VLOOKUP($D101*1000+AB$3,奖励辅助!$E:$O,11,FALSE),"")</f>
        <v/>
      </c>
      <c r="AC101" t="str">
        <f>_xlfn.IFNA(","&amp;VLOOKUP($D101*1000+AC$3,奖励辅助!$E:$O,11,FALSE),"")</f>
        <v/>
      </c>
      <c r="AD101" t="str">
        <f>_xlfn.IFNA(","&amp;VLOOKUP($D101*1000+AD$3,奖励辅助!$E:$O,11,FALSE),"")</f>
        <v/>
      </c>
      <c r="AE101" t="str">
        <f>_xlfn.IFNA(","&amp;VLOOKUP($D101*1000+AE$3,奖励辅助!$E:$O,11,FALSE),"")</f>
        <v/>
      </c>
      <c r="AF101" t="str">
        <f>_xlfn.IFNA(","&amp;VLOOKUP($D101*1000+AF$3,奖励辅助!$E:$O,11,FALSE),"")</f>
        <v/>
      </c>
      <c r="AG101" t="str">
        <f>_xlfn.IFNA(","&amp;VLOOKUP($D101*1000+AG$3,奖励辅助!$E:$O,11,FALSE),"")</f>
        <v/>
      </c>
      <c r="AH101" t="str">
        <f>_xlfn.IFNA(","&amp;VLOOKUP($D101*1000+AH$3,奖励辅助!$E:$O,11,FALSE),"")</f>
        <v/>
      </c>
      <c r="AI101" t="str">
        <f>_xlfn.IFNA(","&amp;VLOOKUP($D101*1000+AI$3,奖励辅助!$E:$O,11,FALSE),"")</f>
        <v/>
      </c>
      <c r="AJ101" t="str">
        <f>_xlfn.IFNA(","&amp;VLOOKUP($D101*1000+AJ$3,奖励辅助!$E:$O,11,FALSE),"")</f>
        <v/>
      </c>
      <c r="AK101" t="str">
        <f>_xlfn.IFNA(","&amp;VLOOKUP($D101*1000+AK$3,奖励辅助!$E:$O,11,FALSE),"")</f>
        <v/>
      </c>
      <c r="AL101" t="str">
        <f>_xlfn.IFNA(","&amp;VLOOKUP($D101*1000+AL$3,奖励辅助!$E:$O,11,FALSE),"")</f>
        <v/>
      </c>
      <c r="AM101" t="str">
        <f>_xlfn.IFNA(","&amp;VLOOKUP($D101*1000+AM$3,奖励辅助!$E:$O,11,FALSE),"")</f>
        <v/>
      </c>
      <c r="AN101" t="str">
        <f>_xlfn.IFNA(","&amp;VLOOKUP($D101*1000+AN$3,奖励辅助!$E:$O,11,FALSE),"")</f>
        <v/>
      </c>
      <c r="AO101" t="str">
        <f>_xlfn.IFNA(","&amp;VLOOKUP($D101*1000+AO$3,奖励辅助!$E:$O,11,FALSE),"")</f>
        <v/>
      </c>
    </row>
    <row r="102" spans="1:41" x14ac:dyDescent="0.15">
      <c r="A102">
        <v>99</v>
      </c>
      <c r="B102">
        <f>VLOOKUP(E102,每级任务数量!A:B,2,FALSE)</f>
        <v>5</v>
      </c>
      <c r="C102">
        <f t="shared" si="5"/>
        <v>403502</v>
      </c>
      <c r="D102" s="2">
        <f t="shared" si="6"/>
        <v>3502</v>
      </c>
      <c r="E102" s="6">
        <f t="shared" si="7"/>
        <v>35</v>
      </c>
      <c r="F102" s="6">
        <f t="shared" si="8"/>
        <v>2</v>
      </c>
      <c r="G102" s="1" t="s">
        <v>90</v>
      </c>
      <c r="H102" s="3" t="s">
        <v>91</v>
      </c>
      <c r="I102" s="3" t="str">
        <f t="shared" si="9"/>
        <v>[{"t":"i","i":4,"c":29,"tr":0},{"t":"i","i":1,"c":1033,"tr":0},{"t":"i","i":6,"c":147,"tr":0}]</v>
      </c>
      <c r="J102" s="2">
        <v>0</v>
      </c>
      <c r="K102" s="2">
        <v>0</v>
      </c>
      <c r="L102" t="str">
        <f>_xlfn.IFNA(VLOOKUP($D102*1000+L$3,奖励辅助!$E:$O,11,FALSE),"")</f>
        <v>{"t":"i","i":4,"c":29,"tr":0}</v>
      </c>
      <c r="M102" t="str">
        <f>_xlfn.IFNA(","&amp;VLOOKUP($D102*1000+M$3,奖励辅助!$E:$O,11,FALSE),"")</f>
        <v>,{"t":"i","i":1,"c":1033,"tr":0}</v>
      </c>
      <c r="N102" t="str">
        <f>_xlfn.IFNA(","&amp;VLOOKUP($D102*1000+N$3,奖励辅助!$E:$O,11,FALSE),"")</f>
        <v>,{"t":"i","i":6,"c":147,"tr":0}</v>
      </c>
      <c r="O102" t="str">
        <f>_xlfn.IFNA(","&amp;VLOOKUP($D102*1000+O$3,奖励辅助!$E:$O,11,FALSE),"")</f>
        <v/>
      </c>
      <c r="P102" t="str">
        <f>_xlfn.IFNA(","&amp;VLOOKUP($D102*1000+P$3,奖励辅助!$E:$O,11,FALSE),"")</f>
        <v/>
      </c>
      <c r="Q102" t="str">
        <f>_xlfn.IFNA(","&amp;VLOOKUP($D102*1000+Q$3,奖励辅助!$E:$O,11,FALSE),"")</f>
        <v/>
      </c>
      <c r="R102" t="str">
        <f>_xlfn.IFNA(","&amp;VLOOKUP($D102*1000+R$3,奖励辅助!$E:$O,11,FALSE),"")</f>
        <v/>
      </c>
      <c r="S102" t="str">
        <f>_xlfn.IFNA(","&amp;VLOOKUP($D102*1000+S$3,奖励辅助!$E:$O,11,FALSE),"")</f>
        <v/>
      </c>
      <c r="T102" t="str">
        <f>_xlfn.IFNA(","&amp;VLOOKUP($D102*1000+T$3,奖励辅助!$E:$O,11,FALSE),"")</f>
        <v/>
      </c>
      <c r="U102" t="str">
        <f>_xlfn.IFNA(","&amp;VLOOKUP($D102*1000+U$3,奖励辅助!$E:$O,11,FALSE),"")</f>
        <v/>
      </c>
      <c r="V102" t="str">
        <f>_xlfn.IFNA(","&amp;VLOOKUP($D102*1000+V$3,奖励辅助!$E:$O,11,FALSE),"")</f>
        <v/>
      </c>
      <c r="W102" t="str">
        <f>_xlfn.IFNA(","&amp;VLOOKUP($D102*1000+W$3,奖励辅助!$E:$O,11,FALSE),"")</f>
        <v/>
      </c>
      <c r="X102" t="str">
        <f>_xlfn.IFNA(","&amp;VLOOKUP($D102*1000+X$3,奖励辅助!$E:$O,11,FALSE),"")</f>
        <v/>
      </c>
      <c r="Y102" t="str">
        <f>_xlfn.IFNA(","&amp;VLOOKUP($D102*1000+Y$3,奖励辅助!$E:$O,11,FALSE),"")</f>
        <v/>
      </c>
      <c r="Z102" t="str">
        <f>_xlfn.IFNA(","&amp;VLOOKUP($D102*1000+Z$3,奖励辅助!$E:$O,11,FALSE),"")</f>
        <v/>
      </c>
      <c r="AA102" t="str">
        <f>_xlfn.IFNA(","&amp;VLOOKUP($D102*1000+AA$3,奖励辅助!$E:$O,11,FALSE),"")</f>
        <v/>
      </c>
      <c r="AB102" t="str">
        <f>_xlfn.IFNA(","&amp;VLOOKUP($D102*1000+AB$3,奖励辅助!$E:$O,11,FALSE),"")</f>
        <v/>
      </c>
      <c r="AC102" t="str">
        <f>_xlfn.IFNA(","&amp;VLOOKUP($D102*1000+AC$3,奖励辅助!$E:$O,11,FALSE),"")</f>
        <v/>
      </c>
      <c r="AD102" t="str">
        <f>_xlfn.IFNA(","&amp;VLOOKUP($D102*1000+AD$3,奖励辅助!$E:$O,11,FALSE),"")</f>
        <v/>
      </c>
      <c r="AE102" t="str">
        <f>_xlfn.IFNA(","&amp;VLOOKUP($D102*1000+AE$3,奖励辅助!$E:$O,11,FALSE),"")</f>
        <v/>
      </c>
      <c r="AF102" t="str">
        <f>_xlfn.IFNA(","&amp;VLOOKUP($D102*1000+AF$3,奖励辅助!$E:$O,11,FALSE),"")</f>
        <v/>
      </c>
      <c r="AG102" t="str">
        <f>_xlfn.IFNA(","&amp;VLOOKUP($D102*1000+AG$3,奖励辅助!$E:$O,11,FALSE),"")</f>
        <v/>
      </c>
      <c r="AH102" t="str">
        <f>_xlfn.IFNA(","&amp;VLOOKUP($D102*1000+AH$3,奖励辅助!$E:$O,11,FALSE),"")</f>
        <v/>
      </c>
      <c r="AI102" t="str">
        <f>_xlfn.IFNA(","&amp;VLOOKUP($D102*1000+AI$3,奖励辅助!$E:$O,11,FALSE),"")</f>
        <v/>
      </c>
      <c r="AJ102" t="str">
        <f>_xlfn.IFNA(","&amp;VLOOKUP($D102*1000+AJ$3,奖励辅助!$E:$O,11,FALSE),"")</f>
        <v/>
      </c>
      <c r="AK102" t="str">
        <f>_xlfn.IFNA(","&amp;VLOOKUP($D102*1000+AK$3,奖励辅助!$E:$O,11,FALSE),"")</f>
        <v/>
      </c>
      <c r="AL102" t="str">
        <f>_xlfn.IFNA(","&amp;VLOOKUP($D102*1000+AL$3,奖励辅助!$E:$O,11,FALSE),"")</f>
        <v/>
      </c>
      <c r="AM102" t="str">
        <f>_xlfn.IFNA(","&amp;VLOOKUP($D102*1000+AM$3,奖励辅助!$E:$O,11,FALSE),"")</f>
        <v/>
      </c>
      <c r="AN102" t="str">
        <f>_xlfn.IFNA(","&amp;VLOOKUP($D102*1000+AN$3,奖励辅助!$E:$O,11,FALSE),"")</f>
        <v/>
      </c>
      <c r="AO102" t="str">
        <f>_xlfn.IFNA(","&amp;VLOOKUP($D102*1000+AO$3,奖励辅助!$E:$O,11,FALSE),"")</f>
        <v/>
      </c>
    </row>
    <row r="103" spans="1:41" x14ac:dyDescent="0.15">
      <c r="A103">
        <v>100</v>
      </c>
      <c r="B103">
        <f>VLOOKUP(E103,每级任务数量!A:B,2,FALSE)</f>
        <v>5</v>
      </c>
      <c r="C103">
        <f t="shared" si="5"/>
        <v>403503</v>
      </c>
      <c r="D103" s="2">
        <f t="shared" si="6"/>
        <v>3503</v>
      </c>
      <c r="E103" s="6">
        <f t="shared" si="7"/>
        <v>35</v>
      </c>
      <c r="F103" s="6">
        <f t="shared" si="8"/>
        <v>3</v>
      </c>
      <c r="G103" s="1" t="s">
        <v>90</v>
      </c>
      <c r="H103" s="3" t="s">
        <v>91</v>
      </c>
      <c r="I103" s="3" t="str">
        <f t="shared" si="9"/>
        <v>[{"t":"i","i":4,"c":29,"tr":0},{"t":"i","i":1,"c":1033,"tr":0},{"t":"i","i":6,"c":147,"tr":0}]</v>
      </c>
      <c r="J103" s="2">
        <v>0</v>
      </c>
      <c r="K103" s="2">
        <v>0</v>
      </c>
      <c r="L103" t="str">
        <f>_xlfn.IFNA(VLOOKUP($D103*1000+L$3,奖励辅助!$E:$O,11,FALSE),"")</f>
        <v>{"t":"i","i":4,"c":29,"tr":0}</v>
      </c>
      <c r="M103" t="str">
        <f>_xlfn.IFNA(","&amp;VLOOKUP($D103*1000+M$3,奖励辅助!$E:$O,11,FALSE),"")</f>
        <v>,{"t":"i","i":1,"c":1033,"tr":0}</v>
      </c>
      <c r="N103" t="str">
        <f>_xlfn.IFNA(","&amp;VLOOKUP($D103*1000+N$3,奖励辅助!$E:$O,11,FALSE),"")</f>
        <v>,{"t":"i","i":6,"c":147,"tr":0}</v>
      </c>
      <c r="O103" t="str">
        <f>_xlfn.IFNA(","&amp;VLOOKUP($D103*1000+O$3,奖励辅助!$E:$O,11,FALSE),"")</f>
        <v/>
      </c>
      <c r="P103" t="str">
        <f>_xlfn.IFNA(","&amp;VLOOKUP($D103*1000+P$3,奖励辅助!$E:$O,11,FALSE),"")</f>
        <v/>
      </c>
      <c r="Q103" t="str">
        <f>_xlfn.IFNA(","&amp;VLOOKUP($D103*1000+Q$3,奖励辅助!$E:$O,11,FALSE),"")</f>
        <v/>
      </c>
      <c r="R103" t="str">
        <f>_xlfn.IFNA(","&amp;VLOOKUP($D103*1000+R$3,奖励辅助!$E:$O,11,FALSE),"")</f>
        <v/>
      </c>
      <c r="S103" t="str">
        <f>_xlfn.IFNA(","&amp;VLOOKUP($D103*1000+S$3,奖励辅助!$E:$O,11,FALSE),"")</f>
        <v/>
      </c>
      <c r="T103" t="str">
        <f>_xlfn.IFNA(","&amp;VLOOKUP($D103*1000+T$3,奖励辅助!$E:$O,11,FALSE),"")</f>
        <v/>
      </c>
      <c r="U103" t="str">
        <f>_xlfn.IFNA(","&amp;VLOOKUP($D103*1000+U$3,奖励辅助!$E:$O,11,FALSE),"")</f>
        <v/>
      </c>
      <c r="V103" t="str">
        <f>_xlfn.IFNA(","&amp;VLOOKUP($D103*1000+V$3,奖励辅助!$E:$O,11,FALSE),"")</f>
        <v/>
      </c>
      <c r="W103" t="str">
        <f>_xlfn.IFNA(","&amp;VLOOKUP($D103*1000+W$3,奖励辅助!$E:$O,11,FALSE),"")</f>
        <v/>
      </c>
      <c r="X103" t="str">
        <f>_xlfn.IFNA(","&amp;VLOOKUP($D103*1000+X$3,奖励辅助!$E:$O,11,FALSE),"")</f>
        <v/>
      </c>
      <c r="Y103" t="str">
        <f>_xlfn.IFNA(","&amp;VLOOKUP($D103*1000+Y$3,奖励辅助!$E:$O,11,FALSE),"")</f>
        <v/>
      </c>
      <c r="Z103" t="str">
        <f>_xlfn.IFNA(","&amp;VLOOKUP($D103*1000+Z$3,奖励辅助!$E:$O,11,FALSE),"")</f>
        <v/>
      </c>
      <c r="AA103" t="str">
        <f>_xlfn.IFNA(","&amp;VLOOKUP($D103*1000+AA$3,奖励辅助!$E:$O,11,FALSE),"")</f>
        <v/>
      </c>
      <c r="AB103" t="str">
        <f>_xlfn.IFNA(","&amp;VLOOKUP($D103*1000+AB$3,奖励辅助!$E:$O,11,FALSE),"")</f>
        <v/>
      </c>
      <c r="AC103" t="str">
        <f>_xlfn.IFNA(","&amp;VLOOKUP($D103*1000+AC$3,奖励辅助!$E:$O,11,FALSE),"")</f>
        <v/>
      </c>
      <c r="AD103" t="str">
        <f>_xlfn.IFNA(","&amp;VLOOKUP($D103*1000+AD$3,奖励辅助!$E:$O,11,FALSE),"")</f>
        <v/>
      </c>
      <c r="AE103" t="str">
        <f>_xlfn.IFNA(","&amp;VLOOKUP($D103*1000+AE$3,奖励辅助!$E:$O,11,FALSE),"")</f>
        <v/>
      </c>
      <c r="AF103" t="str">
        <f>_xlfn.IFNA(","&amp;VLOOKUP($D103*1000+AF$3,奖励辅助!$E:$O,11,FALSE),"")</f>
        <v/>
      </c>
      <c r="AG103" t="str">
        <f>_xlfn.IFNA(","&amp;VLOOKUP($D103*1000+AG$3,奖励辅助!$E:$O,11,FALSE),"")</f>
        <v/>
      </c>
      <c r="AH103" t="str">
        <f>_xlfn.IFNA(","&amp;VLOOKUP($D103*1000+AH$3,奖励辅助!$E:$O,11,FALSE),"")</f>
        <v/>
      </c>
      <c r="AI103" t="str">
        <f>_xlfn.IFNA(","&amp;VLOOKUP($D103*1000+AI$3,奖励辅助!$E:$O,11,FALSE),"")</f>
        <v/>
      </c>
      <c r="AJ103" t="str">
        <f>_xlfn.IFNA(","&amp;VLOOKUP($D103*1000+AJ$3,奖励辅助!$E:$O,11,FALSE),"")</f>
        <v/>
      </c>
      <c r="AK103" t="str">
        <f>_xlfn.IFNA(","&amp;VLOOKUP($D103*1000+AK$3,奖励辅助!$E:$O,11,FALSE),"")</f>
        <v/>
      </c>
      <c r="AL103" t="str">
        <f>_xlfn.IFNA(","&amp;VLOOKUP($D103*1000+AL$3,奖励辅助!$E:$O,11,FALSE),"")</f>
        <v/>
      </c>
      <c r="AM103" t="str">
        <f>_xlfn.IFNA(","&amp;VLOOKUP($D103*1000+AM$3,奖励辅助!$E:$O,11,FALSE),"")</f>
        <v/>
      </c>
      <c r="AN103" t="str">
        <f>_xlfn.IFNA(","&amp;VLOOKUP($D103*1000+AN$3,奖励辅助!$E:$O,11,FALSE),"")</f>
        <v/>
      </c>
      <c r="AO103" t="str">
        <f>_xlfn.IFNA(","&amp;VLOOKUP($D103*1000+AO$3,奖励辅助!$E:$O,11,FALSE),"")</f>
        <v/>
      </c>
    </row>
    <row r="104" spans="1:41" x14ac:dyDescent="0.15">
      <c r="A104">
        <v>101</v>
      </c>
      <c r="B104">
        <f>VLOOKUP(E104,每级任务数量!A:B,2,FALSE)</f>
        <v>5</v>
      </c>
      <c r="C104">
        <f t="shared" si="5"/>
        <v>403504</v>
      </c>
      <c r="D104" s="2">
        <f t="shared" si="6"/>
        <v>3504</v>
      </c>
      <c r="E104" s="6">
        <f t="shared" si="7"/>
        <v>35</v>
      </c>
      <c r="F104" s="6">
        <f t="shared" si="8"/>
        <v>4</v>
      </c>
      <c r="G104" s="1" t="s">
        <v>90</v>
      </c>
      <c r="H104" s="3" t="s">
        <v>91</v>
      </c>
      <c r="I104" s="3" t="str">
        <f t="shared" si="9"/>
        <v>[{"t":"i","i":4,"c":29,"tr":0},{"t":"i","i":1,"c":1033,"tr":0},{"t":"i","i":6,"c":147,"tr":0}]</v>
      </c>
      <c r="J104" s="2">
        <v>0</v>
      </c>
      <c r="K104" s="2">
        <v>0</v>
      </c>
      <c r="L104" t="str">
        <f>_xlfn.IFNA(VLOOKUP($D104*1000+L$3,奖励辅助!$E:$O,11,FALSE),"")</f>
        <v>{"t":"i","i":4,"c":29,"tr":0}</v>
      </c>
      <c r="M104" t="str">
        <f>_xlfn.IFNA(","&amp;VLOOKUP($D104*1000+M$3,奖励辅助!$E:$O,11,FALSE),"")</f>
        <v>,{"t":"i","i":1,"c":1033,"tr":0}</v>
      </c>
      <c r="N104" t="str">
        <f>_xlfn.IFNA(","&amp;VLOOKUP($D104*1000+N$3,奖励辅助!$E:$O,11,FALSE),"")</f>
        <v>,{"t":"i","i":6,"c":147,"tr":0}</v>
      </c>
      <c r="O104" t="str">
        <f>_xlfn.IFNA(","&amp;VLOOKUP($D104*1000+O$3,奖励辅助!$E:$O,11,FALSE),"")</f>
        <v/>
      </c>
      <c r="P104" t="str">
        <f>_xlfn.IFNA(","&amp;VLOOKUP($D104*1000+P$3,奖励辅助!$E:$O,11,FALSE),"")</f>
        <v/>
      </c>
      <c r="Q104" t="str">
        <f>_xlfn.IFNA(","&amp;VLOOKUP($D104*1000+Q$3,奖励辅助!$E:$O,11,FALSE),"")</f>
        <v/>
      </c>
      <c r="R104" t="str">
        <f>_xlfn.IFNA(","&amp;VLOOKUP($D104*1000+R$3,奖励辅助!$E:$O,11,FALSE),"")</f>
        <v/>
      </c>
      <c r="S104" t="str">
        <f>_xlfn.IFNA(","&amp;VLOOKUP($D104*1000+S$3,奖励辅助!$E:$O,11,FALSE),"")</f>
        <v/>
      </c>
      <c r="T104" t="str">
        <f>_xlfn.IFNA(","&amp;VLOOKUP($D104*1000+T$3,奖励辅助!$E:$O,11,FALSE),"")</f>
        <v/>
      </c>
      <c r="U104" t="str">
        <f>_xlfn.IFNA(","&amp;VLOOKUP($D104*1000+U$3,奖励辅助!$E:$O,11,FALSE),"")</f>
        <v/>
      </c>
      <c r="V104" t="str">
        <f>_xlfn.IFNA(","&amp;VLOOKUP($D104*1000+V$3,奖励辅助!$E:$O,11,FALSE),"")</f>
        <v/>
      </c>
      <c r="W104" t="str">
        <f>_xlfn.IFNA(","&amp;VLOOKUP($D104*1000+W$3,奖励辅助!$E:$O,11,FALSE),"")</f>
        <v/>
      </c>
      <c r="X104" t="str">
        <f>_xlfn.IFNA(","&amp;VLOOKUP($D104*1000+X$3,奖励辅助!$E:$O,11,FALSE),"")</f>
        <v/>
      </c>
      <c r="Y104" t="str">
        <f>_xlfn.IFNA(","&amp;VLOOKUP($D104*1000+Y$3,奖励辅助!$E:$O,11,FALSE),"")</f>
        <v/>
      </c>
      <c r="Z104" t="str">
        <f>_xlfn.IFNA(","&amp;VLOOKUP($D104*1000+Z$3,奖励辅助!$E:$O,11,FALSE),"")</f>
        <v/>
      </c>
      <c r="AA104" t="str">
        <f>_xlfn.IFNA(","&amp;VLOOKUP($D104*1000+AA$3,奖励辅助!$E:$O,11,FALSE),"")</f>
        <v/>
      </c>
      <c r="AB104" t="str">
        <f>_xlfn.IFNA(","&amp;VLOOKUP($D104*1000+AB$3,奖励辅助!$E:$O,11,FALSE),"")</f>
        <v/>
      </c>
      <c r="AC104" t="str">
        <f>_xlfn.IFNA(","&amp;VLOOKUP($D104*1000+AC$3,奖励辅助!$E:$O,11,FALSE),"")</f>
        <v/>
      </c>
      <c r="AD104" t="str">
        <f>_xlfn.IFNA(","&amp;VLOOKUP($D104*1000+AD$3,奖励辅助!$E:$O,11,FALSE),"")</f>
        <v/>
      </c>
      <c r="AE104" t="str">
        <f>_xlfn.IFNA(","&amp;VLOOKUP($D104*1000+AE$3,奖励辅助!$E:$O,11,FALSE),"")</f>
        <v/>
      </c>
      <c r="AF104" t="str">
        <f>_xlfn.IFNA(","&amp;VLOOKUP($D104*1000+AF$3,奖励辅助!$E:$O,11,FALSE),"")</f>
        <v/>
      </c>
      <c r="AG104" t="str">
        <f>_xlfn.IFNA(","&amp;VLOOKUP($D104*1000+AG$3,奖励辅助!$E:$O,11,FALSE),"")</f>
        <v/>
      </c>
      <c r="AH104" t="str">
        <f>_xlfn.IFNA(","&amp;VLOOKUP($D104*1000+AH$3,奖励辅助!$E:$O,11,FALSE),"")</f>
        <v/>
      </c>
      <c r="AI104" t="str">
        <f>_xlfn.IFNA(","&amp;VLOOKUP($D104*1000+AI$3,奖励辅助!$E:$O,11,FALSE),"")</f>
        <v/>
      </c>
      <c r="AJ104" t="str">
        <f>_xlfn.IFNA(","&amp;VLOOKUP($D104*1000+AJ$3,奖励辅助!$E:$O,11,FALSE),"")</f>
        <v/>
      </c>
      <c r="AK104" t="str">
        <f>_xlfn.IFNA(","&amp;VLOOKUP($D104*1000+AK$3,奖励辅助!$E:$O,11,FALSE),"")</f>
        <v/>
      </c>
      <c r="AL104" t="str">
        <f>_xlfn.IFNA(","&amp;VLOOKUP($D104*1000+AL$3,奖励辅助!$E:$O,11,FALSE),"")</f>
        <v/>
      </c>
      <c r="AM104" t="str">
        <f>_xlfn.IFNA(","&amp;VLOOKUP($D104*1000+AM$3,奖励辅助!$E:$O,11,FALSE),"")</f>
        <v/>
      </c>
      <c r="AN104" t="str">
        <f>_xlfn.IFNA(","&amp;VLOOKUP($D104*1000+AN$3,奖励辅助!$E:$O,11,FALSE),"")</f>
        <v/>
      </c>
      <c r="AO104" t="str">
        <f>_xlfn.IFNA(","&amp;VLOOKUP($D104*1000+AO$3,奖励辅助!$E:$O,11,FALSE),"")</f>
        <v/>
      </c>
    </row>
    <row r="105" spans="1:41" x14ac:dyDescent="0.15">
      <c r="A105">
        <v>102</v>
      </c>
      <c r="B105">
        <f>VLOOKUP(E105,每级任务数量!A:B,2,FALSE)</f>
        <v>5</v>
      </c>
      <c r="C105">
        <f t="shared" si="5"/>
        <v>403505</v>
      </c>
      <c r="D105" s="2">
        <f t="shared" si="6"/>
        <v>3505</v>
      </c>
      <c r="E105" s="6">
        <f t="shared" si="7"/>
        <v>35</v>
      </c>
      <c r="F105" s="6">
        <f t="shared" si="8"/>
        <v>5</v>
      </c>
      <c r="G105" s="1" t="s">
        <v>90</v>
      </c>
      <c r="H105" s="3" t="s">
        <v>91</v>
      </c>
      <c r="I105" s="3" t="str">
        <f t="shared" si="9"/>
        <v>[{"t":"i","i":4,"c":114,"tr":0},{"t":"i","i":1,"c":4028,"tr":0},{"t":"i","i":6,"c":574,"tr":0}]</v>
      </c>
      <c r="J105" s="2">
        <v>0</v>
      </c>
      <c r="K105" s="2">
        <v>0</v>
      </c>
      <c r="L105" t="str">
        <f>_xlfn.IFNA(VLOOKUP($D105*1000+L$3,奖励辅助!$E:$O,11,FALSE),"")</f>
        <v>{"t":"i","i":4,"c":114,"tr":0}</v>
      </c>
      <c r="M105" t="str">
        <f>_xlfn.IFNA(","&amp;VLOOKUP($D105*1000+M$3,奖励辅助!$E:$O,11,FALSE),"")</f>
        <v>,{"t":"i","i":1,"c":4028,"tr":0}</v>
      </c>
      <c r="N105" t="str">
        <f>_xlfn.IFNA(","&amp;VLOOKUP($D105*1000+N$3,奖励辅助!$E:$O,11,FALSE),"")</f>
        <v>,{"t":"i","i":6,"c":574,"tr":0}</v>
      </c>
      <c r="O105" t="str">
        <f>_xlfn.IFNA(","&amp;VLOOKUP($D105*1000+O$3,奖励辅助!$E:$O,11,FALSE),"")</f>
        <v/>
      </c>
      <c r="P105" t="str">
        <f>_xlfn.IFNA(","&amp;VLOOKUP($D105*1000+P$3,奖励辅助!$E:$O,11,FALSE),"")</f>
        <v/>
      </c>
      <c r="Q105" t="str">
        <f>_xlfn.IFNA(","&amp;VLOOKUP($D105*1000+Q$3,奖励辅助!$E:$O,11,FALSE),"")</f>
        <v/>
      </c>
      <c r="R105" t="str">
        <f>_xlfn.IFNA(","&amp;VLOOKUP($D105*1000+R$3,奖励辅助!$E:$O,11,FALSE),"")</f>
        <v/>
      </c>
      <c r="S105" t="str">
        <f>_xlfn.IFNA(","&amp;VLOOKUP($D105*1000+S$3,奖励辅助!$E:$O,11,FALSE),"")</f>
        <v/>
      </c>
      <c r="T105" t="str">
        <f>_xlfn.IFNA(","&amp;VLOOKUP($D105*1000+T$3,奖励辅助!$E:$O,11,FALSE),"")</f>
        <v/>
      </c>
      <c r="U105" t="str">
        <f>_xlfn.IFNA(","&amp;VLOOKUP($D105*1000+U$3,奖励辅助!$E:$O,11,FALSE),"")</f>
        <v/>
      </c>
      <c r="V105" t="str">
        <f>_xlfn.IFNA(","&amp;VLOOKUP($D105*1000+V$3,奖励辅助!$E:$O,11,FALSE),"")</f>
        <v/>
      </c>
      <c r="W105" t="str">
        <f>_xlfn.IFNA(","&amp;VLOOKUP($D105*1000+W$3,奖励辅助!$E:$O,11,FALSE),"")</f>
        <v/>
      </c>
      <c r="X105" t="str">
        <f>_xlfn.IFNA(","&amp;VLOOKUP($D105*1000+X$3,奖励辅助!$E:$O,11,FALSE),"")</f>
        <v/>
      </c>
      <c r="Y105" t="str">
        <f>_xlfn.IFNA(","&amp;VLOOKUP($D105*1000+Y$3,奖励辅助!$E:$O,11,FALSE),"")</f>
        <v/>
      </c>
      <c r="Z105" t="str">
        <f>_xlfn.IFNA(","&amp;VLOOKUP($D105*1000+Z$3,奖励辅助!$E:$O,11,FALSE),"")</f>
        <v/>
      </c>
      <c r="AA105" t="str">
        <f>_xlfn.IFNA(","&amp;VLOOKUP($D105*1000+AA$3,奖励辅助!$E:$O,11,FALSE),"")</f>
        <v/>
      </c>
      <c r="AB105" t="str">
        <f>_xlfn.IFNA(","&amp;VLOOKUP($D105*1000+AB$3,奖励辅助!$E:$O,11,FALSE),"")</f>
        <v/>
      </c>
      <c r="AC105" t="str">
        <f>_xlfn.IFNA(","&amp;VLOOKUP($D105*1000+AC$3,奖励辅助!$E:$O,11,FALSE),"")</f>
        <v/>
      </c>
      <c r="AD105" t="str">
        <f>_xlfn.IFNA(","&amp;VLOOKUP($D105*1000+AD$3,奖励辅助!$E:$O,11,FALSE),"")</f>
        <v/>
      </c>
      <c r="AE105" t="str">
        <f>_xlfn.IFNA(","&amp;VLOOKUP($D105*1000+AE$3,奖励辅助!$E:$O,11,FALSE),"")</f>
        <v/>
      </c>
      <c r="AF105" t="str">
        <f>_xlfn.IFNA(","&amp;VLOOKUP($D105*1000+AF$3,奖励辅助!$E:$O,11,FALSE),"")</f>
        <v/>
      </c>
      <c r="AG105" t="str">
        <f>_xlfn.IFNA(","&amp;VLOOKUP($D105*1000+AG$3,奖励辅助!$E:$O,11,FALSE),"")</f>
        <v/>
      </c>
      <c r="AH105" t="str">
        <f>_xlfn.IFNA(","&amp;VLOOKUP($D105*1000+AH$3,奖励辅助!$E:$O,11,FALSE),"")</f>
        <v/>
      </c>
      <c r="AI105" t="str">
        <f>_xlfn.IFNA(","&amp;VLOOKUP($D105*1000+AI$3,奖励辅助!$E:$O,11,FALSE),"")</f>
        <v/>
      </c>
      <c r="AJ105" t="str">
        <f>_xlfn.IFNA(","&amp;VLOOKUP($D105*1000+AJ$3,奖励辅助!$E:$O,11,FALSE),"")</f>
        <v/>
      </c>
      <c r="AK105" t="str">
        <f>_xlfn.IFNA(","&amp;VLOOKUP($D105*1000+AK$3,奖励辅助!$E:$O,11,FALSE),"")</f>
        <v/>
      </c>
      <c r="AL105" t="str">
        <f>_xlfn.IFNA(","&amp;VLOOKUP($D105*1000+AL$3,奖励辅助!$E:$O,11,FALSE),"")</f>
        <v/>
      </c>
      <c r="AM105" t="str">
        <f>_xlfn.IFNA(","&amp;VLOOKUP($D105*1000+AM$3,奖励辅助!$E:$O,11,FALSE),"")</f>
        <v/>
      </c>
      <c r="AN105" t="str">
        <f>_xlfn.IFNA(","&amp;VLOOKUP($D105*1000+AN$3,奖励辅助!$E:$O,11,FALSE),"")</f>
        <v/>
      </c>
      <c r="AO105" t="str">
        <f>_xlfn.IFNA(","&amp;VLOOKUP($D105*1000+AO$3,奖励辅助!$E:$O,11,FALSE),"")</f>
        <v/>
      </c>
    </row>
    <row r="106" spans="1:41" x14ac:dyDescent="0.15">
      <c r="A106">
        <v>103</v>
      </c>
      <c r="B106">
        <f>VLOOKUP(E106,每级任务数量!A:B,2,FALSE)</f>
        <v>2</v>
      </c>
      <c r="C106">
        <f t="shared" si="5"/>
        <v>403601</v>
      </c>
      <c r="D106" s="2">
        <f t="shared" si="6"/>
        <v>3601</v>
      </c>
      <c r="E106" s="6">
        <f t="shared" si="7"/>
        <v>36</v>
      </c>
      <c r="F106" s="6">
        <f t="shared" si="8"/>
        <v>1</v>
      </c>
      <c r="G106" s="1" t="s">
        <v>90</v>
      </c>
      <c r="H106" s="3" t="s">
        <v>91</v>
      </c>
      <c r="I106" s="3" t="str">
        <f t="shared" si="9"/>
        <v>[{"t":"i","i":4,"c":123,"tr":0},{"t":"i","i":1,"c":4316,"tr":0},{"t":"i","i":6,"c":615,"tr":0}]</v>
      </c>
      <c r="J106" s="2">
        <v>0</v>
      </c>
      <c r="K106" s="2">
        <v>0</v>
      </c>
      <c r="L106" t="str">
        <f>_xlfn.IFNA(VLOOKUP($D106*1000+L$3,奖励辅助!$E:$O,11,FALSE),"")</f>
        <v>{"t":"i","i":4,"c":123,"tr":0}</v>
      </c>
      <c r="M106" t="str">
        <f>_xlfn.IFNA(","&amp;VLOOKUP($D106*1000+M$3,奖励辅助!$E:$O,11,FALSE),"")</f>
        <v>,{"t":"i","i":1,"c":4316,"tr":0}</v>
      </c>
      <c r="N106" t="str">
        <f>_xlfn.IFNA(","&amp;VLOOKUP($D106*1000+N$3,奖励辅助!$E:$O,11,FALSE),"")</f>
        <v>,{"t":"i","i":6,"c":615,"tr":0}</v>
      </c>
      <c r="O106" t="str">
        <f>_xlfn.IFNA(","&amp;VLOOKUP($D106*1000+O$3,奖励辅助!$E:$O,11,FALSE),"")</f>
        <v/>
      </c>
      <c r="P106" t="str">
        <f>_xlfn.IFNA(","&amp;VLOOKUP($D106*1000+P$3,奖励辅助!$E:$O,11,FALSE),"")</f>
        <v/>
      </c>
      <c r="Q106" t="str">
        <f>_xlfn.IFNA(","&amp;VLOOKUP($D106*1000+Q$3,奖励辅助!$E:$O,11,FALSE),"")</f>
        <v/>
      </c>
      <c r="R106" t="str">
        <f>_xlfn.IFNA(","&amp;VLOOKUP($D106*1000+R$3,奖励辅助!$E:$O,11,FALSE),"")</f>
        <v/>
      </c>
      <c r="S106" t="str">
        <f>_xlfn.IFNA(","&amp;VLOOKUP($D106*1000+S$3,奖励辅助!$E:$O,11,FALSE),"")</f>
        <v/>
      </c>
      <c r="T106" t="str">
        <f>_xlfn.IFNA(","&amp;VLOOKUP($D106*1000+T$3,奖励辅助!$E:$O,11,FALSE),"")</f>
        <v/>
      </c>
      <c r="U106" t="str">
        <f>_xlfn.IFNA(","&amp;VLOOKUP($D106*1000+U$3,奖励辅助!$E:$O,11,FALSE),"")</f>
        <v/>
      </c>
      <c r="V106" t="str">
        <f>_xlfn.IFNA(","&amp;VLOOKUP($D106*1000+V$3,奖励辅助!$E:$O,11,FALSE),"")</f>
        <v/>
      </c>
      <c r="W106" t="str">
        <f>_xlfn.IFNA(","&amp;VLOOKUP($D106*1000+W$3,奖励辅助!$E:$O,11,FALSE),"")</f>
        <v/>
      </c>
      <c r="X106" t="str">
        <f>_xlfn.IFNA(","&amp;VLOOKUP($D106*1000+X$3,奖励辅助!$E:$O,11,FALSE),"")</f>
        <v/>
      </c>
      <c r="Y106" t="str">
        <f>_xlfn.IFNA(","&amp;VLOOKUP($D106*1000+Y$3,奖励辅助!$E:$O,11,FALSE),"")</f>
        <v/>
      </c>
      <c r="Z106" t="str">
        <f>_xlfn.IFNA(","&amp;VLOOKUP($D106*1000+Z$3,奖励辅助!$E:$O,11,FALSE),"")</f>
        <v/>
      </c>
      <c r="AA106" t="str">
        <f>_xlfn.IFNA(","&amp;VLOOKUP($D106*1000+AA$3,奖励辅助!$E:$O,11,FALSE),"")</f>
        <v/>
      </c>
      <c r="AB106" t="str">
        <f>_xlfn.IFNA(","&amp;VLOOKUP($D106*1000+AB$3,奖励辅助!$E:$O,11,FALSE),"")</f>
        <v/>
      </c>
      <c r="AC106" t="str">
        <f>_xlfn.IFNA(","&amp;VLOOKUP($D106*1000+AC$3,奖励辅助!$E:$O,11,FALSE),"")</f>
        <v/>
      </c>
      <c r="AD106" t="str">
        <f>_xlfn.IFNA(","&amp;VLOOKUP($D106*1000+AD$3,奖励辅助!$E:$O,11,FALSE),"")</f>
        <v/>
      </c>
      <c r="AE106" t="str">
        <f>_xlfn.IFNA(","&amp;VLOOKUP($D106*1000+AE$3,奖励辅助!$E:$O,11,FALSE),"")</f>
        <v/>
      </c>
      <c r="AF106" t="str">
        <f>_xlfn.IFNA(","&amp;VLOOKUP($D106*1000+AF$3,奖励辅助!$E:$O,11,FALSE),"")</f>
        <v/>
      </c>
      <c r="AG106" t="str">
        <f>_xlfn.IFNA(","&amp;VLOOKUP($D106*1000+AG$3,奖励辅助!$E:$O,11,FALSE),"")</f>
        <v/>
      </c>
      <c r="AH106" t="str">
        <f>_xlfn.IFNA(","&amp;VLOOKUP($D106*1000+AH$3,奖励辅助!$E:$O,11,FALSE),"")</f>
        <v/>
      </c>
      <c r="AI106" t="str">
        <f>_xlfn.IFNA(","&amp;VLOOKUP($D106*1000+AI$3,奖励辅助!$E:$O,11,FALSE),"")</f>
        <v/>
      </c>
      <c r="AJ106" t="str">
        <f>_xlfn.IFNA(","&amp;VLOOKUP($D106*1000+AJ$3,奖励辅助!$E:$O,11,FALSE),"")</f>
        <v/>
      </c>
      <c r="AK106" t="str">
        <f>_xlfn.IFNA(","&amp;VLOOKUP($D106*1000+AK$3,奖励辅助!$E:$O,11,FALSE),"")</f>
        <v/>
      </c>
      <c r="AL106" t="str">
        <f>_xlfn.IFNA(","&amp;VLOOKUP($D106*1000+AL$3,奖励辅助!$E:$O,11,FALSE),"")</f>
        <v/>
      </c>
      <c r="AM106" t="str">
        <f>_xlfn.IFNA(","&amp;VLOOKUP($D106*1000+AM$3,奖励辅助!$E:$O,11,FALSE),"")</f>
        <v/>
      </c>
      <c r="AN106" t="str">
        <f>_xlfn.IFNA(","&amp;VLOOKUP($D106*1000+AN$3,奖励辅助!$E:$O,11,FALSE),"")</f>
        <v/>
      </c>
      <c r="AO106" t="str">
        <f>_xlfn.IFNA(","&amp;VLOOKUP($D106*1000+AO$3,奖励辅助!$E:$O,11,FALSE),"")</f>
        <v/>
      </c>
    </row>
    <row r="107" spans="1:41" x14ac:dyDescent="0.15">
      <c r="A107">
        <v>104</v>
      </c>
      <c r="B107">
        <f>VLOOKUP(E107,每级任务数量!A:B,2,FALSE)</f>
        <v>2</v>
      </c>
      <c r="C107">
        <f t="shared" si="5"/>
        <v>403602</v>
      </c>
      <c r="D107" s="2">
        <f t="shared" si="6"/>
        <v>3602</v>
      </c>
      <c r="E107" s="6">
        <f t="shared" si="7"/>
        <v>36</v>
      </c>
      <c r="F107" s="6">
        <f t="shared" si="8"/>
        <v>2</v>
      </c>
      <c r="G107" s="1" t="s">
        <v>90</v>
      </c>
      <c r="H107" s="3" t="s">
        <v>91</v>
      </c>
      <c r="I107" s="3" t="str">
        <f t="shared" si="9"/>
        <v>[{"t":"i","i":4,"c":123,"tr":0},{"t":"i","i":1,"c":4316,"tr":0},{"t":"i","i":6,"c":615,"tr":0}]</v>
      </c>
      <c r="J107" s="2">
        <v>0</v>
      </c>
      <c r="K107" s="2">
        <v>0</v>
      </c>
      <c r="L107" t="str">
        <f>_xlfn.IFNA(VLOOKUP($D107*1000+L$3,奖励辅助!$E:$O,11,FALSE),"")</f>
        <v>{"t":"i","i":4,"c":123,"tr":0}</v>
      </c>
      <c r="M107" t="str">
        <f>_xlfn.IFNA(","&amp;VLOOKUP($D107*1000+M$3,奖励辅助!$E:$O,11,FALSE),"")</f>
        <v>,{"t":"i","i":1,"c":4316,"tr":0}</v>
      </c>
      <c r="N107" t="str">
        <f>_xlfn.IFNA(","&amp;VLOOKUP($D107*1000+N$3,奖励辅助!$E:$O,11,FALSE),"")</f>
        <v>,{"t":"i","i":6,"c":615,"tr":0}</v>
      </c>
      <c r="O107" t="str">
        <f>_xlfn.IFNA(","&amp;VLOOKUP($D107*1000+O$3,奖励辅助!$E:$O,11,FALSE),"")</f>
        <v/>
      </c>
      <c r="P107" t="str">
        <f>_xlfn.IFNA(","&amp;VLOOKUP($D107*1000+P$3,奖励辅助!$E:$O,11,FALSE),"")</f>
        <v/>
      </c>
      <c r="Q107" t="str">
        <f>_xlfn.IFNA(","&amp;VLOOKUP($D107*1000+Q$3,奖励辅助!$E:$O,11,FALSE),"")</f>
        <v/>
      </c>
      <c r="R107" t="str">
        <f>_xlfn.IFNA(","&amp;VLOOKUP($D107*1000+R$3,奖励辅助!$E:$O,11,FALSE),"")</f>
        <v/>
      </c>
      <c r="S107" t="str">
        <f>_xlfn.IFNA(","&amp;VLOOKUP($D107*1000+S$3,奖励辅助!$E:$O,11,FALSE),"")</f>
        <v/>
      </c>
      <c r="T107" t="str">
        <f>_xlfn.IFNA(","&amp;VLOOKUP($D107*1000+T$3,奖励辅助!$E:$O,11,FALSE),"")</f>
        <v/>
      </c>
      <c r="U107" t="str">
        <f>_xlfn.IFNA(","&amp;VLOOKUP($D107*1000+U$3,奖励辅助!$E:$O,11,FALSE),"")</f>
        <v/>
      </c>
      <c r="V107" t="str">
        <f>_xlfn.IFNA(","&amp;VLOOKUP($D107*1000+V$3,奖励辅助!$E:$O,11,FALSE),"")</f>
        <v/>
      </c>
      <c r="W107" t="str">
        <f>_xlfn.IFNA(","&amp;VLOOKUP($D107*1000+W$3,奖励辅助!$E:$O,11,FALSE),"")</f>
        <v/>
      </c>
      <c r="X107" t="str">
        <f>_xlfn.IFNA(","&amp;VLOOKUP($D107*1000+X$3,奖励辅助!$E:$O,11,FALSE),"")</f>
        <v/>
      </c>
      <c r="Y107" t="str">
        <f>_xlfn.IFNA(","&amp;VLOOKUP($D107*1000+Y$3,奖励辅助!$E:$O,11,FALSE),"")</f>
        <v/>
      </c>
      <c r="Z107" t="str">
        <f>_xlfn.IFNA(","&amp;VLOOKUP($D107*1000+Z$3,奖励辅助!$E:$O,11,FALSE),"")</f>
        <v/>
      </c>
      <c r="AA107" t="str">
        <f>_xlfn.IFNA(","&amp;VLOOKUP($D107*1000+AA$3,奖励辅助!$E:$O,11,FALSE),"")</f>
        <v/>
      </c>
      <c r="AB107" t="str">
        <f>_xlfn.IFNA(","&amp;VLOOKUP($D107*1000+AB$3,奖励辅助!$E:$O,11,FALSE),"")</f>
        <v/>
      </c>
      <c r="AC107" t="str">
        <f>_xlfn.IFNA(","&amp;VLOOKUP($D107*1000+AC$3,奖励辅助!$E:$O,11,FALSE),"")</f>
        <v/>
      </c>
      <c r="AD107" t="str">
        <f>_xlfn.IFNA(","&amp;VLOOKUP($D107*1000+AD$3,奖励辅助!$E:$O,11,FALSE),"")</f>
        <v/>
      </c>
      <c r="AE107" t="str">
        <f>_xlfn.IFNA(","&amp;VLOOKUP($D107*1000+AE$3,奖励辅助!$E:$O,11,FALSE),"")</f>
        <v/>
      </c>
      <c r="AF107" t="str">
        <f>_xlfn.IFNA(","&amp;VLOOKUP($D107*1000+AF$3,奖励辅助!$E:$O,11,FALSE),"")</f>
        <v/>
      </c>
      <c r="AG107" t="str">
        <f>_xlfn.IFNA(","&amp;VLOOKUP($D107*1000+AG$3,奖励辅助!$E:$O,11,FALSE),"")</f>
        <v/>
      </c>
      <c r="AH107" t="str">
        <f>_xlfn.IFNA(","&amp;VLOOKUP($D107*1000+AH$3,奖励辅助!$E:$O,11,FALSE),"")</f>
        <v/>
      </c>
      <c r="AI107" t="str">
        <f>_xlfn.IFNA(","&amp;VLOOKUP($D107*1000+AI$3,奖励辅助!$E:$O,11,FALSE),"")</f>
        <v/>
      </c>
      <c r="AJ107" t="str">
        <f>_xlfn.IFNA(","&amp;VLOOKUP($D107*1000+AJ$3,奖励辅助!$E:$O,11,FALSE),"")</f>
        <v/>
      </c>
      <c r="AK107" t="str">
        <f>_xlfn.IFNA(","&amp;VLOOKUP($D107*1000+AK$3,奖励辅助!$E:$O,11,FALSE),"")</f>
        <v/>
      </c>
      <c r="AL107" t="str">
        <f>_xlfn.IFNA(","&amp;VLOOKUP($D107*1000+AL$3,奖励辅助!$E:$O,11,FALSE),"")</f>
        <v/>
      </c>
      <c r="AM107" t="str">
        <f>_xlfn.IFNA(","&amp;VLOOKUP($D107*1000+AM$3,奖励辅助!$E:$O,11,FALSE),"")</f>
        <v/>
      </c>
      <c r="AN107" t="str">
        <f>_xlfn.IFNA(","&amp;VLOOKUP($D107*1000+AN$3,奖励辅助!$E:$O,11,FALSE),"")</f>
        <v/>
      </c>
      <c r="AO107" t="str">
        <f>_xlfn.IFNA(","&amp;VLOOKUP($D107*1000+AO$3,奖励辅助!$E:$O,11,FALSE),"")</f>
        <v/>
      </c>
    </row>
    <row r="108" spans="1:41" x14ac:dyDescent="0.15">
      <c r="A108">
        <v>105</v>
      </c>
      <c r="B108">
        <f>VLOOKUP(E108,每级任务数量!A:B,2,FALSE)</f>
        <v>5</v>
      </c>
      <c r="C108">
        <f t="shared" si="5"/>
        <v>403701</v>
      </c>
      <c r="D108" s="2">
        <f t="shared" si="6"/>
        <v>3701</v>
      </c>
      <c r="E108" s="6">
        <f t="shared" si="7"/>
        <v>37</v>
      </c>
      <c r="F108" s="6">
        <f t="shared" si="8"/>
        <v>1</v>
      </c>
      <c r="G108" s="1" t="s">
        <v>90</v>
      </c>
      <c r="H108" s="3" t="s">
        <v>91</v>
      </c>
      <c r="I108" s="3" t="str">
        <f t="shared" si="9"/>
        <v>[{"t":"i","i":4,"c":33,"tr":0},{"t":"i","i":1,"c":1182,"tr":0},{"t":"i","i":6,"c":168,"tr":0}]</v>
      </c>
      <c r="J108" s="2">
        <v>0</v>
      </c>
      <c r="K108" s="2">
        <v>0</v>
      </c>
      <c r="L108" t="str">
        <f>_xlfn.IFNA(VLOOKUP($D108*1000+L$3,奖励辅助!$E:$O,11,FALSE),"")</f>
        <v>{"t":"i","i":4,"c":33,"tr":0}</v>
      </c>
      <c r="M108" t="str">
        <f>_xlfn.IFNA(","&amp;VLOOKUP($D108*1000+M$3,奖励辅助!$E:$O,11,FALSE),"")</f>
        <v>,{"t":"i","i":1,"c":1182,"tr":0}</v>
      </c>
      <c r="N108" t="str">
        <f>_xlfn.IFNA(","&amp;VLOOKUP($D108*1000+N$3,奖励辅助!$E:$O,11,FALSE),"")</f>
        <v>,{"t":"i","i":6,"c":168,"tr":0}</v>
      </c>
      <c r="O108" t="str">
        <f>_xlfn.IFNA(","&amp;VLOOKUP($D108*1000+O$3,奖励辅助!$E:$O,11,FALSE),"")</f>
        <v/>
      </c>
      <c r="P108" t="str">
        <f>_xlfn.IFNA(","&amp;VLOOKUP($D108*1000+P$3,奖励辅助!$E:$O,11,FALSE),"")</f>
        <v/>
      </c>
      <c r="Q108" t="str">
        <f>_xlfn.IFNA(","&amp;VLOOKUP($D108*1000+Q$3,奖励辅助!$E:$O,11,FALSE),"")</f>
        <v/>
      </c>
      <c r="R108" t="str">
        <f>_xlfn.IFNA(","&amp;VLOOKUP($D108*1000+R$3,奖励辅助!$E:$O,11,FALSE),"")</f>
        <v/>
      </c>
      <c r="S108" t="str">
        <f>_xlfn.IFNA(","&amp;VLOOKUP($D108*1000+S$3,奖励辅助!$E:$O,11,FALSE),"")</f>
        <v/>
      </c>
      <c r="T108" t="str">
        <f>_xlfn.IFNA(","&amp;VLOOKUP($D108*1000+T$3,奖励辅助!$E:$O,11,FALSE),"")</f>
        <v/>
      </c>
      <c r="U108" t="str">
        <f>_xlfn.IFNA(","&amp;VLOOKUP($D108*1000+U$3,奖励辅助!$E:$O,11,FALSE),"")</f>
        <v/>
      </c>
      <c r="V108" t="str">
        <f>_xlfn.IFNA(","&amp;VLOOKUP($D108*1000+V$3,奖励辅助!$E:$O,11,FALSE),"")</f>
        <v/>
      </c>
      <c r="W108" t="str">
        <f>_xlfn.IFNA(","&amp;VLOOKUP($D108*1000+W$3,奖励辅助!$E:$O,11,FALSE),"")</f>
        <v/>
      </c>
      <c r="X108" t="str">
        <f>_xlfn.IFNA(","&amp;VLOOKUP($D108*1000+X$3,奖励辅助!$E:$O,11,FALSE),"")</f>
        <v/>
      </c>
      <c r="Y108" t="str">
        <f>_xlfn.IFNA(","&amp;VLOOKUP($D108*1000+Y$3,奖励辅助!$E:$O,11,FALSE),"")</f>
        <v/>
      </c>
      <c r="Z108" t="str">
        <f>_xlfn.IFNA(","&amp;VLOOKUP($D108*1000+Z$3,奖励辅助!$E:$O,11,FALSE),"")</f>
        <v/>
      </c>
      <c r="AA108" t="str">
        <f>_xlfn.IFNA(","&amp;VLOOKUP($D108*1000+AA$3,奖励辅助!$E:$O,11,FALSE),"")</f>
        <v/>
      </c>
      <c r="AB108" t="str">
        <f>_xlfn.IFNA(","&amp;VLOOKUP($D108*1000+AB$3,奖励辅助!$E:$O,11,FALSE),"")</f>
        <v/>
      </c>
      <c r="AC108" t="str">
        <f>_xlfn.IFNA(","&amp;VLOOKUP($D108*1000+AC$3,奖励辅助!$E:$O,11,FALSE),"")</f>
        <v/>
      </c>
      <c r="AD108" t="str">
        <f>_xlfn.IFNA(","&amp;VLOOKUP($D108*1000+AD$3,奖励辅助!$E:$O,11,FALSE),"")</f>
        <v/>
      </c>
      <c r="AE108" t="str">
        <f>_xlfn.IFNA(","&amp;VLOOKUP($D108*1000+AE$3,奖励辅助!$E:$O,11,FALSE),"")</f>
        <v/>
      </c>
      <c r="AF108" t="str">
        <f>_xlfn.IFNA(","&amp;VLOOKUP($D108*1000+AF$3,奖励辅助!$E:$O,11,FALSE),"")</f>
        <v/>
      </c>
      <c r="AG108" t="str">
        <f>_xlfn.IFNA(","&amp;VLOOKUP($D108*1000+AG$3,奖励辅助!$E:$O,11,FALSE),"")</f>
        <v/>
      </c>
      <c r="AH108" t="str">
        <f>_xlfn.IFNA(","&amp;VLOOKUP($D108*1000+AH$3,奖励辅助!$E:$O,11,FALSE),"")</f>
        <v/>
      </c>
      <c r="AI108" t="str">
        <f>_xlfn.IFNA(","&amp;VLOOKUP($D108*1000+AI$3,奖励辅助!$E:$O,11,FALSE),"")</f>
        <v/>
      </c>
      <c r="AJ108" t="str">
        <f>_xlfn.IFNA(","&amp;VLOOKUP($D108*1000+AJ$3,奖励辅助!$E:$O,11,FALSE),"")</f>
        <v/>
      </c>
      <c r="AK108" t="str">
        <f>_xlfn.IFNA(","&amp;VLOOKUP($D108*1000+AK$3,奖励辅助!$E:$O,11,FALSE),"")</f>
        <v/>
      </c>
      <c r="AL108" t="str">
        <f>_xlfn.IFNA(","&amp;VLOOKUP($D108*1000+AL$3,奖励辅助!$E:$O,11,FALSE),"")</f>
        <v/>
      </c>
      <c r="AM108" t="str">
        <f>_xlfn.IFNA(","&amp;VLOOKUP($D108*1000+AM$3,奖励辅助!$E:$O,11,FALSE),"")</f>
        <v/>
      </c>
      <c r="AN108" t="str">
        <f>_xlfn.IFNA(","&amp;VLOOKUP($D108*1000+AN$3,奖励辅助!$E:$O,11,FALSE),"")</f>
        <v/>
      </c>
      <c r="AO108" t="str">
        <f>_xlfn.IFNA(","&amp;VLOOKUP($D108*1000+AO$3,奖励辅助!$E:$O,11,FALSE),"")</f>
        <v/>
      </c>
    </row>
    <row r="109" spans="1:41" x14ac:dyDescent="0.15">
      <c r="A109">
        <v>106</v>
      </c>
      <c r="B109">
        <f>VLOOKUP(E109,每级任务数量!A:B,2,FALSE)</f>
        <v>5</v>
      </c>
      <c r="C109">
        <f t="shared" si="5"/>
        <v>403702</v>
      </c>
      <c r="D109" s="2">
        <f t="shared" si="6"/>
        <v>3702</v>
      </c>
      <c r="E109" s="6">
        <f t="shared" si="7"/>
        <v>37</v>
      </c>
      <c r="F109" s="6">
        <f t="shared" si="8"/>
        <v>2</v>
      </c>
      <c r="G109" s="1" t="s">
        <v>90</v>
      </c>
      <c r="H109" s="3" t="s">
        <v>91</v>
      </c>
      <c r="I109" s="3" t="str">
        <f t="shared" si="9"/>
        <v>[{"t":"i","i":4,"c":33,"tr":0},{"t":"i","i":1,"c":1182,"tr":0},{"t":"i","i":6,"c":168,"tr":0}]</v>
      </c>
      <c r="J109" s="2">
        <v>0</v>
      </c>
      <c r="K109" s="2">
        <v>0</v>
      </c>
      <c r="L109" t="str">
        <f>_xlfn.IFNA(VLOOKUP($D109*1000+L$3,奖励辅助!$E:$O,11,FALSE),"")</f>
        <v>{"t":"i","i":4,"c":33,"tr":0}</v>
      </c>
      <c r="M109" t="str">
        <f>_xlfn.IFNA(","&amp;VLOOKUP($D109*1000+M$3,奖励辅助!$E:$O,11,FALSE),"")</f>
        <v>,{"t":"i","i":1,"c":1182,"tr":0}</v>
      </c>
      <c r="N109" t="str">
        <f>_xlfn.IFNA(","&amp;VLOOKUP($D109*1000+N$3,奖励辅助!$E:$O,11,FALSE),"")</f>
        <v>,{"t":"i","i":6,"c":168,"tr":0}</v>
      </c>
      <c r="O109" t="str">
        <f>_xlfn.IFNA(","&amp;VLOOKUP($D109*1000+O$3,奖励辅助!$E:$O,11,FALSE),"")</f>
        <v/>
      </c>
      <c r="P109" t="str">
        <f>_xlfn.IFNA(","&amp;VLOOKUP($D109*1000+P$3,奖励辅助!$E:$O,11,FALSE),"")</f>
        <v/>
      </c>
      <c r="Q109" t="str">
        <f>_xlfn.IFNA(","&amp;VLOOKUP($D109*1000+Q$3,奖励辅助!$E:$O,11,FALSE),"")</f>
        <v/>
      </c>
      <c r="R109" t="str">
        <f>_xlfn.IFNA(","&amp;VLOOKUP($D109*1000+R$3,奖励辅助!$E:$O,11,FALSE),"")</f>
        <v/>
      </c>
      <c r="S109" t="str">
        <f>_xlfn.IFNA(","&amp;VLOOKUP($D109*1000+S$3,奖励辅助!$E:$O,11,FALSE),"")</f>
        <v/>
      </c>
      <c r="T109" t="str">
        <f>_xlfn.IFNA(","&amp;VLOOKUP($D109*1000+T$3,奖励辅助!$E:$O,11,FALSE),"")</f>
        <v/>
      </c>
      <c r="U109" t="str">
        <f>_xlfn.IFNA(","&amp;VLOOKUP($D109*1000+U$3,奖励辅助!$E:$O,11,FALSE),"")</f>
        <v/>
      </c>
      <c r="V109" t="str">
        <f>_xlfn.IFNA(","&amp;VLOOKUP($D109*1000+V$3,奖励辅助!$E:$O,11,FALSE),"")</f>
        <v/>
      </c>
      <c r="W109" t="str">
        <f>_xlfn.IFNA(","&amp;VLOOKUP($D109*1000+W$3,奖励辅助!$E:$O,11,FALSE),"")</f>
        <v/>
      </c>
      <c r="X109" t="str">
        <f>_xlfn.IFNA(","&amp;VLOOKUP($D109*1000+X$3,奖励辅助!$E:$O,11,FALSE),"")</f>
        <v/>
      </c>
      <c r="Y109" t="str">
        <f>_xlfn.IFNA(","&amp;VLOOKUP($D109*1000+Y$3,奖励辅助!$E:$O,11,FALSE),"")</f>
        <v/>
      </c>
      <c r="Z109" t="str">
        <f>_xlfn.IFNA(","&amp;VLOOKUP($D109*1000+Z$3,奖励辅助!$E:$O,11,FALSE),"")</f>
        <v/>
      </c>
      <c r="AA109" t="str">
        <f>_xlfn.IFNA(","&amp;VLOOKUP($D109*1000+AA$3,奖励辅助!$E:$O,11,FALSE),"")</f>
        <v/>
      </c>
      <c r="AB109" t="str">
        <f>_xlfn.IFNA(","&amp;VLOOKUP($D109*1000+AB$3,奖励辅助!$E:$O,11,FALSE),"")</f>
        <v/>
      </c>
      <c r="AC109" t="str">
        <f>_xlfn.IFNA(","&amp;VLOOKUP($D109*1000+AC$3,奖励辅助!$E:$O,11,FALSE),"")</f>
        <v/>
      </c>
      <c r="AD109" t="str">
        <f>_xlfn.IFNA(","&amp;VLOOKUP($D109*1000+AD$3,奖励辅助!$E:$O,11,FALSE),"")</f>
        <v/>
      </c>
      <c r="AE109" t="str">
        <f>_xlfn.IFNA(","&amp;VLOOKUP($D109*1000+AE$3,奖励辅助!$E:$O,11,FALSE),"")</f>
        <v/>
      </c>
      <c r="AF109" t="str">
        <f>_xlfn.IFNA(","&amp;VLOOKUP($D109*1000+AF$3,奖励辅助!$E:$O,11,FALSE),"")</f>
        <v/>
      </c>
      <c r="AG109" t="str">
        <f>_xlfn.IFNA(","&amp;VLOOKUP($D109*1000+AG$3,奖励辅助!$E:$O,11,FALSE),"")</f>
        <v/>
      </c>
      <c r="AH109" t="str">
        <f>_xlfn.IFNA(","&amp;VLOOKUP($D109*1000+AH$3,奖励辅助!$E:$O,11,FALSE),"")</f>
        <v/>
      </c>
      <c r="AI109" t="str">
        <f>_xlfn.IFNA(","&amp;VLOOKUP($D109*1000+AI$3,奖励辅助!$E:$O,11,FALSE),"")</f>
        <v/>
      </c>
      <c r="AJ109" t="str">
        <f>_xlfn.IFNA(","&amp;VLOOKUP($D109*1000+AJ$3,奖励辅助!$E:$O,11,FALSE),"")</f>
        <v/>
      </c>
      <c r="AK109" t="str">
        <f>_xlfn.IFNA(","&amp;VLOOKUP($D109*1000+AK$3,奖励辅助!$E:$O,11,FALSE),"")</f>
        <v/>
      </c>
      <c r="AL109" t="str">
        <f>_xlfn.IFNA(","&amp;VLOOKUP($D109*1000+AL$3,奖励辅助!$E:$O,11,FALSE),"")</f>
        <v/>
      </c>
      <c r="AM109" t="str">
        <f>_xlfn.IFNA(","&amp;VLOOKUP($D109*1000+AM$3,奖励辅助!$E:$O,11,FALSE),"")</f>
        <v/>
      </c>
      <c r="AN109" t="str">
        <f>_xlfn.IFNA(","&amp;VLOOKUP($D109*1000+AN$3,奖励辅助!$E:$O,11,FALSE),"")</f>
        <v/>
      </c>
      <c r="AO109" t="str">
        <f>_xlfn.IFNA(","&amp;VLOOKUP($D109*1000+AO$3,奖励辅助!$E:$O,11,FALSE),"")</f>
        <v/>
      </c>
    </row>
    <row r="110" spans="1:41" x14ac:dyDescent="0.15">
      <c r="A110">
        <v>107</v>
      </c>
      <c r="B110">
        <f>VLOOKUP(E110,每级任务数量!A:B,2,FALSE)</f>
        <v>5</v>
      </c>
      <c r="C110">
        <f t="shared" si="5"/>
        <v>403703</v>
      </c>
      <c r="D110" s="2">
        <f t="shared" si="6"/>
        <v>3703</v>
      </c>
      <c r="E110" s="6">
        <f t="shared" si="7"/>
        <v>37</v>
      </c>
      <c r="F110" s="6">
        <f t="shared" si="8"/>
        <v>3</v>
      </c>
      <c r="G110" s="1" t="s">
        <v>90</v>
      </c>
      <c r="H110" s="3" t="s">
        <v>91</v>
      </c>
      <c r="I110" s="3" t="str">
        <f t="shared" si="9"/>
        <v>[{"t":"i","i":4,"c":33,"tr":0},{"t":"i","i":1,"c":1182,"tr":0},{"t":"i","i":6,"c":168,"tr":0}]</v>
      </c>
      <c r="J110" s="2">
        <v>0</v>
      </c>
      <c r="K110" s="2">
        <v>0</v>
      </c>
      <c r="L110" t="str">
        <f>_xlfn.IFNA(VLOOKUP($D110*1000+L$3,奖励辅助!$E:$O,11,FALSE),"")</f>
        <v>{"t":"i","i":4,"c":33,"tr":0}</v>
      </c>
      <c r="M110" t="str">
        <f>_xlfn.IFNA(","&amp;VLOOKUP($D110*1000+M$3,奖励辅助!$E:$O,11,FALSE),"")</f>
        <v>,{"t":"i","i":1,"c":1182,"tr":0}</v>
      </c>
      <c r="N110" t="str">
        <f>_xlfn.IFNA(","&amp;VLOOKUP($D110*1000+N$3,奖励辅助!$E:$O,11,FALSE),"")</f>
        <v>,{"t":"i","i":6,"c":168,"tr":0}</v>
      </c>
      <c r="O110" t="str">
        <f>_xlfn.IFNA(","&amp;VLOOKUP($D110*1000+O$3,奖励辅助!$E:$O,11,FALSE),"")</f>
        <v/>
      </c>
      <c r="P110" t="str">
        <f>_xlfn.IFNA(","&amp;VLOOKUP($D110*1000+P$3,奖励辅助!$E:$O,11,FALSE),"")</f>
        <v/>
      </c>
      <c r="Q110" t="str">
        <f>_xlfn.IFNA(","&amp;VLOOKUP($D110*1000+Q$3,奖励辅助!$E:$O,11,FALSE),"")</f>
        <v/>
      </c>
      <c r="R110" t="str">
        <f>_xlfn.IFNA(","&amp;VLOOKUP($D110*1000+R$3,奖励辅助!$E:$O,11,FALSE),"")</f>
        <v/>
      </c>
      <c r="S110" t="str">
        <f>_xlfn.IFNA(","&amp;VLOOKUP($D110*1000+S$3,奖励辅助!$E:$O,11,FALSE),"")</f>
        <v/>
      </c>
      <c r="T110" t="str">
        <f>_xlfn.IFNA(","&amp;VLOOKUP($D110*1000+T$3,奖励辅助!$E:$O,11,FALSE),"")</f>
        <v/>
      </c>
      <c r="U110" t="str">
        <f>_xlfn.IFNA(","&amp;VLOOKUP($D110*1000+U$3,奖励辅助!$E:$O,11,FALSE),"")</f>
        <v/>
      </c>
      <c r="V110" t="str">
        <f>_xlfn.IFNA(","&amp;VLOOKUP($D110*1000+V$3,奖励辅助!$E:$O,11,FALSE),"")</f>
        <v/>
      </c>
      <c r="W110" t="str">
        <f>_xlfn.IFNA(","&amp;VLOOKUP($D110*1000+W$3,奖励辅助!$E:$O,11,FALSE),"")</f>
        <v/>
      </c>
      <c r="X110" t="str">
        <f>_xlfn.IFNA(","&amp;VLOOKUP($D110*1000+X$3,奖励辅助!$E:$O,11,FALSE),"")</f>
        <v/>
      </c>
      <c r="Y110" t="str">
        <f>_xlfn.IFNA(","&amp;VLOOKUP($D110*1000+Y$3,奖励辅助!$E:$O,11,FALSE),"")</f>
        <v/>
      </c>
      <c r="Z110" t="str">
        <f>_xlfn.IFNA(","&amp;VLOOKUP($D110*1000+Z$3,奖励辅助!$E:$O,11,FALSE),"")</f>
        <v/>
      </c>
      <c r="AA110" t="str">
        <f>_xlfn.IFNA(","&amp;VLOOKUP($D110*1000+AA$3,奖励辅助!$E:$O,11,FALSE),"")</f>
        <v/>
      </c>
      <c r="AB110" t="str">
        <f>_xlfn.IFNA(","&amp;VLOOKUP($D110*1000+AB$3,奖励辅助!$E:$O,11,FALSE),"")</f>
        <v/>
      </c>
      <c r="AC110" t="str">
        <f>_xlfn.IFNA(","&amp;VLOOKUP($D110*1000+AC$3,奖励辅助!$E:$O,11,FALSE),"")</f>
        <v/>
      </c>
      <c r="AD110" t="str">
        <f>_xlfn.IFNA(","&amp;VLOOKUP($D110*1000+AD$3,奖励辅助!$E:$O,11,FALSE),"")</f>
        <v/>
      </c>
      <c r="AE110" t="str">
        <f>_xlfn.IFNA(","&amp;VLOOKUP($D110*1000+AE$3,奖励辅助!$E:$O,11,FALSE),"")</f>
        <v/>
      </c>
      <c r="AF110" t="str">
        <f>_xlfn.IFNA(","&amp;VLOOKUP($D110*1000+AF$3,奖励辅助!$E:$O,11,FALSE),"")</f>
        <v/>
      </c>
      <c r="AG110" t="str">
        <f>_xlfn.IFNA(","&amp;VLOOKUP($D110*1000+AG$3,奖励辅助!$E:$O,11,FALSE),"")</f>
        <v/>
      </c>
      <c r="AH110" t="str">
        <f>_xlfn.IFNA(","&amp;VLOOKUP($D110*1000+AH$3,奖励辅助!$E:$O,11,FALSE),"")</f>
        <v/>
      </c>
      <c r="AI110" t="str">
        <f>_xlfn.IFNA(","&amp;VLOOKUP($D110*1000+AI$3,奖励辅助!$E:$O,11,FALSE),"")</f>
        <v/>
      </c>
      <c r="AJ110" t="str">
        <f>_xlfn.IFNA(","&amp;VLOOKUP($D110*1000+AJ$3,奖励辅助!$E:$O,11,FALSE),"")</f>
        <v/>
      </c>
      <c r="AK110" t="str">
        <f>_xlfn.IFNA(","&amp;VLOOKUP($D110*1000+AK$3,奖励辅助!$E:$O,11,FALSE),"")</f>
        <v/>
      </c>
      <c r="AL110" t="str">
        <f>_xlfn.IFNA(","&amp;VLOOKUP($D110*1000+AL$3,奖励辅助!$E:$O,11,FALSE),"")</f>
        <v/>
      </c>
      <c r="AM110" t="str">
        <f>_xlfn.IFNA(","&amp;VLOOKUP($D110*1000+AM$3,奖励辅助!$E:$O,11,FALSE),"")</f>
        <v/>
      </c>
      <c r="AN110" t="str">
        <f>_xlfn.IFNA(","&amp;VLOOKUP($D110*1000+AN$3,奖励辅助!$E:$O,11,FALSE),"")</f>
        <v/>
      </c>
      <c r="AO110" t="str">
        <f>_xlfn.IFNA(","&amp;VLOOKUP($D110*1000+AO$3,奖励辅助!$E:$O,11,FALSE),"")</f>
        <v/>
      </c>
    </row>
    <row r="111" spans="1:41" x14ac:dyDescent="0.15">
      <c r="A111">
        <v>108</v>
      </c>
      <c r="B111">
        <f>VLOOKUP(E111,每级任务数量!A:B,2,FALSE)</f>
        <v>5</v>
      </c>
      <c r="C111">
        <f t="shared" si="5"/>
        <v>403704</v>
      </c>
      <c r="D111" s="2">
        <f t="shared" si="6"/>
        <v>3704</v>
      </c>
      <c r="E111" s="6">
        <f t="shared" si="7"/>
        <v>37</v>
      </c>
      <c r="F111" s="6">
        <f t="shared" si="8"/>
        <v>4</v>
      </c>
      <c r="G111" s="1" t="s">
        <v>90</v>
      </c>
      <c r="H111" s="3" t="s">
        <v>91</v>
      </c>
      <c r="I111" s="3" t="str">
        <f t="shared" si="9"/>
        <v>[{"t":"i","i":4,"c":33,"tr":0},{"t":"i","i":1,"c":1182,"tr":0},{"t":"i","i":6,"c":168,"tr":0}]</v>
      </c>
      <c r="J111" s="2">
        <v>0</v>
      </c>
      <c r="K111" s="2">
        <v>0</v>
      </c>
      <c r="L111" t="str">
        <f>_xlfn.IFNA(VLOOKUP($D111*1000+L$3,奖励辅助!$E:$O,11,FALSE),"")</f>
        <v>{"t":"i","i":4,"c":33,"tr":0}</v>
      </c>
      <c r="M111" t="str">
        <f>_xlfn.IFNA(","&amp;VLOOKUP($D111*1000+M$3,奖励辅助!$E:$O,11,FALSE),"")</f>
        <v>,{"t":"i","i":1,"c":1182,"tr":0}</v>
      </c>
      <c r="N111" t="str">
        <f>_xlfn.IFNA(","&amp;VLOOKUP($D111*1000+N$3,奖励辅助!$E:$O,11,FALSE),"")</f>
        <v>,{"t":"i","i":6,"c":168,"tr":0}</v>
      </c>
      <c r="O111" t="str">
        <f>_xlfn.IFNA(","&amp;VLOOKUP($D111*1000+O$3,奖励辅助!$E:$O,11,FALSE),"")</f>
        <v/>
      </c>
      <c r="P111" t="str">
        <f>_xlfn.IFNA(","&amp;VLOOKUP($D111*1000+P$3,奖励辅助!$E:$O,11,FALSE),"")</f>
        <v/>
      </c>
      <c r="Q111" t="str">
        <f>_xlfn.IFNA(","&amp;VLOOKUP($D111*1000+Q$3,奖励辅助!$E:$O,11,FALSE),"")</f>
        <v/>
      </c>
      <c r="R111" t="str">
        <f>_xlfn.IFNA(","&amp;VLOOKUP($D111*1000+R$3,奖励辅助!$E:$O,11,FALSE),"")</f>
        <v/>
      </c>
      <c r="S111" t="str">
        <f>_xlfn.IFNA(","&amp;VLOOKUP($D111*1000+S$3,奖励辅助!$E:$O,11,FALSE),"")</f>
        <v/>
      </c>
      <c r="T111" t="str">
        <f>_xlfn.IFNA(","&amp;VLOOKUP($D111*1000+T$3,奖励辅助!$E:$O,11,FALSE),"")</f>
        <v/>
      </c>
      <c r="U111" t="str">
        <f>_xlfn.IFNA(","&amp;VLOOKUP($D111*1000+U$3,奖励辅助!$E:$O,11,FALSE),"")</f>
        <v/>
      </c>
      <c r="V111" t="str">
        <f>_xlfn.IFNA(","&amp;VLOOKUP($D111*1000+V$3,奖励辅助!$E:$O,11,FALSE),"")</f>
        <v/>
      </c>
      <c r="W111" t="str">
        <f>_xlfn.IFNA(","&amp;VLOOKUP($D111*1000+W$3,奖励辅助!$E:$O,11,FALSE),"")</f>
        <v/>
      </c>
      <c r="X111" t="str">
        <f>_xlfn.IFNA(","&amp;VLOOKUP($D111*1000+X$3,奖励辅助!$E:$O,11,FALSE),"")</f>
        <v/>
      </c>
      <c r="Y111" t="str">
        <f>_xlfn.IFNA(","&amp;VLOOKUP($D111*1000+Y$3,奖励辅助!$E:$O,11,FALSE),"")</f>
        <v/>
      </c>
      <c r="Z111" t="str">
        <f>_xlfn.IFNA(","&amp;VLOOKUP($D111*1000+Z$3,奖励辅助!$E:$O,11,FALSE),"")</f>
        <v/>
      </c>
      <c r="AA111" t="str">
        <f>_xlfn.IFNA(","&amp;VLOOKUP($D111*1000+AA$3,奖励辅助!$E:$O,11,FALSE),"")</f>
        <v/>
      </c>
      <c r="AB111" t="str">
        <f>_xlfn.IFNA(","&amp;VLOOKUP($D111*1000+AB$3,奖励辅助!$E:$O,11,FALSE),"")</f>
        <v/>
      </c>
      <c r="AC111" t="str">
        <f>_xlfn.IFNA(","&amp;VLOOKUP($D111*1000+AC$3,奖励辅助!$E:$O,11,FALSE),"")</f>
        <v/>
      </c>
      <c r="AD111" t="str">
        <f>_xlfn.IFNA(","&amp;VLOOKUP($D111*1000+AD$3,奖励辅助!$E:$O,11,FALSE),"")</f>
        <v/>
      </c>
      <c r="AE111" t="str">
        <f>_xlfn.IFNA(","&amp;VLOOKUP($D111*1000+AE$3,奖励辅助!$E:$O,11,FALSE),"")</f>
        <v/>
      </c>
      <c r="AF111" t="str">
        <f>_xlfn.IFNA(","&amp;VLOOKUP($D111*1000+AF$3,奖励辅助!$E:$O,11,FALSE),"")</f>
        <v/>
      </c>
      <c r="AG111" t="str">
        <f>_xlfn.IFNA(","&amp;VLOOKUP($D111*1000+AG$3,奖励辅助!$E:$O,11,FALSE),"")</f>
        <v/>
      </c>
      <c r="AH111" t="str">
        <f>_xlfn.IFNA(","&amp;VLOOKUP($D111*1000+AH$3,奖励辅助!$E:$O,11,FALSE),"")</f>
        <v/>
      </c>
      <c r="AI111" t="str">
        <f>_xlfn.IFNA(","&amp;VLOOKUP($D111*1000+AI$3,奖励辅助!$E:$O,11,FALSE),"")</f>
        <v/>
      </c>
      <c r="AJ111" t="str">
        <f>_xlfn.IFNA(","&amp;VLOOKUP($D111*1000+AJ$3,奖励辅助!$E:$O,11,FALSE),"")</f>
        <v/>
      </c>
      <c r="AK111" t="str">
        <f>_xlfn.IFNA(","&amp;VLOOKUP($D111*1000+AK$3,奖励辅助!$E:$O,11,FALSE),"")</f>
        <v/>
      </c>
      <c r="AL111" t="str">
        <f>_xlfn.IFNA(","&amp;VLOOKUP($D111*1000+AL$3,奖励辅助!$E:$O,11,FALSE),"")</f>
        <v/>
      </c>
      <c r="AM111" t="str">
        <f>_xlfn.IFNA(","&amp;VLOOKUP($D111*1000+AM$3,奖励辅助!$E:$O,11,FALSE),"")</f>
        <v/>
      </c>
      <c r="AN111" t="str">
        <f>_xlfn.IFNA(","&amp;VLOOKUP($D111*1000+AN$3,奖励辅助!$E:$O,11,FALSE),"")</f>
        <v/>
      </c>
      <c r="AO111" t="str">
        <f>_xlfn.IFNA(","&amp;VLOOKUP($D111*1000+AO$3,奖励辅助!$E:$O,11,FALSE),"")</f>
        <v/>
      </c>
    </row>
    <row r="112" spans="1:41" x14ac:dyDescent="0.15">
      <c r="A112">
        <v>109</v>
      </c>
      <c r="B112">
        <f>VLOOKUP(E112,每级任务数量!A:B,2,FALSE)</f>
        <v>5</v>
      </c>
      <c r="C112">
        <f t="shared" si="5"/>
        <v>403705</v>
      </c>
      <c r="D112" s="2">
        <f t="shared" si="6"/>
        <v>3705</v>
      </c>
      <c r="E112" s="6">
        <f t="shared" si="7"/>
        <v>37</v>
      </c>
      <c r="F112" s="6">
        <f t="shared" si="8"/>
        <v>5</v>
      </c>
      <c r="G112" s="1" t="s">
        <v>90</v>
      </c>
      <c r="H112" s="3" t="s">
        <v>91</v>
      </c>
      <c r="I112" s="3" t="str">
        <f t="shared" si="9"/>
        <v>[{"t":"i","i":4,"c":131,"tr":0},{"t":"i","i":1,"c":4624,"tr":0},{"t":"i","i":6,"c":659,"tr":0}]</v>
      </c>
      <c r="J112" s="2">
        <v>0</v>
      </c>
      <c r="K112" s="2">
        <v>0</v>
      </c>
      <c r="L112" t="str">
        <f>_xlfn.IFNA(VLOOKUP($D112*1000+L$3,奖励辅助!$E:$O,11,FALSE),"")</f>
        <v>{"t":"i","i":4,"c":131,"tr":0}</v>
      </c>
      <c r="M112" t="str">
        <f>_xlfn.IFNA(","&amp;VLOOKUP($D112*1000+M$3,奖励辅助!$E:$O,11,FALSE),"")</f>
        <v>,{"t":"i","i":1,"c":4624,"tr":0}</v>
      </c>
      <c r="N112" t="str">
        <f>_xlfn.IFNA(","&amp;VLOOKUP($D112*1000+N$3,奖励辅助!$E:$O,11,FALSE),"")</f>
        <v>,{"t":"i","i":6,"c":659,"tr":0}</v>
      </c>
      <c r="O112" t="str">
        <f>_xlfn.IFNA(","&amp;VLOOKUP($D112*1000+O$3,奖励辅助!$E:$O,11,FALSE),"")</f>
        <v/>
      </c>
      <c r="P112" t="str">
        <f>_xlfn.IFNA(","&amp;VLOOKUP($D112*1000+P$3,奖励辅助!$E:$O,11,FALSE),"")</f>
        <v/>
      </c>
      <c r="Q112" t="str">
        <f>_xlfn.IFNA(","&amp;VLOOKUP($D112*1000+Q$3,奖励辅助!$E:$O,11,FALSE),"")</f>
        <v/>
      </c>
      <c r="R112" t="str">
        <f>_xlfn.IFNA(","&amp;VLOOKUP($D112*1000+R$3,奖励辅助!$E:$O,11,FALSE),"")</f>
        <v/>
      </c>
      <c r="S112" t="str">
        <f>_xlfn.IFNA(","&amp;VLOOKUP($D112*1000+S$3,奖励辅助!$E:$O,11,FALSE),"")</f>
        <v/>
      </c>
      <c r="T112" t="str">
        <f>_xlfn.IFNA(","&amp;VLOOKUP($D112*1000+T$3,奖励辅助!$E:$O,11,FALSE),"")</f>
        <v/>
      </c>
      <c r="U112" t="str">
        <f>_xlfn.IFNA(","&amp;VLOOKUP($D112*1000+U$3,奖励辅助!$E:$O,11,FALSE),"")</f>
        <v/>
      </c>
      <c r="V112" t="str">
        <f>_xlfn.IFNA(","&amp;VLOOKUP($D112*1000+V$3,奖励辅助!$E:$O,11,FALSE),"")</f>
        <v/>
      </c>
      <c r="W112" t="str">
        <f>_xlfn.IFNA(","&amp;VLOOKUP($D112*1000+W$3,奖励辅助!$E:$O,11,FALSE),"")</f>
        <v/>
      </c>
      <c r="X112" t="str">
        <f>_xlfn.IFNA(","&amp;VLOOKUP($D112*1000+X$3,奖励辅助!$E:$O,11,FALSE),"")</f>
        <v/>
      </c>
      <c r="Y112" t="str">
        <f>_xlfn.IFNA(","&amp;VLOOKUP($D112*1000+Y$3,奖励辅助!$E:$O,11,FALSE),"")</f>
        <v/>
      </c>
      <c r="Z112" t="str">
        <f>_xlfn.IFNA(","&amp;VLOOKUP($D112*1000+Z$3,奖励辅助!$E:$O,11,FALSE),"")</f>
        <v/>
      </c>
      <c r="AA112" t="str">
        <f>_xlfn.IFNA(","&amp;VLOOKUP($D112*1000+AA$3,奖励辅助!$E:$O,11,FALSE),"")</f>
        <v/>
      </c>
      <c r="AB112" t="str">
        <f>_xlfn.IFNA(","&amp;VLOOKUP($D112*1000+AB$3,奖励辅助!$E:$O,11,FALSE),"")</f>
        <v/>
      </c>
      <c r="AC112" t="str">
        <f>_xlfn.IFNA(","&amp;VLOOKUP($D112*1000+AC$3,奖励辅助!$E:$O,11,FALSE),"")</f>
        <v/>
      </c>
      <c r="AD112" t="str">
        <f>_xlfn.IFNA(","&amp;VLOOKUP($D112*1000+AD$3,奖励辅助!$E:$O,11,FALSE),"")</f>
        <v/>
      </c>
      <c r="AE112" t="str">
        <f>_xlfn.IFNA(","&amp;VLOOKUP($D112*1000+AE$3,奖励辅助!$E:$O,11,FALSE),"")</f>
        <v/>
      </c>
      <c r="AF112" t="str">
        <f>_xlfn.IFNA(","&amp;VLOOKUP($D112*1000+AF$3,奖励辅助!$E:$O,11,FALSE),"")</f>
        <v/>
      </c>
      <c r="AG112" t="str">
        <f>_xlfn.IFNA(","&amp;VLOOKUP($D112*1000+AG$3,奖励辅助!$E:$O,11,FALSE),"")</f>
        <v/>
      </c>
      <c r="AH112" t="str">
        <f>_xlfn.IFNA(","&amp;VLOOKUP($D112*1000+AH$3,奖励辅助!$E:$O,11,FALSE),"")</f>
        <v/>
      </c>
      <c r="AI112" t="str">
        <f>_xlfn.IFNA(","&amp;VLOOKUP($D112*1000+AI$3,奖励辅助!$E:$O,11,FALSE),"")</f>
        <v/>
      </c>
      <c r="AJ112" t="str">
        <f>_xlfn.IFNA(","&amp;VLOOKUP($D112*1000+AJ$3,奖励辅助!$E:$O,11,FALSE),"")</f>
        <v/>
      </c>
      <c r="AK112" t="str">
        <f>_xlfn.IFNA(","&amp;VLOOKUP($D112*1000+AK$3,奖励辅助!$E:$O,11,FALSE),"")</f>
        <v/>
      </c>
      <c r="AL112" t="str">
        <f>_xlfn.IFNA(","&amp;VLOOKUP($D112*1000+AL$3,奖励辅助!$E:$O,11,FALSE),"")</f>
        <v/>
      </c>
      <c r="AM112" t="str">
        <f>_xlfn.IFNA(","&amp;VLOOKUP($D112*1000+AM$3,奖励辅助!$E:$O,11,FALSE),"")</f>
        <v/>
      </c>
      <c r="AN112" t="str">
        <f>_xlfn.IFNA(","&amp;VLOOKUP($D112*1000+AN$3,奖励辅助!$E:$O,11,FALSE),"")</f>
        <v/>
      </c>
      <c r="AO112" t="str">
        <f>_xlfn.IFNA(","&amp;VLOOKUP($D112*1000+AO$3,奖励辅助!$E:$O,11,FALSE),"")</f>
        <v/>
      </c>
    </row>
    <row r="113" spans="1:41" x14ac:dyDescent="0.15">
      <c r="A113">
        <v>110</v>
      </c>
      <c r="B113">
        <f>VLOOKUP(E113,每级任务数量!A:B,2,FALSE)</f>
        <v>3</v>
      </c>
      <c r="C113">
        <f t="shared" si="5"/>
        <v>403801</v>
      </c>
      <c r="D113" s="2">
        <f t="shared" si="6"/>
        <v>3801</v>
      </c>
      <c r="E113" s="6">
        <f t="shared" si="7"/>
        <v>38</v>
      </c>
      <c r="F113" s="6">
        <f t="shared" si="8"/>
        <v>1</v>
      </c>
      <c r="G113" s="1" t="s">
        <v>90</v>
      </c>
      <c r="H113" s="3" t="s">
        <v>91</v>
      </c>
      <c r="I113" s="3" t="str">
        <f t="shared" si="9"/>
        <v>[{"t":"i","i":4,"c":71,"tr":0},{"t":"i","i":1,"c":2495,"tr":0},{"t":"i","i":6,"c":356,"tr":0}]</v>
      </c>
      <c r="J113" s="2">
        <v>0</v>
      </c>
      <c r="K113" s="2">
        <v>0</v>
      </c>
      <c r="L113" t="str">
        <f>_xlfn.IFNA(VLOOKUP($D113*1000+L$3,奖励辅助!$E:$O,11,FALSE),"")</f>
        <v>{"t":"i","i":4,"c":71,"tr":0}</v>
      </c>
      <c r="M113" t="str">
        <f>_xlfn.IFNA(","&amp;VLOOKUP($D113*1000+M$3,奖励辅助!$E:$O,11,FALSE),"")</f>
        <v>,{"t":"i","i":1,"c":2495,"tr":0}</v>
      </c>
      <c r="N113" t="str">
        <f>_xlfn.IFNA(","&amp;VLOOKUP($D113*1000+N$3,奖励辅助!$E:$O,11,FALSE),"")</f>
        <v>,{"t":"i","i":6,"c":356,"tr":0}</v>
      </c>
      <c r="O113" t="str">
        <f>_xlfn.IFNA(","&amp;VLOOKUP($D113*1000+O$3,奖励辅助!$E:$O,11,FALSE),"")</f>
        <v/>
      </c>
      <c r="P113" t="str">
        <f>_xlfn.IFNA(","&amp;VLOOKUP($D113*1000+P$3,奖励辅助!$E:$O,11,FALSE),"")</f>
        <v/>
      </c>
      <c r="Q113" t="str">
        <f>_xlfn.IFNA(","&amp;VLOOKUP($D113*1000+Q$3,奖励辅助!$E:$O,11,FALSE),"")</f>
        <v/>
      </c>
      <c r="R113" t="str">
        <f>_xlfn.IFNA(","&amp;VLOOKUP($D113*1000+R$3,奖励辅助!$E:$O,11,FALSE),"")</f>
        <v/>
      </c>
      <c r="S113" t="str">
        <f>_xlfn.IFNA(","&amp;VLOOKUP($D113*1000+S$3,奖励辅助!$E:$O,11,FALSE),"")</f>
        <v/>
      </c>
      <c r="T113" t="str">
        <f>_xlfn.IFNA(","&amp;VLOOKUP($D113*1000+T$3,奖励辅助!$E:$O,11,FALSE),"")</f>
        <v/>
      </c>
      <c r="U113" t="str">
        <f>_xlfn.IFNA(","&amp;VLOOKUP($D113*1000+U$3,奖励辅助!$E:$O,11,FALSE),"")</f>
        <v/>
      </c>
      <c r="V113" t="str">
        <f>_xlfn.IFNA(","&amp;VLOOKUP($D113*1000+V$3,奖励辅助!$E:$O,11,FALSE),"")</f>
        <v/>
      </c>
      <c r="W113" t="str">
        <f>_xlfn.IFNA(","&amp;VLOOKUP($D113*1000+W$3,奖励辅助!$E:$O,11,FALSE),"")</f>
        <v/>
      </c>
      <c r="X113" t="str">
        <f>_xlfn.IFNA(","&amp;VLOOKUP($D113*1000+X$3,奖励辅助!$E:$O,11,FALSE),"")</f>
        <v/>
      </c>
      <c r="Y113" t="str">
        <f>_xlfn.IFNA(","&amp;VLOOKUP($D113*1000+Y$3,奖励辅助!$E:$O,11,FALSE),"")</f>
        <v/>
      </c>
      <c r="Z113" t="str">
        <f>_xlfn.IFNA(","&amp;VLOOKUP($D113*1000+Z$3,奖励辅助!$E:$O,11,FALSE),"")</f>
        <v/>
      </c>
      <c r="AA113" t="str">
        <f>_xlfn.IFNA(","&amp;VLOOKUP($D113*1000+AA$3,奖励辅助!$E:$O,11,FALSE),"")</f>
        <v/>
      </c>
      <c r="AB113" t="str">
        <f>_xlfn.IFNA(","&amp;VLOOKUP($D113*1000+AB$3,奖励辅助!$E:$O,11,FALSE),"")</f>
        <v/>
      </c>
      <c r="AC113" t="str">
        <f>_xlfn.IFNA(","&amp;VLOOKUP($D113*1000+AC$3,奖励辅助!$E:$O,11,FALSE),"")</f>
        <v/>
      </c>
      <c r="AD113" t="str">
        <f>_xlfn.IFNA(","&amp;VLOOKUP($D113*1000+AD$3,奖励辅助!$E:$O,11,FALSE),"")</f>
        <v/>
      </c>
      <c r="AE113" t="str">
        <f>_xlfn.IFNA(","&amp;VLOOKUP($D113*1000+AE$3,奖励辅助!$E:$O,11,FALSE),"")</f>
        <v/>
      </c>
      <c r="AF113" t="str">
        <f>_xlfn.IFNA(","&amp;VLOOKUP($D113*1000+AF$3,奖励辅助!$E:$O,11,FALSE),"")</f>
        <v/>
      </c>
      <c r="AG113" t="str">
        <f>_xlfn.IFNA(","&amp;VLOOKUP($D113*1000+AG$3,奖励辅助!$E:$O,11,FALSE),"")</f>
        <v/>
      </c>
      <c r="AH113" t="str">
        <f>_xlfn.IFNA(","&amp;VLOOKUP($D113*1000+AH$3,奖励辅助!$E:$O,11,FALSE),"")</f>
        <v/>
      </c>
      <c r="AI113" t="str">
        <f>_xlfn.IFNA(","&amp;VLOOKUP($D113*1000+AI$3,奖励辅助!$E:$O,11,FALSE),"")</f>
        <v/>
      </c>
      <c r="AJ113" t="str">
        <f>_xlfn.IFNA(","&amp;VLOOKUP($D113*1000+AJ$3,奖励辅助!$E:$O,11,FALSE),"")</f>
        <v/>
      </c>
      <c r="AK113" t="str">
        <f>_xlfn.IFNA(","&amp;VLOOKUP($D113*1000+AK$3,奖励辅助!$E:$O,11,FALSE),"")</f>
        <v/>
      </c>
      <c r="AL113" t="str">
        <f>_xlfn.IFNA(","&amp;VLOOKUP($D113*1000+AL$3,奖励辅助!$E:$O,11,FALSE),"")</f>
        <v/>
      </c>
      <c r="AM113" t="str">
        <f>_xlfn.IFNA(","&amp;VLOOKUP($D113*1000+AM$3,奖励辅助!$E:$O,11,FALSE),"")</f>
        <v/>
      </c>
      <c r="AN113" t="str">
        <f>_xlfn.IFNA(","&amp;VLOOKUP($D113*1000+AN$3,奖励辅助!$E:$O,11,FALSE),"")</f>
        <v/>
      </c>
      <c r="AO113" t="str">
        <f>_xlfn.IFNA(","&amp;VLOOKUP($D113*1000+AO$3,奖励辅助!$E:$O,11,FALSE),"")</f>
        <v/>
      </c>
    </row>
    <row r="114" spans="1:41" x14ac:dyDescent="0.15">
      <c r="A114">
        <v>111</v>
      </c>
      <c r="B114">
        <f>VLOOKUP(E114,每级任务数量!A:B,2,FALSE)</f>
        <v>3</v>
      </c>
      <c r="C114">
        <f t="shared" si="5"/>
        <v>403802</v>
      </c>
      <c r="D114" s="2">
        <f t="shared" si="6"/>
        <v>3802</v>
      </c>
      <c r="E114" s="6">
        <f t="shared" si="7"/>
        <v>38</v>
      </c>
      <c r="F114" s="6">
        <f t="shared" si="8"/>
        <v>2</v>
      </c>
      <c r="G114" s="1" t="s">
        <v>90</v>
      </c>
      <c r="H114" s="3" t="s">
        <v>91</v>
      </c>
      <c r="I114" s="3" t="str">
        <f t="shared" si="9"/>
        <v>[{"t":"i","i":4,"c":71,"tr":0},{"t":"i","i":1,"c":2495,"tr":0},{"t":"i","i":6,"c":356,"tr":0}]</v>
      </c>
      <c r="J114" s="2">
        <v>0</v>
      </c>
      <c r="K114" s="2">
        <v>0</v>
      </c>
      <c r="L114" t="str">
        <f>_xlfn.IFNA(VLOOKUP($D114*1000+L$3,奖励辅助!$E:$O,11,FALSE),"")</f>
        <v>{"t":"i","i":4,"c":71,"tr":0}</v>
      </c>
      <c r="M114" t="str">
        <f>_xlfn.IFNA(","&amp;VLOOKUP($D114*1000+M$3,奖励辅助!$E:$O,11,FALSE),"")</f>
        <v>,{"t":"i","i":1,"c":2495,"tr":0}</v>
      </c>
      <c r="N114" t="str">
        <f>_xlfn.IFNA(","&amp;VLOOKUP($D114*1000+N$3,奖励辅助!$E:$O,11,FALSE),"")</f>
        <v>,{"t":"i","i":6,"c":356,"tr":0}</v>
      </c>
      <c r="O114" t="str">
        <f>_xlfn.IFNA(","&amp;VLOOKUP($D114*1000+O$3,奖励辅助!$E:$O,11,FALSE),"")</f>
        <v/>
      </c>
      <c r="P114" t="str">
        <f>_xlfn.IFNA(","&amp;VLOOKUP($D114*1000+P$3,奖励辅助!$E:$O,11,FALSE),"")</f>
        <v/>
      </c>
      <c r="Q114" t="str">
        <f>_xlfn.IFNA(","&amp;VLOOKUP($D114*1000+Q$3,奖励辅助!$E:$O,11,FALSE),"")</f>
        <v/>
      </c>
      <c r="R114" t="str">
        <f>_xlfn.IFNA(","&amp;VLOOKUP($D114*1000+R$3,奖励辅助!$E:$O,11,FALSE),"")</f>
        <v/>
      </c>
      <c r="S114" t="str">
        <f>_xlfn.IFNA(","&amp;VLOOKUP($D114*1000+S$3,奖励辅助!$E:$O,11,FALSE),"")</f>
        <v/>
      </c>
      <c r="T114" t="str">
        <f>_xlfn.IFNA(","&amp;VLOOKUP($D114*1000+T$3,奖励辅助!$E:$O,11,FALSE),"")</f>
        <v/>
      </c>
      <c r="U114" t="str">
        <f>_xlfn.IFNA(","&amp;VLOOKUP($D114*1000+U$3,奖励辅助!$E:$O,11,FALSE),"")</f>
        <v/>
      </c>
      <c r="V114" t="str">
        <f>_xlfn.IFNA(","&amp;VLOOKUP($D114*1000+V$3,奖励辅助!$E:$O,11,FALSE),"")</f>
        <v/>
      </c>
      <c r="W114" t="str">
        <f>_xlfn.IFNA(","&amp;VLOOKUP($D114*1000+W$3,奖励辅助!$E:$O,11,FALSE),"")</f>
        <v/>
      </c>
      <c r="X114" t="str">
        <f>_xlfn.IFNA(","&amp;VLOOKUP($D114*1000+X$3,奖励辅助!$E:$O,11,FALSE),"")</f>
        <v/>
      </c>
      <c r="Y114" t="str">
        <f>_xlfn.IFNA(","&amp;VLOOKUP($D114*1000+Y$3,奖励辅助!$E:$O,11,FALSE),"")</f>
        <v/>
      </c>
      <c r="Z114" t="str">
        <f>_xlfn.IFNA(","&amp;VLOOKUP($D114*1000+Z$3,奖励辅助!$E:$O,11,FALSE),"")</f>
        <v/>
      </c>
      <c r="AA114" t="str">
        <f>_xlfn.IFNA(","&amp;VLOOKUP($D114*1000+AA$3,奖励辅助!$E:$O,11,FALSE),"")</f>
        <v/>
      </c>
      <c r="AB114" t="str">
        <f>_xlfn.IFNA(","&amp;VLOOKUP($D114*1000+AB$3,奖励辅助!$E:$O,11,FALSE),"")</f>
        <v/>
      </c>
      <c r="AC114" t="str">
        <f>_xlfn.IFNA(","&amp;VLOOKUP($D114*1000+AC$3,奖励辅助!$E:$O,11,FALSE),"")</f>
        <v/>
      </c>
      <c r="AD114" t="str">
        <f>_xlfn.IFNA(","&amp;VLOOKUP($D114*1000+AD$3,奖励辅助!$E:$O,11,FALSE),"")</f>
        <v/>
      </c>
      <c r="AE114" t="str">
        <f>_xlfn.IFNA(","&amp;VLOOKUP($D114*1000+AE$3,奖励辅助!$E:$O,11,FALSE),"")</f>
        <v/>
      </c>
      <c r="AF114" t="str">
        <f>_xlfn.IFNA(","&amp;VLOOKUP($D114*1000+AF$3,奖励辅助!$E:$O,11,FALSE),"")</f>
        <v/>
      </c>
      <c r="AG114" t="str">
        <f>_xlfn.IFNA(","&amp;VLOOKUP($D114*1000+AG$3,奖励辅助!$E:$O,11,FALSE),"")</f>
        <v/>
      </c>
      <c r="AH114" t="str">
        <f>_xlfn.IFNA(","&amp;VLOOKUP($D114*1000+AH$3,奖励辅助!$E:$O,11,FALSE),"")</f>
        <v/>
      </c>
      <c r="AI114" t="str">
        <f>_xlfn.IFNA(","&amp;VLOOKUP($D114*1000+AI$3,奖励辅助!$E:$O,11,FALSE),"")</f>
        <v/>
      </c>
      <c r="AJ114" t="str">
        <f>_xlfn.IFNA(","&amp;VLOOKUP($D114*1000+AJ$3,奖励辅助!$E:$O,11,FALSE),"")</f>
        <v/>
      </c>
      <c r="AK114" t="str">
        <f>_xlfn.IFNA(","&amp;VLOOKUP($D114*1000+AK$3,奖励辅助!$E:$O,11,FALSE),"")</f>
        <v/>
      </c>
      <c r="AL114" t="str">
        <f>_xlfn.IFNA(","&amp;VLOOKUP($D114*1000+AL$3,奖励辅助!$E:$O,11,FALSE),"")</f>
        <v/>
      </c>
      <c r="AM114" t="str">
        <f>_xlfn.IFNA(","&amp;VLOOKUP($D114*1000+AM$3,奖励辅助!$E:$O,11,FALSE),"")</f>
        <v/>
      </c>
      <c r="AN114" t="str">
        <f>_xlfn.IFNA(","&amp;VLOOKUP($D114*1000+AN$3,奖励辅助!$E:$O,11,FALSE),"")</f>
        <v/>
      </c>
      <c r="AO114" t="str">
        <f>_xlfn.IFNA(","&amp;VLOOKUP($D114*1000+AO$3,奖励辅助!$E:$O,11,FALSE),"")</f>
        <v/>
      </c>
    </row>
    <row r="115" spans="1:41" x14ac:dyDescent="0.15">
      <c r="A115">
        <v>112</v>
      </c>
      <c r="B115">
        <f>VLOOKUP(E115,每级任务数量!A:B,2,FALSE)</f>
        <v>3</v>
      </c>
      <c r="C115">
        <f t="shared" si="5"/>
        <v>403803</v>
      </c>
      <c r="D115" s="2">
        <f t="shared" si="6"/>
        <v>3803</v>
      </c>
      <c r="E115" s="6">
        <f t="shared" si="7"/>
        <v>38</v>
      </c>
      <c r="F115" s="6">
        <f t="shared" si="8"/>
        <v>3</v>
      </c>
      <c r="G115" s="1" t="s">
        <v>90</v>
      </c>
      <c r="H115" s="3" t="s">
        <v>91</v>
      </c>
      <c r="I115" s="3" t="str">
        <f t="shared" si="9"/>
        <v>[{"t":"i","i":4,"c":141,"tr":0},{"t":"i","i":1,"c":4955,"tr":0},{"t":"i","i":6,"c":707,"tr":0}]</v>
      </c>
      <c r="J115" s="2">
        <v>0</v>
      </c>
      <c r="K115" s="2">
        <v>0</v>
      </c>
      <c r="L115" t="str">
        <f>_xlfn.IFNA(VLOOKUP($D115*1000+L$3,奖励辅助!$E:$O,11,FALSE),"")</f>
        <v>{"t":"i","i":4,"c":141,"tr":0}</v>
      </c>
      <c r="M115" t="str">
        <f>_xlfn.IFNA(","&amp;VLOOKUP($D115*1000+M$3,奖励辅助!$E:$O,11,FALSE),"")</f>
        <v>,{"t":"i","i":1,"c":4955,"tr":0}</v>
      </c>
      <c r="N115" t="str">
        <f>_xlfn.IFNA(","&amp;VLOOKUP($D115*1000+N$3,奖励辅助!$E:$O,11,FALSE),"")</f>
        <v>,{"t":"i","i":6,"c":707,"tr":0}</v>
      </c>
      <c r="O115" t="str">
        <f>_xlfn.IFNA(","&amp;VLOOKUP($D115*1000+O$3,奖励辅助!$E:$O,11,FALSE),"")</f>
        <v/>
      </c>
      <c r="P115" t="str">
        <f>_xlfn.IFNA(","&amp;VLOOKUP($D115*1000+P$3,奖励辅助!$E:$O,11,FALSE),"")</f>
        <v/>
      </c>
      <c r="Q115" t="str">
        <f>_xlfn.IFNA(","&amp;VLOOKUP($D115*1000+Q$3,奖励辅助!$E:$O,11,FALSE),"")</f>
        <v/>
      </c>
      <c r="R115" t="str">
        <f>_xlfn.IFNA(","&amp;VLOOKUP($D115*1000+R$3,奖励辅助!$E:$O,11,FALSE),"")</f>
        <v/>
      </c>
      <c r="S115" t="str">
        <f>_xlfn.IFNA(","&amp;VLOOKUP($D115*1000+S$3,奖励辅助!$E:$O,11,FALSE),"")</f>
        <v/>
      </c>
      <c r="T115" t="str">
        <f>_xlfn.IFNA(","&amp;VLOOKUP($D115*1000+T$3,奖励辅助!$E:$O,11,FALSE),"")</f>
        <v/>
      </c>
      <c r="U115" t="str">
        <f>_xlfn.IFNA(","&amp;VLOOKUP($D115*1000+U$3,奖励辅助!$E:$O,11,FALSE),"")</f>
        <v/>
      </c>
      <c r="V115" t="str">
        <f>_xlfn.IFNA(","&amp;VLOOKUP($D115*1000+V$3,奖励辅助!$E:$O,11,FALSE),"")</f>
        <v/>
      </c>
      <c r="W115" t="str">
        <f>_xlfn.IFNA(","&amp;VLOOKUP($D115*1000+W$3,奖励辅助!$E:$O,11,FALSE),"")</f>
        <v/>
      </c>
      <c r="X115" t="str">
        <f>_xlfn.IFNA(","&amp;VLOOKUP($D115*1000+X$3,奖励辅助!$E:$O,11,FALSE),"")</f>
        <v/>
      </c>
      <c r="Y115" t="str">
        <f>_xlfn.IFNA(","&amp;VLOOKUP($D115*1000+Y$3,奖励辅助!$E:$O,11,FALSE),"")</f>
        <v/>
      </c>
      <c r="Z115" t="str">
        <f>_xlfn.IFNA(","&amp;VLOOKUP($D115*1000+Z$3,奖励辅助!$E:$O,11,FALSE),"")</f>
        <v/>
      </c>
      <c r="AA115" t="str">
        <f>_xlfn.IFNA(","&amp;VLOOKUP($D115*1000+AA$3,奖励辅助!$E:$O,11,FALSE),"")</f>
        <v/>
      </c>
      <c r="AB115" t="str">
        <f>_xlfn.IFNA(","&amp;VLOOKUP($D115*1000+AB$3,奖励辅助!$E:$O,11,FALSE),"")</f>
        <v/>
      </c>
      <c r="AC115" t="str">
        <f>_xlfn.IFNA(","&amp;VLOOKUP($D115*1000+AC$3,奖励辅助!$E:$O,11,FALSE),"")</f>
        <v/>
      </c>
      <c r="AD115" t="str">
        <f>_xlfn.IFNA(","&amp;VLOOKUP($D115*1000+AD$3,奖励辅助!$E:$O,11,FALSE),"")</f>
        <v/>
      </c>
      <c r="AE115" t="str">
        <f>_xlfn.IFNA(","&amp;VLOOKUP($D115*1000+AE$3,奖励辅助!$E:$O,11,FALSE),"")</f>
        <v/>
      </c>
      <c r="AF115" t="str">
        <f>_xlfn.IFNA(","&amp;VLOOKUP($D115*1000+AF$3,奖励辅助!$E:$O,11,FALSE),"")</f>
        <v/>
      </c>
      <c r="AG115" t="str">
        <f>_xlfn.IFNA(","&amp;VLOOKUP($D115*1000+AG$3,奖励辅助!$E:$O,11,FALSE),"")</f>
        <v/>
      </c>
      <c r="AH115" t="str">
        <f>_xlfn.IFNA(","&amp;VLOOKUP($D115*1000+AH$3,奖励辅助!$E:$O,11,FALSE),"")</f>
        <v/>
      </c>
      <c r="AI115" t="str">
        <f>_xlfn.IFNA(","&amp;VLOOKUP($D115*1000+AI$3,奖励辅助!$E:$O,11,FALSE),"")</f>
        <v/>
      </c>
      <c r="AJ115" t="str">
        <f>_xlfn.IFNA(","&amp;VLOOKUP($D115*1000+AJ$3,奖励辅助!$E:$O,11,FALSE),"")</f>
        <v/>
      </c>
      <c r="AK115" t="str">
        <f>_xlfn.IFNA(","&amp;VLOOKUP($D115*1000+AK$3,奖励辅助!$E:$O,11,FALSE),"")</f>
        <v/>
      </c>
      <c r="AL115" t="str">
        <f>_xlfn.IFNA(","&amp;VLOOKUP($D115*1000+AL$3,奖励辅助!$E:$O,11,FALSE),"")</f>
        <v/>
      </c>
      <c r="AM115" t="str">
        <f>_xlfn.IFNA(","&amp;VLOOKUP($D115*1000+AM$3,奖励辅助!$E:$O,11,FALSE),"")</f>
        <v/>
      </c>
      <c r="AN115" t="str">
        <f>_xlfn.IFNA(","&amp;VLOOKUP($D115*1000+AN$3,奖励辅助!$E:$O,11,FALSE),"")</f>
        <v/>
      </c>
      <c r="AO115" t="str">
        <f>_xlfn.IFNA(","&amp;VLOOKUP($D115*1000+AO$3,奖励辅助!$E:$O,11,FALSE),"")</f>
        <v/>
      </c>
    </row>
    <row r="116" spans="1:41" x14ac:dyDescent="0.15">
      <c r="A116">
        <v>113</v>
      </c>
      <c r="B116">
        <f>VLOOKUP(E116,每级任务数量!A:B,2,FALSE)</f>
        <v>3</v>
      </c>
      <c r="C116">
        <f t="shared" si="5"/>
        <v>403901</v>
      </c>
      <c r="D116" s="2">
        <f t="shared" si="6"/>
        <v>3901</v>
      </c>
      <c r="E116" s="6">
        <f t="shared" si="7"/>
        <v>39</v>
      </c>
      <c r="F116" s="6">
        <f t="shared" si="8"/>
        <v>1</v>
      </c>
      <c r="G116" s="1" t="s">
        <v>90</v>
      </c>
      <c r="H116" s="3" t="s">
        <v>91</v>
      </c>
      <c r="I116" s="3" t="str">
        <f t="shared" si="9"/>
        <v>[{"t":"i","i":4,"c":76,"tr":0},{"t":"i","i":1,"c":2672,"tr":0},{"t":"i","i":6,"c":381,"tr":0}]</v>
      </c>
      <c r="J116" s="2">
        <v>0</v>
      </c>
      <c r="K116" s="2">
        <v>0</v>
      </c>
      <c r="L116" t="str">
        <f>_xlfn.IFNA(VLOOKUP($D116*1000+L$3,奖励辅助!$E:$O,11,FALSE),"")</f>
        <v>{"t":"i","i":4,"c":76,"tr":0}</v>
      </c>
      <c r="M116" t="str">
        <f>_xlfn.IFNA(","&amp;VLOOKUP($D116*1000+M$3,奖励辅助!$E:$O,11,FALSE),"")</f>
        <v>,{"t":"i","i":1,"c":2672,"tr":0}</v>
      </c>
      <c r="N116" t="str">
        <f>_xlfn.IFNA(","&amp;VLOOKUP($D116*1000+N$3,奖励辅助!$E:$O,11,FALSE),"")</f>
        <v>,{"t":"i","i":6,"c":381,"tr":0}</v>
      </c>
      <c r="O116" t="str">
        <f>_xlfn.IFNA(","&amp;VLOOKUP($D116*1000+O$3,奖励辅助!$E:$O,11,FALSE),"")</f>
        <v/>
      </c>
      <c r="P116" t="str">
        <f>_xlfn.IFNA(","&amp;VLOOKUP($D116*1000+P$3,奖励辅助!$E:$O,11,FALSE),"")</f>
        <v/>
      </c>
      <c r="Q116" t="str">
        <f>_xlfn.IFNA(","&amp;VLOOKUP($D116*1000+Q$3,奖励辅助!$E:$O,11,FALSE),"")</f>
        <v/>
      </c>
      <c r="R116" t="str">
        <f>_xlfn.IFNA(","&amp;VLOOKUP($D116*1000+R$3,奖励辅助!$E:$O,11,FALSE),"")</f>
        <v/>
      </c>
      <c r="S116" t="str">
        <f>_xlfn.IFNA(","&amp;VLOOKUP($D116*1000+S$3,奖励辅助!$E:$O,11,FALSE),"")</f>
        <v/>
      </c>
      <c r="T116" t="str">
        <f>_xlfn.IFNA(","&amp;VLOOKUP($D116*1000+T$3,奖励辅助!$E:$O,11,FALSE),"")</f>
        <v/>
      </c>
      <c r="U116" t="str">
        <f>_xlfn.IFNA(","&amp;VLOOKUP($D116*1000+U$3,奖励辅助!$E:$O,11,FALSE),"")</f>
        <v/>
      </c>
      <c r="V116" t="str">
        <f>_xlfn.IFNA(","&amp;VLOOKUP($D116*1000+V$3,奖励辅助!$E:$O,11,FALSE),"")</f>
        <v/>
      </c>
      <c r="W116" t="str">
        <f>_xlfn.IFNA(","&amp;VLOOKUP($D116*1000+W$3,奖励辅助!$E:$O,11,FALSE),"")</f>
        <v/>
      </c>
      <c r="X116" t="str">
        <f>_xlfn.IFNA(","&amp;VLOOKUP($D116*1000+X$3,奖励辅助!$E:$O,11,FALSE),"")</f>
        <v/>
      </c>
      <c r="Y116" t="str">
        <f>_xlfn.IFNA(","&amp;VLOOKUP($D116*1000+Y$3,奖励辅助!$E:$O,11,FALSE),"")</f>
        <v/>
      </c>
      <c r="Z116" t="str">
        <f>_xlfn.IFNA(","&amp;VLOOKUP($D116*1000+Z$3,奖励辅助!$E:$O,11,FALSE),"")</f>
        <v/>
      </c>
      <c r="AA116" t="str">
        <f>_xlfn.IFNA(","&amp;VLOOKUP($D116*1000+AA$3,奖励辅助!$E:$O,11,FALSE),"")</f>
        <v/>
      </c>
      <c r="AB116" t="str">
        <f>_xlfn.IFNA(","&amp;VLOOKUP($D116*1000+AB$3,奖励辅助!$E:$O,11,FALSE),"")</f>
        <v/>
      </c>
      <c r="AC116" t="str">
        <f>_xlfn.IFNA(","&amp;VLOOKUP($D116*1000+AC$3,奖励辅助!$E:$O,11,FALSE),"")</f>
        <v/>
      </c>
      <c r="AD116" t="str">
        <f>_xlfn.IFNA(","&amp;VLOOKUP($D116*1000+AD$3,奖励辅助!$E:$O,11,FALSE),"")</f>
        <v/>
      </c>
      <c r="AE116" t="str">
        <f>_xlfn.IFNA(","&amp;VLOOKUP($D116*1000+AE$3,奖励辅助!$E:$O,11,FALSE),"")</f>
        <v/>
      </c>
      <c r="AF116" t="str">
        <f>_xlfn.IFNA(","&amp;VLOOKUP($D116*1000+AF$3,奖励辅助!$E:$O,11,FALSE),"")</f>
        <v/>
      </c>
      <c r="AG116" t="str">
        <f>_xlfn.IFNA(","&amp;VLOOKUP($D116*1000+AG$3,奖励辅助!$E:$O,11,FALSE),"")</f>
        <v/>
      </c>
      <c r="AH116" t="str">
        <f>_xlfn.IFNA(","&amp;VLOOKUP($D116*1000+AH$3,奖励辅助!$E:$O,11,FALSE),"")</f>
        <v/>
      </c>
      <c r="AI116" t="str">
        <f>_xlfn.IFNA(","&amp;VLOOKUP($D116*1000+AI$3,奖励辅助!$E:$O,11,FALSE),"")</f>
        <v/>
      </c>
      <c r="AJ116" t="str">
        <f>_xlfn.IFNA(","&amp;VLOOKUP($D116*1000+AJ$3,奖励辅助!$E:$O,11,FALSE),"")</f>
        <v/>
      </c>
      <c r="AK116" t="str">
        <f>_xlfn.IFNA(","&amp;VLOOKUP($D116*1000+AK$3,奖励辅助!$E:$O,11,FALSE),"")</f>
        <v/>
      </c>
      <c r="AL116" t="str">
        <f>_xlfn.IFNA(","&amp;VLOOKUP($D116*1000+AL$3,奖励辅助!$E:$O,11,FALSE),"")</f>
        <v/>
      </c>
      <c r="AM116" t="str">
        <f>_xlfn.IFNA(","&amp;VLOOKUP($D116*1000+AM$3,奖励辅助!$E:$O,11,FALSE),"")</f>
        <v/>
      </c>
      <c r="AN116" t="str">
        <f>_xlfn.IFNA(","&amp;VLOOKUP($D116*1000+AN$3,奖励辅助!$E:$O,11,FALSE),"")</f>
        <v/>
      </c>
      <c r="AO116" t="str">
        <f>_xlfn.IFNA(","&amp;VLOOKUP($D116*1000+AO$3,奖励辅助!$E:$O,11,FALSE),"")</f>
        <v/>
      </c>
    </row>
    <row r="117" spans="1:41" x14ac:dyDescent="0.15">
      <c r="A117">
        <v>114</v>
      </c>
      <c r="B117">
        <f>VLOOKUP(E117,每级任务数量!A:B,2,FALSE)</f>
        <v>3</v>
      </c>
      <c r="C117">
        <f t="shared" si="5"/>
        <v>403902</v>
      </c>
      <c r="D117" s="2">
        <f t="shared" si="6"/>
        <v>3902</v>
      </c>
      <c r="E117" s="6">
        <f t="shared" si="7"/>
        <v>39</v>
      </c>
      <c r="F117" s="6">
        <f t="shared" si="8"/>
        <v>2</v>
      </c>
      <c r="G117" s="1" t="s">
        <v>90</v>
      </c>
      <c r="H117" s="3" t="s">
        <v>91</v>
      </c>
      <c r="I117" s="3" t="str">
        <f t="shared" si="9"/>
        <v>[{"t":"i","i":4,"c":76,"tr":0},{"t":"i","i":1,"c":2672,"tr":0},{"t":"i","i":6,"c":381,"tr":0}]</v>
      </c>
      <c r="J117" s="2">
        <v>0</v>
      </c>
      <c r="K117" s="2">
        <v>0</v>
      </c>
      <c r="L117" t="str">
        <f>_xlfn.IFNA(VLOOKUP($D117*1000+L$3,奖励辅助!$E:$O,11,FALSE),"")</f>
        <v>{"t":"i","i":4,"c":76,"tr":0}</v>
      </c>
      <c r="M117" t="str">
        <f>_xlfn.IFNA(","&amp;VLOOKUP($D117*1000+M$3,奖励辅助!$E:$O,11,FALSE),"")</f>
        <v>,{"t":"i","i":1,"c":2672,"tr":0}</v>
      </c>
      <c r="N117" t="str">
        <f>_xlfn.IFNA(","&amp;VLOOKUP($D117*1000+N$3,奖励辅助!$E:$O,11,FALSE),"")</f>
        <v>,{"t":"i","i":6,"c":381,"tr":0}</v>
      </c>
      <c r="O117" t="str">
        <f>_xlfn.IFNA(","&amp;VLOOKUP($D117*1000+O$3,奖励辅助!$E:$O,11,FALSE),"")</f>
        <v/>
      </c>
      <c r="P117" t="str">
        <f>_xlfn.IFNA(","&amp;VLOOKUP($D117*1000+P$3,奖励辅助!$E:$O,11,FALSE),"")</f>
        <v/>
      </c>
      <c r="Q117" t="str">
        <f>_xlfn.IFNA(","&amp;VLOOKUP($D117*1000+Q$3,奖励辅助!$E:$O,11,FALSE),"")</f>
        <v/>
      </c>
      <c r="R117" t="str">
        <f>_xlfn.IFNA(","&amp;VLOOKUP($D117*1000+R$3,奖励辅助!$E:$O,11,FALSE),"")</f>
        <v/>
      </c>
      <c r="S117" t="str">
        <f>_xlfn.IFNA(","&amp;VLOOKUP($D117*1000+S$3,奖励辅助!$E:$O,11,FALSE),"")</f>
        <v/>
      </c>
      <c r="T117" t="str">
        <f>_xlfn.IFNA(","&amp;VLOOKUP($D117*1000+T$3,奖励辅助!$E:$O,11,FALSE),"")</f>
        <v/>
      </c>
      <c r="U117" t="str">
        <f>_xlfn.IFNA(","&amp;VLOOKUP($D117*1000+U$3,奖励辅助!$E:$O,11,FALSE),"")</f>
        <v/>
      </c>
      <c r="V117" t="str">
        <f>_xlfn.IFNA(","&amp;VLOOKUP($D117*1000+V$3,奖励辅助!$E:$O,11,FALSE),"")</f>
        <v/>
      </c>
      <c r="W117" t="str">
        <f>_xlfn.IFNA(","&amp;VLOOKUP($D117*1000+W$3,奖励辅助!$E:$O,11,FALSE),"")</f>
        <v/>
      </c>
      <c r="X117" t="str">
        <f>_xlfn.IFNA(","&amp;VLOOKUP($D117*1000+X$3,奖励辅助!$E:$O,11,FALSE),"")</f>
        <v/>
      </c>
      <c r="Y117" t="str">
        <f>_xlfn.IFNA(","&amp;VLOOKUP($D117*1000+Y$3,奖励辅助!$E:$O,11,FALSE),"")</f>
        <v/>
      </c>
      <c r="Z117" t="str">
        <f>_xlfn.IFNA(","&amp;VLOOKUP($D117*1000+Z$3,奖励辅助!$E:$O,11,FALSE),"")</f>
        <v/>
      </c>
      <c r="AA117" t="str">
        <f>_xlfn.IFNA(","&amp;VLOOKUP($D117*1000+AA$3,奖励辅助!$E:$O,11,FALSE),"")</f>
        <v/>
      </c>
      <c r="AB117" t="str">
        <f>_xlfn.IFNA(","&amp;VLOOKUP($D117*1000+AB$3,奖励辅助!$E:$O,11,FALSE),"")</f>
        <v/>
      </c>
      <c r="AC117" t="str">
        <f>_xlfn.IFNA(","&amp;VLOOKUP($D117*1000+AC$3,奖励辅助!$E:$O,11,FALSE),"")</f>
        <v/>
      </c>
      <c r="AD117" t="str">
        <f>_xlfn.IFNA(","&amp;VLOOKUP($D117*1000+AD$3,奖励辅助!$E:$O,11,FALSE),"")</f>
        <v/>
      </c>
      <c r="AE117" t="str">
        <f>_xlfn.IFNA(","&amp;VLOOKUP($D117*1000+AE$3,奖励辅助!$E:$O,11,FALSE),"")</f>
        <v/>
      </c>
      <c r="AF117" t="str">
        <f>_xlfn.IFNA(","&amp;VLOOKUP($D117*1000+AF$3,奖励辅助!$E:$O,11,FALSE),"")</f>
        <v/>
      </c>
      <c r="AG117" t="str">
        <f>_xlfn.IFNA(","&amp;VLOOKUP($D117*1000+AG$3,奖励辅助!$E:$O,11,FALSE),"")</f>
        <v/>
      </c>
      <c r="AH117" t="str">
        <f>_xlfn.IFNA(","&amp;VLOOKUP($D117*1000+AH$3,奖励辅助!$E:$O,11,FALSE),"")</f>
        <v/>
      </c>
      <c r="AI117" t="str">
        <f>_xlfn.IFNA(","&amp;VLOOKUP($D117*1000+AI$3,奖励辅助!$E:$O,11,FALSE),"")</f>
        <v/>
      </c>
      <c r="AJ117" t="str">
        <f>_xlfn.IFNA(","&amp;VLOOKUP($D117*1000+AJ$3,奖励辅助!$E:$O,11,FALSE),"")</f>
        <v/>
      </c>
      <c r="AK117" t="str">
        <f>_xlfn.IFNA(","&amp;VLOOKUP($D117*1000+AK$3,奖励辅助!$E:$O,11,FALSE),"")</f>
        <v/>
      </c>
      <c r="AL117" t="str">
        <f>_xlfn.IFNA(","&amp;VLOOKUP($D117*1000+AL$3,奖励辅助!$E:$O,11,FALSE),"")</f>
        <v/>
      </c>
      <c r="AM117" t="str">
        <f>_xlfn.IFNA(","&amp;VLOOKUP($D117*1000+AM$3,奖励辅助!$E:$O,11,FALSE),"")</f>
        <v/>
      </c>
      <c r="AN117" t="str">
        <f>_xlfn.IFNA(","&amp;VLOOKUP($D117*1000+AN$3,奖励辅助!$E:$O,11,FALSE),"")</f>
        <v/>
      </c>
      <c r="AO117" t="str">
        <f>_xlfn.IFNA(","&amp;VLOOKUP($D117*1000+AO$3,奖励辅助!$E:$O,11,FALSE),"")</f>
        <v/>
      </c>
    </row>
    <row r="118" spans="1:41" x14ac:dyDescent="0.15">
      <c r="A118">
        <v>115</v>
      </c>
      <c r="B118">
        <f>VLOOKUP(E118,每级任务数量!A:B,2,FALSE)</f>
        <v>3</v>
      </c>
      <c r="C118">
        <f t="shared" si="5"/>
        <v>403903</v>
      </c>
      <c r="D118" s="2">
        <f t="shared" si="6"/>
        <v>3903</v>
      </c>
      <c r="E118" s="6">
        <f t="shared" si="7"/>
        <v>39</v>
      </c>
      <c r="F118" s="6">
        <f t="shared" si="8"/>
        <v>3</v>
      </c>
      <c r="G118" s="1" t="s">
        <v>90</v>
      </c>
      <c r="H118" s="3" t="s">
        <v>91</v>
      </c>
      <c r="I118" s="3" t="str">
        <f t="shared" si="9"/>
        <v>[{"t":"i","i":4,"c":151,"tr":0},{"t":"i","i":1,"c":5309,"tr":0},{"t":"i","i":6,"c":757,"tr":0}]</v>
      </c>
      <c r="J118" s="2">
        <v>0</v>
      </c>
      <c r="K118" s="2">
        <v>0</v>
      </c>
      <c r="L118" t="str">
        <f>_xlfn.IFNA(VLOOKUP($D118*1000+L$3,奖励辅助!$E:$O,11,FALSE),"")</f>
        <v>{"t":"i","i":4,"c":151,"tr":0}</v>
      </c>
      <c r="M118" t="str">
        <f>_xlfn.IFNA(","&amp;VLOOKUP($D118*1000+M$3,奖励辅助!$E:$O,11,FALSE),"")</f>
        <v>,{"t":"i","i":1,"c":5309,"tr":0}</v>
      </c>
      <c r="N118" t="str">
        <f>_xlfn.IFNA(","&amp;VLOOKUP($D118*1000+N$3,奖励辅助!$E:$O,11,FALSE),"")</f>
        <v>,{"t":"i","i":6,"c":757,"tr":0}</v>
      </c>
      <c r="O118" t="str">
        <f>_xlfn.IFNA(","&amp;VLOOKUP($D118*1000+O$3,奖励辅助!$E:$O,11,FALSE),"")</f>
        <v/>
      </c>
      <c r="P118" t="str">
        <f>_xlfn.IFNA(","&amp;VLOOKUP($D118*1000+P$3,奖励辅助!$E:$O,11,FALSE),"")</f>
        <v/>
      </c>
      <c r="Q118" t="str">
        <f>_xlfn.IFNA(","&amp;VLOOKUP($D118*1000+Q$3,奖励辅助!$E:$O,11,FALSE),"")</f>
        <v/>
      </c>
      <c r="R118" t="str">
        <f>_xlfn.IFNA(","&amp;VLOOKUP($D118*1000+R$3,奖励辅助!$E:$O,11,FALSE),"")</f>
        <v/>
      </c>
      <c r="S118" t="str">
        <f>_xlfn.IFNA(","&amp;VLOOKUP($D118*1000+S$3,奖励辅助!$E:$O,11,FALSE),"")</f>
        <v/>
      </c>
      <c r="T118" t="str">
        <f>_xlfn.IFNA(","&amp;VLOOKUP($D118*1000+T$3,奖励辅助!$E:$O,11,FALSE),"")</f>
        <v/>
      </c>
      <c r="U118" t="str">
        <f>_xlfn.IFNA(","&amp;VLOOKUP($D118*1000+U$3,奖励辅助!$E:$O,11,FALSE),"")</f>
        <v/>
      </c>
      <c r="V118" t="str">
        <f>_xlfn.IFNA(","&amp;VLOOKUP($D118*1000+V$3,奖励辅助!$E:$O,11,FALSE),"")</f>
        <v/>
      </c>
      <c r="W118" t="str">
        <f>_xlfn.IFNA(","&amp;VLOOKUP($D118*1000+W$3,奖励辅助!$E:$O,11,FALSE),"")</f>
        <v/>
      </c>
      <c r="X118" t="str">
        <f>_xlfn.IFNA(","&amp;VLOOKUP($D118*1000+X$3,奖励辅助!$E:$O,11,FALSE),"")</f>
        <v/>
      </c>
      <c r="Y118" t="str">
        <f>_xlfn.IFNA(","&amp;VLOOKUP($D118*1000+Y$3,奖励辅助!$E:$O,11,FALSE),"")</f>
        <v/>
      </c>
      <c r="Z118" t="str">
        <f>_xlfn.IFNA(","&amp;VLOOKUP($D118*1000+Z$3,奖励辅助!$E:$O,11,FALSE),"")</f>
        <v/>
      </c>
      <c r="AA118" t="str">
        <f>_xlfn.IFNA(","&amp;VLOOKUP($D118*1000+AA$3,奖励辅助!$E:$O,11,FALSE),"")</f>
        <v/>
      </c>
      <c r="AB118" t="str">
        <f>_xlfn.IFNA(","&amp;VLOOKUP($D118*1000+AB$3,奖励辅助!$E:$O,11,FALSE),"")</f>
        <v/>
      </c>
      <c r="AC118" t="str">
        <f>_xlfn.IFNA(","&amp;VLOOKUP($D118*1000+AC$3,奖励辅助!$E:$O,11,FALSE),"")</f>
        <v/>
      </c>
      <c r="AD118" t="str">
        <f>_xlfn.IFNA(","&amp;VLOOKUP($D118*1000+AD$3,奖励辅助!$E:$O,11,FALSE),"")</f>
        <v/>
      </c>
      <c r="AE118" t="str">
        <f>_xlfn.IFNA(","&amp;VLOOKUP($D118*1000+AE$3,奖励辅助!$E:$O,11,FALSE),"")</f>
        <v/>
      </c>
      <c r="AF118" t="str">
        <f>_xlfn.IFNA(","&amp;VLOOKUP($D118*1000+AF$3,奖励辅助!$E:$O,11,FALSE),"")</f>
        <v/>
      </c>
      <c r="AG118" t="str">
        <f>_xlfn.IFNA(","&amp;VLOOKUP($D118*1000+AG$3,奖励辅助!$E:$O,11,FALSE),"")</f>
        <v/>
      </c>
      <c r="AH118" t="str">
        <f>_xlfn.IFNA(","&amp;VLOOKUP($D118*1000+AH$3,奖励辅助!$E:$O,11,FALSE),"")</f>
        <v/>
      </c>
      <c r="AI118" t="str">
        <f>_xlfn.IFNA(","&amp;VLOOKUP($D118*1000+AI$3,奖励辅助!$E:$O,11,FALSE),"")</f>
        <v/>
      </c>
      <c r="AJ118" t="str">
        <f>_xlfn.IFNA(","&amp;VLOOKUP($D118*1000+AJ$3,奖励辅助!$E:$O,11,FALSE),"")</f>
        <v/>
      </c>
      <c r="AK118" t="str">
        <f>_xlfn.IFNA(","&amp;VLOOKUP($D118*1000+AK$3,奖励辅助!$E:$O,11,FALSE),"")</f>
        <v/>
      </c>
      <c r="AL118" t="str">
        <f>_xlfn.IFNA(","&amp;VLOOKUP($D118*1000+AL$3,奖励辅助!$E:$O,11,FALSE),"")</f>
        <v/>
      </c>
      <c r="AM118" t="str">
        <f>_xlfn.IFNA(","&amp;VLOOKUP($D118*1000+AM$3,奖励辅助!$E:$O,11,FALSE),"")</f>
        <v/>
      </c>
      <c r="AN118" t="str">
        <f>_xlfn.IFNA(","&amp;VLOOKUP($D118*1000+AN$3,奖励辅助!$E:$O,11,FALSE),"")</f>
        <v/>
      </c>
      <c r="AO118" t="str">
        <f>_xlfn.IFNA(","&amp;VLOOKUP($D118*1000+AO$3,奖励辅助!$E:$O,11,FALSE),"")</f>
        <v/>
      </c>
    </row>
    <row r="119" spans="1:41" x14ac:dyDescent="0.15">
      <c r="A119">
        <v>116</v>
      </c>
      <c r="B119">
        <f>VLOOKUP(E119,每级任务数量!A:B,2,FALSE)</f>
        <v>2</v>
      </c>
      <c r="C119">
        <f t="shared" si="5"/>
        <v>404001</v>
      </c>
      <c r="D119" s="2">
        <f t="shared" si="6"/>
        <v>4001</v>
      </c>
      <c r="E119" s="6">
        <f t="shared" si="7"/>
        <v>40</v>
      </c>
      <c r="F119" s="6">
        <f t="shared" si="8"/>
        <v>1</v>
      </c>
      <c r="G119" s="1" t="s">
        <v>90</v>
      </c>
      <c r="H119" s="3" t="s">
        <v>91</v>
      </c>
      <c r="I119" s="3" t="str">
        <f t="shared" si="9"/>
        <v>[{"t":"i","i":4,"c":162,"tr":0},{"t":"i","i":1,"c":5689,"tr":0},{"t":"i","i":6,"c":811,"tr":0}]</v>
      </c>
      <c r="J119" s="2">
        <v>0</v>
      </c>
      <c r="K119" s="2">
        <v>0</v>
      </c>
      <c r="L119" t="str">
        <f>_xlfn.IFNA(VLOOKUP($D119*1000+L$3,奖励辅助!$E:$O,11,FALSE),"")</f>
        <v>{"t":"i","i":4,"c":162,"tr":0}</v>
      </c>
      <c r="M119" t="str">
        <f>_xlfn.IFNA(","&amp;VLOOKUP($D119*1000+M$3,奖励辅助!$E:$O,11,FALSE),"")</f>
        <v>,{"t":"i","i":1,"c":5689,"tr":0}</v>
      </c>
      <c r="N119" t="str">
        <f>_xlfn.IFNA(","&amp;VLOOKUP($D119*1000+N$3,奖励辅助!$E:$O,11,FALSE),"")</f>
        <v>,{"t":"i","i":6,"c":811,"tr":0}</v>
      </c>
      <c r="O119" t="str">
        <f>_xlfn.IFNA(","&amp;VLOOKUP($D119*1000+O$3,奖励辅助!$E:$O,11,FALSE),"")</f>
        <v/>
      </c>
      <c r="P119" t="str">
        <f>_xlfn.IFNA(","&amp;VLOOKUP($D119*1000+P$3,奖励辅助!$E:$O,11,FALSE),"")</f>
        <v/>
      </c>
      <c r="Q119" t="str">
        <f>_xlfn.IFNA(","&amp;VLOOKUP($D119*1000+Q$3,奖励辅助!$E:$O,11,FALSE),"")</f>
        <v/>
      </c>
      <c r="R119" t="str">
        <f>_xlfn.IFNA(","&amp;VLOOKUP($D119*1000+R$3,奖励辅助!$E:$O,11,FALSE),"")</f>
        <v/>
      </c>
      <c r="S119" t="str">
        <f>_xlfn.IFNA(","&amp;VLOOKUP($D119*1000+S$3,奖励辅助!$E:$O,11,FALSE),"")</f>
        <v/>
      </c>
      <c r="T119" t="str">
        <f>_xlfn.IFNA(","&amp;VLOOKUP($D119*1000+T$3,奖励辅助!$E:$O,11,FALSE),"")</f>
        <v/>
      </c>
      <c r="U119" t="str">
        <f>_xlfn.IFNA(","&amp;VLOOKUP($D119*1000+U$3,奖励辅助!$E:$O,11,FALSE),"")</f>
        <v/>
      </c>
      <c r="V119" t="str">
        <f>_xlfn.IFNA(","&amp;VLOOKUP($D119*1000+V$3,奖励辅助!$E:$O,11,FALSE),"")</f>
        <v/>
      </c>
      <c r="W119" t="str">
        <f>_xlfn.IFNA(","&amp;VLOOKUP($D119*1000+W$3,奖励辅助!$E:$O,11,FALSE),"")</f>
        <v/>
      </c>
      <c r="X119" t="str">
        <f>_xlfn.IFNA(","&amp;VLOOKUP($D119*1000+X$3,奖励辅助!$E:$O,11,FALSE),"")</f>
        <v/>
      </c>
      <c r="Y119" t="str">
        <f>_xlfn.IFNA(","&amp;VLOOKUP($D119*1000+Y$3,奖励辅助!$E:$O,11,FALSE),"")</f>
        <v/>
      </c>
      <c r="Z119" t="str">
        <f>_xlfn.IFNA(","&amp;VLOOKUP($D119*1000+Z$3,奖励辅助!$E:$O,11,FALSE),"")</f>
        <v/>
      </c>
      <c r="AA119" t="str">
        <f>_xlfn.IFNA(","&amp;VLOOKUP($D119*1000+AA$3,奖励辅助!$E:$O,11,FALSE),"")</f>
        <v/>
      </c>
      <c r="AB119" t="str">
        <f>_xlfn.IFNA(","&amp;VLOOKUP($D119*1000+AB$3,奖励辅助!$E:$O,11,FALSE),"")</f>
        <v/>
      </c>
      <c r="AC119" t="str">
        <f>_xlfn.IFNA(","&amp;VLOOKUP($D119*1000+AC$3,奖励辅助!$E:$O,11,FALSE),"")</f>
        <v/>
      </c>
      <c r="AD119" t="str">
        <f>_xlfn.IFNA(","&amp;VLOOKUP($D119*1000+AD$3,奖励辅助!$E:$O,11,FALSE),"")</f>
        <v/>
      </c>
      <c r="AE119" t="str">
        <f>_xlfn.IFNA(","&amp;VLOOKUP($D119*1000+AE$3,奖励辅助!$E:$O,11,FALSE),"")</f>
        <v/>
      </c>
      <c r="AF119" t="str">
        <f>_xlfn.IFNA(","&amp;VLOOKUP($D119*1000+AF$3,奖励辅助!$E:$O,11,FALSE),"")</f>
        <v/>
      </c>
      <c r="AG119" t="str">
        <f>_xlfn.IFNA(","&amp;VLOOKUP($D119*1000+AG$3,奖励辅助!$E:$O,11,FALSE),"")</f>
        <v/>
      </c>
      <c r="AH119" t="str">
        <f>_xlfn.IFNA(","&amp;VLOOKUP($D119*1000+AH$3,奖励辅助!$E:$O,11,FALSE),"")</f>
        <v/>
      </c>
      <c r="AI119" t="str">
        <f>_xlfn.IFNA(","&amp;VLOOKUP($D119*1000+AI$3,奖励辅助!$E:$O,11,FALSE),"")</f>
        <v/>
      </c>
      <c r="AJ119" t="str">
        <f>_xlfn.IFNA(","&amp;VLOOKUP($D119*1000+AJ$3,奖励辅助!$E:$O,11,FALSE),"")</f>
        <v/>
      </c>
      <c r="AK119" t="str">
        <f>_xlfn.IFNA(","&amp;VLOOKUP($D119*1000+AK$3,奖励辅助!$E:$O,11,FALSE),"")</f>
        <v/>
      </c>
      <c r="AL119" t="str">
        <f>_xlfn.IFNA(","&amp;VLOOKUP($D119*1000+AL$3,奖励辅助!$E:$O,11,FALSE),"")</f>
        <v/>
      </c>
      <c r="AM119" t="str">
        <f>_xlfn.IFNA(","&amp;VLOOKUP($D119*1000+AM$3,奖励辅助!$E:$O,11,FALSE),"")</f>
        <v/>
      </c>
      <c r="AN119" t="str">
        <f>_xlfn.IFNA(","&amp;VLOOKUP($D119*1000+AN$3,奖励辅助!$E:$O,11,FALSE),"")</f>
        <v/>
      </c>
      <c r="AO119" t="str">
        <f>_xlfn.IFNA(","&amp;VLOOKUP($D119*1000+AO$3,奖励辅助!$E:$O,11,FALSE),"")</f>
        <v/>
      </c>
    </row>
    <row r="120" spans="1:41" x14ac:dyDescent="0.15">
      <c r="A120">
        <v>117</v>
      </c>
      <c r="B120">
        <f>VLOOKUP(E120,每级任务数量!A:B,2,FALSE)</f>
        <v>2</v>
      </c>
      <c r="C120">
        <f t="shared" si="5"/>
        <v>404002</v>
      </c>
      <c r="D120" s="2">
        <f t="shared" si="6"/>
        <v>4002</v>
      </c>
      <c r="E120" s="6">
        <f t="shared" si="7"/>
        <v>40</v>
      </c>
      <c r="F120" s="6">
        <f t="shared" si="8"/>
        <v>2</v>
      </c>
      <c r="G120" s="1" t="s">
        <v>90</v>
      </c>
      <c r="H120" s="3" t="s">
        <v>91</v>
      </c>
      <c r="I120" s="3" t="str">
        <f t="shared" si="9"/>
        <v>[{"t":"i","i":4,"c":162,"tr":0},{"t":"i","i":1,"c":5689,"tr":0},{"t":"i","i":6,"c":811,"tr":0}]</v>
      </c>
      <c r="J120" s="2">
        <v>0</v>
      </c>
      <c r="K120" s="2">
        <v>0</v>
      </c>
      <c r="L120" t="str">
        <f>_xlfn.IFNA(VLOOKUP($D120*1000+L$3,奖励辅助!$E:$O,11,FALSE),"")</f>
        <v>{"t":"i","i":4,"c":162,"tr":0}</v>
      </c>
      <c r="M120" t="str">
        <f>_xlfn.IFNA(","&amp;VLOOKUP($D120*1000+M$3,奖励辅助!$E:$O,11,FALSE),"")</f>
        <v>,{"t":"i","i":1,"c":5689,"tr":0}</v>
      </c>
      <c r="N120" t="str">
        <f>_xlfn.IFNA(","&amp;VLOOKUP($D120*1000+N$3,奖励辅助!$E:$O,11,FALSE),"")</f>
        <v>,{"t":"i","i":6,"c":811,"tr":0}</v>
      </c>
      <c r="O120" t="str">
        <f>_xlfn.IFNA(","&amp;VLOOKUP($D120*1000+O$3,奖励辅助!$E:$O,11,FALSE),"")</f>
        <v/>
      </c>
      <c r="P120" t="str">
        <f>_xlfn.IFNA(","&amp;VLOOKUP($D120*1000+P$3,奖励辅助!$E:$O,11,FALSE),"")</f>
        <v/>
      </c>
      <c r="Q120" t="str">
        <f>_xlfn.IFNA(","&amp;VLOOKUP($D120*1000+Q$3,奖励辅助!$E:$O,11,FALSE),"")</f>
        <v/>
      </c>
      <c r="R120" t="str">
        <f>_xlfn.IFNA(","&amp;VLOOKUP($D120*1000+R$3,奖励辅助!$E:$O,11,FALSE),"")</f>
        <v/>
      </c>
      <c r="S120" t="str">
        <f>_xlfn.IFNA(","&amp;VLOOKUP($D120*1000+S$3,奖励辅助!$E:$O,11,FALSE),"")</f>
        <v/>
      </c>
      <c r="T120" t="str">
        <f>_xlfn.IFNA(","&amp;VLOOKUP($D120*1000+T$3,奖励辅助!$E:$O,11,FALSE),"")</f>
        <v/>
      </c>
      <c r="U120" t="str">
        <f>_xlfn.IFNA(","&amp;VLOOKUP($D120*1000+U$3,奖励辅助!$E:$O,11,FALSE),"")</f>
        <v/>
      </c>
      <c r="V120" t="str">
        <f>_xlfn.IFNA(","&amp;VLOOKUP($D120*1000+V$3,奖励辅助!$E:$O,11,FALSE),"")</f>
        <v/>
      </c>
      <c r="W120" t="str">
        <f>_xlfn.IFNA(","&amp;VLOOKUP($D120*1000+W$3,奖励辅助!$E:$O,11,FALSE),"")</f>
        <v/>
      </c>
      <c r="X120" t="str">
        <f>_xlfn.IFNA(","&amp;VLOOKUP($D120*1000+X$3,奖励辅助!$E:$O,11,FALSE),"")</f>
        <v/>
      </c>
      <c r="Y120" t="str">
        <f>_xlfn.IFNA(","&amp;VLOOKUP($D120*1000+Y$3,奖励辅助!$E:$O,11,FALSE),"")</f>
        <v/>
      </c>
      <c r="Z120" t="str">
        <f>_xlfn.IFNA(","&amp;VLOOKUP($D120*1000+Z$3,奖励辅助!$E:$O,11,FALSE),"")</f>
        <v/>
      </c>
      <c r="AA120" t="str">
        <f>_xlfn.IFNA(","&amp;VLOOKUP($D120*1000+AA$3,奖励辅助!$E:$O,11,FALSE),"")</f>
        <v/>
      </c>
      <c r="AB120" t="str">
        <f>_xlfn.IFNA(","&amp;VLOOKUP($D120*1000+AB$3,奖励辅助!$E:$O,11,FALSE),"")</f>
        <v/>
      </c>
      <c r="AC120" t="str">
        <f>_xlfn.IFNA(","&amp;VLOOKUP($D120*1000+AC$3,奖励辅助!$E:$O,11,FALSE),"")</f>
        <v/>
      </c>
      <c r="AD120" t="str">
        <f>_xlfn.IFNA(","&amp;VLOOKUP($D120*1000+AD$3,奖励辅助!$E:$O,11,FALSE),"")</f>
        <v/>
      </c>
      <c r="AE120" t="str">
        <f>_xlfn.IFNA(","&amp;VLOOKUP($D120*1000+AE$3,奖励辅助!$E:$O,11,FALSE),"")</f>
        <v/>
      </c>
      <c r="AF120" t="str">
        <f>_xlfn.IFNA(","&amp;VLOOKUP($D120*1000+AF$3,奖励辅助!$E:$O,11,FALSE),"")</f>
        <v/>
      </c>
      <c r="AG120" t="str">
        <f>_xlfn.IFNA(","&amp;VLOOKUP($D120*1000+AG$3,奖励辅助!$E:$O,11,FALSE),"")</f>
        <v/>
      </c>
      <c r="AH120" t="str">
        <f>_xlfn.IFNA(","&amp;VLOOKUP($D120*1000+AH$3,奖励辅助!$E:$O,11,FALSE),"")</f>
        <v/>
      </c>
      <c r="AI120" t="str">
        <f>_xlfn.IFNA(","&amp;VLOOKUP($D120*1000+AI$3,奖励辅助!$E:$O,11,FALSE),"")</f>
        <v/>
      </c>
      <c r="AJ120" t="str">
        <f>_xlfn.IFNA(","&amp;VLOOKUP($D120*1000+AJ$3,奖励辅助!$E:$O,11,FALSE),"")</f>
        <v/>
      </c>
      <c r="AK120" t="str">
        <f>_xlfn.IFNA(","&amp;VLOOKUP($D120*1000+AK$3,奖励辅助!$E:$O,11,FALSE),"")</f>
        <v/>
      </c>
      <c r="AL120" t="str">
        <f>_xlfn.IFNA(","&amp;VLOOKUP($D120*1000+AL$3,奖励辅助!$E:$O,11,FALSE),"")</f>
        <v/>
      </c>
      <c r="AM120" t="str">
        <f>_xlfn.IFNA(","&amp;VLOOKUP($D120*1000+AM$3,奖励辅助!$E:$O,11,FALSE),"")</f>
        <v/>
      </c>
      <c r="AN120" t="str">
        <f>_xlfn.IFNA(","&amp;VLOOKUP($D120*1000+AN$3,奖励辅助!$E:$O,11,FALSE),"")</f>
        <v/>
      </c>
      <c r="AO120" t="str">
        <f>_xlfn.IFNA(","&amp;VLOOKUP($D120*1000+AO$3,奖励辅助!$E:$O,11,FALSE),"")</f>
        <v/>
      </c>
    </row>
    <row r="121" spans="1:41" x14ac:dyDescent="0.15">
      <c r="A121">
        <v>118</v>
      </c>
      <c r="B121">
        <f>VLOOKUP(E121,每级任务数量!A:B,2,FALSE)</f>
        <v>4</v>
      </c>
      <c r="C121">
        <f t="shared" si="5"/>
        <v>404101</v>
      </c>
      <c r="D121" s="2">
        <f t="shared" si="6"/>
        <v>4101</v>
      </c>
      <c r="E121" s="6">
        <f t="shared" si="7"/>
        <v>41</v>
      </c>
      <c r="F121" s="6">
        <f t="shared" si="8"/>
        <v>1</v>
      </c>
      <c r="G121" s="1" t="s">
        <v>90</v>
      </c>
      <c r="H121" s="3" t="s">
        <v>91</v>
      </c>
      <c r="I121" s="3" t="str">
        <f t="shared" si="9"/>
        <v>[{"t":"i","i":4,"c":58,"tr":0},{"t":"i","i":1,"c":2055,"tr":0},{"t":"i","i":6,"c":293,"tr":0}]</v>
      </c>
      <c r="J121" s="2">
        <v>0</v>
      </c>
      <c r="K121" s="2">
        <v>0</v>
      </c>
      <c r="L121" t="str">
        <f>_xlfn.IFNA(VLOOKUP($D121*1000+L$3,奖励辅助!$E:$O,11,FALSE),"")</f>
        <v>{"t":"i","i":4,"c":58,"tr":0}</v>
      </c>
      <c r="M121" t="str">
        <f>_xlfn.IFNA(","&amp;VLOOKUP($D121*1000+M$3,奖励辅助!$E:$O,11,FALSE),"")</f>
        <v>,{"t":"i","i":1,"c":2055,"tr":0}</v>
      </c>
      <c r="N121" t="str">
        <f>_xlfn.IFNA(","&amp;VLOOKUP($D121*1000+N$3,奖励辅助!$E:$O,11,FALSE),"")</f>
        <v>,{"t":"i","i":6,"c":293,"tr":0}</v>
      </c>
      <c r="O121" t="str">
        <f>_xlfn.IFNA(","&amp;VLOOKUP($D121*1000+O$3,奖励辅助!$E:$O,11,FALSE),"")</f>
        <v/>
      </c>
      <c r="P121" t="str">
        <f>_xlfn.IFNA(","&amp;VLOOKUP($D121*1000+P$3,奖励辅助!$E:$O,11,FALSE),"")</f>
        <v/>
      </c>
      <c r="Q121" t="str">
        <f>_xlfn.IFNA(","&amp;VLOOKUP($D121*1000+Q$3,奖励辅助!$E:$O,11,FALSE),"")</f>
        <v/>
      </c>
      <c r="R121" t="str">
        <f>_xlfn.IFNA(","&amp;VLOOKUP($D121*1000+R$3,奖励辅助!$E:$O,11,FALSE),"")</f>
        <v/>
      </c>
      <c r="S121" t="str">
        <f>_xlfn.IFNA(","&amp;VLOOKUP($D121*1000+S$3,奖励辅助!$E:$O,11,FALSE),"")</f>
        <v/>
      </c>
      <c r="T121" t="str">
        <f>_xlfn.IFNA(","&amp;VLOOKUP($D121*1000+T$3,奖励辅助!$E:$O,11,FALSE),"")</f>
        <v/>
      </c>
      <c r="U121" t="str">
        <f>_xlfn.IFNA(","&amp;VLOOKUP($D121*1000+U$3,奖励辅助!$E:$O,11,FALSE),"")</f>
        <v/>
      </c>
      <c r="V121" t="str">
        <f>_xlfn.IFNA(","&amp;VLOOKUP($D121*1000+V$3,奖励辅助!$E:$O,11,FALSE),"")</f>
        <v/>
      </c>
      <c r="W121" t="str">
        <f>_xlfn.IFNA(","&amp;VLOOKUP($D121*1000+W$3,奖励辅助!$E:$O,11,FALSE),"")</f>
        <v/>
      </c>
      <c r="X121" t="str">
        <f>_xlfn.IFNA(","&amp;VLOOKUP($D121*1000+X$3,奖励辅助!$E:$O,11,FALSE),"")</f>
        <v/>
      </c>
      <c r="Y121" t="str">
        <f>_xlfn.IFNA(","&amp;VLOOKUP($D121*1000+Y$3,奖励辅助!$E:$O,11,FALSE),"")</f>
        <v/>
      </c>
      <c r="Z121" t="str">
        <f>_xlfn.IFNA(","&amp;VLOOKUP($D121*1000+Z$3,奖励辅助!$E:$O,11,FALSE),"")</f>
        <v/>
      </c>
      <c r="AA121" t="str">
        <f>_xlfn.IFNA(","&amp;VLOOKUP($D121*1000+AA$3,奖励辅助!$E:$O,11,FALSE),"")</f>
        <v/>
      </c>
      <c r="AB121" t="str">
        <f>_xlfn.IFNA(","&amp;VLOOKUP($D121*1000+AB$3,奖励辅助!$E:$O,11,FALSE),"")</f>
        <v/>
      </c>
      <c r="AC121" t="str">
        <f>_xlfn.IFNA(","&amp;VLOOKUP($D121*1000+AC$3,奖励辅助!$E:$O,11,FALSE),"")</f>
        <v/>
      </c>
      <c r="AD121" t="str">
        <f>_xlfn.IFNA(","&amp;VLOOKUP($D121*1000+AD$3,奖励辅助!$E:$O,11,FALSE),"")</f>
        <v/>
      </c>
      <c r="AE121" t="str">
        <f>_xlfn.IFNA(","&amp;VLOOKUP($D121*1000+AE$3,奖励辅助!$E:$O,11,FALSE),"")</f>
        <v/>
      </c>
      <c r="AF121" t="str">
        <f>_xlfn.IFNA(","&amp;VLOOKUP($D121*1000+AF$3,奖励辅助!$E:$O,11,FALSE),"")</f>
        <v/>
      </c>
      <c r="AG121" t="str">
        <f>_xlfn.IFNA(","&amp;VLOOKUP($D121*1000+AG$3,奖励辅助!$E:$O,11,FALSE),"")</f>
        <v/>
      </c>
      <c r="AH121" t="str">
        <f>_xlfn.IFNA(","&amp;VLOOKUP($D121*1000+AH$3,奖励辅助!$E:$O,11,FALSE),"")</f>
        <v/>
      </c>
      <c r="AI121" t="str">
        <f>_xlfn.IFNA(","&amp;VLOOKUP($D121*1000+AI$3,奖励辅助!$E:$O,11,FALSE),"")</f>
        <v/>
      </c>
      <c r="AJ121" t="str">
        <f>_xlfn.IFNA(","&amp;VLOOKUP($D121*1000+AJ$3,奖励辅助!$E:$O,11,FALSE),"")</f>
        <v/>
      </c>
      <c r="AK121" t="str">
        <f>_xlfn.IFNA(","&amp;VLOOKUP($D121*1000+AK$3,奖励辅助!$E:$O,11,FALSE),"")</f>
        <v/>
      </c>
      <c r="AL121" t="str">
        <f>_xlfn.IFNA(","&amp;VLOOKUP($D121*1000+AL$3,奖励辅助!$E:$O,11,FALSE),"")</f>
        <v/>
      </c>
      <c r="AM121" t="str">
        <f>_xlfn.IFNA(","&amp;VLOOKUP($D121*1000+AM$3,奖励辅助!$E:$O,11,FALSE),"")</f>
        <v/>
      </c>
      <c r="AN121" t="str">
        <f>_xlfn.IFNA(","&amp;VLOOKUP($D121*1000+AN$3,奖励辅助!$E:$O,11,FALSE),"")</f>
        <v/>
      </c>
      <c r="AO121" t="str">
        <f>_xlfn.IFNA(","&amp;VLOOKUP($D121*1000+AO$3,奖励辅助!$E:$O,11,FALSE),"")</f>
        <v/>
      </c>
    </row>
    <row r="122" spans="1:41" x14ac:dyDescent="0.15">
      <c r="A122">
        <v>119</v>
      </c>
      <c r="B122">
        <f>VLOOKUP(E122,每级任务数量!A:B,2,FALSE)</f>
        <v>4</v>
      </c>
      <c r="C122">
        <f t="shared" si="5"/>
        <v>404102</v>
      </c>
      <c r="D122" s="2">
        <f t="shared" si="6"/>
        <v>4102</v>
      </c>
      <c r="E122" s="6">
        <f t="shared" si="7"/>
        <v>41</v>
      </c>
      <c r="F122" s="6">
        <f t="shared" si="8"/>
        <v>2</v>
      </c>
      <c r="G122" s="1" t="s">
        <v>90</v>
      </c>
      <c r="H122" s="3" t="s">
        <v>91</v>
      </c>
      <c r="I122" s="3" t="str">
        <f t="shared" si="9"/>
        <v>[{"t":"i","i":4,"c":58,"tr":0},{"t":"i","i":1,"c":2055,"tr":0},{"t":"i","i":6,"c":293,"tr":0}]</v>
      </c>
      <c r="J122" s="2">
        <v>0</v>
      </c>
      <c r="K122" s="2">
        <v>0</v>
      </c>
      <c r="L122" t="str">
        <f>_xlfn.IFNA(VLOOKUP($D122*1000+L$3,奖励辅助!$E:$O,11,FALSE),"")</f>
        <v>{"t":"i","i":4,"c":58,"tr":0}</v>
      </c>
      <c r="M122" t="str">
        <f>_xlfn.IFNA(","&amp;VLOOKUP($D122*1000+M$3,奖励辅助!$E:$O,11,FALSE),"")</f>
        <v>,{"t":"i","i":1,"c":2055,"tr":0}</v>
      </c>
      <c r="N122" t="str">
        <f>_xlfn.IFNA(","&amp;VLOOKUP($D122*1000+N$3,奖励辅助!$E:$O,11,FALSE),"")</f>
        <v>,{"t":"i","i":6,"c":293,"tr":0}</v>
      </c>
      <c r="O122" t="str">
        <f>_xlfn.IFNA(","&amp;VLOOKUP($D122*1000+O$3,奖励辅助!$E:$O,11,FALSE),"")</f>
        <v/>
      </c>
      <c r="P122" t="str">
        <f>_xlfn.IFNA(","&amp;VLOOKUP($D122*1000+P$3,奖励辅助!$E:$O,11,FALSE),"")</f>
        <v/>
      </c>
      <c r="Q122" t="str">
        <f>_xlfn.IFNA(","&amp;VLOOKUP($D122*1000+Q$3,奖励辅助!$E:$O,11,FALSE),"")</f>
        <v/>
      </c>
      <c r="R122" t="str">
        <f>_xlfn.IFNA(","&amp;VLOOKUP($D122*1000+R$3,奖励辅助!$E:$O,11,FALSE),"")</f>
        <v/>
      </c>
      <c r="S122" t="str">
        <f>_xlfn.IFNA(","&amp;VLOOKUP($D122*1000+S$3,奖励辅助!$E:$O,11,FALSE),"")</f>
        <v/>
      </c>
      <c r="T122" t="str">
        <f>_xlfn.IFNA(","&amp;VLOOKUP($D122*1000+T$3,奖励辅助!$E:$O,11,FALSE),"")</f>
        <v/>
      </c>
      <c r="U122" t="str">
        <f>_xlfn.IFNA(","&amp;VLOOKUP($D122*1000+U$3,奖励辅助!$E:$O,11,FALSE),"")</f>
        <v/>
      </c>
      <c r="V122" t="str">
        <f>_xlfn.IFNA(","&amp;VLOOKUP($D122*1000+V$3,奖励辅助!$E:$O,11,FALSE),"")</f>
        <v/>
      </c>
      <c r="W122" t="str">
        <f>_xlfn.IFNA(","&amp;VLOOKUP($D122*1000+W$3,奖励辅助!$E:$O,11,FALSE),"")</f>
        <v/>
      </c>
      <c r="X122" t="str">
        <f>_xlfn.IFNA(","&amp;VLOOKUP($D122*1000+X$3,奖励辅助!$E:$O,11,FALSE),"")</f>
        <v/>
      </c>
      <c r="Y122" t="str">
        <f>_xlfn.IFNA(","&amp;VLOOKUP($D122*1000+Y$3,奖励辅助!$E:$O,11,FALSE),"")</f>
        <v/>
      </c>
      <c r="Z122" t="str">
        <f>_xlfn.IFNA(","&amp;VLOOKUP($D122*1000+Z$3,奖励辅助!$E:$O,11,FALSE),"")</f>
        <v/>
      </c>
      <c r="AA122" t="str">
        <f>_xlfn.IFNA(","&amp;VLOOKUP($D122*1000+AA$3,奖励辅助!$E:$O,11,FALSE),"")</f>
        <v/>
      </c>
      <c r="AB122" t="str">
        <f>_xlfn.IFNA(","&amp;VLOOKUP($D122*1000+AB$3,奖励辅助!$E:$O,11,FALSE),"")</f>
        <v/>
      </c>
      <c r="AC122" t="str">
        <f>_xlfn.IFNA(","&amp;VLOOKUP($D122*1000+AC$3,奖励辅助!$E:$O,11,FALSE),"")</f>
        <v/>
      </c>
      <c r="AD122" t="str">
        <f>_xlfn.IFNA(","&amp;VLOOKUP($D122*1000+AD$3,奖励辅助!$E:$O,11,FALSE),"")</f>
        <v/>
      </c>
      <c r="AE122" t="str">
        <f>_xlfn.IFNA(","&amp;VLOOKUP($D122*1000+AE$3,奖励辅助!$E:$O,11,FALSE),"")</f>
        <v/>
      </c>
      <c r="AF122" t="str">
        <f>_xlfn.IFNA(","&amp;VLOOKUP($D122*1000+AF$3,奖励辅助!$E:$O,11,FALSE),"")</f>
        <v/>
      </c>
      <c r="AG122" t="str">
        <f>_xlfn.IFNA(","&amp;VLOOKUP($D122*1000+AG$3,奖励辅助!$E:$O,11,FALSE),"")</f>
        <v/>
      </c>
      <c r="AH122" t="str">
        <f>_xlfn.IFNA(","&amp;VLOOKUP($D122*1000+AH$3,奖励辅助!$E:$O,11,FALSE),"")</f>
        <v/>
      </c>
      <c r="AI122" t="str">
        <f>_xlfn.IFNA(","&amp;VLOOKUP($D122*1000+AI$3,奖励辅助!$E:$O,11,FALSE),"")</f>
        <v/>
      </c>
      <c r="AJ122" t="str">
        <f>_xlfn.IFNA(","&amp;VLOOKUP($D122*1000+AJ$3,奖励辅助!$E:$O,11,FALSE),"")</f>
        <v/>
      </c>
      <c r="AK122" t="str">
        <f>_xlfn.IFNA(","&amp;VLOOKUP($D122*1000+AK$3,奖励辅助!$E:$O,11,FALSE),"")</f>
        <v/>
      </c>
      <c r="AL122" t="str">
        <f>_xlfn.IFNA(","&amp;VLOOKUP($D122*1000+AL$3,奖励辅助!$E:$O,11,FALSE),"")</f>
        <v/>
      </c>
      <c r="AM122" t="str">
        <f>_xlfn.IFNA(","&amp;VLOOKUP($D122*1000+AM$3,奖励辅助!$E:$O,11,FALSE),"")</f>
        <v/>
      </c>
      <c r="AN122" t="str">
        <f>_xlfn.IFNA(","&amp;VLOOKUP($D122*1000+AN$3,奖励辅助!$E:$O,11,FALSE),"")</f>
        <v/>
      </c>
      <c r="AO122" t="str">
        <f>_xlfn.IFNA(","&amp;VLOOKUP($D122*1000+AO$3,奖励辅助!$E:$O,11,FALSE),"")</f>
        <v/>
      </c>
    </row>
    <row r="123" spans="1:41" x14ac:dyDescent="0.15">
      <c r="A123">
        <v>120</v>
      </c>
      <c r="B123">
        <f>VLOOKUP(E123,每级任务数量!A:B,2,FALSE)</f>
        <v>4</v>
      </c>
      <c r="C123">
        <f t="shared" si="5"/>
        <v>404103</v>
      </c>
      <c r="D123" s="2">
        <f t="shared" si="6"/>
        <v>4103</v>
      </c>
      <c r="E123" s="6">
        <f t="shared" si="7"/>
        <v>41</v>
      </c>
      <c r="F123" s="6">
        <f t="shared" si="8"/>
        <v>3</v>
      </c>
      <c r="G123" s="1" t="s">
        <v>90</v>
      </c>
      <c r="H123" s="3" t="s">
        <v>91</v>
      </c>
      <c r="I123" s="3" t="str">
        <f t="shared" si="9"/>
        <v>[{"t":"i","i":4,"c":58,"tr":0},{"t":"i","i":1,"c":2055,"tr":0},{"t":"i","i":6,"c":293,"tr":0}]</v>
      </c>
      <c r="J123" s="2">
        <v>0</v>
      </c>
      <c r="K123" s="2">
        <v>0</v>
      </c>
      <c r="L123" t="str">
        <f>_xlfn.IFNA(VLOOKUP($D123*1000+L$3,奖励辅助!$E:$O,11,FALSE),"")</f>
        <v>{"t":"i","i":4,"c":58,"tr":0}</v>
      </c>
      <c r="M123" t="str">
        <f>_xlfn.IFNA(","&amp;VLOOKUP($D123*1000+M$3,奖励辅助!$E:$O,11,FALSE),"")</f>
        <v>,{"t":"i","i":1,"c":2055,"tr":0}</v>
      </c>
      <c r="N123" t="str">
        <f>_xlfn.IFNA(","&amp;VLOOKUP($D123*1000+N$3,奖励辅助!$E:$O,11,FALSE),"")</f>
        <v>,{"t":"i","i":6,"c":293,"tr":0}</v>
      </c>
      <c r="O123" t="str">
        <f>_xlfn.IFNA(","&amp;VLOOKUP($D123*1000+O$3,奖励辅助!$E:$O,11,FALSE),"")</f>
        <v/>
      </c>
      <c r="P123" t="str">
        <f>_xlfn.IFNA(","&amp;VLOOKUP($D123*1000+P$3,奖励辅助!$E:$O,11,FALSE),"")</f>
        <v/>
      </c>
      <c r="Q123" t="str">
        <f>_xlfn.IFNA(","&amp;VLOOKUP($D123*1000+Q$3,奖励辅助!$E:$O,11,FALSE),"")</f>
        <v/>
      </c>
      <c r="R123" t="str">
        <f>_xlfn.IFNA(","&amp;VLOOKUP($D123*1000+R$3,奖励辅助!$E:$O,11,FALSE),"")</f>
        <v/>
      </c>
      <c r="S123" t="str">
        <f>_xlfn.IFNA(","&amp;VLOOKUP($D123*1000+S$3,奖励辅助!$E:$O,11,FALSE),"")</f>
        <v/>
      </c>
      <c r="T123" t="str">
        <f>_xlfn.IFNA(","&amp;VLOOKUP($D123*1000+T$3,奖励辅助!$E:$O,11,FALSE),"")</f>
        <v/>
      </c>
      <c r="U123" t="str">
        <f>_xlfn.IFNA(","&amp;VLOOKUP($D123*1000+U$3,奖励辅助!$E:$O,11,FALSE),"")</f>
        <v/>
      </c>
      <c r="V123" t="str">
        <f>_xlfn.IFNA(","&amp;VLOOKUP($D123*1000+V$3,奖励辅助!$E:$O,11,FALSE),"")</f>
        <v/>
      </c>
      <c r="W123" t="str">
        <f>_xlfn.IFNA(","&amp;VLOOKUP($D123*1000+W$3,奖励辅助!$E:$O,11,FALSE),"")</f>
        <v/>
      </c>
      <c r="X123" t="str">
        <f>_xlfn.IFNA(","&amp;VLOOKUP($D123*1000+X$3,奖励辅助!$E:$O,11,FALSE),"")</f>
        <v/>
      </c>
      <c r="Y123" t="str">
        <f>_xlfn.IFNA(","&amp;VLOOKUP($D123*1000+Y$3,奖励辅助!$E:$O,11,FALSE),"")</f>
        <v/>
      </c>
      <c r="Z123" t="str">
        <f>_xlfn.IFNA(","&amp;VLOOKUP($D123*1000+Z$3,奖励辅助!$E:$O,11,FALSE),"")</f>
        <v/>
      </c>
      <c r="AA123" t="str">
        <f>_xlfn.IFNA(","&amp;VLOOKUP($D123*1000+AA$3,奖励辅助!$E:$O,11,FALSE),"")</f>
        <v/>
      </c>
      <c r="AB123" t="str">
        <f>_xlfn.IFNA(","&amp;VLOOKUP($D123*1000+AB$3,奖励辅助!$E:$O,11,FALSE),"")</f>
        <v/>
      </c>
      <c r="AC123" t="str">
        <f>_xlfn.IFNA(","&amp;VLOOKUP($D123*1000+AC$3,奖励辅助!$E:$O,11,FALSE),"")</f>
        <v/>
      </c>
      <c r="AD123" t="str">
        <f>_xlfn.IFNA(","&amp;VLOOKUP($D123*1000+AD$3,奖励辅助!$E:$O,11,FALSE),"")</f>
        <v/>
      </c>
      <c r="AE123" t="str">
        <f>_xlfn.IFNA(","&amp;VLOOKUP($D123*1000+AE$3,奖励辅助!$E:$O,11,FALSE),"")</f>
        <v/>
      </c>
      <c r="AF123" t="str">
        <f>_xlfn.IFNA(","&amp;VLOOKUP($D123*1000+AF$3,奖励辅助!$E:$O,11,FALSE),"")</f>
        <v/>
      </c>
      <c r="AG123" t="str">
        <f>_xlfn.IFNA(","&amp;VLOOKUP($D123*1000+AG$3,奖励辅助!$E:$O,11,FALSE),"")</f>
        <v/>
      </c>
      <c r="AH123" t="str">
        <f>_xlfn.IFNA(","&amp;VLOOKUP($D123*1000+AH$3,奖励辅助!$E:$O,11,FALSE),"")</f>
        <v/>
      </c>
      <c r="AI123" t="str">
        <f>_xlfn.IFNA(","&amp;VLOOKUP($D123*1000+AI$3,奖励辅助!$E:$O,11,FALSE),"")</f>
        <v/>
      </c>
      <c r="AJ123" t="str">
        <f>_xlfn.IFNA(","&amp;VLOOKUP($D123*1000+AJ$3,奖励辅助!$E:$O,11,FALSE),"")</f>
        <v/>
      </c>
      <c r="AK123" t="str">
        <f>_xlfn.IFNA(","&amp;VLOOKUP($D123*1000+AK$3,奖励辅助!$E:$O,11,FALSE),"")</f>
        <v/>
      </c>
      <c r="AL123" t="str">
        <f>_xlfn.IFNA(","&amp;VLOOKUP($D123*1000+AL$3,奖励辅助!$E:$O,11,FALSE),"")</f>
        <v/>
      </c>
      <c r="AM123" t="str">
        <f>_xlfn.IFNA(","&amp;VLOOKUP($D123*1000+AM$3,奖励辅助!$E:$O,11,FALSE),"")</f>
        <v/>
      </c>
      <c r="AN123" t="str">
        <f>_xlfn.IFNA(","&amp;VLOOKUP($D123*1000+AN$3,奖励辅助!$E:$O,11,FALSE),"")</f>
        <v/>
      </c>
      <c r="AO123" t="str">
        <f>_xlfn.IFNA(","&amp;VLOOKUP($D123*1000+AO$3,奖励辅助!$E:$O,11,FALSE),"")</f>
        <v/>
      </c>
    </row>
    <row r="124" spans="1:41" x14ac:dyDescent="0.15">
      <c r="A124">
        <v>121</v>
      </c>
      <c r="B124">
        <f>VLOOKUP(E124,每级任务数量!A:B,2,FALSE)</f>
        <v>4</v>
      </c>
      <c r="C124">
        <f t="shared" si="5"/>
        <v>404104</v>
      </c>
      <c r="D124" s="2">
        <f t="shared" si="6"/>
        <v>4104</v>
      </c>
      <c r="E124" s="6">
        <f t="shared" si="7"/>
        <v>41</v>
      </c>
      <c r="F124" s="6">
        <f t="shared" si="8"/>
        <v>4</v>
      </c>
      <c r="G124" s="1" t="s">
        <v>90</v>
      </c>
      <c r="H124" s="3" t="s">
        <v>91</v>
      </c>
      <c r="I124" s="3" t="str">
        <f t="shared" si="9"/>
        <v>[{"t":"i","i":4,"c":173,"tr":0},{"t":"i","i":1,"c":6096,"tr":0},{"t":"i","i":6,"c":869,"tr":0}]</v>
      </c>
      <c r="J124" s="2">
        <v>0</v>
      </c>
      <c r="K124" s="2">
        <v>0</v>
      </c>
      <c r="L124" t="str">
        <f>_xlfn.IFNA(VLOOKUP($D124*1000+L$3,奖励辅助!$E:$O,11,FALSE),"")</f>
        <v>{"t":"i","i":4,"c":173,"tr":0}</v>
      </c>
      <c r="M124" t="str">
        <f>_xlfn.IFNA(","&amp;VLOOKUP($D124*1000+M$3,奖励辅助!$E:$O,11,FALSE),"")</f>
        <v>,{"t":"i","i":1,"c":6096,"tr":0}</v>
      </c>
      <c r="N124" t="str">
        <f>_xlfn.IFNA(","&amp;VLOOKUP($D124*1000+N$3,奖励辅助!$E:$O,11,FALSE),"")</f>
        <v>,{"t":"i","i":6,"c":869,"tr":0}</v>
      </c>
      <c r="O124" t="str">
        <f>_xlfn.IFNA(","&amp;VLOOKUP($D124*1000+O$3,奖励辅助!$E:$O,11,FALSE),"")</f>
        <v/>
      </c>
      <c r="P124" t="str">
        <f>_xlfn.IFNA(","&amp;VLOOKUP($D124*1000+P$3,奖励辅助!$E:$O,11,FALSE),"")</f>
        <v/>
      </c>
      <c r="Q124" t="str">
        <f>_xlfn.IFNA(","&amp;VLOOKUP($D124*1000+Q$3,奖励辅助!$E:$O,11,FALSE),"")</f>
        <v/>
      </c>
      <c r="R124" t="str">
        <f>_xlfn.IFNA(","&amp;VLOOKUP($D124*1000+R$3,奖励辅助!$E:$O,11,FALSE),"")</f>
        <v/>
      </c>
      <c r="S124" t="str">
        <f>_xlfn.IFNA(","&amp;VLOOKUP($D124*1000+S$3,奖励辅助!$E:$O,11,FALSE),"")</f>
        <v/>
      </c>
      <c r="T124" t="str">
        <f>_xlfn.IFNA(","&amp;VLOOKUP($D124*1000+T$3,奖励辅助!$E:$O,11,FALSE),"")</f>
        <v/>
      </c>
      <c r="U124" t="str">
        <f>_xlfn.IFNA(","&amp;VLOOKUP($D124*1000+U$3,奖励辅助!$E:$O,11,FALSE),"")</f>
        <v/>
      </c>
      <c r="V124" t="str">
        <f>_xlfn.IFNA(","&amp;VLOOKUP($D124*1000+V$3,奖励辅助!$E:$O,11,FALSE),"")</f>
        <v/>
      </c>
      <c r="W124" t="str">
        <f>_xlfn.IFNA(","&amp;VLOOKUP($D124*1000+W$3,奖励辅助!$E:$O,11,FALSE),"")</f>
        <v/>
      </c>
      <c r="X124" t="str">
        <f>_xlfn.IFNA(","&amp;VLOOKUP($D124*1000+X$3,奖励辅助!$E:$O,11,FALSE),"")</f>
        <v/>
      </c>
      <c r="Y124" t="str">
        <f>_xlfn.IFNA(","&amp;VLOOKUP($D124*1000+Y$3,奖励辅助!$E:$O,11,FALSE),"")</f>
        <v/>
      </c>
      <c r="Z124" t="str">
        <f>_xlfn.IFNA(","&amp;VLOOKUP($D124*1000+Z$3,奖励辅助!$E:$O,11,FALSE),"")</f>
        <v/>
      </c>
      <c r="AA124" t="str">
        <f>_xlfn.IFNA(","&amp;VLOOKUP($D124*1000+AA$3,奖励辅助!$E:$O,11,FALSE),"")</f>
        <v/>
      </c>
      <c r="AB124" t="str">
        <f>_xlfn.IFNA(","&amp;VLOOKUP($D124*1000+AB$3,奖励辅助!$E:$O,11,FALSE),"")</f>
        <v/>
      </c>
      <c r="AC124" t="str">
        <f>_xlfn.IFNA(","&amp;VLOOKUP($D124*1000+AC$3,奖励辅助!$E:$O,11,FALSE),"")</f>
        <v/>
      </c>
      <c r="AD124" t="str">
        <f>_xlfn.IFNA(","&amp;VLOOKUP($D124*1000+AD$3,奖励辅助!$E:$O,11,FALSE),"")</f>
        <v/>
      </c>
      <c r="AE124" t="str">
        <f>_xlfn.IFNA(","&amp;VLOOKUP($D124*1000+AE$3,奖励辅助!$E:$O,11,FALSE),"")</f>
        <v/>
      </c>
      <c r="AF124" t="str">
        <f>_xlfn.IFNA(","&amp;VLOOKUP($D124*1000+AF$3,奖励辅助!$E:$O,11,FALSE),"")</f>
        <v/>
      </c>
      <c r="AG124" t="str">
        <f>_xlfn.IFNA(","&amp;VLOOKUP($D124*1000+AG$3,奖励辅助!$E:$O,11,FALSE),"")</f>
        <v/>
      </c>
      <c r="AH124" t="str">
        <f>_xlfn.IFNA(","&amp;VLOOKUP($D124*1000+AH$3,奖励辅助!$E:$O,11,FALSE),"")</f>
        <v/>
      </c>
      <c r="AI124" t="str">
        <f>_xlfn.IFNA(","&amp;VLOOKUP($D124*1000+AI$3,奖励辅助!$E:$O,11,FALSE),"")</f>
        <v/>
      </c>
      <c r="AJ124" t="str">
        <f>_xlfn.IFNA(","&amp;VLOOKUP($D124*1000+AJ$3,奖励辅助!$E:$O,11,FALSE),"")</f>
        <v/>
      </c>
      <c r="AK124" t="str">
        <f>_xlfn.IFNA(","&amp;VLOOKUP($D124*1000+AK$3,奖励辅助!$E:$O,11,FALSE),"")</f>
        <v/>
      </c>
      <c r="AL124" t="str">
        <f>_xlfn.IFNA(","&amp;VLOOKUP($D124*1000+AL$3,奖励辅助!$E:$O,11,FALSE),"")</f>
        <v/>
      </c>
      <c r="AM124" t="str">
        <f>_xlfn.IFNA(","&amp;VLOOKUP($D124*1000+AM$3,奖励辅助!$E:$O,11,FALSE),"")</f>
        <v/>
      </c>
      <c r="AN124" t="str">
        <f>_xlfn.IFNA(","&amp;VLOOKUP($D124*1000+AN$3,奖励辅助!$E:$O,11,FALSE),"")</f>
        <v/>
      </c>
      <c r="AO124" t="str">
        <f>_xlfn.IFNA(","&amp;VLOOKUP($D124*1000+AO$3,奖励辅助!$E:$O,11,FALSE),"")</f>
        <v/>
      </c>
    </row>
    <row r="125" spans="1:41" x14ac:dyDescent="0.15">
      <c r="A125">
        <v>122</v>
      </c>
      <c r="B125">
        <f>VLOOKUP(E125,每级任务数量!A:B,2,FALSE)</f>
        <v>3</v>
      </c>
      <c r="C125">
        <f t="shared" si="5"/>
        <v>404201</v>
      </c>
      <c r="D125" s="2">
        <f t="shared" si="6"/>
        <v>4201</v>
      </c>
      <c r="E125" s="6">
        <f t="shared" si="7"/>
        <v>42</v>
      </c>
      <c r="F125" s="6">
        <f t="shared" si="8"/>
        <v>1</v>
      </c>
      <c r="G125" s="1" t="s">
        <v>90</v>
      </c>
      <c r="H125" s="3" t="s">
        <v>91</v>
      </c>
      <c r="I125" s="3" t="str">
        <f t="shared" si="9"/>
        <v>[{"t":"i","i":4,"c":93,"tr":0},{"t":"i","i":1,"c":3283,"tr":0},{"t":"i","i":6,"c":468,"tr":0}]</v>
      </c>
      <c r="J125" s="2">
        <v>0</v>
      </c>
      <c r="K125" s="2">
        <v>0</v>
      </c>
      <c r="L125" t="str">
        <f>_xlfn.IFNA(VLOOKUP($D125*1000+L$3,奖励辅助!$E:$O,11,FALSE),"")</f>
        <v>{"t":"i","i":4,"c":93,"tr":0}</v>
      </c>
      <c r="M125" t="str">
        <f>_xlfn.IFNA(","&amp;VLOOKUP($D125*1000+M$3,奖励辅助!$E:$O,11,FALSE),"")</f>
        <v>,{"t":"i","i":1,"c":3283,"tr":0}</v>
      </c>
      <c r="N125" t="str">
        <f>_xlfn.IFNA(","&amp;VLOOKUP($D125*1000+N$3,奖励辅助!$E:$O,11,FALSE),"")</f>
        <v>,{"t":"i","i":6,"c":468,"tr":0}</v>
      </c>
      <c r="O125" t="str">
        <f>_xlfn.IFNA(","&amp;VLOOKUP($D125*1000+O$3,奖励辅助!$E:$O,11,FALSE),"")</f>
        <v/>
      </c>
      <c r="P125" t="str">
        <f>_xlfn.IFNA(","&amp;VLOOKUP($D125*1000+P$3,奖励辅助!$E:$O,11,FALSE),"")</f>
        <v/>
      </c>
      <c r="Q125" t="str">
        <f>_xlfn.IFNA(","&amp;VLOOKUP($D125*1000+Q$3,奖励辅助!$E:$O,11,FALSE),"")</f>
        <v/>
      </c>
      <c r="R125" t="str">
        <f>_xlfn.IFNA(","&amp;VLOOKUP($D125*1000+R$3,奖励辅助!$E:$O,11,FALSE),"")</f>
        <v/>
      </c>
      <c r="S125" t="str">
        <f>_xlfn.IFNA(","&amp;VLOOKUP($D125*1000+S$3,奖励辅助!$E:$O,11,FALSE),"")</f>
        <v/>
      </c>
      <c r="T125" t="str">
        <f>_xlfn.IFNA(","&amp;VLOOKUP($D125*1000+T$3,奖励辅助!$E:$O,11,FALSE),"")</f>
        <v/>
      </c>
      <c r="U125" t="str">
        <f>_xlfn.IFNA(","&amp;VLOOKUP($D125*1000+U$3,奖励辅助!$E:$O,11,FALSE),"")</f>
        <v/>
      </c>
      <c r="V125" t="str">
        <f>_xlfn.IFNA(","&amp;VLOOKUP($D125*1000+V$3,奖励辅助!$E:$O,11,FALSE),"")</f>
        <v/>
      </c>
      <c r="W125" t="str">
        <f>_xlfn.IFNA(","&amp;VLOOKUP($D125*1000+W$3,奖励辅助!$E:$O,11,FALSE),"")</f>
        <v/>
      </c>
      <c r="X125" t="str">
        <f>_xlfn.IFNA(","&amp;VLOOKUP($D125*1000+X$3,奖励辅助!$E:$O,11,FALSE),"")</f>
        <v/>
      </c>
      <c r="Y125" t="str">
        <f>_xlfn.IFNA(","&amp;VLOOKUP($D125*1000+Y$3,奖励辅助!$E:$O,11,FALSE),"")</f>
        <v/>
      </c>
      <c r="Z125" t="str">
        <f>_xlfn.IFNA(","&amp;VLOOKUP($D125*1000+Z$3,奖励辅助!$E:$O,11,FALSE),"")</f>
        <v/>
      </c>
      <c r="AA125" t="str">
        <f>_xlfn.IFNA(","&amp;VLOOKUP($D125*1000+AA$3,奖励辅助!$E:$O,11,FALSE),"")</f>
        <v/>
      </c>
      <c r="AB125" t="str">
        <f>_xlfn.IFNA(","&amp;VLOOKUP($D125*1000+AB$3,奖励辅助!$E:$O,11,FALSE),"")</f>
        <v/>
      </c>
      <c r="AC125" t="str">
        <f>_xlfn.IFNA(","&amp;VLOOKUP($D125*1000+AC$3,奖励辅助!$E:$O,11,FALSE),"")</f>
        <v/>
      </c>
      <c r="AD125" t="str">
        <f>_xlfn.IFNA(","&amp;VLOOKUP($D125*1000+AD$3,奖励辅助!$E:$O,11,FALSE),"")</f>
        <v/>
      </c>
      <c r="AE125" t="str">
        <f>_xlfn.IFNA(","&amp;VLOOKUP($D125*1000+AE$3,奖励辅助!$E:$O,11,FALSE),"")</f>
        <v/>
      </c>
      <c r="AF125" t="str">
        <f>_xlfn.IFNA(","&amp;VLOOKUP($D125*1000+AF$3,奖励辅助!$E:$O,11,FALSE),"")</f>
        <v/>
      </c>
      <c r="AG125" t="str">
        <f>_xlfn.IFNA(","&amp;VLOOKUP($D125*1000+AG$3,奖励辅助!$E:$O,11,FALSE),"")</f>
        <v/>
      </c>
      <c r="AH125" t="str">
        <f>_xlfn.IFNA(","&amp;VLOOKUP($D125*1000+AH$3,奖励辅助!$E:$O,11,FALSE),"")</f>
        <v/>
      </c>
      <c r="AI125" t="str">
        <f>_xlfn.IFNA(","&amp;VLOOKUP($D125*1000+AI$3,奖励辅助!$E:$O,11,FALSE),"")</f>
        <v/>
      </c>
      <c r="AJ125" t="str">
        <f>_xlfn.IFNA(","&amp;VLOOKUP($D125*1000+AJ$3,奖励辅助!$E:$O,11,FALSE),"")</f>
        <v/>
      </c>
      <c r="AK125" t="str">
        <f>_xlfn.IFNA(","&amp;VLOOKUP($D125*1000+AK$3,奖励辅助!$E:$O,11,FALSE),"")</f>
        <v/>
      </c>
      <c r="AL125" t="str">
        <f>_xlfn.IFNA(","&amp;VLOOKUP($D125*1000+AL$3,奖励辅助!$E:$O,11,FALSE),"")</f>
        <v/>
      </c>
      <c r="AM125" t="str">
        <f>_xlfn.IFNA(","&amp;VLOOKUP($D125*1000+AM$3,奖励辅助!$E:$O,11,FALSE),"")</f>
        <v/>
      </c>
      <c r="AN125" t="str">
        <f>_xlfn.IFNA(","&amp;VLOOKUP($D125*1000+AN$3,奖励辅助!$E:$O,11,FALSE),"")</f>
        <v/>
      </c>
      <c r="AO125" t="str">
        <f>_xlfn.IFNA(","&amp;VLOOKUP($D125*1000+AO$3,奖励辅助!$E:$O,11,FALSE),"")</f>
        <v/>
      </c>
    </row>
    <row r="126" spans="1:41" x14ac:dyDescent="0.15">
      <c r="A126">
        <v>123</v>
      </c>
      <c r="B126">
        <f>VLOOKUP(E126,每级任务数量!A:B,2,FALSE)</f>
        <v>3</v>
      </c>
      <c r="C126">
        <f t="shared" si="5"/>
        <v>404202</v>
      </c>
      <c r="D126" s="2">
        <f t="shared" si="6"/>
        <v>4202</v>
      </c>
      <c r="E126" s="6">
        <f t="shared" si="7"/>
        <v>42</v>
      </c>
      <c r="F126" s="6">
        <f t="shared" si="8"/>
        <v>2</v>
      </c>
      <c r="G126" s="1" t="s">
        <v>90</v>
      </c>
      <c r="H126" s="3" t="s">
        <v>91</v>
      </c>
      <c r="I126" s="3" t="str">
        <f t="shared" si="9"/>
        <v>[{"t":"i","i":4,"c":93,"tr":0},{"t":"i","i":1,"c":3283,"tr":0},{"t":"i","i":6,"c":468,"tr":0}]</v>
      </c>
      <c r="J126" s="2">
        <v>0</v>
      </c>
      <c r="K126" s="2">
        <v>0</v>
      </c>
      <c r="L126" t="str">
        <f>_xlfn.IFNA(VLOOKUP($D126*1000+L$3,奖励辅助!$E:$O,11,FALSE),"")</f>
        <v>{"t":"i","i":4,"c":93,"tr":0}</v>
      </c>
      <c r="M126" t="str">
        <f>_xlfn.IFNA(","&amp;VLOOKUP($D126*1000+M$3,奖励辅助!$E:$O,11,FALSE),"")</f>
        <v>,{"t":"i","i":1,"c":3283,"tr":0}</v>
      </c>
      <c r="N126" t="str">
        <f>_xlfn.IFNA(","&amp;VLOOKUP($D126*1000+N$3,奖励辅助!$E:$O,11,FALSE),"")</f>
        <v>,{"t":"i","i":6,"c":468,"tr":0}</v>
      </c>
      <c r="O126" t="str">
        <f>_xlfn.IFNA(","&amp;VLOOKUP($D126*1000+O$3,奖励辅助!$E:$O,11,FALSE),"")</f>
        <v/>
      </c>
      <c r="P126" t="str">
        <f>_xlfn.IFNA(","&amp;VLOOKUP($D126*1000+P$3,奖励辅助!$E:$O,11,FALSE),"")</f>
        <v/>
      </c>
      <c r="Q126" t="str">
        <f>_xlfn.IFNA(","&amp;VLOOKUP($D126*1000+Q$3,奖励辅助!$E:$O,11,FALSE),"")</f>
        <v/>
      </c>
      <c r="R126" t="str">
        <f>_xlfn.IFNA(","&amp;VLOOKUP($D126*1000+R$3,奖励辅助!$E:$O,11,FALSE),"")</f>
        <v/>
      </c>
      <c r="S126" t="str">
        <f>_xlfn.IFNA(","&amp;VLOOKUP($D126*1000+S$3,奖励辅助!$E:$O,11,FALSE),"")</f>
        <v/>
      </c>
      <c r="T126" t="str">
        <f>_xlfn.IFNA(","&amp;VLOOKUP($D126*1000+T$3,奖励辅助!$E:$O,11,FALSE),"")</f>
        <v/>
      </c>
      <c r="U126" t="str">
        <f>_xlfn.IFNA(","&amp;VLOOKUP($D126*1000+U$3,奖励辅助!$E:$O,11,FALSE),"")</f>
        <v/>
      </c>
      <c r="V126" t="str">
        <f>_xlfn.IFNA(","&amp;VLOOKUP($D126*1000+V$3,奖励辅助!$E:$O,11,FALSE),"")</f>
        <v/>
      </c>
      <c r="W126" t="str">
        <f>_xlfn.IFNA(","&amp;VLOOKUP($D126*1000+W$3,奖励辅助!$E:$O,11,FALSE),"")</f>
        <v/>
      </c>
      <c r="X126" t="str">
        <f>_xlfn.IFNA(","&amp;VLOOKUP($D126*1000+X$3,奖励辅助!$E:$O,11,FALSE),"")</f>
        <v/>
      </c>
      <c r="Y126" t="str">
        <f>_xlfn.IFNA(","&amp;VLOOKUP($D126*1000+Y$3,奖励辅助!$E:$O,11,FALSE),"")</f>
        <v/>
      </c>
      <c r="Z126" t="str">
        <f>_xlfn.IFNA(","&amp;VLOOKUP($D126*1000+Z$3,奖励辅助!$E:$O,11,FALSE),"")</f>
        <v/>
      </c>
      <c r="AA126" t="str">
        <f>_xlfn.IFNA(","&amp;VLOOKUP($D126*1000+AA$3,奖励辅助!$E:$O,11,FALSE),"")</f>
        <v/>
      </c>
      <c r="AB126" t="str">
        <f>_xlfn.IFNA(","&amp;VLOOKUP($D126*1000+AB$3,奖励辅助!$E:$O,11,FALSE),"")</f>
        <v/>
      </c>
      <c r="AC126" t="str">
        <f>_xlfn.IFNA(","&amp;VLOOKUP($D126*1000+AC$3,奖励辅助!$E:$O,11,FALSE),"")</f>
        <v/>
      </c>
      <c r="AD126" t="str">
        <f>_xlfn.IFNA(","&amp;VLOOKUP($D126*1000+AD$3,奖励辅助!$E:$O,11,FALSE),"")</f>
        <v/>
      </c>
      <c r="AE126" t="str">
        <f>_xlfn.IFNA(","&amp;VLOOKUP($D126*1000+AE$3,奖励辅助!$E:$O,11,FALSE),"")</f>
        <v/>
      </c>
      <c r="AF126" t="str">
        <f>_xlfn.IFNA(","&amp;VLOOKUP($D126*1000+AF$3,奖励辅助!$E:$O,11,FALSE),"")</f>
        <v/>
      </c>
      <c r="AG126" t="str">
        <f>_xlfn.IFNA(","&amp;VLOOKUP($D126*1000+AG$3,奖励辅助!$E:$O,11,FALSE),"")</f>
        <v/>
      </c>
      <c r="AH126" t="str">
        <f>_xlfn.IFNA(","&amp;VLOOKUP($D126*1000+AH$3,奖励辅助!$E:$O,11,FALSE),"")</f>
        <v/>
      </c>
      <c r="AI126" t="str">
        <f>_xlfn.IFNA(","&amp;VLOOKUP($D126*1000+AI$3,奖励辅助!$E:$O,11,FALSE),"")</f>
        <v/>
      </c>
      <c r="AJ126" t="str">
        <f>_xlfn.IFNA(","&amp;VLOOKUP($D126*1000+AJ$3,奖励辅助!$E:$O,11,FALSE),"")</f>
        <v/>
      </c>
      <c r="AK126" t="str">
        <f>_xlfn.IFNA(","&amp;VLOOKUP($D126*1000+AK$3,奖励辅助!$E:$O,11,FALSE),"")</f>
        <v/>
      </c>
      <c r="AL126" t="str">
        <f>_xlfn.IFNA(","&amp;VLOOKUP($D126*1000+AL$3,奖励辅助!$E:$O,11,FALSE),"")</f>
        <v/>
      </c>
      <c r="AM126" t="str">
        <f>_xlfn.IFNA(","&amp;VLOOKUP($D126*1000+AM$3,奖励辅助!$E:$O,11,FALSE),"")</f>
        <v/>
      </c>
      <c r="AN126" t="str">
        <f>_xlfn.IFNA(","&amp;VLOOKUP($D126*1000+AN$3,奖励辅助!$E:$O,11,FALSE),"")</f>
        <v/>
      </c>
      <c r="AO126" t="str">
        <f>_xlfn.IFNA(","&amp;VLOOKUP($D126*1000+AO$3,奖励辅助!$E:$O,11,FALSE),"")</f>
        <v/>
      </c>
    </row>
    <row r="127" spans="1:41" x14ac:dyDescent="0.15">
      <c r="A127">
        <v>124</v>
      </c>
      <c r="B127">
        <f>VLOOKUP(E127,每级任务数量!A:B,2,FALSE)</f>
        <v>3</v>
      </c>
      <c r="C127">
        <f t="shared" si="5"/>
        <v>404203</v>
      </c>
      <c r="D127" s="2">
        <f t="shared" si="6"/>
        <v>4203</v>
      </c>
      <c r="E127" s="6">
        <f t="shared" si="7"/>
        <v>42</v>
      </c>
      <c r="F127" s="6">
        <f t="shared" si="8"/>
        <v>3</v>
      </c>
      <c r="G127" s="1" t="s">
        <v>90</v>
      </c>
      <c r="H127" s="3" t="s">
        <v>91</v>
      </c>
      <c r="I127" s="3" t="str">
        <f t="shared" si="9"/>
        <v>[{"t":"i","i":4,"c":186,"tr":0},{"t":"i","i":1,"c":6532,"tr":0},{"t":"i","i":6,"c":932,"tr":0}]</v>
      </c>
      <c r="J127" s="2">
        <v>0</v>
      </c>
      <c r="K127" s="2">
        <v>0</v>
      </c>
      <c r="L127" t="str">
        <f>_xlfn.IFNA(VLOOKUP($D127*1000+L$3,奖励辅助!$E:$O,11,FALSE),"")</f>
        <v>{"t":"i","i":4,"c":186,"tr":0}</v>
      </c>
      <c r="M127" t="str">
        <f>_xlfn.IFNA(","&amp;VLOOKUP($D127*1000+M$3,奖励辅助!$E:$O,11,FALSE),"")</f>
        <v>,{"t":"i","i":1,"c":6532,"tr":0}</v>
      </c>
      <c r="N127" t="str">
        <f>_xlfn.IFNA(","&amp;VLOOKUP($D127*1000+N$3,奖励辅助!$E:$O,11,FALSE),"")</f>
        <v>,{"t":"i","i":6,"c":932,"tr":0}</v>
      </c>
      <c r="O127" t="str">
        <f>_xlfn.IFNA(","&amp;VLOOKUP($D127*1000+O$3,奖励辅助!$E:$O,11,FALSE),"")</f>
        <v/>
      </c>
      <c r="P127" t="str">
        <f>_xlfn.IFNA(","&amp;VLOOKUP($D127*1000+P$3,奖励辅助!$E:$O,11,FALSE),"")</f>
        <v/>
      </c>
      <c r="Q127" t="str">
        <f>_xlfn.IFNA(","&amp;VLOOKUP($D127*1000+Q$3,奖励辅助!$E:$O,11,FALSE),"")</f>
        <v/>
      </c>
      <c r="R127" t="str">
        <f>_xlfn.IFNA(","&amp;VLOOKUP($D127*1000+R$3,奖励辅助!$E:$O,11,FALSE),"")</f>
        <v/>
      </c>
      <c r="S127" t="str">
        <f>_xlfn.IFNA(","&amp;VLOOKUP($D127*1000+S$3,奖励辅助!$E:$O,11,FALSE),"")</f>
        <v/>
      </c>
      <c r="T127" t="str">
        <f>_xlfn.IFNA(","&amp;VLOOKUP($D127*1000+T$3,奖励辅助!$E:$O,11,FALSE),"")</f>
        <v/>
      </c>
      <c r="U127" t="str">
        <f>_xlfn.IFNA(","&amp;VLOOKUP($D127*1000+U$3,奖励辅助!$E:$O,11,FALSE),"")</f>
        <v/>
      </c>
      <c r="V127" t="str">
        <f>_xlfn.IFNA(","&amp;VLOOKUP($D127*1000+V$3,奖励辅助!$E:$O,11,FALSE),"")</f>
        <v/>
      </c>
      <c r="W127" t="str">
        <f>_xlfn.IFNA(","&amp;VLOOKUP($D127*1000+W$3,奖励辅助!$E:$O,11,FALSE),"")</f>
        <v/>
      </c>
      <c r="X127" t="str">
        <f>_xlfn.IFNA(","&amp;VLOOKUP($D127*1000+X$3,奖励辅助!$E:$O,11,FALSE),"")</f>
        <v/>
      </c>
      <c r="Y127" t="str">
        <f>_xlfn.IFNA(","&amp;VLOOKUP($D127*1000+Y$3,奖励辅助!$E:$O,11,FALSE),"")</f>
        <v/>
      </c>
      <c r="Z127" t="str">
        <f>_xlfn.IFNA(","&amp;VLOOKUP($D127*1000+Z$3,奖励辅助!$E:$O,11,FALSE),"")</f>
        <v/>
      </c>
      <c r="AA127" t="str">
        <f>_xlfn.IFNA(","&amp;VLOOKUP($D127*1000+AA$3,奖励辅助!$E:$O,11,FALSE),"")</f>
        <v/>
      </c>
      <c r="AB127" t="str">
        <f>_xlfn.IFNA(","&amp;VLOOKUP($D127*1000+AB$3,奖励辅助!$E:$O,11,FALSE),"")</f>
        <v/>
      </c>
      <c r="AC127" t="str">
        <f>_xlfn.IFNA(","&amp;VLOOKUP($D127*1000+AC$3,奖励辅助!$E:$O,11,FALSE),"")</f>
        <v/>
      </c>
      <c r="AD127" t="str">
        <f>_xlfn.IFNA(","&amp;VLOOKUP($D127*1000+AD$3,奖励辅助!$E:$O,11,FALSE),"")</f>
        <v/>
      </c>
      <c r="AE127" t="str">
        <f>_xlfn.IFNA(","&amp;VLOOKUP($D127*1000+AE$3,奖励辅助!$E:$O,11,FALSE),"")</f>
        <v/>
      </c>
      <c r="AF127" t="str">
        <f>_xlfn.IFNA(","&amp;VLOOKUP($D127*1000+AF$3,奖励辅助!$E:$O,11,FALSE),"")</f>
        <v/>
      </c>
      <c r="AG127" t="str">
        <f>_xlfn.IFNA(","&amp;VLOOKUP($D127*1000+AG$3,奖励辅助!$E:$O,11,FALSE),"")</f>
        <v/>
      </c>
      <c r="AH127" t="str">
        <f>_xlfn.IFNA(","&amp;VLOOKUP($D127*1000+AH$3,奖励辅助!$E:$O,11,FALSE),"")</f>
        <v/>
      </c>
      <c r="AI127" t="str">
        <f>_xlfn.IFNA(","&amp;VLOOKUP($D127*1000+AI$3,奖励辅助!$E:$O,11,FALSE),"")</f>
        <v/>
      </c>
      <c r="AJ127" t="str">
        <f>_xlfn.IFNA(","&amp;VLOOKUP($D127*1000+AJ$3,奖励辅助!$E:$O,11,FALSE),"")</f>
        <v/>
      </c>
      <c r="AK127" t="str">
        <f>_xlfn.IFNA(","&amp;VLOOKUP($D127*1000+AK$3,奖励辅助!$E:$O,11,FALSE),"")</f>
        <v/>
      </c>
      <c r="AL127" t="str">
        <f>_xlfn.IFNA(","&amp;VLOOKUP($D127*1000+AL$3,奖励辅助!$E:$O,11,FALSE),"")</f>
        <v/>
      </c>
      <c r="AM127" t="str">
        <f>_xlfn.IFNA(","&amp;VLOOKUP($D127*1000+AM$3,奖励辅助!$E:$O,11,FALSE),"")</f>
        <v/>
      </c>
      <c r="AN127" t="str">
        <f>_xlfn.IFNA(","&amp;VLOOKUP($D127*1000+AN$3,奖励辅助!$E:$O,11,FALSE),"")</f>
        <v/>
      </c>
      <c r="AO127" t="str">
        <f>_xlfn.IFNA(","&amp;VLOOKUP($D127*1000+AO$3,奖励辅助!$E:$O,11,FALSE),"")</f>
        <v/>
      </c>
    </row>
    <row r="128" spans="1:41" x14ac:dyDescent="0.15">
      <c r="A128">
        <v>125</v>
      </c>
      <c r="B128">
        <f>VLOOKUP(E128,每级任务数量!A:B,2,FALSE)</f>
        <v>2</v>
      </c>
      <c r="C128">
        <f t="shared" si="5"/>
        <v>404301</v>
      </c>
      <c r="D128" s="2">
        <f t="shared" si="6"/>
        <v>4301</v>
      </c>
      <c r="E128" s="6">
        <f t="shared" si="7"/>
        <v>43</v>
      </c>
      <c r="F128" s="6">
        <f t="shared" si="8"/>
        <v>1</v>
      </c>
      <c r="G128" s="1" t="s">
        <v>90</v>
      </c>
      <c r="H128" s="3" t="s">
        <v>91</v>
      </c>
      <c r="I128" s="3" t="str">
        <f t="shared" si="9"/>
        <v>[{"t":"i","i":4,"c":199,"tr":0},{"t":"i","i":1,"c":7000,"tr":0},{"t":"i","i":6,"c":998,"tr":0}]</v>
      </c>
      <c r="J128" s="2">
        <v>0</v>
      </c>
      <c r="K128" s="2">
        <v>0</v>
      </c>
      <c r="L128" t="str">
        <f>_xlfn.IFNA(VLOOKUP($D128*1000+L$3,奖励辅助!$E:$O,11,FALSE),"")</f>
        <v>{"t":"i","i":4,"c":199,"tr":0}</v>
      </c>
      <c r="M128" t="str">
        <f>_xlfn.IFNA(","&amp;VLOOKUP($D128*1000+M$3,奖励辅助!$E:$O,11,FALSE),"")</f>
        <v>,{"t":"i","i":1,"c":7000,"tr":0}</v>
      </c>
      <c r="N128" t="str">
        <f>_xlfn.IFNA(","&amp;VLOOKUP($D128*1000+N$3,奖励辅助!$E:$O,11,FALSE),"")</f>
        <v>,{"t":"i","i":6,"c":998,"tr":0}</v>
      </c>
      <c r="O128" t="str">
        <f>_xlfn.IFNA(","&amp;VLOOKUP($D128*1000+O$3,奖励辅助!$E:$O,11,FALSE),"")</f>
        <v/>
      </c>
      <c r="P128" t="str">
        <f>_xlfn.IFNA(","&amp;VLOOKUP($D128*1000+P$3,奖励辅助!$E:$O,11,FALSE),"")</f>
        <v/>
      </c>
      <c r="Q128" t="str">
        <f>_xlfn.IFNA(","&amp;VLOOKUP($D128*1000+Q$3,奖励辅助!$E:$O,11,FALSE),"")</f>
        <v/>
      </c>
      <c r="R128" t="str">
        <f>_xlfn.IFNA(","&amp;VLOOKUP($D128*1000+R$3,奖励辅助!$E:$O,11,FALSE),"")</f>
        <v/>
      </c>
      <c r="S128" t="str">
        <f>_xlfn.IFNA(","&amp;VLOOKUP($D128*1000+S$3,奖励辅助!$E:$O,11,FALSE),"")</f>
        <v/>
      </c>
      <c r="T128" t="str">
        <f>_xlfn.IFNA(","&amp;VLOOKUP($D128*1000+T$3,奖励辅助!$E:$O,11,FALSE),"")</f>
        <v/>
      </c>
      <c r="U128" t="str">
        <f>_xlfn.IFNA(","&amp;VLOOKUP($D128*1000+U$3,奖励辅助!$E:$O,11,FALSE),"")</f>
        <v/>
      </c>
      <c r="V128" t="str">
        <f>_xlfn.IFNA(","&amp;VLOOKUP($D128*1000+V$3,奖励辅助!$E:$O,11,FALSE),"")</f>
        <v/>
      </c>
      <c r="W128" t="str">
        <f>_xlfn.IFNA(","&amp;VLOOKUP($D128*1000+W$3,奖励辅助!$E:$O,11,FALSE),"")</f>
        <v/>
      </c>
      <c r="X128" t="str">
        <f>_xlfn.IFNA(","&amp;VLOOKUP($D128*1000+X$3,奖励辅助!$E:$O,11,FALSE),"")</f>
        <v/>
      </c>
      <c r="Y128" t="str">
        <f>_xlfn.IFNA(","&amp;VLOOKUP($D128*1000+Y$3,奖励辅助!$E:$O,11,FALSE),"")</f>
        <v/>
      </c>
      <c r="Z128" t="str">
        <f>_xlfn.IFNA(","&amp;VLOOKUP($D128*1000+Z$3,奖励辅助!$E:$O,11,FALSE),"")</f>
        <v/>
      </c>
      <c r="AA128" t="str">
        <f>_xlfn.IFNA(","&amp;VLOOKUP($D128*1000+AA$3,奖励辅助!$E:$O,11,FALSE),"")</f>
        <v/>
      </c>
      <c r="AB128" t="str">
        <f>_xlfn.IFNA(","&amp;VLOOKUP($D128*1000+AB$3,奖励辅助!$E:$O,11,FALSE),"")</f>
        <v/>
      </c>
      <c r="AC128" t="str">
        <f>_xlfn.IFNA(","&amp;VLOOKUP($D128*1000+AC$3,奖励辅助!$E:$O,11,FALSE),"")</f>
        <v/>
      </c>
      <c r="AD128" t="str">
        <f>_xlfn.IFNA(","&amp;VLOOKUP($D128*1000+AD$3,奖励辅助!$E:$O,11,FALSE),"")</f>
        <v/>
      </c>
      <c r="AE128" t="str">
        <f>_xlfn.IFNA(","&amp;VLOOKUP($D128*1000+AE$3,奖励辅助!$E:$O,11,FALSE),"")</f>
        <v/>
      </c>
      <c r="AF128" t="str">
        <f>_xlfn.IFNA(","&amp;VLOOKUP($D128*1000+AF$3,奖励辅助!$E:$O,11,FALSE),"")</f>
        <v/>
      </c>
      <c r="AG128" t="str">
        <f>_xlfn.IFNA(","&amp;VLOOKUP($D128*1000+AG$3,奖励辅助!$E:$O,11,FALSE),"")</f>
        <v/>
      </c>
      <c r="AH128" t="str">
        <f>_xlfn.IFNA(","&amp;VLOOKUP($D128*1000+AH$3,奖励辅助!$E:$O,11,FALSE),"")</f>
        <v/>
      </c>
      <c r="AI128" t="str">
        <f>_xlfn.IFNA(","&amp;VLOOKUP($D128*1000+AI$3,奖励辅助!$E:$O,11,FALSE),"")</f>
        <v/>
      </c>
      <c r="AJ128" t="str">
        <f>_xlfn.IFNA(","&amp;VLOOKUP($D128*1000+AJ$3,奖励辅助!$E:$O,11,FALSE),"")</f>
        <v/>
      </c>
      <c r="AK128" t="str">
        <f>_xlfn.IFNA(","&amp;VLOOKUP($D128*1000+AK$3,奖励辅助!$E:$O,11,FALSE),"")</f>
        <v/>
      </c>
      <c r="AL128" t="str">
        <f>_xlfn.IFNA(","&amp;VLOOKUP($D128*1000+AL$3,奖励辅助!$E:$O,11,FALSE),"")</f>
        <v/>
      </c>
      <c r="AM128" t="str">
        <f>_xlfn.IFNA(","&amp;VLOOKUP($D128*1000+AM$3,奖励辅助!$E:$O,11,FALSE),"")</f>
        <v/>
      </c>
      <c r="AN128" t="str">
        <f>_xlfn.IFNA(","&amp;VLOOKUP($D128*1000+AN$3,奖励辅助!$E:$O,11,FALSE),"")</f>
        <v/>
      </c>
      <c r="AO128" t="str">
        <f>_xlfn.IFNA(","&amp;VLOOKUP($D128*1000+AO$3,奖励辅助!$E:$O,11,FALSE),"")</f>
        <v/>
      </c>
    </row>
    <row r="129" spans="1:41" x14ac:dyDescent="0.15">
      <c r="A129">
        <v>126</v>
      </c>
      <c r="B129">
        <f>VLOOKUP(E129,每级任务数量!A:B,2,FALSE)</f>
        <v>2</v>
      </c>
      <c r="C129">
        <f t="shared" si="5"/>
        <v>404302</v>
      </c>
      <c r="D129" s="2">
        <f t="shared" si="6"/>
        <v>4302</v>
      </c>
      <c r="E129" s="6">
        <f t="shared" si="7"/>
        <v>43</v>
      </c>
      <c r="F129" s="6">
        <f t="shared" si="8"/>
        <v>2</v>
      </c>
      <c r="G129" s="1" t="s">
        <v>90</v>
      </c>
      <c r="H129" s="3" t="s">
        <v>91</v>
      </c>
      <c r="I129" s="3" t="str">
        <f t="shared" si="9"/>
        <v>[{"t":"i","i":4,"c":199,"tr":0},{"t":"i","i":1,"c":7000,"tr":0},{"t":"i","i":6,"c":998,"tr":0}]</v>
      </c>
      <c r="J129" s="2">
        <v>0</v>
      </c>
      <c r="K129" s="2">
        <v>0</v>
      </c>
      <c r="L129" t="str">
        <f>_xlfn.IFNA(VLOOKUP($D129*1000+L$3,奖励辅助!$E:$O,11,FALSE),"")</f>
        <v>{"t":"i","i":4,"c":199,"tr":0}</v>
      </c>
      <c r="M129" t="str">
        <f>_xlfn.IFNA(","&amp;VLOOKUP($D129*1000+M$3,奖励辅助!$E:$O,11,FALSE),"")</f>
        <v>,{"t":"i","i":1,"c":7000,"tr":0}</v>
      </c>
      <c r="N129" t="str">
        <f>_xlfn.IFNA(","&amp;VLOOKUP($D129*1000+N$3,奖励辅助!$E:$O,11,FALSE),"")</f>
        <v>,{"t":"i","i":6,"c":998,"tr":0}</v>
      </c>
      <c r="O129" t="str">
        <f>_xlfn.IFNA(","&amp;VLOOKUP($D129*1000+O$3,奖励辅助!$E:$O,11,FALSE),"")</f>
        <v/>
      </c>
      <c r="P129" t="str">
        <f>_xlfn.IFNA(","&amp;VLOOKUP($D129*1000+P$3,奖励辅助!$E:$O,11,FALSE),"")</f>
        <v/>
      </c>
      <c r="Q129" t="str">
        <f>_xlfn.IFNA(","&amp;VLOOKUP($D129*1000+Q$3,奖励辅助!$E:$O,11,FALSE),"")</f>
        <v/>
      </c>
      <c r="R129" t="str">
        <f>_xlfn.IFNA(","&amp;VLOOKUP($D129*1000+R$3,奖励辅助!$E:$O,11,FALSE),"")</f>
        <v/>
      </c>
      <c r="S129" t="str">
        <f>_xlfn.IFNA(","&amp;VLOOKUP($D129*1000+S$3,奖励辅助!$E:$O,11,FALSE),"")</f>
        <v/>
      </c>
      <c r="T129" t="str">
        <f>_xlfn.IFNA(","&amp;VLOOKUP($D129*1000+T$3,奖励辅助!$E:$O,11,FALSE),"")</f>
        <v/>
      </c>
      <c r="U129" t="str">
        <f>_xlfn.IFNA(","&amp;VLOOKUP($D129*1000+U$3,奖励辅助!$E:$O,11,FALSE),"")</f>
        <v/>
      </c>
      <c r="V129" t="str">
        <f>_xlfn.IFNA(","&amp;VLOOKUP($D129*1000+V$3,奖励辅助!$E:$O,11,FALSE),"")</f>
        <v/>
      </c>
      <c r="W129" t="str">
        <f>_xlfn.IFNA(","&amp;VLOOKUP($D129*1000+W$3,奖励辅助!$E:$O,11,FALSE),"")</f>
        <v/>
      </c>
      <c r="X129" t="str">
        <f>_xlfn.IFNA(","&amp;VLOOKUP($D129*1000+X$3,奖励辅助!$E:$O,11,FALSE),"")</f>
        <v/>
      </c>
      <c r="Y129" t="str">
        <f>_xlfn.IFNA(","&amp;VLOOKUP($D129*1000+Y$3,奖励辅助!$E:$O,11,FALSE),"")</f>
        <v/>
      </c>
      <c r="Z129" t="str">
        <f>_xlfn.IFNA(","&amp;VLOOKUP($D129*1000+Z$3,奖励辅助!$E:$O,11,FALSE),"")</f>
        <v/>
      </c>
      <c r="AA129" t="str">
        <f>_xlfn.IFNA(","&amp;VLOOKUP($D129*1000+AA$3,奖励辅助!$E:$O,11,FALSE),"")</f>
        <v/>
      </c>
      <c r="AB129" t="str">
        <f>_xlfn.IFNA(","&amp;VLOOKUP($D129*1000+AB$3,奖励辅助!$E:$O,11,FALSE),"")</f>
        <v/>
      </c>
      <c r="AC129" t="str">
        <f>_xlfn.IFNA(","&amp;VLOOKUP($D129*1000+AC$3,奖励辅助!$E:$O,11,FALSE),"")</f>
        <v/>
      </c>
      <c r="AD129" t="str">
        <f>_xlfn.IFNA(","&amp;VLOOKUP($D129*1000+AD$3,奖励辅助!$E:$O,11,FALSE),"")</f>
        <v/>
      </c>
      <c r="AE129" t="str">
        <f>_xlfn.IFNA(","&amp;VLOOKUP($D129*1000+AE$3,奖励辅助!$E:$O,11,FALSE),"")</f>
        <v/>
      </c>
      <c r="AF129" t="str">
        <f>_xlfn.IFNA(","&amp;VLOOKUP($D129*1000+AF$3,奖励辅助!$E:$O,11,FALSE),"")</f>
        <v/>
      </c>
      <c r="AG129" t="str">
        <f>_xlfn.IFNA(","&amp;VLOOKUP($D129*1000+AG$3,奖励辅助!$E:$O,11,FALSE),"")</f>
        <v/>
      </c>
      <c r="AH129" t="str">
        <f>_xlfn.IFNA(","&amp;VLOOKUP($D129*1000+AH$3,奖励辅助!$E:$O,11,FALSE),"")</f>
        <v/>
      </c>
      <c r="AI129" t="str">
        <f>_xlfn.IFNA(","&amp;VLOOKUP($D129*1000+AI$3,奖励辅助!$E:$O,11,FALSE),"")</f>
        <v/>
      </c>
      <c r="AJ129" t="str">
        <f>_xlfn.IFNA(","&amp;VLOOKUP($D129*1000+AJ$3,奖励辅助!$E:$O,11,FALSE),"")</f>
        <v/>
      </c>
      <c r="AK129" t="str">
        <f>_xlfn.IFNA(","&amp;VLOOKUP($D129*1000+AK$3,奖励辅助!$E:$O,11,FALSE),"")</f>
        <v/>
      </c>
      <c r="AL129" t="str">
        <f>_xlfn.IFNA(","&amp;VLOOKUP($D129*1000+AL$3,奖励辅助!$E:$O,11,FALSE),"")</f>
        <v/>
      </c>
      <c r="AM129" t="str">
        <f>_xlfn.IFNA(","&amp;VLOOKUP($D129*1000+AM$3,奖励辅助!$E:$O,11,FALSE),"")</f>
        <v/>
      </c>
      <c r="AN129" t="str">
        <f>_xlfn.IFNA(","&amp;VLOOKUP($D129*1000+AN$3,奖励辅助!$E:$O,11,FALSE),"")</f>
        <v/>
      </c>
      <c r="AO129" t="str">
        <f>_xlfn.IFNA(","&amp;VLOOKUP($D129*1000+AO$3,奖励辅助!$E:$O,11,FALSE),"")</f>
        <v/>
      </c>
    </row>
    <row r="130" spans="1:41" x14ac:dyDescent="0.15">
      <c r="A130">
        <v>127</v>
      </c>
      <c r="B130">
        <f>VLOOKUP(E130,每级任务数量!A:B,2,FALSE)</f>
        <v>2</v>
      </c>
      <c r="C130">
        <f t="shared" si="5"/>
        <v>404401</v>
      </c>
      <c r="D130" s="2">
        <f t="shared" si="6"/>
        <v>4401</v>
      </c>
      <c r="E130" s="6">
        <f t="shared" si="7"/>
        <v>44</v>
      </c>
      <c r="F130" s="6">
        <f t="shared" si="8"/>
        <v>1</v>
      </c>
      <c r="G130" s="1" t="s">
        <v>90</v>
      </c>
      <c r="H130" s="3" t="s">
        <v>91</v>
      </c>
      <c r="I130" s="3" t="str">
        <f t="shared" si="9"/>
        <v>[{"t":"i","i":4,"c":214,"tr":0},{"t":"i","i":1,"c":7502,"tr":0},{"t":"i","i":6,"c":1070,"tr":0}]</v>
      </c>
      <c r="J130" s="2">
        <v>0</v>
      </c>
      <c r="K130" s="2">
        <v>0</v>
      </c>
      <c r="L130" t="str">
        <f>_xlfn.IFNA(VLOOKUP($D130*1000+L$3,奖励辅助!$E:$O,11,FALSE),"")</f>
        <v>{"t":"i","i":4,"c":214,"tr":0}</v>
      </c>
      <c r="M130" t="str">
        <f>_xlfn.IFNA(","&amp;VLOOKUP($D130*1000+M$3,奖励辅助!$E:$O,11,FALSE),"")</f>
        <v>,{"t":"i","i":1,"c":7502,"tr":0}</v>
      </c>
      <c r="N130" t="str">
        <f>_xlfn.IFNA(","&amp;VLOOKUP($D130*1000+N$3,奖励辅助!$E:$O,11,FALSE),"")</f>
        <v>,{"t":"i","i":6,"c":1070,"tr":0}</v>
      </c>
      <c r="O130" t="str">
        <f>_xlfn.IFNA(","&amp;VLOOKUP($D130*1000+O$3,奖励辅助!$E:$O,11,FALSE),"")</f>
        <v/>
      </c>
      <c r="P130" t="str">
        <f>_xlfn.IFNA(","&amp;VLOOKUP($D130*1000+P$3,奖励辅助!$E:$O,11,FALSE),"")</f>
        <v/>
      </c>
      <c r="Q130" t="str">
        <f>_xlfn.IFNA(","&amp;VLOOKUP($D130*1000+Q$3,奖励辅助!$E:$O,11,FALSE),"")</f>
        <v/>
      </c>
      <c r="R130" t="str">
        <f>_xlfn.IFNA(","&amp;VLOOKUP($D130*1000+R$3,奖励辅助!$E:$O,11,FALSE),"")</f>
        <v/>
      </c>
      <c r="S130" t="str">
        <f>_xlfn.IFNA(","&amp;VLOOKUP($D130*1000+S$3,奖励辅助!$E:$O,11,FALSE),"")</f>
        <v/>
      </c>
      <c r="T130" t="str">
        <f>_xlfn.IFNA(","&amp;VLOOKUP($D130*1000+T$3,奖励辅助!$E:$O,11,FALSE),"")</f>
        <v/>
      </c>
      <c r="U130" t="str">
        <f>_xlfn.IFNA(","&amp;VLOOKUP($D130*1000+U$3,奖励辅助!$E:$O,11,FALSE),"")</f>
        <v/>
      </c>
      <c r="V130" t="str">
        <f>_xlfn.IFNA(","&amp;VLOOKUP($D130*1000+V$3,奖励辅助!$E:$O,11,FALSE),"")</f>
        <v/>
      </c>
      <c r="W130" t="str">
        <f>_xlfn.IFNA(","&amp;VLOOKUP($D130*1000+W$3,奖励辅助!$E:$O,11,FALSE),"")</f>
        <v/>
      </c>
      <c r="X130" t="str">
        <f>_xlfn.IFNA(","&amp;VLOOKUP($D130*1000+X$3,奖励辅助!$E:$O,11,FALSE),"")</f>
        <v/>
      </c>
      <c r="Y130" t="str">
        <f>_xlfn.IFNA(","&amp;VLOOKUP($D130*1000+Y$3,奖励辅助!$E:$O,11,FALSE),"")</f>
        <v/>
      </c>
      <c r="Z130" t="str">
        <f>_xlfn.IFNA(","&amp;VLOOKUP($D130*1000+Z$3,奖励辅助!$E:$O,11,FALSE),"")</f>
        <v/>
      </c>
      <c r="AA130" t="str">
        <f>_xlfn.IFNA(","&amp;VLOOKUP($D130*1000+AA$3,奖励辅助!$E:$O,11,FALSE),"")</f>
        <v/>
      </c>
      <c r="AB130" t="str">
        <f>_xlfn.IFNA(","&amp;VLOOKUP($D130*1000+AB$3,奖励辅助!$E:$O,11,FALSE),"")</f>
        <v/>
      </c>
      <c r="AC130" t="str">
        <f>_xlfn.IFNA(","&amp;VLOOKUP($D130*1000+AC$3,奖励辅助!$E:$O,11,FALSE),"")</f>
        <v/>
      </c>
      <c r="AD130" t="str">
        <f>_xlfn.IFNA(","&amp;VLOOKUP($D130*1000+AD$3,奖励辅助!$E:$O,11,FALSE),"")</f>
        <v/>
      </c>
      <c r="AE130" t="str">
        <f>_xlfn.IFNA(","&amp;VLOOKUP($D130*1000+AE$3,奖励辅助!$E:$O,11,FALSE),"")</f>
        <v/>
      </c>
      <c r="AF130" t="str">
        <f>_xlfn.IFNA(","&amp;VLOOKUP($D130*1000+AF$3,奖励辅助!$E:$O,11,FALSE),"")</f>
        <v/>
      </c>
      <c r="AG130" t="str">
        <f>_xlfn.IFNA(","&amp;VLOOKUP($D130*1000+AG$3,奖励辅助!$E:$O,11,FALSE),"")</f>
        <v/>
      </c>
      <c r="AH130" t="str">
        <f>_xlfn.IFNA(","&amp;VLOOKUP($D130*1000+AH$3,奖励辅助!$E:$O,11,FALSE),"")</f>
        <v/>
      </c>
      <c r="AI130" t="str">
        <f>_xlfn.IFNA(","&amp;VLOOKUP($D130*1000+AI$3,奖励辅助!$E:$O,11,FALSE),"")</f>
        <v/>
      </c>
      <c r="AJ130" t="str">
        <f>_xlfn.IFNA(","&amp;VLOOKUP($D130*1000+AJ$3,奖励辅助!$E:$O,11,FALSE),"")</f>
        <v/>
      </c>
      <c r="AK130" t="str">
        <f>_xlfn.IFNA(","&amp;VLOOKUP($D130*1000+AK$3,奖励辅助!$E:$O,11,FALSE),"")</f>
        <v/>
      </c>
      <c r="AL130" t="str">
        <f>_xlfn.IFNA(","&amp;VLOOKUP($D130*1000+AL$3,奖励辅助!$E:$O,11,FALSE),"")</f>
        <v/>
      </c>
      <c r="AM130" t="str">
        <f>_xlfn.IFNA(","&amp;VLOOKUP($D130*1000+AM$3,奖励辅助!$E:$O,11,FALSE),"")</f>
        <v/>
      </c>
      <c r="AN130" t="str">
        <f>_xlfn.IFNA(","&amp;VLOOKUP($D130*1000+AN$3,奖励辅助!$E:$O,11,FALSE),"")</f>
        <v/>
      </c>
      <c r="AO130" t="str">
        <f>_xlfn.IFNA(","&amp;VLOOKUP($D130*1000+AO$3,奖励辅助!$E:$O,11,FALSE),"")</f>
        <v/>
      </c>
    </row>
    <row r="131" spans="1:41" x14ac:dyDescent="0.15">
      <c r="A131">
        <v>128</v>
      </c>
      <c r="B131">
        <f>VLOOKUP(E131,每级任务数量!A:B,2,FALSE)</f>
        <v>2</v>
      </c>
      <c r="C131">
        <f t="shared" si="5"/>
        <v>404402</v>
      </c>
      <c r="D131" s="2">
        <f t="shared" si="6"/>
        <v>4402</v>
      </c>
      <c r="E131" s="6">
        <f t="shared" si="7"/>
        <v>44</v>
      </c>
      <c r="F131" s="6">
        <f t="shared" si="8"/>
        <v>2</v>
      </c>
      <c r="G131" s="1" t="s">
        <v>90</v>
      </c>
      <c r="H131" s="3" t="s">
        <v>91</v>
      </c>
      <c r="I131" s="3" t="str">
        <f t="shared" si="9"/>
        <v>[{"t":"i","i":4,"c":214,"tr":0},{"t":"i","i":1,"c":7502,"tr":0},{"t":"i","i":6,"c":1070,"tr":0}]</v>
      </c>
      <c r="J131" s="2">
        <v>0</v>
      </c>
      <c r="K131" s="2">
        <v>0</v>
      </c>
      <c r="L131" t="str">
        <f>_xlfn.IFNA(VLOOKUP($D131*1000+L$3,奖励辅助!$E:$O,11,FALSE),"")</f>
        <v>{"t":"i","i":4,"c":214,"tr":0}</v>
      </c>
      <c r="M131" t="str">
        <f>_xlfn.IFNA(","&amp;VLOOKUP($D131*1000+M$3,奖励辅助!$E:$O,11,FALSE),"")</f>
        <v>,{"t":"i","i":1,"c":7502,"tr":0}</v>
      </c>
      <c r="N131" t="str">
        <f>_xlfn.IFNA(","&amp;VLOOKUP($D131*1000+N$3,奖励辅助!$E:$O,11,FALSE),"")</f>
        <v>,{"t":"i","i":6,"c":1070,"tr":0}</v>
      </c>
      <c r="O131" t="str">
        <f>_xlfn.IFNA(","&amp;VLOOKUP($D131*1000+O$3,奖励辅助!$E:$O,11,FALSE),"")</f>
        <v/>
      </c>
      <c r="P131" t="str">
        <f>_xlfn.IFNA(","&amp;VLOOKUP($D131*1000+P$3,奖励辅助!$E:$O,11,FALSE),"")</f>
        <v/>
      </c>
      <c r="Q131" t="str">
        <f>_xlfn.IFNA(","&amp;VLOOKUP($D131*1000+Q$3,奖励辅助!$E:$O,11,FALSE),"")</f>
        <v/>
      </c>
      <c r="R131" t="str">
        <f>_xlfn.IFNA(","&amp;VLOOKUP($D131*1000+R$3,奖励辅助!$E:$O,11,FALSE),"")</f>
        <v/>
      </c>
      <c r="S131" t="str">
        <f>_xlfn.IFNA(","&amp;VLOOKUP($D131*1000+S$3,奖励辅助!$E:$O,11,FALSE),"")</f>
        <v/>
      </c>
      <c r="T131" t="str">
        <f>_xlfn.IFNA(","&amp;VLOOKUP($D131*1000+T$3,奖励辅助!$E:$O,11,FALSE),"")</f>
        <v/>
      </c>
      <c r="U131" t="str">
        <f>_xlfn.IFNA(","&amp;VLOOKUP($D131*1000+U$3,奖励辅助!$E:$O,11,FALSE),"")</f>
        <v/>
      </c>
      <c r="V131" t="str">
        <f>_xlfn.IFNA(","&amp;VLOOKUP($D131*1000+V$3,奖励辅助!$E:$O,11,FALSE),"")</f>
        <v/>
      </c>
      <c r="W131" t="str">
        <f>_xlfn.IFNA(","&amp;VLOOKUP($D131*1000+W$3,奖励辅助!$E:$O,11,FALSE),"")</f>
        <v/>
      </c>
      <c r="X131" t="str">
        <f>_xlfn.IFNA(","&amp;VLOOKUP($D131*1000+X$3,奖励辅助!$E:$O,11,FALSE),"")</f>
        <v/>
      </c>
      <c r="Y131" t="str">
        <f>_xlfn.IFNA(","&amp;VLOOKUP($D131*1000+Y$3,奖励辅助!$E:$O,11,FALSE),"")</f>
        <v/>
      </c>
      <c r="Z131" t="str">
        <f>_xlfn.IFNA(","&amp;VLOOKUP($D131*1000+Z$3,奖励辅助!$E:$O,11,FALSE),"")</f>
        <v/>
      </c>
      <c r="AA131" t="str">
        <f>_xlfn.IFNA(","&amp;VLOOKUP($D131*1000+AA$3,奖励辅助!$E:$O,11,FALSE),"")</f>
        <v/>
      </c>
      <c r="AB131" t="str">
        <f>_xlfn.IFNA(","&amp;VLOOKUP($D131*1000+AB$3,奖励辅助!$E:$O,11,FALSE),"")</f>
        <v/>
      </c>
      <c r="AC131" t="str">
        <f>_xlfn.IFNA(","&amp;VLOOKUP($D131*1000+AC$3,奖励辅助!$E:$O,11,FALSE),"")</f>
        <v/>
      </c>
      <c r="AD131" t="str">
        <f>_xlfn.IFNA(","&amp;VLOOKUP($D131*1000+AD$3,奖励辅助!$E:$O,11,FALSE),"")</f>
        <v/>
      </c>
      <c r="AE131" t="str">
        <f>_xlfn.IFNA(","&amp;VLOOKUP($D131*1000+AE$3,奖励辅助!$E:$O,11,FALSE),"")</f>
        <v/>
      </c>
      <c r="AF131" t="str">
        <f>_xlfn.IFNA(","&amp;VLOOKUP($D131*1000+AF$3,奖励辅助!$E:$O,11,FALSE),"")</f>
        <v/>
      </c>
      <c r="AG131" t="str">
        <f>_xlfn.IFNA(","&amp;VLOOKUP($D131*1000+AG$3,奖励辅助!$E:$O,11,FALSE),"")</f>
        <v/>
      </c>
      <c r="AH131" t="str">
        <f>_xlfn.IFNA(","&amp;VLOOKUP($D131*1000+AH$3,奖励辅助!$E:$O,11,FALSE),"")</f>
        <v/>
      </c>
      <c r="AI131" t="str">
        <f>_xlfn.IFNA(","&amp;VLOOKUP($D131*1000+AI$3,奖励辅助!$E:$O,11,FALSE),"")</f>
        <v/>
      </c>
      <c r="AJ131" t="str">
        <f>_xlfn.IFNA(","&amp;VLOOKUP($D131*1000+AJ$3,奖励辅助!$E:$O,11,FALSE),"")</f>
        <v/>
      </c>
      <c r="AK131" t="str">
        <f>_xlfn.IFNA(","&amp;VLOOKUP($D131*1000+AK$3,奖励辅助!$E:$O,11,FALSE),"")</f>
        <v/>
      </c>
      <c r="AL131" t="str">
        <f>_xlfn.IFNA(","&amp;VLOOKUP($D131*1000+AL$3,奖励辅助!$E:$O,11,FALSE),"")</f>
        <v/>
      </c>
      <c r="AM131" t="str">
        <f>_xlfn.IFNA(","&amp;VLOOKUP($D131*1000+AM$3,奖励辅助!$E:$O,11,FALSE),"")</f>
        <v/>
      </c>
      <c r="AN131" t="str">
        <f>_xlfn.IFNA(","&amp;VLOOKUP($D131*1000+AN$3,奖励辅助!$E:$O,11,FALSE),"")</f>
        <v/>
      </c>
      <c r="AO131" t="str">
        <f>_xlfn.IFNA(","&amp;VLOOKUP($D131*1000+AO$3,奖励辅助!$E:$O,11,FALSE),"")</f>
        <v/>
      </c>
    </row>
    <row r="132" spans="1:41" x14ac:dyDescent="0.15">
      <c r="A132">
        <v>129</v>
      </c>
      <c r="B132">
        <f>VLOOKUP(E132,每级任务数量!A:B,2,FALSE)</f>
        <v>2</v>
      </c>
      <c r="C132">
        <f t="shared" si="5"/>
        <v>404501</v>
      </c>
      <c r="D132" s="2">
        <f t="shared" si="6"/>
        <v>4501</v>
      </c>
      <c r="E132" s="6">
        <f t="shared" si="7"/>
        <v>45</v>
      </c>
      <c r="F132" s="6">
        <f t="shared" si="8"/>
        <v>1</v>
      </c>
      <c r="G132" s="1" t="s">
        <v>90</v>
      </c>
      <c r="H132" s="3" t="s">
        <v>91</v>
      </c>
      <c r="I132" s="3" t="str">
        <f t="shared" si="9"/>
        <v>[{"t":"i","i":4,"c":229,"tr":0},{"t":"i","i":1,"c":8039,"tr":0},{"t":"i","i":6,"c":1147,"tr":0}]</v>
      </c>
      <c r="J132" s="2">
        <v>0</v>
      </c>
      <c r="K132" s="2">
        <v>0</v>
      </c>
      <c r="L132" t="str">
        <f>_xlfn.IFNA(VLOOKUP($D132*1000+L$3,奖励辅助!$E:$O,11,FALSE),"")</f>
        <v>{"t":"i","i":4,"c":229,"tr":0}</v>
      </c>
      <c r="M132" t="str">
        <f>_xlfn.IFNA(","&amp;VLOOKUP($D132*1000+M$3,奖励辅助!$E:$O,11,FALSE),"")</f>
        <v>,{"t":"i","i":1,"c":8039,"tr":0}</v>
      </c>
      <c r="N132" t="str">
        <f>_xlfn.IFNA(","&amp;VLOOKUP($D132*1000+N$3,奖励辅助!$E:$O,11,FALSE),"")</f>
        <v>,{"t":"i","i":6,"c":1147,"tr":0}</v>
      </c>
      <c r="O132" t="str">
        <f>_xlfn.IFNA(","&amp;VLOOKUP($D132*1000+O$3,奖励辅助!$E:$O,11,FALSE),"")</f>
        <v/>
      </c>
      <c r="P132" t="str">
        <f>_xlfn.IFNA(","&amp;VLOOKUP($D132*1000+P$3,奖励辅助!$E:$O,11,FALSE),"")</f>
        <v/>
      </c>
      <c r="Q132" t="str">
        <f>_xlfn.IFNA(","&amp;VLOOKUP($D132*1000+Q$3,奖励辅助!$E:$O,11,FALSE),"")</f>
        <v/>
      </c>
      <c r="R132" t="str">
        <f>_xlfn.IFNA(","&amp;VLOOKUP($D132*1000+R$3,奖励辅助!$E:$O,11,FALSE),"")</f>
        <v/>
      </c>
      <c r="S132" t="str">
        <f>_xlfn.IFNA(","&amp;VLOOKUP($D132*1000+S$3,奖励辅助!$E:$O,11,FALSE),"")</f>
        <v/>
      </c>
      <c r="T132" t="str">
        <f>_xlfn.IFNA(","&amp;VLOOKUP($D132*1000+T$3,奖励辅助!$E:$O,11,FALSE),"")</f>
        <v/>
      </c>
      <c r="U132" t="str">
        <f>_xlfn.IFNA(","&amp;VLOOKUP($D132*1000+U$3,奖励辅助!$E:$O,11,FALSE),"")</f>
        <v/>
      </c>
      <c r="V132" t="str">
        <f>_xlfn.IFNA(","&amp;VLOOKUP($D132*1000+V$3,奖励辅助!$E:$O,11,FALSE),"")</f>
        <v/>
      </c>
      <c r="W132" t="str">
        <f>_xlfn.IFNA(","&amp;VLOOKUP($D132*1000+W$3,奖励辅助!$E:$O,11,FALSE),"")</f>
        <v/>
      </c>
      <c r="X132" t="str">
        <f>_xlfn.IFNA(","&amp;VLOOKUP($D132*1000+X$3,奖励辅助!$E:$O,11,FALSE),"")</f>
        <v/>
      </c>
      <c r="Y132" t="str">
        <f>_xlfn.IFNA(","&amp;VLOOKUP($D132*1000+Y$3,奖励辅助!$E:$O,11,FALSE),"")</f>
        <v/>
      </c>
      <c r="Z132" t="str">
        <f>_xlfn.IFNA(","&amp;VLOOKUP($D132*1000+Z$3,奖励辅助!$E:$O,11,FALSE),"")</f>
        <v/>
      </c>
      <c r="AA132" t="str">
        <f>_xlfn.IFNA(","&amp;VLOOKUP($D132*1000+AA$3,奖励辅助!$E:$O,11,FALSE),"")</f>
        <v/>
      </c>
      <c r="AB132" t="str">
        <f>_xlfn.IFNA(","&amp;VLOOKUP($D132*1000+AB$3,奖励辅助!$E:$O,11,FALSE),"")</f>
        <v/>
      </c>
      <c r="AC132" t="str">
        <f>_xlfn.IFNA(","&amp;VLOOKUP($D132*1000+AC$3,奖励辅助!$E:$O,11,FALSE),"")</f>
        <v/>
      </c>
      <c r="AD132" t="str">
        <f>_xlfn.IFNA(","&amp;VLOOKUP($D132*1000+AD$3,奖励辅助!$E:$O,11,FALSE),"")</f>
        <v/>
      </c>
      <c r="AE132" t="str">
        <f>_xlfn.IFNA(","&amp;VLOOKUP($D132*1000+AE$3,奖励辅助!$E:$O,11,FALSE),"")</f>
        <v/>
      </c>
      <c r="AF132" t="str">
        <f>_xlfn.IFNA(","&amp;VLOOKUP($D132*1000+AF$3,奖励辅助!$E:$O,11,FALSE),"")</f>
        <v/>
      </c>
      <c r="AG132" t="str">
        <f>_xlfn.IFNA(","&amp;VLOOKUP($D132*1000+AG$3,奖励辅助!$E:$O,11,FALSE),"")</f>
        <v/>
      </c>
      <c r="AH132" t="str">
        <f>_xlfn.IFNA(","&amp;VLOOKUP($D132*1000+AH$3,奖励辅助!$E:$O,11,FALSE),"")</f>
        <v/>
      </c>
      <c r="AI132" t="str">
        <f>_xlfn.IFNA(","&amp;VLOOKUP($D132*1000+AI$3,奖励辅助!$E:$O,11,FALSE),"")</f>
        <v/>
      </c>
      <c r="AJ132" t="str">
        <f>_xlfn.IFNA(","&amp;VLOOKUP($D132*1000+AJ$3,奖励辅助!$E:$O,11,FALSE),"")</f>
        <v/>
      </c>
      <c r="AK132" t="str">
        <f>_xlfn.IFNA(","&amp;VLOOKUP($D132*1000+AK$3,奖励辅助!$E:$O,11,FALSE),"")</f>
        <v/>
      </c>
      <c r="AL132" t="str">
        <f>_xlfn.IFNA(","&amp;VLOOKUP($D132*1000+AL$3,奖励辅助!$E:$O,11,FALSE),"")</f>
        <v/>
      </c>
      <c r="AM132" t="str">
        <f>_xlfn.IFNA(","&amp;VLOOKUP($D132*1000+AM$3,奖励辅助!$E:$O,11,FALSE),"")</f>
        <v/>
      </c>
      <c r="AN132" t="str">
        <f>_xlfn.IFNA(","&amp;VLOOKUP($D132*1000+AN$3,奖励辅助!$E:$O,11,FALSE),"")</f>
        <v/>
      </c>
      <c r="AO132" t="str">
        <f>_xlfn.IFNA(","&amp;VLOOKUP($D132*1000+AO$3,奖励辅助!$E:$O,11,FALSE),"")</f>
        <v/>
      </c>
    </row>
    <row r="133" spans="1:41" x14ac:dyDescent="0.15">
      <c r="A133">
        <v>130</v>
      </c>
      <c r="B133">
        <f>VLOOKUP(E133,每级任务数量!A:B,2,FALSE)</f>
        <v>2</v>
      </c>
      <c r="C133">
        <f t="shared" ref="C133:C196" si="10">400000+D133</f>
        <v>404502</v>
      </c>
      <c r="D133" s="2">
        <f t="shared" ref="D133:D196" si="11">E133*100+F133</f>
        <v>4502</v>
      </c>
      <c r="E133" s="6">
        <f t="shared" si="7"/>
        <v>45</v>
      </c>
      <c r="F133" s="6">
        <f t="shared" si="8"/>
        <v>2</v>
      </c>
      <c r="G133" s="1" t="s">
        <v>90</v>
      </c>
      <c r="H133" s="3" t="s">
        <v>91</v>
      </c>
      <c r="I133" s="3" t="str">
        <f t="shared" si="9"/>
        <v>[{"t":"i","i":4,"c":229,"tr":0},{"t":"i","i":1,"c":8039,"tr":0},{"t":"i","i":6,"c":1147,"tr":0}]</v>
      </c>
      <c r="J133" s="2">
        <v>0</v>
      </c>
      <c r="K133" s="2">
        <v>0</v>
      </c>
      <c r="L133" t="str">
        <f>_xlfn.IFNA(VLOOKUP($D133*1000+L$3,奖励辅助!$E:$O,11,FALSE),"")</f>
        <v>{"t":"i","i":4,"c":229,"tr":0}</v>
      </c>
      <c r="M133" t="str">
        <f>_xlfn.IFNA(","&amp;VLOOKUP($D133*1000+M$3,奖励辅助!$E:$O,11,FALSE),"")</f>
        <v>,{"t":"i","i":1,"c":8039,"tr":0}</v>
      </c>
      <c r="N133" t="str">
        <f>_xlfn.IFNA(","&amp;VLOOKUP($D133*1000+N$3,奖励辅助!$E:$O,11,FALSE),"")</f>
        <v>,{"t":"i","i":6,"c":1147,"tr":0}</v>
      </c>
      <c r="O133" t="str">
        <f>_xlfn.IFNA(","&amp;VLOOKUP($D133*1000+O$3,奖励辅助!$E:$O,11,FALSE),"")</f>
        <v/>
      </c>
      <c r="P133" t="str">
        <f>_xlfn.IFNA(","&amp;VLOOKUP($D133*1000+P$3,奖励辅助!$E:$O,11,FALSE),"")</f>
        <v/>
      </c>
      <c r="Q133" t="str">
        <f>_xlfn.IFNA(","&amp;VLOOKUP($D133*1000+Q$3,奖励辅助!$E:$O,11,FALSE),"")</f>
        <v/>
      </c>
      <c r="R133" t="str">
        <f>_xlfn.IFNA(","&amp;VLOOKUP($D133*1000+R$3,奖励辅助!$E:$O,11,FALSE),"")</f>
        <v/>
      </c>
      <c r="S133" t="str">
        <f>_xlfn.IFNA(","&amp;VLOOKUP($D133*1000+S$3,奖励辅助!$E:$O,11,FALSE),"")</f>
        <v/>
      </c>
      <c r="T133" t="str">
        <f>_xlfn.IFNA(","&amp;VLOOKUP($D133*1000+T$3,奖励辅助!$E:$O,11,FALSE),"")</f>
        <v/>
      </c>
      <c r="U133" t="str">
        <f>_xlfn.IFNA(","&amp;VLOOKUP($D133*1000+U$3,奖励辅助!$E:$O,11,FALSE),"")</f>
        <v/>
      </c>
      <c r="V133" t="str">
        <f>_xlfn.IFNA(","&amp;VLOOKUP($D133*1000+V$3,奖励辅助!$E:$O,11,FALSE),"")</f>
        <v/>
      </c>
      <c r="W133" t="str">
        <f>_xlfn.IFNA(","&amp;VLOOKUP($D133*1000+W$3,奖励辅助!$E:$O,11,FALSE),"")</f>
        <v/>
      </c>
      <c r="X133" t="str">
        <f>_xlfn.IFNA(","&amp;VLOOKUP($D133*1000+X$3,奖励辅助!$E:$O,11,FALSE),"")</f>
        <v/>
      </c>
      <c r="Y133" t="str">
        <f>_xlfn.IFNA(","&amp;VLOOKUP($D133*1000+Y$3,奖励辅助!$E:$O,11,FALSE),"")</f>
        <v/>
      </c>
      <c r="Z133" t="str">
        <f>_xlfn.IFNA(","&amp;VLOOKUP($D133*1000+Z$3,奖励辅助!$E:$O,11,FALSE),"")</f>
        <v/>
      </c>
      <c r="AA133" t="str">
        <f>_xlfn.IFNA(","&amp;VLOOKUP($D133*1000+AA$3,奖励辅助!$E:$O,11,FALSE),"")</f>
        <v/>
      </c>
      <c r="AB133" t="str">
        <f>_xlfn.IFNA(","&amp;VLOOKUP($D133*1000+AB$3,奖励辅助!$E:$O,11,FALSE),"")</f>
        <v/>
      </c>
      <c r="AC133" t="str">
        <f>_xlfn.IFNA(","&amp;VLOOKUP($D133*1000+AC$3,奖励辅助!$E:$O,11,FALSE),"")</f>
        <v/>
      </c>
      <c r="AD133" t="str">
        <f>_xlfn.IFNA(","&amp;VLOOKUP($D133*1000+AD$3,奖励辅助!$E:$O,11,FALSE),"")</f>
        <v/>
      </c>
      <c r="AE133" t="str">
        <f>_xlfn.IFNA(","&amp;VLOOKUP($D133*1000+AE$3,奖励辅助!$E:$O,11,FALSE),"")</f>
        <v/>
      </c>
      <c r="AF133" t="str">
        <f>_xlfn.IFNA(","&amp;VLOOKUP($D133*1000+AF$3,奖励辅助!$E:$O,11,FALSE),"")</f>
        <v/>
      </c>
      <c r="AG133" t="str">
        <f>_xlfn.IFNA(","&amp;VLOOKUP($D133*1000+AG$3,奖励辅助!$E:$O,11,FALSE),"")</f>
        <v/>
      </c>
      <c r="AH133" t="str">
        <f>_xlfn.IFNA(","&amp;VLOOKUP($D133*1000+AH$3,奖励辅助!$E:$O,11,FALSE),"")</f>
        <v/>
      </c>
      <c r="AI133" t="str">
        <f>_xlfn.IFNA(","&amp;VLOOKUP($D133*1000+AI$3,奖励辅助!$E:$O,11,FALSE),"")</f>
        <v/>
      </c>
      <c r="AJ133" t="str">
        <f>_xlfn.IFNA(","&amp;VLOOKUP($D133*1000+AJ$3,奖励辅助!$E:$O,11,FALSE),"")</f>
        <v/>
      </c>
      <c r="AK133" t="str">
        <f>_xlfn.IFNA(","&amp;VLOOKUP($D133*1000+AK$3,奖励辅助!$E:$O,11,FALSE),"")</f>
        <v/>
      </c>
      <c r="AL133" t="str">
        <f>_xlfn.IFNA(","&amp;VLOOKUP($D133*1000+AL$3,奖励辅助!$E:$O,11,FALSE),"")</f>
        <v/>
      </c>
      <c r="AM133" t="str">
        <f>_xlfn.IFNA(","&amp;VLOOKUP($D133*1000+AM$3,奖励辅助!$E:$O,11,FALSE),"")</f>
        <v/>
      </c>
      <c r="AN133" t="str">
        <f>_xlfn.IFNA(","&amp;VLOOKUP($D133*1000+AN$3,奖励辅助!$E:$O,11,FALSE),"")</f>
        <v/>
      </c>
      <c r="AO133" t="str">
        <f>_xlfn.IFNA(","&amp;VLOOKUP($D133*1000+AO$3,奖励辅助!$E:$O,11,FALSE),"")</f>
        <v/>
      </c>
    </row>
    <row r="134" spans="1:41" x14ac:dyDescent="0.15">
      <c r="A134">
        <v>131</v>
      </c>
      <c r="B134">
        <f>VLOOKUP(E134,每级任务数量!A:B,2,FALSE)</f>
        <v>3</v>
      </c>
      <c r="C134">
        <f t="shared" si="10"/>
        <v>404601</v>
      </c>
      <c r="D134" s="2">
        <f t="shared" si="11"/>
        <v>4601</v>
      </c>
      <c r="E134" s="6">
        <f t="shared" ref="E134:E197" si="12">IF(F134=1,E133+1,E133)</f>
        <v>46</v>
      </c>
      <c r="F134" s="6">
        <f t="shared" ref="F134:F197" si="13">IF(F133=B133,1,F133+1)</f>
        <v>1</v>
      </c>
      <c r="G134" s="1" t="s">
        <v>90</v>
      </c>
      <c r="H134" s="3" t="s">
        <v>91</v>
      </c>
      <c r="I134" s="3" t="str">
        <f t="shared" ref="I134:I197" si="14">"["&amp;L134&amp;M134&amp;N134&amp;O134&amp;P134&amp;Q134&amp;R134&amp;S134&amp;T134&amp;U134&amp;V134&amp;W134&amp;X134&amp;Y134&amp;Z134&amp;AA134&amp;AB134&amp;AC134&amp;AD134&amp;AE134&amp;AF134&amp;AG134&amp;AH134&amp;AI134&amp;AJ134&amp;AK134&amp;AL134&amp;AM134&amp;AN134&amp;AO134&amp;AP134&amp;AQ134&amp;AR134&amp;AS134&amp;AT134&amp;AU134&amp;AV134&amp;AW134&amp;AX134&amp;AY134&amp;AZ134&amp;BA134&amp;BB134&amp;BC134&amp;BD134&amp;BE134&amp;"]"</f>
        <v>[{"t":"i","i":4,"c":123,"tr":0},{"t":"i","i":1,"c":4325,"tr":0},{"t":"i","i":6,"c":617,"tr":0}]</v>
      </c>
      <c r="J134" s="2">
        <v>0</v>
      </c>
      <c r="K134" s="2">
        <v>0</v>
      </c>
      <c r="L134" t="str">
        <f>_xlfn.IFNA(VLOOKUP($D134*1000+L$3,奖励辅助!$E:$O,11,FALSE),"")</f>
        <v>{"t":"i","i":4,"c":123,"tr":0}</v>
      </c>
      <c r="M134" t="str">
        <f>_xlfn.IFNA(","&amp;VLOOKUP($D134*1000+M$3,奖励辅助!$E:$O,11,FALSE),"")</f>
        <v>,{"t":"i","i":1,"c":4325,"tr":0}</v>
      </c>
      <c r="N134" t="str">
        <f>_xlfn.IFNA(","&amp;VLOOKUP($D134*1000+N$3,奖励辅助!$E:$O,11,FALSE),"")</f>
        <v>,{"t":"i","i":6,"c":617,"tr":0}</v>
      </c>
      <c r="O134" t="str">
        <f>_xlfn.IFNA(","&amp;VLOOKUP($D134*1000+O$3,奖励辅助!$E:$O,11,FALSE),"")</f>
        <v/>
      </c>
      <c r="P134" t="str">
        <f>_xlfn.IFNA(","&amp;VLOOKUP($D134*1000+P$3,奖励辅助!$E:$O,11,FALSE),"")</f>
        <v/>
      </c>
      <c r="Q134" t="str">
        <f>_xlfn.IFNA(","&amp;VLOOKUP($D134*1000+Q$3,奖励辅助!$E:$O,11,FALSE),"")</f>
        <v/>
      </c>
      <c r="R134" t="str">
        <f>_xlfn.IFNA(","&amp;VLOOKUP($D134*1000+R$3,奖励辅助!$E:$O,11,FALSE),"")</f>
        <v/>
      </c>
      <c r="S134" t="str">
        <f>_xlfn.IFNA(","&amp;VLOOKUP($D134*1000+S$3,奖励辅助!$E:$O,11,FALSE),"")</f>
        <v/>
      </c>
      <c r="T134" t="str">
        <f>_xlfn.IFNA(","&amp;VLOOKUP($D134*1000+T$3,奖励辅助!$E:$O,11,FALSE),"")</f>
        <v/>
      </c>
      <c r="U134" t="str">
        <f>_xlfn.IFNA(","&amp;VLOOKUP($D134*1000+U$3,奖励辅助!$E:$O,11,FALSE),"")</f>
        <v/>
      </c>
      <c r="V134" t="str">
        <f>_xlfn.IFNA(","&amp;VLOOKUP($D134*1000+V$3,奖励辅助!$E:$O,11,FALSE),"")</f>
        <v/>
      </c>
      <c r="W134" t="str">
        <f>_xlfn.IFNA(","&amp;VLOOKUP($D134*1000+W$3,奖励辅助!$E:$O,11,FALSE),"")</f>
        <v/>
      </c>
      <c r="X134" t="str">
        <f>_xlfn.IFNA(","&amp;VLOOKUP($D134*1000+X$3,奖励辅助!$E:$O,11,FALSE),"")</f>
        <v/>
      </c>
      <c r="Y134" t="str">
        <f>_xlfn.IFNA(","&amp;VLOOKUP($D134*1000+Y$3,奖励辅助!$E:$O,11,FALSE),"")</f>
        <v/>
      </c>
      <c r="Z134" t="str">
        <f>_xlfn.IFNA(","&amp;VLOOKUP($D134*1000+Z$3,奖励辅助!$E:$O,11,FALSE),"")</f>
        <v/>
      </c>
      <c r="AA134" t="str">
        <f>_xlfn.IFNA(","&amp;VLOOKUP($D134*1000+AA$3,奖励辅助!$E:$O,11,FALSE),"")</f>
        <v/>
      </c>
      <c r="AB134" t="str">
        <f>_xlfn.IFNA(","&amp;VLOOKUP($D134*1000+AB$3,奖励辅助!$E:$O,11,FALSE),"")</f>
        <v/>
      </c>
      <c r="AC134" t="str">
        <f>_xlfn.IFNA(","&amp;VLOOKUP($D134*1000+AC$3,奖励辅助!$E:$O,11,FALSE),"")</f>
        <v/>
      </c>
      <c r="AD134" t="str">
        <f>_xlfn.IFNA(","&amp;VLOOKUP($D134*1000+AD$3,奖励辅助!$E:$O,11,FALSE),"")</f>
        <v/>
      </c>
      <c r="AE134" t="str">
        <f>_xlfn.IFNA(","&amp;VLOOKUP($D134*1000+AE$3,奖励辅助!$E:$O,11,FALSE),"")</f>
        <v/>
      </c>
      <c r="AF134" t="str">
        <f>_xlfn.IFNA(","&amp;VLOOKUP($D134*1000+AF$3,奖励辅助!$E:$O,11,FALSE),"")</f>
        <v/>
      </c>
      <c r="AG134" t="str">
        <f>_xlfn.IFNA(","&amp;VLOOKUP($D134*1000+AG$3,奖励辅助!$E:$O,11,FALSE),"")</f>
        <v/>
      </c>
      <c r="AH134" t="str">
        <f>_xlfn.IFNA(","&amp;VLOOKUP($D134*1000+AH$3,奖励辅助!$E:$O,11,FALSE),"")</f>
        <v/>
      </c>
      <c r="AI134" t="str">
        <f>_xlfn.IFNA(","&amp;VLOOKUP($D134*1000+AI$3,奖励辅助!$E:$O,11,FALSE),"")</f>
        <v/>
      </c>
      <c r="AJ134" t="str">
        <f>_xlfn.IFNA(","&amp;VLOOKUP($D134*1000+AJ$3,奖励辅助!$E:$O,11,FALSE),"")</f>
        <v/>
      </c>
      <c r="AK134" t="str">
        <f>_xlfn.IFNA(","&amp;VLOOKUP($D134*1000+AK$3,奖励辅助!$E:$O,11,FALSE),"")</f>
        <v/>
      </c>
      <c r="AL134" t="str">
        <f>_xlfn.IFNA(","&amp;VLOOKUP($D134*1000+AL$3,奖励辅助!$E:$O,11,FALSE),"")</f>
        <v/>
      </c>
      <c r="AM134" t="str">
        <f>_xlfn.IFNA(","&amp;VLOOKUP($D134*1000+AM$3,奖励辅助!$E:$O,11,FALSE),"")</f>
        <v/>
      </c>
      <c r="AN134" t="str">
        <f>_xlfn.IFNA(","&amp;VLOOKUP($D134*1000+AN$3,奖励辅助!$E:$O,11,FALSE),"")</f>
        <v/>
      </c>
      <c r="AO134" t="str">
        <f>_xlfn.IFNA(","&amp;VLOOKUP($D134*1000+AO$3,奖励辅助!$E:$O,11,FALSE),"")</f>
        <v/>
      </c>
    </row>
    <row r="135" spans="1:41" x14ac:dyDescent="0.15">
      <c r="A135">
        <v>132</v>
      </c>
      <c r="B135">
        <f>VLOOKUP(E135,每级任务数量!A:B,2,FALSE)</f>
        <v>3</v>
      </c>
      <c r="C135">
        <f t="shared" si="10"/>
        <v>404602</v>
      </c>
      <c r="D135" s="2">
        <f t="shared" si="11"/>
        <v>4602</v>
      </c>
      <c r="E135" s="6">
        <f t="shared" si="12"/>
        <v>46</v>
      </c>
      <c r="F135" s="6">
        <f t="shared" si="13"/>
        <v>2</v>
      </c>
      <c r="G135" s="1" t="s">
        <v>90</v>
      </c>
      <c r="H135" s="3" t="s">
        <v>91</v>
      </c>
      <c r="I135" s="3" t="str">
        <f t="shared" si="14"/>
        <v>[{"t":"i","i":4,"c":123,"tr":0},{"t":"i","i":1,"c":4325,"tr":0},{"t":"i","i":6,"c":617,"tr":0}]</v>
      </c>
      <c r="J135" s="2">
        <v>0</v>
      </c>
      <c r="K135" s="2">
        <v>0</v>
      </c>
      <c r="L135" t="str">
        <f>_xlfn.IFNA(VLOOKUP($D135*1000+L$3,奖励辅助!$E:$O,11,FALSE),"")</f>
        <v>{"t":"i","i":4,"c":123,"tr":0}</v>
      </c>
      <c r="M135" t="str">
        <f>_xlfn.IFNA(","&amp;VLOOKUP($D135*1000+M$3,奖励辅助!$E:$O,11,FALSE),"")</f>
        <v>,{"t":"i","i":1,"c":4325,"tr":0}</v>
      </c>
      <c r="N135" t="str">
        <f>_xlfn.IFNA(","&amp;VLOOKUP($D135*1000+N$3,奖励辅助!$E:$O,11,FALSE),"")</f>
        <v>,{"t":"i","i":6,"c":617,"tr":0}</v>
      </c>
      <c r="O135" t="str">
        <f>_xlfn.IFNA(","&amp;VLOOKUP($D135*1000+O$3,奖励辅助!$E:$O,11,FALSE),"")</f>
        <v/>
      </c>
      <c r="P135" t="str">
        <f>_xlfn.IFNA(","&amp;VLOOKUP($D135*1000+P$3,奖励辅助!$E:$O,11,FALSE),"")</f>
        <v/>
      </c>
      <c r="Q135" t="str">
        <f>_xlfn.IFNA(","&amp;VLOOKUP($D135*1000+Q$3,奖励辅助!$E:$O,11,FALSE),"")</f>
        <v/>
      </c>
      <c r="R135" t="str">
        <f>_xlfn.IFNA(","&amp;VLOOKUP($D135*1000+R$3,奖励辅助!$E:$O,11,FALSE),"")</f>
        <v/>
      </c>
      <c r="S135" t="str">
        <f>_xlfn.IFNA(","&amp;VLOOKUP($D135*1000+S$3,奖励辅助!$E:$O,11,FALSE),"")</f>
        <v/>
      </c>
      <c r="T135" t="str">
        <f>_xlfn.IFNA(","&amp;VLOOKUP($D135*1000+T$3,奖励辅助!$E:$O,11,FALSE),"")</f>
        <v/>
      </c>
      <c r="U135" t="str">
        <f>_xlfn.IFNA(","&amp;VLOOKUP($D135*1000+U$3,奖励辅助!$E:$O,11,FALSE),"")</f>
        <v/>
      </c>
      <c r="V135" t="str">
        <f>_xlfn.IFNA(","&amp;VLOOKUP($D135*1000+V$3,奖励辅助!$E:$O,11,FALSE),"")</f>
        <v/>
      </c>
      <c r="W135" t="str">
        <f>_xlfn.IFNA(","&amp;VLOOKUP($D135*1000+W$3,奖励辅助!$E:$O,11,FALSE),"")</f>
        <v/>
      </c>
      <c r="X135" t="str">
        <f>_xlfn.IFNA(","&amp;VLOOKUP($D135*1000+X$3,奖励辅助!$E:$O,11,FALSE),"")</f>
        <v/>
      </c>
      <c r="Y135" t="str">
        <f>_xlfn.IFNA(","&amp;VLOOKUP($D135*1000+Y$3,奖励辅助!$E:$O,11,FALSE),"")</f>
        <v/>
      </c>
      <c r="Z135" t="str">
        <f>_xlfn.IFNA(","&amp;VLOOKUP($D135*1000+Z$3,奖励辅助!$E:$O,11,FALSE),"")</f>
        <v/>
      </c>
      <c r="AA135" t="str">
        <f>_xlfn.IFNA(","&amp;VLOOKUP($D135*1000+AA$3,奖励辅助!$E:$O,11,FALSE),"")</f>
        <v/>
      </c>
      <c r="AB135" t="str">
        <f>_xlfn.IFNA(","&amp;VLOOKUP($D135*1000+AB$3,奖励辅助!$E:$O,11,FALSE),"")</f>
        <v/>
      </c>
      <c r="AC135" t="str">
        <f>_xlfn.IFNA(","&amp;VLOOKUP($D135*1000+AC$3,奖励辅助!$E:$O,11,FALSE),"")</f>
        <v/>
      </c>
      <c r="AD135" t="str">
        <f>_xlfn.IFNA(","&amp;VLOOKUP($D135*1000+AD$3,奖励辅助!$E:$O,11,FALSE),"")</f>
        <v/>
      </c>
      <c r="AE135" t="str">
        <f>_xlfn.IFNA(","&amp;VLOOKUP($D135*1000+AE$3,奖励辅助!$E:$O,11,FALSE),"")</f>
        <v/>
      </c>
      <c r="AF135" t="str">
        <f>_xlfn.IFNA(","&amp;VLOOKUP($D135*1000+AF$3,奖励辅助!$E:$O,11,FALSE),"")</f>
        <v/>
      </c>
      <c r="AG135" t="str">
        <f>_xlfn.IFNA(","&amp;VLOOKUP($D135*1000+AG$3,奖励辅助!$E:$O,11,FALSE),"")</f>
        <v/>
      </c>
      <c r="AH135" t="str">
        <f>_xlfn.IFNA(","&amp;VLOOKUP($D135*1000+AH$3,奖励辅助!$E:$O,11,FALSE),"")</f>
        <v/>
      </c>
      <c r="AI135" t="str">
        <f>_xlfn.IFNA(","&amp;VLOOKUP($D135*1000+AI$3,奖励辅助!$E:$O,11,FALSE),"")</f>
        <v/>
      </c>
      <c r="AJ135" t="str">
        <f>_xlfn.IFNA(","&amp;VLOOKUP($D135*1000+AJ$3,奖励辅助!$E:$O,11,FALSE),"")</f>
        <v/>
      </c>
      <c r="AK135" t="str">
        <f>_xlfn.IFNA(","&amp;VLOOKUP($D135*1000+AK$3,奖励辅助!$E:$O,11,FALSE),"")</f>
        <v/>
      </c>
      <c r="AL135" t="str">
        <f>_xlfn.IFNA(","&amp;VLOOKUP($D135*1000+AL$3,奖励辅助!$E:$O,11,FALSE),"")</f>
        <v/>
      </c>
      <c r="AM135" t="str">
        <f>_xlfn.IFNA(","&amp;VLOOKUP($D135*1000+AM$3,奖励辅助!$E:$O,11,FALSE),"")</f>
        <v/>
      </c>
      <c r="AN135" t="str">
        <f>_xlfn.IFNA(","&amp;VLOOKUP($D135*1000+AN$3,奖励辅助!$E:$O,11,FALSE),"")</f>
        <v/>
      </c>
      <c r="AO135" t="str">
        <f>_xlfn.IFNA(","&amp;VLOOKUP($D135*1000+AO$3,奖励辅助!$E:$O,11,FALSE),"")</f>
        <v/>
      </c>
    </row>
    <row r="136" spans="1:41" x14ac:dyDescent="0.15">
      <c r="A136">
        <v>133</v>
      </c>
      <c r="B136">
        <f>VLOOKUP(E136,每级任务数量!A:B,2,FALSE)</f>
        <v>3</v>
      </c>
      <c r="C136">
        <f t="shared" si="10"/>
        <v>404603</v>
      </c>
      <c r="D136" s="2">
        <f t="shared" si="11"/>
        <v>4603</v>
      </c>
      <c r="E136" s="6">
        <f t="shared" si="12"/>
        <v>46</v>
      </c>
      <c r="F136" s="6">
        <f t="shared" si="13"/>
        <v>3</v>
      </c>
      <c r="G136" s="1" t="s">
        <v>90</v>
      </c>
      <c r="H136" s="3" t="s">
        <v>91</v>
      </c>
      <c r="I136" s="3" t="str">
        <f t="shared" si="14"/>
        <v>[{"t":"i","i":4,"c":245,"tr":0},{"t":"i","i":1,"c":8616,"tr":0},{"t":"i","i":6,"c":1229,"tr":0}]</v>
      </c>
      <c r="J136" s="2">
        <v>0</v>
      </c>
      <c r="K136" s="2">
        <v>0</v>
      </c>
      <c r="L136" t="str">
        <f>_xlfn.IFNA(VLOOKUP($D136*1000+L$3,奖励辅助!$E:$O,11,FALSE),"")</f>
        <v>{"t":"i","i":4,"c":245,"tr":0}</v>
      </c>
      <c r="M136" t="str">
        <f>_xlfn.IFNA(","&amp;VLOOKUP($D136*1000+M$3,奖励辅助!$E:$O,11,FALSE),"")</f>
        <v>,{"t":"i","i":1,"c":8616,"tr":0}</v>
      </c>
      <c r="N136" t="str">
        <f>_xlfn.IFNA(","&amp;VLOOKUP($D136*1000+N$3,奖励辅助!$E:$O,11,FALSE),"")</f>
        <v>,{"t":"i","i":6,"c":1229,"tr":0}</v>
      </c>
      <c r="O136" t="str">
        <f>_xlfn.IFNA(","&amp;VLOOKUP($D136*1000+O$3,奖励辅助!$E:$O,11,FALSE),"")</f>
        <v/>
      </c>
      <c r="P136" t="str">
        <f>_xlfn.IFNA(","&amp;VLOOKUP($D136*1000+P$3,奖励辅助!$E:$O,11,FALSE),"")</f>
        <v/>
      </c>
      <c r="Q136" t="str">
        <f>_xlfn.IFNA(","&amp;VLOOKUP($D136*1000+Q$3,奖励辅助!$E:$O,11,FALSE),"")</f>
        <v/>
      </c>
      <c r="R136" t="str">
        <f>_xlfn.IFNA(","&amp;VLOOKUP($D136*1000+R$3,奖励辅助!$E:$O,11,FALSE),"")</f>
        <v/>
      </c>
      <c r="S136" t="str">
        <f>_xlfn.IFNA(","&amp;VLOOKUP($D136*1000+S$3,奖励辅助!$E:$O,11,FALSE),"")</f>
        <v/>
      </c>
      <c r="T136" t="str">
        <f>_xlfn.IFNA(","&amp;VLOOKUP($D136*1000+T$3,奖励辅助!$E:$O,11,FALSE),"")</f>
        <v/>
      </c>
      <c r="U136" t="str">
        <f>_xlfn.IFNA(","&amp;VLOOKUP($D136*1000+U$3,奖励辅助!$E:$O,11,FALSE),"")</f>
        <v/>
      </c>
      <c r="V136" t="str">
        <f>_xlfn.IFNA(","&amp;VLOOKUP($D136*1000+V$3,奖励辅助!$E:$O,11,FALSE),"")</f>
        <v/>
      </c>
      <c r="W136" t="str">
        <f>_xlfn.IFNA(","&amp;VLOOKUP($D136*1000+W$3,奖励辅助!$E:$O,11,FALSE),"")</f>
        <v/>
      </c>
      <c r="X136" t="str">
        <f>_xlfn.IFNA(","&amp;VLOOKUP($D136*1000+X$3,奖励辅助!$E:$O,11,FALSE),"")</f>
        <v/>
      </c>
      <c r="Y136" t="str">
        <f>_xlfn.IFNA(","&amp;VLOOKUP($D136*1000+Y$3,奖励辅助!$E:$O,11,FALSE),"")</f>
        <v/>
      </c>
      <c r="Z136" t="str">
        <f>_xlfn.IFNA(","&amp;VLOOKUP($D136*1000+Z$3,奖励辅助!$E:$O,11,FALSE),"")</f>
        <v/>
      </c>
      <c r="AA136" t="str">
        <f>_xlfn.IFNA(","&amp;VLOOKUP($D136*1000+AA$3,奖励辅助!$E:$O,11,FALSE),"")</f>
        <v/>
      </c>
      <c r="AB136" t="str">
        <f>_xlfn.IFNA(","&amp;VLOOKUP($D136*1000+AB$3,奖励辅助!$E:$O,11,FALSE),"")</f>
        <v/>
      </c>
      <c r="AC136" t="str">
        <f>_xlfn.IFNA(","&amp;VLOOKUP($D136*1000+AC$3,奖励辅助!$E:$O,11,FALSE),"")</f>
        <v/>
      </c>
      <c r="AD136" t="str">
        <f>_xlfn.IFNA(","&amp;VLOOKUP($D136*1000+AD$3,奖励辅助!$E:$O,11,FALSE),"")</f>
        <v/>
      </c>
      <c r="AE136" t="str">
        <f>_xlfn.IFNA(","&amp;VLOOKUP($D136*1000+AE$3,奖励辅助!$E:$O,11,FALSE),"")</f>
        <v/>
      </c>
      <c r="AF136" t="str">
        <f>_xlfn.IFNA(","&amp;VLOOKUP($D136*1000+AF$3,奖励辅助!$E:$O,11,FALSE),"")</f>
        <v/>
      </c>
      <c r="AG136" t="str">
        <f>_xlfn.IFNA(","&amp;VLOOKUP($D136*1000+AG$3,奖励辅助!$E:$O,11,FALSE),"")</f>
        <v/>
      </c>
      <c r="AH136" t="str">
        <f>_xlfn.IFNA(","&amp;VLOOKUP($D136*1000+AH$3,奖励辅助!$E:$O,11,FALSE),"")</f>
        <v/>
      </c>
      <c r="AI136" t="str">
        <f>_xlfn.IFNA(","&amp;VLOOKUP($D136*1000+AI$3,奖励辅助!$E:$O,11,FALSE),"")</f>
        <v/>
      </c>
      <c r="AJ136" t="str">
        <f>_xlfn.IFNA(","&amp;VLOOKUP($D136*1000+AJ$3,奖励辅助!$E:$O,11,FALSE),"")</f>
        <v/>
      </c>
      <c r="AK136" t="str">
        <f>_xlfn.IFNA(","&amp;VLOOKUP($D136*1000+AK$3,奖励辅助!$E:$O,11,FALSE),"")</f>
        <v/>
      </c>
      <c r="AL136" t="str">
        <f>_xlfn.IFNA(","&amp;VLOOKUP($D136*1000+AL$3,奖励辅助!$E:$O,11,FALSE),"")</f>
        <v/>
      </c>
      <c r="AM136" t="str">
        <f>_xlfn.IFNA(","&amp;VLOOKUP($D136*1000+AM$3,奖励辅助!$E:$O,11,FALSE),"")</f>
        <v/>
      </c>
      <c r="AN136" t="str">
        <f>_xlfn.IFNA(","&amp;VLOOKUP($D136*1000+AN$3,奖励辅助!$E:$O,11,FALSE),"")</f>
        <v/>
      </c>
      <c r="AO136" t="str">
        <f>_xlfn.IFNA(","&amp;VLOOKUP($D136*1000+AO$3,奖励辅助!$E:$O,11,FALSE),"")</f>
        <v/>
      </c>
    </row>
    <row r="137" spans="1:41" x14ac:dyDescent="0.15">
      <c r="A137">
        <v>134</v>
      </c>
      <c r="B137">
        <f>VLOOKUP(E137,每级任务数量!A:B,2,FALSE)</f>
        <v>3</v>
      </c>
      <c r="C137">
        <f t="shared" si="10"/>
        <v>404701</v>
      </c>
      <c r="D137" s="2">
        <f t="shared" si="11"/>
        <v>4701</v>
      </c>
      <c r="E137" s="6">
        <f t="shared" si="12"/>
        <v>47</v>
      </c>
      <c r="F137" s="6">
        <f t="shared" si="13"/>
        <v>1</v>
      </c>
      <c r="G137" s="1" t="s">
        <v>90</v>
      </c>
      <c r="H137" s="3" t="s">
        <v>91</v>
      </c>
      <c r="I137" s="3" t="str">
        <f t="shared" si="14"/>
        <v>[{"t":"i","i":4,"c":132,"tr":0},{"t":"i","i":1,"c":4634,"tr":0},{"t":"i","i":6,"c":661,"tr":0}]</v>
      </c>
      <c r="J137" s="2">
        <v>0</v>
      </c>
      <c r="K137" s="2">
        <v>0</v>
      </c>
      <c r="L137" t="str">
        <f>_xlfn.IFNA(VLOOKUP($D137*1000+L$3,奖励辅助!$E:$O,11,FALSE),"")</f>
        <v>{"t":"i","i":4,"c":132,"tr":0}</v>
      </c>
      <c r="M137" t="str">
        <f>_xlfn.IFNA(","&amp;VLOOKUP($D137*1000+M$3,奖励辅助!$E:$O,11,FALSE),"")</f>
        <v>,{"t":"i","i":1,"c":4634,"tr":0}</v>
      </c>
      <c r="N137" t="str">
        <f>_xlfn.IFNA(","&amp;VLOOKUP($D137*1000+N$3,奖励辅助!$E:$O,11,FALSE),"")</f>
        <v>,{"t":"i","i":6,"c":661,"tr":0}</v>
      </c>
      <c r="O137" t="str">
        <f>_xlfn.IFNA(","&amp;VLOOKUP($D137*1000+O$3,奖励辅助!$E:$O,11,FALSE),"")</f>
        <v/>
      </c>
      <c r="P137" t="str">
        <f>_xlfn.IFNA(","&amp;VLOOKUP($D137*1000+P$3,奖励辅助!$E:$O,11,FALSE),"")</f>
        <v/>
      </c>
      <c r="Q137" t="str">
        <f>_xlfn.IFNA(","&amp;VLOOKUP($D137*1000+Q$3,奖励辅助!$E:$O,11,FALSE),"")</f>
        <v/>
      </c>
      <c r="R137" t="str">
        <f>_xlfn.IFNA(","&amp;VLOOKUP($D137*1000+R$3,奖励辅助!$E:$O,11,FALSE),"")</f>
        <v/>
      </c>
      <c r="S137" t="str">
        <f>_xlfn.IFNA(","&amp;VLOOKUP($D137*1000+S$3,奖励辅助!$E:$O,11,FALSE),"")</f>
        <v/>
      </c>
      <c r="T137" t="str">
        <f>_xlfn.IFNA(","&amp;VLOOKUP($D137*1000+T$3,奖励辅助!$E:$O,11,FALSE),"")</f>
        <v/>
      </c>
      <c r="U137" t="str">
        <f>_xlfn.IFNA(","&amp;VLOOKUP($D137*1000+U$3,奖励辅助!$E:$O,11,FALSE),"")</f>
        <v/>
      </c>
      <c r="V137" t="str">
        <f>_xlfn.IFNA(","&amp;VLOOKUP($D137*1000+V$3,奖励辅助!$E:$O,11,FALSE),"")</f>
        <v/>
      </c>
      <c r="W137" t="str">
        <f>_xlfn.IFNA(","&amp;VLOOKUP($D137*1000+W$3,奖励辅助!$E:$O,11,FALSE),"")</f>
        <v/>
      </c>
      <c r="X137" t="str">
        <f>_xlfn.IFNA(","&amp;VLOOKUP($D137*1000+X$3,奖励辅助!$E:$O,11,FALSE),"")</f>
        <v/>
      </c>
      <c r="Y137" t="str">
        <f>_xlfn.IFNA(","&amp;VLOOKUP($D137*1000+Y$3,奖励辅助!$E:$O,11,FALSE),"")</f>
        <v/>
      </c>
      <c r="Z137" t="str">
        <f>_xlfn.IFNA(","&amp;VLOOKUP($D137*1000+Z$3,奖励辅助!$E:$O,11,FALSE),"")</f>
        <v/>
      </c>
      <c r="AA137" t="str">
        <f>_xlfn.IFNA(","&amp;VLOOKUP($D137*1000+AA$3,奖励辅助!$E:$O,11,FALSE),"")</f>
        <v/>
      </c>
      <c r="AB137" t="str">
        <f>_xlfn.IFNA(","&amp;VLOOKUP($D137*1000+AB$3,奖励辅助!$E:$O,11,FALSE),"")</f>
        <v/>
      </c>
      <c r="AC137" t="str">
        <f>_xlfn.IFNA(","&amp;VLOOKUP($D137*1000+AC$3,奖励辅助!$E:$O,11,FALSE),"")</f>
        <v/>
      </c>
      <c r="AD137" t="str">
        <f>_xlfn.IFNA(","&amp;VLOOKUP($D137*1000+AD$3,奖励辅助!$E:$O,11,FALSE),"")</f>
        <v/>
      </c>
      <c r="AE137" t="str">
        <f>_xlfn.IFNA(","&amp;VLOOKUP($D137*1000+AE$3,奖励辅助!$E:$O,11,FALSE),"")</f>
        <v/>
      </c>
      <c r="AF137" t="str">
        <f>_xlfn.IFNA(","&amp;VLOOKUP($D137*1000+AF$3,奖励辅助!$E:$O,11,FALSE),"")</f>
        <v/>
      </c>
      <c r="AG137" t="str">
        <f>_xlfn.IFNA(","&amp;VLOOKUP($D137*1000+AG$3,奖励辅助!$E:$O,11,FALSE),"")</f>
        <v/>
      </c>
      <c r="AH137" t="str">
        <f>_xlfn.IFNA(","&amp;VLOOKUP($D137*1000+AH$3,奖励辅助!$E:$O,11,FALSE),"")</f>
        <v/>
      </c>
      <c r="AI137" t="str">
        <f>_xlfn.IFNA(","&amp;VLOOKUP($D137*1000+AI$3,奖励辅助!$E:$O,11,FALSE),"")</f>
        <v/>
      </c>
      <c r="AJ137" t="str">
        <f>_xlfn.IFNA(","&amp;VLOOKUP($D137*1000+AJ$3,奖励辅助!$E:$O,11,FALSE),"")</f>
        <v/>
      </c>
      <c r="AK137" t="str">
        <f>_xlfn.IFNA(","&amp;VLOOKUP($D137*1000+AK$3,奖励辅助!$E:$O,11,FALSE),"")</f>
        <v/>
      </c>
      <c r="AL137" t="str">
        <f>_xlfn.IFNA(","&amp;VLOOKUP($D137*1000+AL$3,奖励辅助!$E:$O,11,FALSE),"")</f>
        <v/>
      </c>
      <c r="AM137" t="str">
        <f>_xlfn.IFNA(","&amp;VLOOKUP($D137*1000+AM$3,奖励辅助!$E:$O,11,FALSE),"")</f>
        <v/>
      </c>
      <c r="AN137" t="str">
        <f>_xlfn.IFNA(","&amp;VLOOKUP($D137*1000+AN$3,奖励辅助!$E:$O,11,FALSE),"")</f>
        <v/>
      </c>
      <c r="AO137" t="str">
        <f>_xlfn.IFNA(","&amp;VLOOKUP($D137*1000+AO$3,奖励辅助!$E:$O,11,FALSE),"")</f>
        <v/>
      </c>
    </row>
    <row r="138" spans="1:41" x14ac:dyDescent="0.15">
      <c r="A138">
        <v>135</v>
      </c>
      <c r="B138">
        <f>VLOOKUP(E138,每级任务数量!A:B,2,FALSE)</f>
        <v>3</v>
      </c>
      <c r="C138">
        <f t="shared" si="10"/>
        <v>404702</v>
      </c>
      <c r="D138" s="2">
        <f t="shared" si="11"/>
        <v>4702</v>
      </c>
      <c r="E138" s="6">
        <f t="shared" si="12"/>
        <v>47</v>
      </c>
      <c r="F138" s="6">
        <f t="shared" si="13"/>
        <v>2</v>
      </c>
      <c r="G138" s="1" t="s">
        <v>90</v>
      </c>
      <c r="H138" s="3" t="s">
        <v>91</v>
      </c>
      <c r="I138" s="3" t="str">
        <f t="shared" si="14"/>
        <v>[{"t":"i","i":4,"c":132,"tr":0},{"t":"i","i":1,"c":4634,"tr":0},{"t":"i","i":6,"c":661,"tr":0}]</v>
      </c>
      <c r="J138" s="2">
        <v>0</v>
      </c>
      <c r="K138" s="2">
        <v>0</v>
      </c>
      <c r="L138" t="str">
        <f>_xlfn.IFNA(VLOOKUP($D138*1000+L$3,奖励辅助!$E:$O,11,FALSE),"")</f>
        <v>{"t":"i","i":4,"c":132,"tr":0}</v>
      </c>
      <c r="M138" t="str">
        <f>_xlfn.IFNA(","&amp;VLOOKUP($D138*1000+M$3,奖励辅助!$E:$O,11,FALSE),"")</f>
        <v>,{"t":"i","i":1,"c":4634,"tr":0}</v>
      </c>
      <c r="N138" t="str">
        <f>_xlfn.IFNA(","&amp;VLOOKUP($D138*1000+N$3,奖励辅助!$E:$O,11,FALSE),"")</f>
        <v>,{"t":"i","i":6,"c":661,"tr":0}</v>
      </c>
      <c r="O138" t="str">
        <f>_xlfn.IFNA(","&amp;VLOOKUP($D138*1000+O$3,奖励辅助!$E:$O,11,FALSE),"")</f>
        <v/>
      </c>
      <c r="P138" t="str">
        <f>_xlfn.IFNA(","&amp;VLOOKUP($D138*1000+P$3,奖励辅助!$E:$O,11,FALSE),"")</f>
        <v/>
      </c>
      <c r="Q138" t="str">
        <f>_xlfn.IFNA(","&amp;VLOOKUP($D138*1000+Q$3,奖励辅助!$E:$O,11,FALSE),"")</f>
        <v/>
      </c>
      <c r="R138" t="str">
        <f>_xlfn.IFNA(","&amp;VLOOKUP($D138*1000+R$3,奖励辅助!$E:$O,11,FALSE),"")</f>
        <v/>
      </c>
      <c r="S138" t="str">
        <f>_xlfn.IFNA(","&amp;VLOOKUP($D138*1000+S$3,奖励辅助!$E:$O,11,FALSE),"")</f>
        <v/>
      </c>
      <c r="T138" t="str">
        <f>_xlfn.IFNA(","&amp;VLOOKUP($D138*1000+T$3,奖励辅助!$E:$O,11,FALSE),"")</f>
        <v/>
      </c>
      <c r="U138" t="str">
        <f>_xlfn.IFNA(","&amp;VLOOKUP($D138*1000+U$3,奖励辅助!$E:$O,11,FALSE),"")</f>
        <v/>
      </c>
      <c r="V138" t="str">
        <f>_xlfn.IFNA(","&amp;VLOOKUP($D138*1000+V$3,奖励辅助!$E:$O,11,FALSE),"")</f>
        <v/>
      </c>
      <c r="W138" t="str">
        <f>_xlfn.IFNA(","&amp;VLOOKUP($D138*1000+W$3,奖励辅助!$E:$O,11,FALSE),"")</f>
        <v/>
      </c>
      <c r="X138" t="str">
        <f>_xlfn.IFNA(","&amp;VLOOKUP($D138*1000+X$3,奖励辅助!$E:$O,11,FALSE),"")</f>
        <v/>
      </c>
      <c r="Y138" t="str">
        <f>_xlfn.IFNA(","&amp;VLOOKUP($D138*1000+Y$3,奖励辅助!$E:$O,11,FALSE),"")</f>
        <v/>
      </c>
      <c r="Z138" t="str">
        <f>_xlfn.IFNA(","&amp;VLOOKUP($D138*1000+Z$3,奖励辅助!$E:$O,11,FALSE),"")</f>
        <v/>
      </c>
      <c r="AA138" t="str">
        <f>_xlfn.IFNA(","&amp;VLOOKUP($D138*1000+AA$3,奖励辅助!$E:$O,11,FALSE),"")</f>
        <v/>
      </c>
      <c r="AB138" t="str">
        <f>_xlfn.IFNA(","&amp;VLOOKUP($D138*1000+AB$3,奖励辅助!$E:$O,11,FALSE),"")</f>
        <v/>
      </c>
      <c r="AC138" t="str">
        <f>_xlfn.IFNA(","&amp;VLOOKUP($D138*1000+AC$3,奖励辅助!$E:$O,11,FALSE),"")</f>
        <v/>
      </c>
      <c r="AD138" t="str">
        <f>_xlfn.IFNA(","&amp;VLOOKUP($D138*1000+AD$3,奖励辅助!$E:$O,11,FALSE),"")</f>
        <v/>
      </c>
      <c r="AE138" t="str">
        <f>_xlfn.IFNA(","&amp;VLOOKUP($D138*1000+AE$3,奖励辅助!$E:$O,11,FALSE),"")</f>
        <v/>
      </c>
      <c r="AF138" t="str">
        <f>_xlfn.IFNA(","&amp;VLOOKUP($D138*1000+AF$3,奖励辅助!$E:$O,11,FALSE),"")</f>
        <v/>
      </c>
      <c r="AG138" t="str">
        <f>_xlfn.IFNA(","&amp;VLOOKUP($D138*1000+AG$3,奖励辅助!$E:$O,11,FALSE),"")</f>
        <v/>
      </c>
      <c r="AH138" t="str">
        <f>_xlfn.IFNA(","&amp;VLOOKUP($D138*1000+AH$3,奖励辅助!$E:$O,11,FALSE),"")</f>
        <v/>
      </c>
      <c r="AI138" t="str">
        <f>_xlfn.IFNA(","&amp;VLOOKUP($D138*1000+AI$3,奖励辅助!$E:$O,11,FALSE),"")</f>
        <v/>
      </c>
      <c r="AJ138" t="str">
        <f>_xlfn.IFNA(","&amp;VLOOKUP($D138*1000+AJ$3,奖励辅助!$E:$O,11,FALSE),"")</f>
        <v/>
      </c>
      <c r="AK138" t="str">
        <f>_xlfn.IFNA(","&amp;VLOOKUP($D138*1000+AK$3,奖励辅助!$E:$O,11,FALSE),"")</f>
        <v/>
      </c>
      <c r="AL138" t="str">
        <f>_xlfn.IFNA(","&amp;VLOOKUP($D138*1000+AL$3,奖励辅助!$E:$O,11,FALSE),"")</f>
        <v/>
      </c>
      <c r="AM138" t="str">
        <f>_xlfn.IFNA(","&amp;VLOOKUP($D138*1000+AM$3,奖励辅助!$E:$O,11,FALSE),"")</f>
        <v/>
      </c>
      <c r="AN138" t="str">
        <f>_xlfn.IFNA(","&amp;VLOOKUP($D138*1000+AN$3,奖励辅助!$E:$O,11,FALSE),"")</f>
        <v/>
      </c>
      <c r="AO138" t="str">
        <f>_xlfn.IFNA(","&amp;VLOOKUP($D138*1000+AO$3,奖励辅助!$E:$O,11,FALSE),"")</f>
        <v/>
      </c>
    </row>
    <row r="139" spans="1:41" x14ac:dyDescent="0.15">
      <c r="A139">
        <v>136</v>
      </c>
      <c r="B139">
        <f>VLOOKUP(E139,每级任务数量!A:B,2,FALSE)</f>
        <v>3</v>
      </c>
      <c r="C139">
        <f t="shared" si="10"/>
        <v>404703</v>
      </c>
      <c r="D139" s="2">
        <f t="shared" si="11"/>
        <v>4703</v>
      </c>
      <c r="E139" s="6">
        <f t="shared" si="12"/>
        <v>47</v>
      </c>
      <c r="F139" s="6">
        <f t="shared" si="13"/>
        <v>3</v>
      </c>
      <c r="G139" s="1" t="s">
        <v>90</v>
      </c>
      <c r="H139" s="3" t="s">
        <v>91</v>
      </c>
      <c r="I139" s="3" t="str">
        <f t="shared" si="14"/>
        <v>[{"t":"i","i":4,"c":263,"tr":0},{"t":"i","i":1,"c":9233,"tr":0},{"t":"i","i":6,"c":1317,"tr":0}]</v>
      </c>
      <c r="J139" s="2">
        <v>0</v>
      </c>
      <c r="K139" s="2">
        <v>0</v>
      </c>
      <c r="L139" t="str">
        <f>_xlfn.IFNA(VLOOKUP($D139*1000+L$3,奖励辅助!$E:$O,11,FALSE),"")</f>
        <v>{"t":"i","i":4,"c":263,"tr":0}</v>
      </c>
      <c r="M139" t="str">
        <f>_xlfn.IFNA(","&amp;VLOOKUP($D139*1000+M$3,奖励辅助!$E:$O,11,FALSE),"")</f>
        <v>,{"t":"i","i":1,"c":9233,"tr":0}</v>
      </c>
      <c r="N139" t="str">
        <f>_xlfn.IFNA(","&amp;VLOOKUP($D139*1000+N$3,奖励辅助!$E:$O,11,FALSE),"")</f>
        <v>,{"t":"i","i":6,"c":1317,"tr":0}</v>
      </c>
      <c r="O139" t="str">
        <f>_xlfn.IFNA(","&amp;VLOOKUP($D139*1000+O$3,奖励辅助!$E:$O,11,FALSE),"")</f>
        <v/>
      </c>
      <c r="P139" t="str">
        <f>_xlfn.IFNA(","&amp;VLOOKUP($D139*1000+P$3,奖励辅助!$E:$O,11,FALSE),"")</f>
        <v/>
      </c>
      <c r="Q139" t="str">
        <f>_xlfn.IFNA(","&amp;VLOOKUP($D139*1000+Q$3,奖励辅助!$E:$O,11,FALSE),"")</f>
        <v/>
      </c>
      <c r="R139" t="str">
        <f>_xlfn.IFNA(","&amp;VLOOKUP($D139*1000+R$3,奖励辅助!$E:$O,11,FALSE),"")</f>
        <v/>
      </c>
      <c r="S139" t="str">
        <f>_xlfn.IFNA(","&amp;VLOOKUP($D139*1000+S$3,奖励辅助!$E:$O,11,FALSE),"")</f>
        <v/>
      </c>
      <c r="T139" t="str">
        <f>_xlfn.IFNA(","&amp;VLOOKUP($D139*1000+T$3,奖励辅助!$E:$O,11,FALSE),"")</f>
        <v/>
      </c>
      <c r="U139" t="str">
        <f>_xlfn.IFNA(","&amp;VLOOKUP($D139*1000+U$3,奖励辅助!$E:$O,11,FALSE),"")</f>
        <v/>
      </c>
      <c r="V139" t="str">
        <f>_xlfn.IFNA(","&amp;VLOOKUP($D139*1000+V$3,奖励辅助!$E:$O,11,FALSE),"")</f>
        <v/>
      </c>
      <c r="W139" t="str">
        <f>_xlfn.IFNA(","&amp;VLOOKUP($D139*1000+W$3,奖励辅助!$E:$O,11,FALSE),"")</f>
        <v/>
      </c>
      <c r="X139" t="str">
        <f>_xlfn.IFNA(","&amp;VLOOKUP($D139*1000+X$3,奖励辅助!$E:$O,11,FALSE),"")</f>
        <v/>
      </c>
      <c r="Y139" t="str">
        <f>_xlfn.IFNA(","&amp;VLOOKUP($D139*1000+Y$3,奖励辅助!$E:$O,11,FALSE),"")</f>
        <v/>
      </c>
      <c r="Z139" t="str">
        <f>_xlfn.IFNA(","&amp;VLOOKUP($D139*1000+Z$3,奖励辅助!$E:$O,11,FALSE),"")</f>
        <v/>
      </c>
      <c r="AA139" t="str">
        <f>_xlfn.IFNA(","&amp;VLOOKUP($D139*1000+AA$3,奖励辅助!$E:$O,11,FALSE),"")</f>
        <v/>
      </c>
      <c r="AB139" t="str">
        <f>_xlfn.IFNA(","&amp;VLOOKUP($D139*1000+AB$3,奖励辅助!$E:$O,11,FALSE),"")</f>
        <v/>
      </c>
      <c r="AC139" t="str">
        <f>_xlfn.IFNA(","&amp;VLOOKUP($D139*1000+AC$3,奖励辅助!$E:$O,11,FALSE),"")</f>
        <v/>
      </c>
      <c r="AD139" t="str">
        <f>_xlfn.IFNA(","&amp;VLOOKUP($D139*1000+AD$3,奖励辅助!$E:$O,11,FALSE),"")</f>
        <v/>
      </c>
      <c r="AE139" t="str">
        <f>_xlfn.IFNA(","&amp;VLOOKUP($D139*1000+AE$3,奖励辅助!$E:$O,11,FALSE),"")</f>
        <v/>
      </c>
      <c r="AF139" t="str">
        <f>_xlfn.IFNA(","&amp;VLOOKUP($D139*1000+AF$3,奖励辅助!$E:$O,11,FALSE),"")</f>
        <v/>
      </c>
      <c r="AG139" t="str">
        <f>_xlfn.IFNA(","&amp;VLOOKUP($D139*1000+AG$3,奖励辅助!$E:$O,11,FALSE),"")</f>
        <v/>
      </c>
      <c r="AH139" t="str">
        <f>_xlfn.IFNA(","&amp;VLOOKUP($D139*1000+AH$3,奖励辅助!$E:$O,11,FALSE),"")</f>
        <v/>
      </c>
      <c r="AI139" t="str">
        <f>_xlfn.IFNA(","&amp;VLOOKUP($D139*1000+AI$3,奖励辅助!$E:$O,11,FALSE),"")</f>
        <v/>
      </c>
      <c r="AJ139" t="str">
        <f>_xlfn.IFNA(","&amp;VLOOKUP($D139*1000+AJ$3,奖励辅助!$E:$O,11,FALSE),"")</f>
        <v/>
      </c>
      <c r="AK139" t="str">
        <f>_xlfn.IFNA(","&amp;VLOOKUP($D139*1000+AK$3,奖励辅助!$E:$O,11,FALSE),"")</f>
        <v/>
      </c>
      <c r="AL139" t="str">
        <f>_xlfn.IFNA(","&amp;VLOOKUP($D139*1000+AL$3,奖励辅助!$E:$O,11,FALSE),"")</f>
        <v/>
      </c>
      <c r="AM139" t="str">
        <f>_xlfn.IFNA(","&amp;VLOOKUP($D139*1000+AM$3,奖励辅助!$E:$O,11,FALSE),"")</f>
        <v/>
      </c>
      <c r="AN139" t="str">
        <f>_xlfn.IFNA(","&amp;VLOOKUP($D139*1000+AN$3,奖励辅助!$E:$O,11,FALSE),"")</f>
        <v/>
      </c>
      <c r="AO139" t="str">
        <f>_xlfn.IFNA(","&amp;VLOOKUP($D139*1000+AO$3,奖励辅助!$E:$O,11,FALSE),"")</f>
        <v/>
      </c>
    </row>
    <row r="140" spans="1:41" x14ac:dyDescent="0.15">
      <c r="A140">
        <v>137</v>
      </c>
      <c r="B140">
        <f>VLOOKUP(E140,每级任务数量!A:B,2,FALSE)</f>
        <v>2</v>
      </c>
      <c r="C140">
        <f t="shared" si="10"/>
        <v>404801</v>
      </c>
      <c r="D140" s="2">
        <f t="shared" si="11"/>
        <v>4801</v>
      </c>
      <c r="E140" s="6">
        <f t="shared" si="12"/>
        <v>48</v>
      </c>
      <c r="F140" s="6">
        <f t="shared" si="13"/>
        <v>1</v>
      </c>
      <c r="G140" s="1" t="s">
        <v>90</v>
      </c>
      <c r="H140" s="3" t="s">
        <v>91</v>
      </c>
      <c r="I140" s="3" t="str">
        <f t="shared" si="14"/>
        <v>[{"t":"i","i":4,"c":282,"tr":0},{"t":"i","i":1,"c":9896,"tr":0},{"t":"i","i":6,"c":1412,"tr":0}]</v>
      </c>
      <c r="J140" s="2">
        <v>0</v>
      </c>
      <c r="K140" s="2">
        <v>0</v>
      </c>
      <c r="L140" t="str">
        <f>_xlfn.IFNA(VLOOKUP($D140*1000+L$3,奖励辅助!$E:$O,11,FALSE),"")</f>
        <v>{"t":"i","i":4,"c":282,"tr":0}</v>
      </c>
      <c r="M140" t="str">
        <f>_xlfn.IFNA(","&amp;VLOOKUP($D140*1000+M$3,奖励辅助!$E:$O,11,FALSE),"")</f>
        <v>,{"t":"i","i":1,"c":9896,"tr":0}</v>
      </c>
      <c r="N140" t="str">
        <f>_xlfn.IFNA(","&amp;VLOOKUP($D140*1000+N$3,奖励辅助!$E:$O,11,FALSE),"")</f>
        <v>,{"t":"i","i":6,"c":1412,"tr":0}</v>
      </c>
      <c r="O140" t="str">
        <f>_xlfn.IFNA(","&amp;VLOOKUP($D140*1000+O$3,奖励辅助!$E:$O,11,FALSE),"")</f>
        <v/>
      </c>
      <c r="P140" t="str">
        <f>_xlfn.IFNA(","&amp;VLOOKUP($D140*1000+P$3,奖励辅助!$E:$O,11,FALSE),"")</f>
        <v/>
      </c>
      <c r="Q140" t="str">
        <f>_xlfn.IFNA(","&amp;VLOOKUP($D140*1000+Q$3,奖励辅助!$E:$O,11,FALSE),"")</f>
        <v/>
      </c>
      <c r="R140" t="str">
        <f>_xlfn.IFNA(","&amp;VLOOKUP($D140*1000+R$3,奖励辅助!$E:$O,11,FALSE),"")</f>
        <v/>
      </c>
      <c r="S140" t="str">
        <f>_xlfn.IFNA(","&amp;VLOOKUP($D140*1000+S$3,奖励辅助!$E:$O,11,FALSE),"")</f>
        <v/>
      </c>
      <c r="T140" t="str">
        <f>_xlfn.IFNA(","&amp;VLOOKUP($D140*1000+T$3,奖励辅助!$E:$O,11,FALSE),"")</f>
        <v/>
      </c>
      <c r="U140" t="str">
        <f>_xlfn.IFNA(","&amp;VLOOKUP($D140*1000+U$3,奖励辅助!$E:$O,11,FALSE),"")</f>
        <v/>
      </c>
      <c r="V140" t="str">
        <f>_xlfn.IFNA(","&amp;VLOOKUP($D140*1000+V$3,奖励辅助!$E:$O,11,FALSE),"")</f>
        <v/>
      </c>
      <c r="W140" t="str">
        <f>_xlfn.IFNA(","&amp;VLOOKUP($D140*1000+W$3,奖励辅助!$E:$O,11,FALSE),"")</f>
        <v/>
      </c>
      <c r="X140" t="str">
        <f>_xlfn.IFNA(","&amp;VLOOKUP($D140*1000+X$3,奖励辅助!$E:$O,11,FALSE),"")</f>
        <v/>
      </c>
      <c r="Y140" t="str">
        <f>_xlfn.IFNA(","&amp;VLOOKUP($D140*1000+Y$3,奖励辅助!$E:$O,11,FALSE),"")</f>
        <v/>
      </c>
      <c r="Z140" t="str">
        <f>_xlfn.IFNA(","&amp;VLOOKUP($D140*1000+Z$3,奖励辅助!$E:$O,11,FALSE),"")</f>
        <v/>
      </c>
      <c r="AA140" t="str">
        <f>_xlfn.IFNA(","&amp;VLOOKUP($D140*1000+AA$3,奖励辅助!$E:$O,11,FALSE),"")</f>
        <v/>
      </c>
      <c r="AB140" t="str">
        <f>_xlfn.IFNA(","&amp;VLOOKUP($D140*1000+AB$3,奖励辅助!$E:$O,11,FALSE),"")</f>
        <v/>
      </c>
      <c r="AC140" t="str">
        <f>_xlfn.IFNA(","&amp;VLOOKUP($D140*1000+AC$3,奖励辅助!$E:$O,11,FALSE),"")</f>
        <v/>
      </c>
      <c r="AD140" t="str">
        <f>_xlfn.IFNA(","&amp;VLOOKUP($D140*1000+AD$3,奖励辅助!$E:$O,11,FALSE),"")</f>
        <v/>
      </c>
      <c r="AE140" t="str">
        <f>_xlfn.IFNA(","&amp;VLOOKUP($D140*1000+AE$3,奖励辅助!$E:$O,11,FALSE),"")</f>
        <v/>
      </c>
      <c r="AF140" t="str">
        <f>_xlfn.IFNA(","&amp;VLOOKUP($D140*1000+AF$3,奖励辅助!$E:$O,11,FALSE),"")</f>
        <v/>
      </c>
      <c r="AG140" t="str">
        <f>_xlfn.IFNA(","&amp;VLOOKUP($D140*1000+AG$3,奖励辅助!$E:$O,11,FALSE),"")</f>
        <v/>
      </c>
      <c r="AH140" t="str">
        <f>_xlfn.IFNA(","&amp;VLOOKUP($D140*1000+AH$3,奖励辅助!$E:$O,11,FALSE),"")</f>
        <v/>
      </c>
      <c r="AI140" t="str">
        <f>_xlfn.IFNA(","&amp;VLOOKUP($D140*1000+AI$3,奖励辅助!$E:$O,11,FALSE),"")</f>
        <v/>
      </c>
      <c r="AJ140" t="str">
        <f>_xlfn.IFNA(","&amp;VLOOKUP($D140*1000+AJ$3,奖励辅助!$E:$O,11,FALSE),"")</f>
        <v/>
      </c>
      <c r="AK140" t="str">
        <f>_xlfn.IFNA(","&amp;VLOOKUP($D140*1000+AK$3,奖励辅助!$E:$O,11,FALSE),"")</f>
        <v/>
      </c>
      <c r="AL140" t="str">
        <f>_xlfn.IFNA(","&amp;VLOOKUP($D140*1000+AL$3,奖励辅助!$E:$O,11,FALSE),"")</f>
        <v/>
      </c>
      <c r="AM140" t="str">
        <f>_xlfn.IFNA(","&amp;VLOOKUP($D140*1000+AM$3,奖励辅助!$E:$O,11,FALSE),"")</f>
        <v/>
      </c>
      <c r="AN140" t="str">
        <f>_xlfn.IFNA(","&amp;VLOOKUP($D140*1000+AN$3,奖励辅助!$E:$O,11,FALSE),"")</f>
        <v/>
      </c>
      <c r="AO140" t="str">
        <f>_xlfn.IFNA(","&amp;VLOOKUP($D140*1000+AO$3,奖励辅助!$E:$O,11,FALSE),"")</f>
        <v/>
      </c>
    </row>
    <row r="141" spans="1:41" x14ac:dyDescent="0.15">
      <c r="A141">
        <v>138</v>
      </c>
      <c r="B141">
        <f>VLOOKUP(E141,每级任务数量!A:B,2,FALSE)</f>
        <v>2</v>
      </c>
      <c r="C141">
        <f t="shared" si="10"/>
        <v>404802</v>
      </c>
      <c r="D141" s="2">
        <f t="shared" si="11"/>
        <v>4802</v>
      </c>
      <c r="E141" s="6">
        <f t="shared" si="12"/>
        <v>48</v>
      </c>
      <c r="F141" s="6">
        <f t="shared" si="13"/>
        <v>2</v>
      </c>
      <c r="G141" s="1" t="s">
        <v>90</v>
      </c>
      <c r="H141" s="3" t="s">
        <v>91</v>
      </c>
      <c r="I141" s="3" t="str">
        <f t="shared" si="14"/>
        <v>[{"t":"i","i":4,"c":282,"tr":0},{"t":"i","i":1,"c":9896,"tr":0},{"t":"i","i":6,"c":1412,"tr":0}]</v>
      </c>
      <c r="J141" s="2">
        <v>0</v>
      </c>
      <c r="K141" s="2">
        <v>0</v>
      </c>
      <c r="L141" t="str">
        <f>_xlfn.IFNA(VLOOKUP($D141*1000+L$3,奖励辅助!$E:$O,11,FALSE),"")</f>
        <v>{"t":"i","i":4,"c":282,"tr":0}</v>
      </c>
      <c r="M141" t="str">
        <f>_xlfn.IFNA(","&amp;VLOOKUP($D141*1000+M$3,奖励辅助!$E:$O,11,FALSE),"")</f>
        <v>,{"t":"i","i":1,"c":9896,"tr":0}</v>
      </c>
      <c r="N141" t="str">
        <f>_xlfn.IFNA(","&amp;VLOOKUP($D141*1000+N$3,奖励辅助!$E:$O,11,FALSE),"")</f>
        <v>,{"t":"i","i":6,"c":1412,"tr":0}</v>
      </c>
      <c r="O141" t="str">
        <f>_xlfn.IFNA(","&amp;VLOOKUP($D141*1000+O$3,奖励辅助!$E:$O,11,FALSE),"")</f>
        <v/>
      </c>
      <c r="P141" t="str">
        <f>_xlfn.IFNA(","&amp;VLOOKUP($D141*1000+P$3,奖励辅助!$E:$O,11,FALSE),"")</f>
        <v/>
      </c>
      <c r="Q141" t="str">
        <f>_xlfn.IFNA(","&amp;VLOOKUP($D141*1000+Q$3,奖励辅助!$E:$O,11,FALSE),"")</f>
        <v/>
      </c>
      <c r="R141" t="str">
        <f>_xlfn.IFNA(","&amp;VLOOKUP($D141*1000+R$3,奖励辅助!$E:$O,11,FALSE),"")</f>
        <v/>
      </c>
      <c r="S141" t="str">
        <f>_xlfn.IFNA(","&amp;VLOOKUP($D141*1000+S$3,奖励辅助!$E:$O,11,FALSE),"")</f>
        <v/>
      </c>
      <c r="T141" t="str">
        <f>_xlfn.IFNA(","&amp;VLOOKUP($D141*1000+T$3,奖励辅助!$E:$O,11,FALSE),"")</f>
        <v/>
      </c>
      <c r="U141" t="str">
        <f>_xlfn.IFNA(","&amp;VLOOKUP($D141*1000+U$3,奖励辅助!$E:$O,11,FALSE),"")</f>
        <v/>
      </c>
      <c r="V141" t="str">
        <f>_xlfn.IFNA(","&amp;VLOOKUP($D141*1000+V$3,奖励辅助!$E:$O,11,FALSE),"")</f>
        <v/>
      </c>
      <c r="W141" t="str">
        <f>_xlfn.IFNA(","&amp;VLOOKUP($D141*1000+W$3,奖励辅助!$E:$O,11,FALSE),"")</f>
        <v/>
      </c>
      <c r="X141" t="str">
        <f>_xlfn.IFNA(","&amp;VLOOKUP($D141*1000+X$3,奖励辅助!$E:$O,11,FALSE),"")</f>
        <v/>
      </c>
      <c r="Y141" t="str">
        <f>_xlfn.IFNA(","&amp;VLOOKUP($D141*1000+Y$3,奖励辅助!$E:$O,11,FALSE),"")</f>
        <v/>
      </c>
      <c r="Z141" t="str">
        <f>_xlfn.IFNA(","&amp;VLOOKUP($D141*1000+Z$3,奖励辅助!$E:$O,11,FALSE),"")</f>
        <v/>
      </c>
      <c r="AA141" t="str">
        <f>_xlfn.IFNA(","&amp;VLOOKUP($D141*1000+AA$3,奖励辅助!$E:$O,11,FALSE),"")</f>
        <v/>
      </c>
      <c r="AB141" t="str">
        <f>_xlfn.IFNA(","&amp;VLOOKUP($D141*1000+AB$3,奖励辅助!$E:$O,11,FALSE),"")</f>
        <v/>
      </c>
      <c r="AC141" t="str">
        <f>_xlfn.IFNA(","&amp;VLOOKUP($D141*1000+AC$3,奖励辅助!$E:$O,11,FALSE),"")</f>
        <v/>
      </c>
      <c r="AD141" t="str">
        <f>_xlfn.IFNA(","&amp;VLOOKUP($D141*1000+AD$3,奖励辅助!$E:$O,11,FALSE),"")</f>
        <v/>
      </c>
      <c r="AE141" t="str">
        <f>_xlfn.IFNA(","&amp;VLOOKUP($D141*1000+AE$3,奖励辅助!$E:$O,11,FALSE),"")</f>
        <v/>
      </c>
      <c r="AF141" t="str">
        <f>_xlfn.IFNA(","&amp;VLOOKUP($D141*1000+AF$3,奖励辅助!$E:$O,11,FALSE),"")</f>
        <v/>
      </c>
      <c r="AG141" t="str">
        <f>_xlfn.IFNA(","&amp;VLOOKUP($D141*1000+AG$3,奖励辅助!$E:$O,11,FALSE),"")</f>
        <v/>
      </c>
      <c r="AH141" t="str">
        <f>_xlfn.IFNA(","&amp;VLOOKUP($D141*1000+AH$3,奖励辅助!$E:$O,11,FALSE),"")</f>
        <v/>
      </c>
      <c r="AI141" t="str">
        <f>_xlfn.IFNA(","&amp;VLOOKUP($D141*1000+AI$3,奖励辅助!$E:$O,11,FALSE),"")</f>
        <v/>
      </c>
      <c r="AJ141" t="str">
        <f>_xlfn.IFNA(","&amp;VLOOKUP($D141*1000+AJ$3,奖励辅助!$E:$O,11,FALSE),"")</f>
        <v/>
      </c>
      <c r="AK141" t="str">
        <f>_xlfn.IFNA(","&amp;VLOOKUP($D141*1000+AK$3,奖励辅助!$E:$O,11,FALSE),"")</f>
        <v/>
      </c>
      <c r="AL141" t="str">
        <f>_xlfn.IFNA(","&amp;VLOOKUP($D141*1000+AL$3,奖励辅助!$E:$O,11,FALSE),"")</f>
        <v/>
      </c>
      <c r="AM141" t="str">
        <f>_xlfn.IFNA(","&amp;VLOOKUP($D141*1000+AM$3,奖励辅助!$E:$O,11,FALSE),"")</f>
        <v/>
      </c>
      <c r="AN141" t="str">
        <f>_xlfn.IFNA(","&amp;VLOOKUP($D141*1000+AN$3,奖励辅助!$E:$O,11,FALSE),"")</f>
        <v/>
      </c>
      <c r="AO141" t="str">
        <f>_xlfn.IFNA(","&amp;VLOOKUP($D141*1000+AO$3,奖励辅助!$E:$O,11,FALSE),"")</f>
        <v/>
      </c>
    </row>
    <row r="142" spans="1:41" x14ac:dyDescent="0.15">
      <c r="A142">
        <v>139</v>
      </c>
      <c r="B142">
        <f>VLOOKUP(E142,每级任务数量!A:B,2,FALSE)</f>
        <v>2</v>
      </c>
      <c r="C142">
        <f t="shared" si="10"/>
        <v>404901</v>
      </c>
      <c r="D142" s="2">
        <f t="shared" si="11"/>
        <v>4901</v>
      </c>
      <c r="E142" s="6">
        <f t="shared" si="12"/>
        <v>49</v>
      </c>
      <c r="F142" s="6">
        <f t="shared" si="13"/>
        <v>1</v>
      </c>
      <c r="G142" s="1" t="s">
        <v>90</v>
      </c>
      <c r="H142" s="3" t="s">
        <v>91</v>
      </c>
      <c r="I142" s="3" t="str">
        <f t="shared" si="14"/>
        <v>[{"t":"i","i":4,"c":302,"tr":0},{"t":"i","i":1,"c":10606,"tr":0},{"t":"i","i":6,"c":1513,"tr":0}]</v>
      </c>
      <c r="J142" s="2">
        <v>0</v>
      </c>
      <c r="K142" s="2">
        <v>0</v>
      </c>
      <c r="L142" t="str">
        <f>_xlfn.IFNA(VLOOKUP($D142*1000+L$3,奖励辅助!$E:$O,11,FALSE),"")</f>
        <v>{"t":"i","i":4,"c":302,"tr":0}</v>
      </c>
      <c r="M142" t="str">
        <f>_xlfn.IFNA(","&amp;VLOOKUP($D142*1000+M$3,奖励辅助!$E:$O,11,FALSE),"")</f>
        <v>,{"t":"i","i":1,"c":10606,"tr":0}</v>
      </c>
      <c r="N142" t="str">
        <f>_xlfn.IFNA(","&amp;VLOOKUP($D142*1000+N$3,奖励辅助!$E:$O,11,FALSE),"")</f>
        <v>,{"t":"i","i":6,"c":1513,"tr":0}</v>
      </c>
      <c r="O142" t="str">
        <f>_xlfn.IFNA(","&amp;VLOOKUP($D142*1000+O$3,奖励辅助!$E:$O,11,FALSE),"")</f>
        <v/>
      </c>
      <c r="P142" t="str">
        <f>_xlfn.IFNA(","&amp;VLOOKUP($D142*1000+P$3,奖励辅助!$E:$O,11,FALSE),"")</f>
        <v/>
      </c>
      <c r="Q142" t="str">
        <f>_xlfn.IFNA(","&amp;VLOOKUP($D142*1000+Q$3,奖励辅助!$E:$O,11,FALSE),"")</f>
        <v/>
      </c>
      <c r="R142" t="str">
        <f>_xlfn.IFNA(","&amp;VLOOKUP($D142*1000+R$3,奖励辅助!$E:$O,11,FALSE),"")</f>
        <v/>
      </c>
      <c r="S142" t="str">
        <f>_xlfn.IFNA(","&amp;VLOOKUP($D142*1000+S$3,奖励辅助!$E:$O,11,FALSE),"")</f>
        <v/>
      </c>
      <c r="T142" t="str">
        <f>_xlfn.IFNA(","&amp;VLOOKUP($D142*1000+T$3,奖励辅助!$E:$O,11,FALSE),"")</f>
        <v/>
      </c>
      <c r="U142" t="str">
        <f>_xlfn.IFNA(","&amp;VLOOKUP($D142*1000+U$3,奖励辅助!$E:$O,11,FALSE),"")</f>
        <v/>
      </c>
      <c r="V142" t="str">
        <f>_xlfn.IFNA(","&amp;VLOOKUP($D142*1000+V$3,奖励辅助!$E:$O,11,FALSE),"")</f>
        <v/>
      </c>
      <c r="W142" t="str">
        <f>_xlfn.IFNA(","&amp;VLOOKUP($D142*1000+W$3,奖励辅助!$E:$O,11,FALSE),"")</f>
        <v/>
      </c>
      <c r="X142" t="str">
        <f>_xlfn.IFNA(","&amp;VLOOKUP($D142*1000+X$3,奖励辅助!$E:$O,11,FALSE),"")</f>
        <v/>
      </c>
      <c r="Y142" t="str">
        <f>_xlfn.IFNA(","&amp;VLOOKUP($D142*1000+Y$3,奖励辅助!$E:$O,11,FALSE),"")</f>
        <v/>
      </c>
      <c r="Z142" t="str">
        <f>_xlfn.IFNA(","&amp;VLOOKUP($D142*1000+Z$3,奖励辅助!$E:$O,11,FALSE),"")</f>
        <v/>
      </c>
      <c r="AA142" t="str">
        <f>_xlfn.IFNA(","&amp;VLOOKUP($D142*1000+AA$3,奖励辅助!$E:$O,11,FALSE),"")</f>
        <v/>
      </c>
      <c r="AB142" t="str">
        <f>_xlfn.IFNA(","&amp;VLOOKUP($D142*1000+AB$3,奖励辅助!$E:$O,11,FALSE),"")</f>
        <v/>
      </c>
      <c r="AC142" t="str">
        <f>_xlfn.IFNA(","&amp;VLOOKUP($D142*1000+AC$3,奖励辅助!$E:$O,11,FALSE),"")</f>
        <v/>
      </c>
      <c r="AD142" t="str">
        <f>_xlfn.IFNA(","&amp;VLOOKUP($D142*1000+AD$3,奖励辅助!$E:$O,11,FALSE),"")</f>
        <v/>
      </c>
      <c r="AE142" t="str">
        <f>_xlfn.IFNA(","&amp;VLOOKUP($D142*1000+AE$3,奖励辅助!$E:$O,11,FALSE),"")</f>
        <v/>
      </c>
      <c r="AF142" t="str">
        <f>_xlfn.IFNA(","&amp;VLOOKUP($D142*1000+AF$3,奖励辅助!$E:$O,11,FALSE),"")</f>
        <v/>
      </c>
      <c r="AG142" t="str">
        <f>_xlfn.IFNA(","&amp;VLOOKUP($D142*1000+AG$3,奖励辅助!$E:$O,11,FALSE),"")</f>
        <v/>
      </c>
      <c r="AH142" t="str">
        <f>_xlfn.IFNA(","&amp;VLOOKUP($D142*1000+AH$3,奖励辅助!$E:$O,11,FALSE),"")</f>
        <v/>
      </c>
      <c r="AI142" t="str">
        <f>_xlfn.IFNA(","&amp;VLOOKUP($D142*1000+AI$3,奖励辅助!$E:$O,11,FALSE),"")</f>
        <v/>
      </c>
      <c r="AJ142" t="str">
        <f>_xlfn.IFNA(","&amp;VLOOKUP($D142*1000+AJ$3,奖励辅助!$E:$O,11,FALSE),"")</f>
        <v/>
      </c>
      <c r="AK142" t="str">
        <f>_xlfn.IFNA(","&amp;VLOOKUP($D142*1000+AK$3,奖励辅助!$E:$O,11,FALSE),"")</f>
        <v/>
      </c>
      <c r="AL142" t="str">
        <f>_xlfn.IFNA(","&amp;VLOOKUP($D142*1000+AL$3,奖励辅助!$E:$O,11,FALSE),"")</f>
        <v/>
      </c>
      <c r="AM142" t="str">
        <f>_xlfn.IFNA(","&amp;VLOOKUP($D142*1000+AM$3,奖励辅助!$E:$O,11,FALSE),"")</f>
        <v/>
      </c>
      <c r="AN142" t="str">
        <f>_xlfn.IFNA(","&amp;VLOOKUP($D142*1000+AN$3,奖励辅助!$E:$O,11,FALSE),"")</f>
        <v/>
      </c>
      <c r="AO142" t="str">
        <f>_xlfn.IFNA(","&amp;VLOOKUP($D142*1000+AO$3,奖励辅助!$E:$O,11,FALSE),"")</f>
        <v/>
      </c>
    </row>
    <row r="143" spans="1:41" x14ac:dyDescent="0.15">
      <c r="A143">
        <v>140</v>
      </c>
      <c r="B143">
        <f>VLOOKUP(E143,每级任务数量!A:B,2,FALSE)</f>
        <v>2</v>
      </c>
      <c r="C143">
        <f t="shared" si="10"/>
        <v>404902</v>
      </c>
      <c r="D143" s="2">
        <f t="shared" si="11"/>
        <v>4902</v>
      </c>
      <c r="E143" s="6">
        <f t="shared" si="12"/>
        <v>49</v>
      </c>
      <c r="F143" s="6">
        <f t="shared" si="13"/>
        <v>2</v>
      </c>
      <c r="G143" s="1" t="s">
        <v>90</v>
      </c>
      <c r="H143" s="3" t="s">
        <v>91</v>
      </c>
      <c r="I143" s="3" t="str">
        <f t="shared" si="14"/>
        <v>[{"t":"i","i":4,"c":302,"tr":0},{"t":"i","i":1,"c":10606,"tr":0},{"t":"i","i":6,"c":1513,"tr":0}]</v>
      </c>
      <c r="J143" s="2">
        <v>0</v>
      </c>
      <c r="K143" s="2">
        <v>0</v>
      </c>
      <c r="L143" t="str">
        <f>_xlfn.IFNA(VLOOKUP($D143*1000+L$3,奖励辅助!$E:$O,11,FALSE),"")</f>
        <v>{"t":"i","i":4,"c":302,"tr":0}</v>
      </c>
      <c r="M143" t="str">
        <f>_xlfn.IFNA(","&amp;VLOOKUP($D143*1000+M$3,奖励辅助!$E:$O,11,FALSE),"")</f>
        <v>,{"t":"i","i":1,"c":10606,"tr":0}</v>
      </c>
      <c r="N143" t="str">
        <f>_xlfn.IFNA(","&amp;VLOOKUP($D143*1000+N$3,奖励辅助!$E:$O,11,FALSE),"")</f>
        <v>,{"t":"i","i":6,"c":1513,"tr":0}</v>
      </c>
      <c r="O143" t="str">
        <f>_xlfn.IFNA(","&amp;VLOOKUP($D143*1000+O$3,奖励辅助!$E:$O,11,FALSE),"")</f>
        <v/>
      </c>
      <c r="P143" t="str">
        <f>_xlfn.IFNA(","&amp;VLOOKUP($D143*1000+P$3,奖励辅助!$E:$O,11,FALSE),"")</f>
        <v/>
      </c>
      <c r="Q143" t="str">
        <f>_xlfn.IFNA(","&amp;VLOOKUP($D143*1000+Q$3,奖励辅助!$E:$O,11,FALSE),"")</f>
        <v/>
      </c>
      <c r="R143" t="str">
        <f>_xlfn.IFNA(","&amp;VLOOKUP($D143*1000+R$3,奖励辅助!$E:$O,11,FALSE),"")</f>
        <v/>
      </c>
      <c r="S143" t="str">
        <f>_xlfn.IFNA(","&amp;VLOOKUP($D143*1000+S$3,奖励辅助!$E:$O,11,FALSE),"")</f>
        <v/>
      </c>
      <c r="T143" t="str">
        <f>_xlfn.IFNA(","&amp;VLOOKUP($D143*1000+T$3,奖励辅助!$E:$O,11,FALSE),"")</f>
        <v/>
      </c>
      <c r="U143" t="str">
        <f>_xlfn.IFNA(","&amp;VLOOKUP($D143*1000+U$3,奖励辅助!$E:$O,11,FALSE),"")</f>
        <v/>
      </c>
      <c r="V143" t="str">
        <f>_xlfn.IFNA(","&amp;VLOOKUP($D143*1000+V$3,奖励辅助!$E:$O,11,FALSE),"")</f>
        <v/>
      </c>
      <c r="W143" t="str">
        <f>_xlfn.IFNA(","&amp;VLOOKUP($D143*1000+W$3,奖励辅助!$E:$O,11,FALSE),"")</f>
        <v/>
      </c>
      <c r="X143" t="str">
        <f>_xlfn.IFNA(","&amp;VLOOKUP($D143*1000+X$3,奖励辅助!$E:$O,11,FALSE),"")</f>
        <v/>
      </c>
      <c r="Y143" t="str">
        <f>_xlfn.IFNA(","&amp;VLOOKUP($D143*1000+Y$3,奖励辅助!$E:$O,11,FALSE),"")</f>
        <v/>
      </c>
      <c r="Z143" t="str">
        <f>_xlfn.IFNA(","&amp;VLOOKUP($D143*1000+Z$3,奖励辅助!$E:$O,11,FALSE),"")</f>
        <v/>
      </c>
      <c r="AA143" t="str">
        <f>_xlfn.IFNA(","&amp;VLOOKUP($D143*1000+AA$3,奖励辅助!$E:$O,11,FALSE),"")</f>
        <v/>
      </c>
      <c r="AB143" t="str">
        <f>_xlfn.IFNA(","&amp;VLOOKUP($D143*1000+AB$3,奖励辅助!$E:$O,11,FALSE),"")</f>
        <v/>
      </c>
      <c r="AC143" t="str">
        <f>_xlfn.IFNA(","&amp;VLOOKUP($D143*1000+AC$3,奖励辅助!$E:$O,11,FALSE),"")</f>
        <v/>
      </c>
      <c r="AD143" t="str">
        <f>_xlfn.IFNA(","&amp;VLOOKUP($D143*1000+AD$3,奖励辅助!$E:$O,11,FALSE),"")</f>
        <v/>
      </c>
      <c r="AE143" t="str">
        <f>_xlfn.IFNA(","&amp;VLOOKUP($D143*1000+AE$3,奖励辅助!$E:$O,11,FALSE),"")</f>
        <v/>
      </c>
      <c r="AF143" t="str">
        <f>_xlfn.IFNA(","&amp;VLOOKUP($D143*1000+AF$3,奖励辅助!$E:$O,11,FALSE),"")</f>
        <v/>
      </c>
      <c r="AG143" t="str">
        <f>_xlfn.IFNA(","&amp;VLOOKUP($D143*1000+AG$3,奖励辅助!$E:$O,11,FALSE),"")</f>
        <v/>
      </c>
      <c r="AH143" t="str">
        <f>_xlfn.IFNA(","&amp;VLOOKUP($D143*1000+AH$3,奖励辅助!$E:$O,11,FALSE),"")</f>
        <v/>
      </c>
      <c r="AI143" t="str">
        <f>_xlfn.IFNA(","&amp;VLOOKUP($D143*1000+AI$3,奖励辅助!$E:$O,11,FALSE),"")</f>
        <v/>
      </c>
      <c r="AJ143" t="str">
        <f>_xlfn.IFNA(","&amp;VLOOKUP($D143*1000+AJ$3,奖励辅助!$E:$O,11,FALSE),"")</f>
        <v/>
      </c>
      <c r="AK143" t="str">
        <f>_xlfn.IFNA(","&amp;VLOOKUP($D143*1000+AK$3,奖励辅助!$E:$O,11,FALSE),"")</f>
        <v/>
      </c>
      <c r="AL143" t="str">
        <f>_xlfn.IFNA(","&amp;VLOOKUP($D143*1000+AL$3,奖励辅助!$E:$O,11,FALSE),"")</f>
        <v/>
      </c>
      <c r="AM143" t="str">
        <f>_xlfn.IFNA(","&amp;VLOOKUP($D143*1000+AM$3,奖励辅助!$E:$O,11,FALSE),"")</f>
        <v/>
      </c>
      <c r="AN143" t="str">
        <f>_xlfn.IFNA(","&amp;VLOOKUP($D143*1000+AN$3,奖励辅助!$E:$O,11,FALSE),"")</f>
        <v/>
      </c>
      <c r="AO143" t="str">
        <f>_xlfn.IFNA(","&amp;VLOOKUP($D143*1000+AO$3,奖励辅助!$E:$O,11,FALSE),"")</f>
        <v/>
      </c>
    </row>
    <row r="144" spans="1:41" x14ac:dyDescent="0.15">
      <c r="A144">
        <v>141</v>
      </c>
      <c r="B144">
        <f>VLOOKUP(E144,每级任务数量!A:B,2,FALSE)</f>
        <v>4</v>
      </c>
      <c r="C144">
        <f t="shared" si="10"/>
        <v>405001</v>
      </c>
      <c r="D144" s="2">
        <f t="shared" si="11"/>
        <v>5001</v>
      </c>
      <c r="E144" s="6">
        <f t="shared" si="12"/>
        <v>50</v>
      </c>
      <c r="F144" s="6">
        <f t="shared" si="13"/>
        <v>1</v>
      </c>
      <c r="G144" s="1" t="s">
        <v>90</v>
      </c>
      <c r="H144" s="3" t="s">
        <v>91</v>
      </c>
      <c r="I144" s="3" t="str">
        <f t="shared" si="14"/>
        <v>[{"t":"i","i":4,"c":108,"tr":0},{"t":"i","i":1,"c":3812,"tr":0},{"t":"i","i":6,"c":543,"tr":0}]</v>
      </c>
      <c r="J144" s="2">
        <v>0</v>
      </c>
      <c r="K144" s="2">
        <v>0</v>
      </c>
      <c r="L144" t="str">
        <f>_xlfn.IFNA(VLOOKUP($D144*1000+L$3,奖励辅助!$E:$O,11,FALSE),"")</f>
        <v>{"t":"i","i":4,"c":108,"tr":0}</v>
      </c>
      <c r="M144" t="str">
        <f>_xlfn.IFNA(","&amp;VLOOKUP($D144*1000+M$3,奖励辅助!$E:$O,11,FALSE),"")</f>
        <v>,{"t":"i","i":1,"c":3812,"tr":0}</v>
      </c>
      <c r="N144" t="str">
        <f>_xlfn.IFNA(","&amp;VLOOKUP($D144*1000+N$3,奖励辅助!$E:$O,11,FALSE),"")</f>
        <v>,{"t":"i","i":6,"c":543,"tr":0}</v>
      </c>
      <c r="O144" t="str">
        <f>_xlfn.IFNA(","&amp;VLOOKUP($D144*1000+O$3,奖励辅助!$E:$O,11,FALSE),"")</f>
        <v/>
      </c>
      <c r="P144" t="str">
        <f>_xlfn.IFNA(","&amp;VLOOKUP($D144*1000+P$3,奖励辅助!$E:$O,11,FALSE),"")</f>
        <v/>
      </c>
      <c r="Q144" t="str">
        <f>_xlfn.IFNA(","&amp;VLOOKUP($D144*1000+Q$3,奖励辅助!$E:$O,11,FALSE),"")</f>
        <v/>
      </c>
      <c r="R144" t="str">
        <f>_xlfn.IFNA(","&amp;VLOOKUP($D144*1000+R$3,奖励辅助!$E:$O,11,FALSE),"")</f>
        <v/>
      </c>
      <c r="S144" t="str">
        <f>_xlfn.IFNA(","&amp;VLOOKUP($D144*1000+S$3,奖励辅助!$E:$O,11,FALSE),"")</f>
        <v/>
      </c>
      <c r="T144" t="str">
        <f>_xlfn.IFNA(","&amp;VLOOKUP($D144*1000+T$3,奖励辅助!$E:$O,11,FALSE),"")</f>
        <v/>
      </c>
      <c r="U144" t="str">
        <f>_xlfn.IFNA(","&amp;VLOOKUP($D144*1000+U$3,奖励辅助!$E:$O,11,FALSE),"")</f>
        <v/>
      </c>
      <c r="V144" t="str">
        <f>_xlfn.IFNA(","&amp;VLOOKUP($D144*1000+V$3,奖励辅助!$E:$O,11,FALSE),"")</f>
        <v/>
      </c>
      <c r="W144" t="str">
        <f>_xlfn.IFNA(","&amp;VLOOKUP($D144*1000+W$3,奖励辅助!$E:$O,11,FALSE),"")</f>
        <v/>
      </c>
      <c r="X144" t="str">
        <f>_xlfn.IFNA(","&amp;VLOOKUP($D144*1000+X$3,奖励辅助!$E:$O,11,FALSE),"")</f>
        <v/>
      </c>
      <c r="Y144" t="str">
        <f>_xlfn.IFNA(","&amp;VLOOKUP($D144*1000+Y$3,奖励辅助!$E:$O,11,FALSE),"")</f>
        <v/>
      </c>
      <c r="Z144" t="str">
        <f>_xlfn.IFNA(","&amp;VLOOKUP($D144*1000+Z$3,奖励辅助!$E:$O,11,FALSE),"")</f>
        <v/>
      </c>
      <c r="AA144" t="str">
        <f>_xlfn.IFNA(","&amp;VLOOKUP($D144*1000+AA$3,奖励辅助!$E:$O,11,FALSE),"")</f>
        <v/>
      </c>
      <c r="AB144" t="str">
        <f>_xlfn.IFNA(","&amp;VLOOKUP($D144*1000+AB$3,奖励辅助!$E:$O,11,FALSE),"")</f>
        <v/>
      </c>
      <c r="AC144" t="str">
        <f>_xlfn.IFNA(","&amp;VLOOKUP($D144*1000+AC$3,奖励辅助!$E:$O,11,FALSE),"")</f>
        <v/>
      </c>
      <c r="AD144" t="str">
        <f>_xlfn.IFNA(","&amp;VLOOKUP($D144*1000+AD$3,奖励辅助!$E:$O,11,FALSE),"")</f>
        <v/>
      </c>
      <c r="AE144" t="str">
        <f>_xlfn.IFNA(","&amp;VLOOKUP($D144*1000+AE$3,奖励辅助!$E:$O,11,FALSE),"")</f>
        <v/>
      </c>
      <c r="AF144" t="str">
        <f>_xlfn.IFNA(","&amp;VLOOKUP($D144*1000+AF$3,奖励辅助!$E:$O,11,FALSE),"")</f>
        <v/>
      </c>
      <c r="AG144" t="str">
        <f>_xlfn.IFNA(","&amp;VLOOKUP($D144*1000+AG$3,奖励辅助!$E:$O,11,FALSE),"")</f>
        <v/>
      </c>
      <c r="AH144" t="str">
        <f>_xlfn.IFNA(","&amp;VLOOKUP($D144*1000+AH$3,奖励辅助!$E:$O,11,FALSE),"")</f>
        <v/>
      </c>
      <c r="AI144" t="str">
        <f>_xlfn.IFNA(","&amp;VLOOKUP($D144*1000+AI$3,奖励辅助!$E:$O,11,FALSE),"")</f>
        <v/>
      </c>
      <c r="AJ144" t="str">
        <f>_xlfn.IFNA(","&amp;VLOOKUP($D144*1000+AJ$3,奖励辅助!$E:$O,11,FALSE),"")</f>
        <v/>
      </c>
      <c r="AK144" t="str">
        <f>_xlfn.IFNA(","&amp;VLOOKUP($D144*1000+AK$3,奖励辅助!$E:$O,11,FALSE),"")</f>
        <v/>
      </c>
      <c r="AL144" t="str">
        <f>_xlfn.IFNA(","&amp;VLOOKUP($D144*1000+AL$3,奖励辅助!$E:$O,11,FALSE),"")</f>
        <v/>
      </c>
      <c r="AM144" t="str">
        <f>_xlfn.IFNA(","&amp;VLOOKUP($D144*1000+AM$3,奖励辅助!$E:$O,11,FALSE),"")</f>
        <v/>
      </c>
      <c r="AN144" t="str">
        <f>_xlfn.IFNA(","&amp;VLOOKUP($D144*1000+AN$3,奖励辅助!$E:$O,11,FALSE),"")</f>
        <v/>
      </c>
      <c r="AO144" t="str">
        <f>_xlfn.IFNA(","&amp;VLOOKUP($D144*1000+AO$3,奖励辅助!$E:$O,11,FALSE),"")</f>
        <v/>
      </c>
    </row>
    <row r="145" spans="1:41" x14ac:dyDescent="0.15">
      <c r="A145">
        <v>142</v>
      </c>
      <c r="B145">
        <f>VLOOKUP(E145,每级任务数量!A:B,2,FALSE)</f>
        <v>4</v>
      </c>
      <c r="C145">
        <f t="shared" si="10"/>
        <v>405002</v>
      </c>
      <c r="D145" s="2">
        <f t="shared" si="11"/>
        <v>5002</v>
      </c>
      <c r="E145" s="6">
        <f t="shared" si="12"/>
        <v>50</v>
      </c>
      <c r="F145" s="6">
        <f t="shared" si="13"/>
        <v>2</v>
      </c>
      <c r="G145" s="1" t="s">
        <v>90</v>
      </c>
      <c r="H145" s="3" t="s">
        <v>91</v>
      </c>
      <c r="I145" s="3" t="str">
        <f t="shared" si="14"/>
        <v>[{"t":"i","i":4,"c":108,"tr":0},{"t":"i","i":1,"c":3812,"tr":0},{"t":"i","i":6,"c":543,"tr":0}]</v>
      </c>
      <c r="J145" s="2">
        <v>0</v>
      </c>
      <c r="K145" s="2">
        <v>0</v>
      </c>
      <c r="L145" t="str">
        <f>_xlfn.IFNA(VLOOKUP($D145*1000+L$3,奖励辅助!$E:$O,11,FALSE),"")</f>
        <v>{"t":"i","i":4,"c":108,"tr":0}</v>
      </c>
      <c r="M145" t="str">
        <f>_xlfn.IFNA(","&amp;VLOOKUP($D145*1000+M$3,奖励辅助!$E:$O,11,FALSE),"")</f>
        <v>,{"t":"i","i":1,"c":3812,"tr":0}</v>
      </c>
      <c r="N145" t="str">
        <f>_xlfn.IFNA(","&amp;VLOOKUP($D145*1000+N$3,奖励辅助!$E:$O,11,FALSE),"")</f>
        <v>,{"t":"i","i":6,"c":543,"tr":0}</v>
      </c>
      <c r="O145" t="str">
        <f>_xlfn.IFNA(","&amp;VLOOKUP($D145*1000+O$3,奖励辅助!$E:$O,11,FALSE),"")</f>
        <v/>
      </c>
      <c r="P145" t="str">
        <f>_xlfn.IFNA(","&amp;VLOOKUP($D145*1000+P$3,奖励辅助!$E:$O,11,FALSE),"")</f>
        <v/>
      </c>
      <c r="Q145" t="str">
        <f>_xlfn.IFNA(","&amp;VLOOKUP($D145*1000+Q$3,奖励辅助!$E:$O,11,FALSE),"")</f>
        <v/>
      </c>
      <c r="R145" t="str">
        <f>_xlfn.IFNA(","&amp;VLOOKUP($D145*1000+R$3,奖励辅助!$E:$O,11,FALSE),"")</f>
        <v/>
      </c>
      <c r="S145" t="str">
        <f>_xlfn.IFNA(","&amp;VLOOKUP($D145*1000+S$3,奖励辅助!$E:$O,11,FALSE),"")</f>
        <v/>
      </c>
      <c r="T145" t="str">
        <f>_xlfn.IFNA(","&amp;VLOOKUP($D145*1000+T$3,奖励辅助!$E:$O,11,FALSE),"")</f>
        <v/>
      </c>
      <c r="U145" t="str">
        <f>_xlfn.IFNA(","&amp;VLOOKUP($D145*1000+U$3,奖励辅助!$E:$O,11,FALSE),"")</f>
        <v/>
      </c>
      <c r="V145" t="str">
        <f>_xlfn.IFNA(","&amp;VLOOKUP($D145*1000+V$3,奖励辅助!$E:$O,11,FALSE),"")</f>
        <v/>
      </c>
      <c r="W145" t="str">
        <f>_xlfn.IFNA(","&amp;VLOOKUP($D145*1000+W$3,奖励辅助!$E:$O,11,FALSE),"")</f>
        <v/>
      </c>
      <c r="X145" t="str">
        <f>_xlfn.IFNA(","&amp;VLOOKUP($D145*1000+X$3,奖励辅助!$E:$O,11,FALSE),"")</f>
        <v/>
      </c>
      <c r="Y145" t="str">
        <f>_xlfn.IFNA(","&amp;VLOOKUP($D145*1000+Y$3,奖励辅助!$E:$O,11,FALSE),"")</f>
        <v/>
      </c>
      <c r="Z145" t="str">
        <f>_xlfn.IFNA(","&amp;VLOOKUP($D145*1000+Z$3,奖励辅助!$E:$O,11,FALSE),"")</f>
        <v/>
      </c>
      <c r="AA145" t="str">
        <f>_xlfn.IFNA(","&amp;VLOOKUP($D145*1000+AA$3,奖励辅助!$E:$O,11,FALSE),"")</f>
        <v/>
      </c>
      <c r="AB145" t="str">
        <f>_xlfn.IFNA(","&amp;VLOOKUP($D145*1000+AB$3,奖励辅助!$E:$O,11,FALSE),"")</f>
        <v/>
      </c>
      <c r="AC145" t="str">
        <f>_xlfn.IFNA(","&amp;VLOOKUP($D145*1000+AC$3,奖励辅助!$E:$O,11,FALSE),"")</f>
        <v/>
      </c>
      <c r="AD145" t="str">
        <f>_xlfn.IFNA(","&amp;VLOOKUP($D145*1000+AD$3,奖励辅助!$E:$O,11,FALSE),"")</f>
        <v/>
      </c>
      <c r="AE145" t="str">
        <f>_xlfn.IFNA(","&amp;VLOOKUP($D145*1000+AE$3,奖励辅助!$E:$O,11,FALSE),"")</f>
        <v/>
      </c>
      <c r="AF145" t="str">
        <f>_xlfn.IFNA(","&amp;VLOOKUP($D145*1000+AF$3,奖励辅助!$E:$O,11,FALSE),"")</f>
        <v/>
      </c>
      <c r="AG145" t="str">
        <f>_xlfn.IFNA(","&amp;VLOOKUP($D145*1000+AG$3,奖励辅助!$E:$O,11,FALSE),"")</f>
        <v/>
      </c>
      <c r="AH145" t="str">
        <f>_xlfn.IFNA(","&amp;VLOOKUP($D145*1000+AH$3,奖励辅助!$E:$O,11,FALSE),"")</f>
        <v/>
      </c>
      <c r="AI145" t="str">
        <f>_xlfn.IFNA(","&amp;VLOOKUP($D145*1000+AI$3,奖励辅助!$E:$O,11,FALSE),"")</f>
        <v/>
      </c>
      <c r="AJ145" t="str">
        <f>_xlfn.IFNA(","&amp;VLOOKUP($D145*1000+AJ$3,奖励辅助!$E:$O,11,FALSE),"")</f>
        <v/>
      </c>
      <c r="AK145" t="str">
        <f>_xlfn.IFNA(","&amp;VLOOKUP($D145*1000+AK$3,奖励辅助!$E:$O,11,FALSE),"")</f>
        <v/>
      </c>
      <c r="AL145" t="str">
        <f>_xlfn.IFNA(","&amp;VLOOKUP($D145*1000+AL$3,奖励辅助!$E:$O,11,FALSE),"")</f>
        <v/>
      </c>
      <c r="AM145" t="str">
        <f>_xlfn.IFNA(","&amp;VLOOKUP($D145*1000+AM$3,奖励辅助!$E:$O,11,FALSE),"")</f>
        <v/>
      </c>
      <c r="AN145" t="str">
        <f>_xlfn.IFNA(","&amp;VLOOKUP($D145*1000+AN$3,奖励辅助!$E:$O,11,FALSE),"")</f>
        <v/>
      </c>
      <c r="AO145" t="str">
        <f>_xlfn.IFNA(","&amp;VLOOKUP($D145*1000+AO$3,奖励辅助!$E:$O,11,FALSE),"")</f>
        <v/>
      </c>
    </row>
    <row r="146" spans="1:41" x14ac:dyDescent="0.15">
      <c r="A146">
        <v>143</v>
      </c>
      <c r="B146">
        <f>VLOOKUP(E146,每级任务数量!A:B,2,FALSE)</f>
        <v>4</v>
      </c>
      <c r="C146">
        <f t="shared" si="10"/>
        <v>405003</v>
      </c>
      <c r="D146" s="2">
        <f t="shared" si="11"/>
        <v>5003</v>
      </c>
      <c r="E146" s="6">
        <f t="shared" si="12"/>
        <v>50</v>
      </c>
      <c r="F146" s="6">
        <f t="shared" si="13"/>
        <v>3</v>
      </c>
      <c r="G146" s="1" t="s">
        <v>90</v>
      </c>
      <c r="H146" s="3" t="s">
        <v>91</v>
      </c>
      <c r="I146" s="3" t="str">
        <f t="shared" si="14"/>
        <v>[{"t":"i","i":4,"c":108,"tr":0},{"t":"i","i":1,"c":3812,"tr":0},{"t":"i","i":6,"c":543,"tr":0}]</v>
      </c>
      <c r="J146" s="2">
        <v>0</v>
      </c>
      <c r="K146" s="2">
        <v>0</v>
      </c>
      <c r="L146" t="str">
        <f>_xlfn.IFNA(VLOOKUP($D146*1000+L$3,奖励辅助!$E:$O,11,FALSE),"")</f>
        <v>{"t":"i","i":4,"c":108,"tr":0}</v>
      </c>
      <c r="M146" t="str">
        <f>_xlfn.IFNA(","&amp;VLOOKUP($D146*1000+M$3,奖励辅助!$E:$O,11,FALSE),"")</f>
        <v>,{"t":"i","i":1,"c":3812,"tr":0}</v>
      </c>
      <c r="N146" t="str">
        <f>_xlfn.IFNA(","&amp;VLOOKUP($D146*1000+N$3,奖励辅助!$E:$O,11,FALSE),"")</f>
        <v>,{"t":"i","i":6,"c":543,"tr":0}</v>
      </c>
      <c r="O146" t="str">
        <f>_xlfn.IFNA(","&amp;VLOOKUP($D146*1000+O$3,奖励辅助!$E:$O,11,FALSE),"")</f>
        <v/>
      </c>
      <c r="P146" t="str">
        <f>_xlfn.IFNA(","&amp;VLOOKUP($D146*1000+P$3,奖励辅助!$E:$O,11,FALSE),"")</f>
        <v/>
      </c>
      <c r="Q146" t="str">
        <f>_xlfn.IFNA(","&amp;VLOOKUP($D146*1000+Q$3,奖励辅助!$E:$O,11,FALSE),"")</f>
        <v/>
      </c>
      <c r="R146" t="str">
        <f>_xlfn.IFNA(","&amp;VLOOKUP($D146*1000+R$3,奖励辅助!$E:$O,11,FALSE),"")</f>
        <v/>
      </c>
      <c r="S146" t="str">
        <f>_xlfn.IFNA(","&amp;VLOOKUP($D146*1000+S$3,奖励辅助!$E:$O,11,FALSE),"")</f>
        <v/>
      </c>
      <c r="T146" t="str">
        <f>_xlfn.IFNA(","&amp;VLOOKUP($D146*1000+T$3,奖励辅助!$E:$O,11,FALSE),"")</f>
        <v/>
      </c>
      <c r="U146" t="str">
        <f>_xlfn.IFNA(","&amp;VLOOKUP($D146*1000+U$3,奖励辅助!$E:$O,11,FALSE),"")</f>
        <v/>
      </c>
      <c r="V146" t="str">
        <f>_xlfn.IFNA(","&amp;VLOOKUP($D146*1000+V$3,奖励辅助!$E:$O,11,FALSE),"")</f>
        <v/>
      </c>
      <c r="W146" t="str">
        <f>_xlfn.IFNA(","&amp;VLOOKUP($D146*1000+W$3,奖励辅助!$E:$O,11,FALSE),"")</f>
        <v/>
      </c>
      <c r="X146" t="str">
        <f>_xlfn.IFNA(","&amp;VLOOKUP($D146*1000+X$3,奖励辅助!$E:$O,11,FALSE),"")</f>
        <v/>
      </c>
      <c r="Y146" t="str">
        <f>_xlfn.IFNA(","&amp;VLOOKUP($D146*1000+Y$3,奖励辅助!$E:$O,11,FALSE),"")</f>
        <v/>
      </c>
      <c r="Z146" t="str">
        <f>_xlfn.IFNA(","&amp;VLOOKUP($D146*1000+Z$3,奖励辅助!$E:$O,11,FALSE),"")</f>
        <v/>
      </c>
      <c r="AA146" t="str">
        <f>_xlfn.IFNA(","&amp;VLOOKUP($D146*1000+AA$3,奖励辅助!$E:$O,11,FALSE),"")</f>
        <v/>
      </c>
      <c r="AB146" t="str">
        <f>_xlfn.IFNA(","&amp;VLOOKUP($D146*1000+AB$3,奖励辅助!$E:$O,11,FALSE),"")</f>
        <v/>
      </c>
      <c r="AC146" t="str">
        <f>_xlfn.IFNA(","&amp;VLOOKUP($D146*1000+AC$3,奖励辅助!$E:$O,11,FALSE),"")</f>
        <v/>
      </c>
      <c r="AD146" t="str">
        <f>_xlfn.IFNA(","&amp;VLOOKUP($D146*1000+AD$3,奖励辅助!$E:$O,11,FALSE),"")</f>
        <v/>
      </c>
      <c r="AE146" t="str">
        <f>_xlfn.IFNA(","&amp;VLOOKUP($D146*1000+AE$3,奖励辅助!$E:$O,11,FALSE),"")</f>
        <v/>
      </c>
      <c r="AF146" t="str">
        <f>_xlfn.IFNA(","&amp;VLOOKUP($D146*1000+AF$3,奖励辅助!$E:$O,11,FALSE),"")</f>
        <v/>
      </c>
      <c r="AG146" t="str">
        <f>_xlfn.IFNA(","&amp;VLOOKUP($D146*1000+AG$3,奖励辅助!$E:$O,11,FALSE),"")</f>
        <v/>
      </c>
      <c r="AH146" t="str">
        <f>_xlfn.IFNA(","&amp;VLOOKUP($D146*1000+AH$3,奖励辅助!$E:$O,11,FALSE),"")</f>
        <v/>
      </c>
      <c r="AI146" t="str">
        <f>_xlfn.IFNA(","&amp;VLOOKUP($D146*1000+AI$3,奖励辅助!$E:$O,11,FALSE),"")</f>
        <v/>
      </c>
      <c r="AJ146" t="str">
        <f>_xlfn.IFNA(","&amp;VLOOKUP($D146*1000+AJ$3,奖励辅助!$E:$O,11,FALSE),"")</f>
        <v/>
      </c>
      <c r="AK146" t="str">
        <f>_xlfn.IFNA(","&amp;VLOOKUP($D146*1000+AK$3,奖励辅助!$E:$O,11,FALSE),"")</f>
        <v/>
      </c>
      <c r="AL146" t="str">
        <f>_xlfn.IFNA(","&amp;VLOOKUP($D146*1000+AL$3,奖励辅助!$E:$O,11,FALSE),"")</f>
        <v/>
      </c>
      <c r="AM146" t="str">
        <f>_xlfn.IFNA(","&amp;VLOOKUP($D146*1000+AM$3,奖励辅助!$E:$O,11,FALSE),"")</f>
        <v/>
      </c>
      <c r="AN146" t="str">
        <f>_xlfn.IFNA(","&amp;VLOOKUP($D146*1000+AN$3,奖励辅助!$E:$O,11,FALSE),"")</f>
        <v/>
      </c>
      <c r="AO146" t="str">
        <f>_xlfn.IFNA(","&amp;VLOOKUP($D146*1000+AO$3,奖励辅助!$E:$O,11,FALSE),"")</f>
        <v/>
      </c>
    </row>
    <row r="147" spans="1:41" x14ac:dyDescent="0.15">
      <c r="A147">
        <v>144</v>
      </c>
      <c r="B147">
        <f>VLOOKUP(E147,每级任务数量!A:B,2,FALSE)</f>
        <v>4</v>
      </c>
      <c r="C147">
        <f t="shared" si="10"/>
        <v>405004</v>
      </c>
      <c r="D147" s="2">
        <f t="shared" si="11"/>
        <v>5004</v>
      </c>
      <c r="E147" s="6">
        <f t="shared" si="12"/>
        <v>50</v>
      </c>
      <c r="F147" s="6">
        <f t="shared" si="13"/>
        <v>4</v>
      </c>
      <c r="G147" s="1" t="s">
        <v>90</v>
      </c>
      <c r="H147" s="3" t="s">
        <v>91</v>
      </c>
      <c r="I147" s="3" t="str">
        <f t="shared" si="14"/>
        <v>[{"t":"i","i":4,"c":324,"tr":0},{"t":"i","i":1,"c":11367,"tr":0},{"t":"i","i":6,"c":1621,"tr":0}]</v>
      </c>
      <c r="J147" s="2">
        <v>0</v>
      </c>
      <c r="K147" s="2">
        <v>0</v>
      </c>
      <c r="L147" t="str">
        <f>_xlfn.IFNA(VLOOKUP($D147*1000+L$3,奖励辅助!$E:$O,11,FALSE),"")</f>
        <v>{"t":"i","i":4,"c":324,"tr":0}</v>
      </c>
      <c r="M147" t="str">
        <f>_xlfn.IFNA(","&amp;VLOOKUP($D147*1000+M$3,奖励辅助!$E:$O,11,FALSE),"")</f>
        <v>,{"t":"i","i":1,"c":11367,"tr":0}</v>
      </c>
      <c r="N147" t="str">
        <f>_xlfn.IFNA(","&amp;VLOOKUP($D147*1000+N$3,奖励辅助!$E:$O,11,FALSE),"")</f>
        <v>,{"t":"i","i":6,"c":1621,"tr":0}</v>
      </c>
      <c r="O147" t="str">
        <f>_xlfn.IFNA(","&amp;VLOOKUP($D147*1000+O$3,奖励辅助!$E:$O,11,FALSE),"")</f>
        <v/>
      </c>
      <c r="P147" t="str">
        <f>_xlfn.IFNA(","&amp;VLOOKUP($D147*1000+P$3,奖励辅助!$E:$O,11,FALSE),"")</f>
        <v/>
      </c>
      <c r="Q147" t="str">
        <f>_xlfn.IFNA(","&amp;VLOOKUP($D147*1000+Q$3,奖励辅助!$E:$O,11,FALSE),"")</f>
        <v/>
      </c>
      <c r="R147" t="str">
        <f>_xlfn.IFNA(","&amp;VLOOKUP($D147*1000+R$3,奖励辅助!$E:$O,11,FALSE),"")</f>
        <v/>
      </c>
      <c r="S147" t="str">
        <f>_xlfn.IFNA(","&amp;VLOOKUP($D147*1000+S$3,奖励辅助!$E:$O,11,FALSE),"")</f>
        <v/>
      </c>
      <c r="T147" t="str">
        <f>_xlfn.IFNA(","&amp;VLOOKUP($D147*1000+T$3,奖励辅助!$E:$O,11,FALSE),"")</f>
        <v/>
      </c>
      <c r="U147" t="str">
        <f>_xlfn.IFNA(","&amp;VLOOKUP($D147*1000+U$3,奖励辅助!$E:$O,11,FALSE),"")</f>
        <v/>
      </c>
      <c r="V147" t="str">
        <f>_xlfn.IFNA(","&amp;VLOOKUP($D147*1000+V$3,奖励辅助!$E:$O,11,FALSE),"")</f>
        <v/>
      </c>
      <c r="W147" t="str">
        <f>_xlfn.IFNA(","&amp;VLOOKUP($D147*1000+W$3,奖励辅助!$E:$O,11,FALSE),"")</f>
        <v/>
      </c>
      <c r="X147" t="str">
        <f>_xlfn.IFNA(","&amp;VLOOKUP($D147*1000+X$3,奖励辅助!$E:$O,11,FALSE),"")</f>
        <v/>
      </c>
      <c r="Y147" t="str">
        <f>_xlfn.IFNA(","&amp;VLOOKUP($D147*1000+Y$3,奖励辅助!$E:$O,11,FALSE),"")</f>
        <v/>
      </c>
      <c r="Z147" t="str">
        <f>_xlfn.IFNA(","&amp;VLOOKUP($D147*1000+Z$3,奖励辅助!$E:$O,11,FALSE),"")</f>
        <v/>
      </c>
      <c r="AA147" t="str">
        <f>_xlfn.IFNA(","&amp;VLOOKUP($D147*1000+AA$3,奖励辅助!$E:$O,11,FALSE),"")</f>
        <v/>
      </c>
      <c r="AB147" t="str">
        <f>_xlfn.IFNA(","&amp;VLOOKUP($D147*1000+AB$3,奖励辅助!$E:$O,11,FALSE),"")</f>
        <v/>
      </c>
      <c r="AC147" t="str">
        <f>_xlfn.IFNA(","&amp;VLOOKUP($D147*1000+AC$3,奖励辅助!$E:$O,11,FALSE),"")</f>
        <v/>
      </c>
      <c r="AD147" t="str">
        <f>_xlfn.IFNA(","&amp;VLOOKUP($D147*1000+AD$3,奖励辅助!$E:$O,11,FALSE),"")</f>
        <v/>
      </c>
      <c r="AE147" t="str">
        <f>_xlfn.IFNA(","&amp;VLOOKUP($D147*1000+AE$3,奖励辅助!$E:$O,11,FALSE),"")</f>
        <v/>
      </c>
      <c r="AF147" t="str">
        <f>_xlfn.IFNA(","&amp;VLOOKUP($D147*1000+AF$3,奖励辅助!$E:$O,11,FALSE),"")</f>
        <v/>
      </c>
      <c r="AG147" t="str">
        <f>_xlfn.IFNA(","&amp;VLOOKUP($D147*1000+AG$3,奖励辅助!$E:$O,11,FALSE),"")</f>
        <v/>
      </c>
      <c r="AH147" t="str">
        <f>_xlfn.IFNA(","&amp;VLOOKUP($D147*1000+AH$3,奖励辅助!$E:$O,11,FALSE),"")</f>
        <v/>
      </c>
      <c r="AI147" t="str">
        <f>_xlfn.IFNA(","&amp;VLOOKUP($D147*1000+AI$3,奖励辅助!$E:$O,11,FALSE),"")</f>
        <v/>
      </c>
      <c r="AJ147" t="str">
        <f>_xlfn.IFNA(","&amp;VLOOKUP($D147*1000+AJ$3,奖励辅助!$E:$O,11,FALSE),"")</f>
        <v/>
      </c>
      <c r="AK147" t="str">
        <f>_xlfn.IFNA(","&amp;VLOOKUP($D147*1000+AK$3,奖励辅助!$E:$O,11,FALSE),"")</f>
        <v/>
      </c>
      <c r="AL147" t="str">
        <f>_xlfn.IFNA(","&amp;VLOOKUP($D147*1000+AL$3,奖励辅助!$E:$O,11,FALSE),"")</f>
        <v/>
      </c>
      <c r="AM147" t="str">
        <f>_xlfn.IFNA(","&amp;VLOOKUP($D147*1000+AM$3,奖励辅助!$E:$O,11,FALSE),"")</f>
        <v/>
      </c>
      <c r="AN147" t="str">
        <f>_xlfn.IFNA(","&amp;VLOOKUP($D147*1000+AN$3,奖励辅助!$E:$O,11,FALSE),"")</f>
        <v/>
      </c>
      <c r="AO147" t="str">
        <f>_xlfn.IFNA(","&amp;VLOOKUP($D147*1000+AO$3,奖励辅助!$E:$O,11,FALSE),"")</f>
        <v/>
      </c>
    </row>
    <row r="148" spans="1:41" x14ac:dyDescent="0.15">
      <c r="A148">
        <v>145</v>
      </c>
      <c r="B148">
        <f>VLOOKUP(E148,每级任务数量!A:B,2,FALSE)</f>
        <v>3</v>
      </c>
      <c r="C148">
        <f t="shared" si="10"/>
        <v>405101</v>
      </c>
      <c r="D148" s="2">
        <f t="shared" si="11"/>
        <v>5101</v>
      </c>
      <c r="E148" s="6">
        <f t="shared" si="12"/>
        <v>51</v>
      </c>
      <c r="F148" s="6">
        <f t="shared" si="13"/>
        <v>1</v>
      </c>
      <c r="G148" s="1" t="s">
        <v>90</v>
      </c>
      <c r="H148" s="3" t="s">
        <v>91</v>
      </c>
      <c r="I148" s="3" t="str">
        <f t="shared" si="14"/>
        <v>[{"t":"i","i":4,"c":174,"tr":0},{"t":"i","i":1,"c":6109,"tr":0},{"t":"i","i":6,"c":871,"tr":0}]</v>
      </c>
      <c r="J148" s="2">
        <v>0</v>
      </c>
      <c r="K148" s="2">
        <v>0</v>
      </c>
      <c r="L148" t="str">
        <f>_xlfn.IFNA(VLOOKUP($D148*1000+L$3,奖励辅助!$E:$O,11,FALSE),"")</f>
        <v>{"t":"i","i":4,"c":174,"tr":0}</v>
      </c>
      <c r="M148" t="str">
        <f>_xlfn.IFNA(","&amp;VLOOKUP($D148*1000+M$3,奖励辅助!$E:$O,11,FALSE),"")</f>
        <v>,{"t":"i","i":1,"c":6109,"tr":0}</v>
      </c>
      <c r="N148" t="str">
        <f>_xlfn.IFNA(","&amp;VLOOKUP($D148*1000+N$3,奖励辅助!$E:$O,11,FALSE),"")</f>
        <v>,{"t":"i","i":6,"c":871,"tr":0}</v>
      </c>
      <c r="O148" t="str">
        <f>_xlfn.IFNA(","&amp;VLOOKUP($D148*1000+O$3,奖励辅助!$E:$O,11,FALSE),"")</f>
        <v/>
      </c>
      <c r="P148" t="str">
        <f>_xlfn.IFNA(","&amp;VLOOKUP($D148*1000+P$3,奖励辅助!$E:$O,11,FALSE),"")</f>
        <v/>
      </c>
      <c r="Q148" t="str">
        <f>_xlfn.IFNA(","&amp;VLOOKUP($D148*1000+Q$3,奖励辅助!$E:$O,11,FALSE),"")</f>
        <v/>
      </c>
      <c r="R148" t="str">
        <f>_xlfn.IFNA(","&amp;VLOOKUP($D148*1000+R$3,奖励辅助!$E:$O,11,FALSE),"")</f>
        <v/>
      </c>
      <c r="S148" t="str">
        <f>_xlfn.IFNA(","&amp;VLOOKUP($D148*1000+S$3,奖励辅助!$E:$O,11,FALSE),"")</f>
        <v/>
      </c>
      <c r="T148" t="str">
        <f>_xlfn.IFNA(","&amp;VLOOKUP($D148*1000+T$3,奖励辅助!$E:$O,11,FALSE),"")</f>
        <v/>
      </c>
      <c r="U148" t="str">
        <f>_xlfn.IFNA(","&amp;VLOOKUP($D148*1000+U$3,奖励辅助!$E:$O,11,FALSE),"")</f>
        <v/>
      </c>
      <c r="V148" t="str">
        <f>_xlfn.IFNA(","&amp;VLOOKUP($D148*1000+V$3,奖励辅助!$E:$O,11,FALSE),"")</f>
        <v/>
      </c>
      <c r="W148" t="str">
        <f>_xlfn.IFNA(","&amp;VLOOKUP($D148*1000+W$3,奖励辅助!$E:$O,11,FALSE),"")</f>
        <v/>
      </c>
      <c r="X148" t="str">
        <f>_xlfn.IFNA(","&amp;VLOOKUP($D148*1000+X$3,奖励辅助!$E:$O,11,FALSE),"")</f>
        <v/>
      </c>
      <c r="Y148" t="str">
        <f>_xlfn.IFNA(","&amp;VLOOKUP($D148*1000+Y$3,奖励辅助!$E:$O,11,FALSE),"")</f>
        <v/>
      </c>
      <c r="Z148" t="str">
        <f>_xlfn.IFNA(","&amp;VLOOKUP($D148*1000+Z$3,奖励辅助!$E:$O,11,FALSE),"")</f>
        <v/>
      </c>
      <c r="AA148" t="str">
        <f>_xlfn.IFNA(","&amp;VLOOKUP($D148*1000+AA$3,奖励辅助!$E:$O,11,FALSE),"")</f>
        <v/>
      </c>
      <c r="AB148" t="str">
        <f>_xlfn.IFNA(","&amp;VLOOKUP($D148*1000+AB$3,奖励辅助!$E:$O,11,FALSE),"")</f>
        <v/>
      </c>
      <c r="AC148" t="str">
        <f>_xlfn.IFNA(","&amp;VLOOKUP($D148*1000+AC$3,奖励辅助!$E:$O,11,FALSE),"")</f>
        <v/>
      </c>
      <c r="AD148" t="str">
        <f>_xlfn.IFNA(","&amp;VLOOKUP($D148*1000+AD$3,奖励辅助!$E:$O,11,FALSE),"")</f>
        <v/>
      </c>
      <c r="AE148" t="str">
        <f>_xlfn.IFNA(","&amp;VLOOKUP($D148*1000+AE$3,奖励辅助!$E:$O,11,FALSE),"")</f>
        <v/>
      </c>
      <c r="AF148" t="str">
        <f>_xlfn.IFNA(","&amp;VLOOKUP($D148*1000+AF$3,奖励辅助!$E:$O,11,FALSE),"")</f>
        <v/>
      </c>
      <c r="AG148" t="str">
        <f>_xlfn.IFNA(","&amp;VLOOKUP($D148*1000+AG$3,奖励辅助!$E:$O,11,FALSE),"")</f>
        <v/>
      </c>
      <c r="AH148" t="str">
        <f>_xlfn.IFNA(","&amp;VLOOKUP($D148*1000+AH$3,奖励辅助!$E:$O,11,FALSE),"")</f>
        <v/>
      </c>
      <c r="AI148" t="str">
        <f>_xlfn.IFNA(","&amp;VLOOKUP($D148*1000+AI$3,奖励辅助!$E:$O,11,FALSE),"")</f>
        <v/>
      </c>
      <c r="AJ148" t="str">
        <f>_xlfn.IFNA(","&amp;VLOOKUP($D148*1000+AJ$3,奖励辅助!$E:$O,11,FALSE),"")</f>
        <v/>
      </c>
      <c r="AK148" t="str">
        <f>_xlfn.IFNA(","&amp;VLOOKUP($D148*1000+AK$3,奖励辅助!$E:$O,11,FALSE),"")</f>
        <v/>
      </c>
      <c r="AL148" t="str">
        <f>_xlfn.IFNA(","&amp;VLOOKUP($D148*1000+AL$3,奖励辅助!$E:$O,11,FALSE),"")</f>
        <v/>
      </c>
      <c r="AM148" t="str">
        <f>_xlfn.IFNA(","&amp;VLOOKUP($D148*1000+AM$3,奖励辅助!$E:$O,11,FALSE),"")</f>
        <v/>
      </c>
      <c r="AN148" t="str">
        <f>_xlfn.IFNA(","&amp;VLOOKUP($D148*1000+AN$3,奖励辅助!$E:$O,11,FALSE),"")</f>
        <v/>
      </c>
      <c r="AO148" t="str">
        <f>_xlfn.IFNA(","&amp;VLOOKUP($D148*1000+AO$3,奖励辅助!$E:$O,11,FALSE),"")</f>
        <v/>
      </c>
    </row>
    <row r="149" spans="1:41" x14ac:dyDescent="0.15">
      <c r="A149">
        <v>146</v>
      </c>
      <c r="B149">
        <f>VLOOKUP(E149,每级任务数量!A:B,2,FALSE)</f>
        <v>3</v>
      </c>
      <c r="C149">
        <f t="shared" si="10"/>
        <v>405102</v>
      </c>
      <c r="D149" s="2">
        <f t="shared" si="11"/>
        <v>5102</v>
      </c>
      <c r="E149" s="6">
        <f t="shared" si="12"/>
        <v>51</v>
      </c>
      <c r="F149" s="6">
        <f t="shared" si="13"/>
        <v>2</v>
      </c>
      <c r="G149" s="1" t="s">
        <v>90</v>
      </c>
      <c r="H149" s="3" t="s">
        <v>91</v>
      </c>
      <c r="I149" s="3" t="str">
        <f t="shared" si="14"/>
        <v>[{"t":"i","i":4,"c":174,"tr":0},{"t":"i","i":1,"c":6109,"tr":0},{"t":"i","i":6,"c":871,"tr":0}]</v>
      </c>
      <c r="J149" s="2">
        <v>0</v>
      </c>
      <c r="K149" s="2">
        <v>0</v>
      </c>
      <c r="L149" t="str">
        <f>_xlfn.IFNA(VLOOKUP($D149*1000+L$3,奖励辅助!$E:$O,11,FALSE),"")</f>
        <v>{"t":"i","i":4,"c":174,"tr":0}</v>
      </c>
      <c r="M149" t="str">
        <f>_xlfn.IFNA(","&amp;VLOOKUP($D149*1000+M$3,奖励辅助!$E:$O,11,FALSE),"")</f>
        <v>,{"t":"i","i":1,"c":6109,"tr":0}</v>
      </c>
      <c r="N149" t="str">
        <f>_xlfn.IFNA(","&amp;VLOOKUP($D149*1000+N$3,奖励辅助!$E:$O,11,FALSE),"")</f>
        <v>,{"t":"i","i":6,"c":871,"tr":0}</v>
      </c>
      <c r="O149" t="str">
        <f>_xlfn.IFNA(","&amp;VLOOKUP($D149*1000+O$3,奖励辅助!$E:$O,11,FALSE),"")</f>
        <v/>
      </c>
      <c r="P149" t="str">
        <f>_xlfn.IFNA(","&amp;VLOOKUP($D149*1000+P$3,奖励辅助!$E:$O,11,FALSE),"")</f>
        <v/>
      </c>
      <c r="Q149" t="str">
        <f>_xlfn.IFNA(","&amp;VLOOKUP($D149*1000+Q$3,奖励辅助!$E:$O,11,FALSE),"")</f>
        <v/>
      </c>
      <c r="R149" t="str">
        <f>_xlfn.IFNA(","&amp;VLOOKUP($D149*1000+R$3,奖励辅助!$E:$O,11,FALSE),"")</f>
        <v/>
      </c>
      <c r="S149" t="str">
        <f>_xlfn.IFNA(","&amp;VLOOKUP($D149*1000+S$3,奖励辅助!$E:$O,11,FALSE),"")</f>
        <v/>
      </c>
      <c r="T149" t="str">
        <f>_xlfn.IFNA(","&amp;VLOOKUP($D149*1000+T$3,奖励辅助!$E:$O,11,FALSE),"")</f>
        <v/>
      </c>
      <c r="U149" t="str">
        <f>_xlfn.IFNA(","&amp;VLOOKUP($D149*1000+U$3,奖励辅助!$E:$O,11,FALSE),"")</f>
        <v/>
      </c>
      <c r="V149" t="str">
        <f>_xlfn.IFNA(","&amp;VLOOKUP($D149*1000+V$3,奖励辅助!$E:$O,11,FALSE),"")</f>
        <v/>
      </c>
      <c r="W149" t="str">
        <f>_xlfn.IFNA(","&amp;VLOOKUP($D149*1000+W$3,奖励辅助!$E:$O,11,FALSE),"")</f>
        <v/>
      </c>
      <c r="X149" t="str">
        <f>_xlfn.IFNA(","&amp;VLOOKUP($D149*1000+X$3,奖励辅助!$E:$O,11,FALSE),"")</f>
        <v/>
      </c>
      <c r="Y149" t="str">
        <f>_xlfn.IFNA(","&amp;VLOOKUP($D149*1000+Y$3,奖励辅助!$E:$O,11,FALSE),"")</f>
        <v/>
      </c>
      <c r="Z149" t="str">
        <f>_xlfn.IFNA(","&amp;VLOOKUP($D149*1000+Z$3,奖励辅助!$E:$O,11,FALSE),"")</f>
        <v/>
      </c>
      <c r="AA149" t="str">
        <f>_xlfn.IFNA(","&amp;VLOOKUP($D149*1000+AA$3,奖励辅助!$E:$O,11,FALSE),"")</f>
        <v/>
      </c>
      <c r="AB149" t="str">
        <f>_xlfn.IFNA(","&amp;VLOOKUP($D149*1000+AB$3,奖励辅助!$E:$O,11,FALSE),"")</f>
        <v/>
      </c>
      <c r="AC149" t="str">
        <f>_xlfn.IFNA(","&amp;VLOOKUP($D149*1000+AC$3,奖励辅助!$E:$O,11,FALSE),"")</f>
        <v/>
      </c>
      <c r="AD149" t="str">
        <f>_xlfn.IFNA(","&amp;VLOOKUP($D149*1000+AD$3,奖励辅助!$E:$O,11,FALSE),"")</f>
        <v/>
      </c>
      <c r="AE149" t="str">
        <f>_xlfn.IFNA(","&amp;VLOOKUP($D149*1000+AE$3,奖励辅助!$E:$O,11,FALSE),"")</f>
        <v/>
      </c>
      <c r="AF149" t="str">
        <f>_xlfn.IFNA(","&amp;VLOOKUP($D149*1000+AF$3,奖励辅助!$E:$O,11,FALSE),"")</f>
        <v/>
      </c>
      <c r="AG149" t="str">
        <f>_xlfn.IFNA(","&amp;VLOOKUP($D149*1000+AG$3,奖励辅助!$E:$O,11,FALSE),"")</f>
        <v/>
      </c>
      <c r="AH149" t="str">
        <f>_xlfn.IFNA(","&amp;VLOOKUP($D149*1000+AH$3,奖励辅助!$E:$O,11,FALSE),"")</f>
        <v/>
      </c>
      <c r="AI149" t="str">
        <f>_xlfn.IFNA(","&amp;VLOOKUP($D149*1000+AI$3,奖励辅助!$E:$O,11,FALSE),"")</f>
        <v/>
      </c>
      <c r="AJ149" t="str">
        <f>_xlfn.IFNA(","&amp;VLOOKUP($D149*1000+AJ$3,奖励辅助!$E:$O,11,FALSE),"")</f>
        <v/>
      </c>
      <c r="AK149" t="str">
        <f>_xlfn.IFNA(","&amp;VLOOKUP($D149*1000+AK$3,奖励辅助!$E:$O,11,FALSE),"")</f>
        <v/>
      </c>
      <c r="AL149" t="str">
        <f>_xlfn.IFNA(","&amp;VLOOKUP($D149*1000+AL$3,奖励辅助!$E:$O,11,FALSE),"")</f>
        <v/>
      </c>
      <c r="AM149" t="str">
        <f>_xlfn.IFNA(","&amp;VLOOKUP($D149*1000+AM$3,奖励辅助!$E:$O,11,FALSE),"")</f>
        <v/>
      </c>
      <c r="AN149" t="str">
        <f>_xlfn.IFNA(","&amp;VLOOKUP($D149*1000+AN$3,奖励辅助!$E:$O,11,FALSE),"")</f>
        <v/>
      </c>
      <c r="AO149" t="str">
        <f>_xlfn.IFNA(","&amp;VLOOKUP($D149*1000+AO$3,奖励辅助!$E:$O,11,FALSE),"")</f>
        <v/>
      </c>
    </row>
    <row r="150" spans="1:41" x14ac:dyDescent="0.15">
      <c r="A150">
        <v>147</v>
      </c>
      <c r="B150">
        <f>VLOOKUP(E150,每级任务数量!A:B,2,FALSE)</f>
        <v>3</v>
      </c>
      <c r="C150">
        <f t="shared" si="10"/>
        <v>405103</v>
      </c>
      <c r="D150" s="2">
        <f t="shared" si="11"/>
        <v>5103</v>
      </c>
      <c r="E150" s="6">
        <f t="shared" si="12"/>
        <v>51</v>
      </c>
      <c r="F150" s="6">
        <f t="shared" si="13"/>
        <v>3</v>
      </c>
      <c r="G150" s="1" t="s">
        <v>90</v>
      </c>
      <c r="H150" s="3" t="s">
        <v>91</v>
      </c>
      <c r="I150" s="3" t="str">
        <f t="shared" si="14"/>
        <v>[{"t":"i","i":4,"c":347,"tr":0},{"t":"i","i":1,"c":12183,"tr":0},{"t":"i","i":6,"c":1738,"tr":0}]</v>
      </c>
      <c r="J150" s="2">
        <v>0</v>
      </c>
      <c r="K150" s="2">
        <v>0</v>
      </c>
      <c r="L150" t="str">
        <f>_xlfn.IFNA(VLOOKUP($D150*1000+L$3,奖励辅助!$E:$O,11,FALSE),"")</f>
        <v>{"t":"i","i":4,"c":347,"tr":0}</v>
      </c>
      <c r="M150" t="str">
        <f>_xlfn.IFNA(","&amp;VLOOKUP($D150*1000+M$3,奖励辅助!$E:$O,11,FALSE),"")</f>
        <v>,{"t":"i","i":1,"c":12183,"tr":0}</v>
      </c>
      <c r="N150" t="str">
        <f>_xlfn.IFNA(","&amp;VLOOKUP($D150*1000+N$3,奖励辅助!$E:$O,11,FALSE),"")</f>
        <v>,{"t":"i","i":6,"c":1738,"tr":0}</v>
      </c>
      <c r="O150" t="str">
        <f>_xlfn.IFNA(","&amp;VLOOKUP($D150*1000+O$3,奖励辅助!$E:$O,11,FALSE),"")</f>
        <v/>
      </c>
      <c r="P150" t="str">
        <f>_xlfn.IFNA(","&amp;VLOOKUP($D150*1000+P$3,奖励辅助!$E:$O,11,FALSE),"")</f>
        <v/>
      </c>
      <c r="Q150" t="str">
        <f>_xlfn.IFNA(","&amp;VLOOKUP($D150*1000+Q$3,奖励辅助!$E:$O,11,FALSE),"")</f>
        <v/>
      </c>
      <c r="R150" t="str">
        <f>_xlfn.IFNA(","&amp;VLOOKUP($D150*1000+R$3,奖励辅助!$E:$O,11,FALSE),"")</f>
        <v/>
      </c>
      <c r="S150" t="str">
        <f>_xlfn.IFNA(","&amp;VLOOKUP($D150*1000+S$3,奖励辅助!$E:$O,11,FALSE),"")</f>
        <v/>
      </c>
      <c r="T150" t="str">
        <f>_xlfn.IFNA(","&amp;VLOOKUP($D150*1000+T$3,奖励辅助!$E:$O,11,FALSE),"")</f>
        <v/>
      </c>
      <c r="U150" t="str">
        <f>_xlfn.IFNA(","&amp;VLOOKUP($D150*1000+U$3,奖励辅助!$E:$O,11,FALSE),"")</f>
        <v/>
      </c>
      <c r="V150" t="str">
        <f>_xlfn.IFNA(","&amp;VLOOKUP($D150*1000+V$3,奖励辅助!$E:$O,11,FALSE),"")</f>
        <v/>
      </c>
      <c r="W150" t="str">
        <f>_xlfn.IFNA(","&amp;VLOOKUP($D150*1000+W$3,奖励辅助!$E:$O,11,FALSE),"")</f>
        <v/>
      </c>
      <c r="X150" t="str">
        <f>_xlfn.IFNA(","&amp;VLOOKUP($D150*1000+X$3,奖励辅助!$E:$O,11,FALSE),"")</f>
        <v/>
      </c>
      <c r="Y150" t="str">
        <f>_xlfn.IFNA(","&amp;VLOOKUP($D150*1000+Y$3,奖励辅助!$E:$O,11,FALSE),"")</f>
        <v/>
      </c>
      <c r="Z150" t="str">
        <f>_xlfn.IFNA(","&amp;VLOOKUP($D150*1000+Z$3,奖励辅助!$E:$O,11,FALSE),"")</f>
        <v/>
      </c>
      <c r="AA150" t="str">
        <f>_xlfn.IFNA(","&amp;VLOOKUP($D150*1000+AA$3,奖励辅助!$E:$O,11,FALSE),"")</f>
        <v/>
      </c>
      <c r="AB150" t="str">
        <f>_xlfn.IFNA(","&amp;VLOOKUP($D150*1000+AB$3,奖励辅助!$E:$O,11,FALSE),"")</f>
        <v/>
      </c>
      <c r="AC150" t="str">
        <f>_xlfn.IFNA(","&amp;VLOOKUP($D150*1000+AC$3,奖励辅助!$E:$O,11,FALSE),"")</f>
        <v/>
      </c>
      <c r="AD150" t="str">
        <f>_xlfn.IFNA(","&amp;VLOOKUP($D150*1000+AD$3,奖励辅助!$E:$O,11,FALSE),"")</f>
        <v/>
      </c>
      <c r="AE150" t="str">
        <f>_xlfn.IFNA(","&amp;VLOOKUP($D150*1000+AE$3,奖励辅助!$E:$O,11,FALSE),"")</f>
        <v/>
      </c>
      <c r="AF150" t="str">
        <f>_xlfn.IFNA(","&amp;VLOOKUP($D150*1000+AF$3,奖励辅助!$E:$O,11,FALSE),"")</f>
        <v/>
      </c>
      <c r="AG150" t="str">
        <f>_xlfn.IFNA(","&amp;VLOOKUP($D150*1000+AG$3,奖励辅助!$E:$O,11,FALSE),"")</f>
        <v/>
      </c>
      <c r="AH150" t="str">
        <f>_xlfn.IFNA(","&amp;VLOOKUP($D150*1000+AH$3,奖励辅助!$E:$O,11,FALSE),"")</f>
        <v/>
      </c>
      <c r="AI150" t="str">
        <f>_xlfn.IFNA(","&amp;VLOOKUP($D150*1000+AI$3,奖励辅助!$E:$O,11,FALSE),"")</f>
        <v/>
      </c>
      <c r="AJ150" t="str">
        <f>_xlfn.IFNA(","&amp;VLOOKUP($D150*1000+AJ$3,奖励辅助!$E:$O,11,FALSE),"")</f>
        <v/>
      </c>
      <c r="AK150" t="str">
        <f>_xlfn.IFNA(","&amp;VLOOKUP($D150*1000+AK$3,奖励辅助!$E:$O,11,FALSE),"")</f>
        <v/>
      </c>
      <c r="AL150" t="str">
        <f>_xlfn.IFNA(","&amp;VLOOKUP($D150*1000+AL$3,奖励辅助!$E:$O,11,FALSE),"")</f>
        <v/>
      </c>
      <c r="AM150" t="str">
        <f>_xlfn.IFNA(","&amp;VLOOKUP($D150*1000+AM$3,奖励辅助!$E:$O,11,FALSE),"")</f>
        <v/>
      </c>
      <c r="AN150" t="str">
        <f>_xlfn.IFNA(","&amp;VLOOKUP($D150*1000+AN$3,奖励辅助!$E:$O,11,FALSE),"")</f>
        <v/>
      </c>
      <c r="AO150" t="str">
        <f>_xlfn.IFNA(","&amp;VLOOKUP($D150*1000+AO$3,奖励辅助!$E:$O,11,FALSE),"")</f>
        <v/>
      </c>
    </row>
    <row r="151" spans="1:41" x14ac:dyDescent="0.15">
      <c r="A151">
        <v>148</v>
      </c>
      <c r="B151">
        <f>VLOOKUP(E151,每级任务数量!A:B,2,FALSE)</f>
        <v>2</v>
      </c>
      <c r="C151">
        <f t="shared" si="10"/>
        <v>405201</v>
      </c>
      <c r="D151" s="2">
        <f t="shared" si="11"/>
        <v>5201</v>
      </c>
      <c r="E151" s="6">
        <f t="shared" si="12"/>
        <v>52</v>
      </c>
      <c r="F151" s="6">
        <f t="shared" si="13"/>
        <v>1</v>
      </c>
      <c r="G151" s="1" t="s">
        <v>90</v>
      </c>
      <c r="H151" s="3" t="s">
        <v>91</v>
      </c>
      <c r="I151" s="3" t="str">
        <f t="shared" si="14"/>
        <v>[{"t":"i","i":4,"c":372,"tr":0},{"t":"i","i":1,"c":13058,"tr":0},{"t":"i","i":6,"c":1863,"tr":0}]</v>
      </c>
      <c r="J151" s="2">
        <v>0</v>
      </c>
      <c r="K151" s="2">
        <v>0</v>
      </c>
      <c r="L151" t="str">
        <f>_xlfn.IFNA(VLOOKUP($D151*1000+L$3,奖励辅助!$E:$O,11,FALSE),"")</f>
        <v>{"t":"i","i":4,"c":372,"tr":0}</v>
      </c>
      <c r="M151" t="str">
        <f>_xlfn.IFNA(","&amp;VLOOKUP($D151*1000+M$3,奖励辅助!$E:$O,11,FALSE),"")</f>
        <v>,{"t":"i","i":1,"c":13058,"tr":0}</v>
      </c>
      <c r="N151" t="str">
        <f>_xlfn.IFNA(","&amp;VLOOKUP($D151*1000+N$3,奖励辅助!$E:$O,11,FALSE),"")</f>
        <v>,{"t":"i","i":6,"c":1863,"tr":0}</v>
      </c>
      <c r="O151" t="str">
        <f>_xlfn.IFNA(","&amp;VLOOKUP($D151*1000+O$3,奖励辅助!$E:$O,11,FALSE),"")</f>
        <v/>
      </c>
      <c r="P151" t="str">
        <f>_xlfn.IFNA(","&amp;VLOOKUP($D151*1000+P$3,奖励辅助!$E:$O,11,FALSE),"")</f>
        <v/>
      </c>
      <c r="Q151" t="str">
        <f>_xlfn.IFNA(","&amp;VLOOKUP($D151*1000+Q$3,奖励辅助!$E:$O,11,FALSE),"")</f>
        <v/>
      </c>
      <c r="R151" t="str">
        <f>_xlfn.IFNA(","&amp;VLOOKUP($D151*1000+R$3,奖励辅助!$E:$O,11,FALSE),"")</f>
        <v/>
      </c>
      <c r="S151" t="str">
        <f>_xlfn.IFNA(","&amp;VLOOKUP($D151*1000+S$3,奖励辅助!$E:$O,11,FALSE),"")</f>
        <v/>
      </c>
      <c r="T151" t="str">
        <f>_xlfn.IFNA(","&amp;VLOOKUP($D151*1000+T$3,奖励辅助!$E:$O,11,FALSE),"")</f>
        <v/>
      </c>
      <c r="U151" t="str">
        <f>_xlfn.IFNA(","&amp;VLOOKUP($D151*1000+U$3,奖励辅助!$E:$O,11,FALSE),"")</f>
        <v/>
      </c>
      <c r="V151" t="str">
        <f>_xlfn.IFNA(","&amp;VLOOKUP($D151*1000+V$3,奖励辅助!$E:$O,11,FALSE),"")</f>
        <v/>
      </c>
      <c r="W151" t="str">
        <f>_xlfn.IFNA(","&amp;VLOOKUP($D151*1000+W$3,奖励辅助!$E:$O,11,FALSE),"")</f>
        <v/>
      </c>
      <c r="X151" t="str">
        <f>_xlfn.IFNA(","&amp;VLOOKUP($D151*1000+X$3,奖励辅助!$E:$O,11,FALSE),"")</f>
        <v/>
      </c>
      <c r="Y151" t="str">
        <f>_xlfn.IFNA(","&amp;VLOOKUP($D151*1000+Y$3,奖励辅助!$E:$O,11,FALSE),"")</f>
        <v/>
      </c>
      <c r="Z151" t="str">
        <f>_xlfn.IFNA(","&amp;VLOOKUP($D151*1000+Z$3,奖励辅助!$E:$O,11,FALSE),"")</f>
        <v/>
      </c>
      <c r="AA151" t="str">
        <f>_xlfn.IFNA(","&amp;VLOOKUP($D151*1000+AA$3,奖励辅助!$E:$O,11,FALSE),"")</f>
        <v/>
      </c>
      <c r="AB151" t="str">
        <f>_xlfn.IFNA(","&amp;VLOOKUP($D151*1000+AB$3,奖励辅助!$E:$O,11,FALSE),"")</f>
        <v/>
      </c>
      <c r="AC151" t="str">
        <f>_xlfn.IFNA(","&amp;VLOOKUP($D151*1000+AC$3,奖励辅助!$E:$O,11,FALSE),"")</f>
        <v/>
      </c>
      <c r="AD151" t="str">
        <f>_xlfn.IFNA(","&amp;VLOOKUP($D151*1000+AD$3,奖励辅助!$E:$O,11,FALSE),"")</f>
        <v/>
      </c>
      <c r="AE151" t="str">
        <f>_xlfn.IFNA(","&amp;VLOOKUP($D151*1000+AE$3,奖励辅助!$E:$O,11,FALSE),"")</f>
        <v/>
      </c>
      <c r="AF151" t="str">
        <f>_xlfn.IFNA(","&amp;VLOOKUP($D151*1000+AF$3,奖励辅助!$E:$O,11,FALSE),"")</f>
        <v/>
      </c>
      <c r="AG151" t="str">
        <f>_xlfn.IFNA(","&amp;VLOOKUP($D151*1000+AG$3,奖励辅助!$E:$O,11,FALSE),"")</f>
        <v/>
      </c>
      <c r="AH151" t="str">
        <f>_xlfn.IFNA(","&amp;VLOOKUP($D151*1000+AH$3,奖励辅助!$E:$O,11,FALSE),"")</f>
        <v/>
      </c>
      <c r="AI151" t="str">
        <f>_xlfn.IFNA(","&amp;VLOOKUP($D151*1000+AI$3,奖励辅助!$E:$O,11,FALSE),"")</f>
        <v/>
      </c>
      <c r="AJ151" t="str">
        <f>_xlfn.IFNA(","&amp;VLOOKUP($D151*1000+AJ$3,奖励辅助!$E:$O,11,FALSE),"")</f>
        <v/>
      </c>
      <c r="AK151" t="str">
        <f>_xlfn.IFNA(","&amp;VLOOKUP($D151*1000+AK$3,奖励辅助!$E:$O,11,FALSE),"")</f>
        <v/>
      </c>
      <c r="AL151" t="str">
        <f>_xlfn.IFNA(","&amp;VLOOKUP($D151*1000+AL$3,奖励辅助!$E:$O,11,FALSE),"")</f>
        <v/>
      </c>
      <c r="AM151" t="str">
        <f>_xlfn.IFNA(","&amp;VLOOKUP($D151*1000+AM$3,奖励辅助!$E:$O,11,FALSE),"")</f>
        <v/>
      </c>
      <c r="AN151" t="str">
        <f>_xlfn.IFNA(","&amp;VLOOKUP($D151*1000+AN$3,奖励辅助!$E:$O,11,FALSE),"")</f>
        <v/>
      </c>
      <c r="AO151" t="str">
        <f>_xlfn.IFNA(","&amp;VLOOKUP($D151*1000+AO$3,奖励辅助!$E:$O,11,FALSE),"")</f>
        <v/>
      </c>
    </row>
    <row r="152" spans="1:41" x14ac:dyDescent="0.15">
      <c r="A152">
        <v>149</v>
      </c>
      <c r="B152">
        <f>VLOOKUP(E152,每级任务数量!A:B,2,FALSE)</f>
        <v>2</v>
      </c>
      <c r="C152">
        <f t="shared" si="10"/>
        <v>405202</v>
      </c>
      <c r="D152" s="2">
        <f t="shared" si="11"/>
        <v>5202</v>
      </c>
      <c r="E152" s="6">
        <f t="shared" si="12"/>
        <v>52</v>
      </c>
      <c r="F152" s="6">
        <f t="shared" si="13"/>
        <v>2</v>
      </c>
      <c r="G152" s="1" t="s">
        <v>90</v>
      </c>
      <c r="H152" s="3" t="s">
        <v>91</v>
      </c>
      <c r="I152" s="3" t="str">
        <f t="shared" si="14"/>
        <v>[{"t":"i","i":4,"c":372,"tr":0},{"t":"i","i":1,"c":13058,"tr":0},{"t":"i","i":6,"c":1863,"tr":0}]</v>
      </c>
      <c r="J152" s="2">
        <v>0</v>
      </c>
      <c r="K152" s="2">
        <v>0</v>
      </c>
      <c r="L152" t="str">
        <f>_xlfn.IFNA(VLOOKUP($D152*1000+L$3,奖励辅助!$E:$O,11,FALSE),"")</f>
        <v>{"t":"i","i":4,"c":372,"tr":0}</v>
      </c>
      <c r="M152" t="str">
        <f>_xlfn.IFNA(","&amp;VLOOKUP($D152*1000+M$3,奖励辅助!$E:$O,11,FALSE),"")</f>
        <v>,{"t":"i","i":1,"c":13058,"tr":0}</v>
      </c>
      <c r="N152" t="str">
        <f>_xlfn.IFNA(","&amp;VLOOKUP($D152*1000+N$3,奖励辅助!$E:$O,11,FALSE),"")</f>
        <v>,{"t":"i","i":6,"c":1863,"tr":0}</v>
      </c>
      <c r="O152" t="str">
        <f>_xlfn.IFNA(","&amp;VLOOKUP($D152*1000+O$3,奖励辅助!$E:$O,11,FALSE),"")</f>
        <v/>
      </c>
      <c r="P152" t="str">
        <f>_xlfn.IFNA(","&amp;VLOOKUP($D152*1000+P$3,奖励辅助!$E:$O,11,FALSE),"")</f>
        <v/>
      </c>
      <c r="Q152" t="str">
        <f>_xlfn.IFNA(","&amp;VLOOKUP($D152*1000+Q$3,奖励辅助!$E:$O,11,FALSE),"")</f>
        <v/>
      </c>
      <c r="R152" t="str">
        <f>_xlfn.IFNA(","&amp;VLOOKUP($D152*1000+R$3,奖励辅助!$E:$O,11,FALSE),"")</f>
        <v/>
      </c>
      <c r="S152" t="str">
        <f>_xlfn.IFNA(","&amp;VLOOKUP($D152*1000+S$3,奖励辅助!$E:$O,11,FALSE),"")</f>
        <v/>
      </c>
      <c r="T152" t="str">
        <f>_xlfn.IFNA(","&amp;VLOOKUP($D152*1000+T$3,奖励辅助!$E:$O,11,FALSE),"")</f>
        <v/>
      </c>
      <c r="U152" t="str">
        <f>_xlfn.IFNA(","&amp;VLOOKUP($D152*1000+U$3,奖励辅助!$E:$O,11,FALSE),"")</f>
        <v/>
      </c>
      <c r="V152" t="str">
        <f>_xlfn.IFNA(","&amp;VLOOKUP($D152*1000+V$3,奖励辅助!$E:$O,11,FALSE),"")</f>
        <v/>
      </c>
      <c r="W152" t="str">
        <f>_xlfn.IFNA(","&amp;VLOOKUP($D152*1000+W$3,奖励辅助!$E:$O,11,FALSE),"")</f>
        <v/>
      </c>
      <c r="X152" t="str">
        <f>_xlfn.IFNA(","&amp;VLOOKUP($D152*1000+X$3,奖励辅助!$E:$O,11,FALSE),"")</f>
        <v/>
      </c>
      <c r="Y152" t="str">
        <f>_xlfn.IFNA(","&amp;VLOOKUP($D152*1000+Y$3,奖励辅助!$E:$O,11,FALSE),"")</f>
        <v/>
      </c>
      <c r="Z152" t="str">
        <f>_xlfn.IFNA(","&amp;VLOOKUP($D152*1000+Z$3,奖励辅助!$E:$O,11,FALSE),"")</f>
        <v/>
      </c>
      <c r="AA152" t="str">
        <f>_xlfn.IFNA(","&amp;VLOOKUP($D152*1000+AA$3,奖励辅助!$E:$O,11,FALSE),"")</f>
        <v/>
      </c>
      <c r="AB152" t="str">
        <f>_xlfn.IFNA(","&amp;VLOOKUP($D152*1000+AB$3,奖励辅助!$E:$O,11,FALSE),"")</f>
        <v/>
      </c>
      <c r="AC152" t="str">
        <f>_xlfn.IFNA(","&amp;VLOOKUP($D152*1000+AC$3,奖励辅助!$E:$O,11,FALSE),"")</f>
        <v/>
      </c>
      <c r="AD152" t="str">
        <f>_xlfn.IFNA(","&amp;VLOOKUP($D152*1000+AD$3,奖励辅助!$E:$O,11,FALSE),"")</f>
        <v/>
      </c>
      <c r="AE152" t="str">
        <f>_xlfn.IFNA(","&amp;VLOOKUP($D152*1000+AE$3,奖励辅助!$E:$O,11,FALSE),"")</f>
        <v/>
      </c>
      <c r="AF152" t="str">
        <f>_xlfn.IFNA(","&amp;VLOOKUP($D152*1000+AF$3,奖励辅助!$E:$O,11,FALSE),"")</f>
        <v/>
      </c>
      <c r="AG152" t="str">
        <f>_xlfn.IFNA(","&amp;VLOOKUP($D152*1000+AG$3,奖励辅助!$E:$O,11,FALSE),"")</f>
        <v/>
      </c>
      <c r="AH152" t="str">
        <f>_xlfn.IFNA(","&amp;VLOOKUP($D152*1000+AH$3,奖励辅助!$E:$O,11,FALSE),"")</f>
        <v/>
      </c>
      <c r="AI152" t="str">
        <f>_xlfn.IFNA(","&amp;VLOOKUP($D152*1000+AI$3,奖励辅助!$E:$O,11,FALSE),"")</f>
        <v/>
      </c>
      <c r="AJ152" t="str">
        <f>_xlfn.IFNA(","&amp;VLOOKUP($D152*1000+AJ$3,奖励辅助!$E:$O,11,FALSE),"")</f>
        <v/>
      </c>
      <c r="AK152" t="str">
        <f>_xlfn.IFNA(","&amp;VLOOKUP($D152*1000+AK$3,奖励辅助!$E:$O,11,FALSE),"")</f>
        <v/>
      </c>
      <c r="AL152" t="str">
        <f>_xlfn.IFNA(","&amp;VLOOKUP($D152*1000+AL$3,奖励辅助!$E:$O,11,FALSE),"")</f>
        <v/>
      </c>
      <c r="AM152" t="str">
        <f>_xlfn.IFNA(","&amp;VLOOKUP($D152*1000+AM$3,奖励辅助!$E:$O,11,FALSE),"")</f>
        <v/>
      </c>
      <c r="AN152" t="str">
        <f>_xlfn.IFNA(","&amp;VLOOKUP($D152*1000+AN$3,奖励辅助!$E:$O,11,FALSE),"")</f>
        <v/>
      </c>
      <c r="AO152" t="str">
        <f>_xlfn.IFNA(","&amp;VLOOKUP($D152*1000+AO$3,奖励辅助!$E:$O,11,FALSE),"")</f>
        <v/>
      </c>
    </row>
    <row r="153" spans="1:41" x14ac:dyDescent="0.15">
      <c r="A153">
        <v>150</v>
      </c>
      <c r="B153">
        <f>VLOOKUP(E153,每级任务数量!A:B,2,FALSE)</f>
        <v>3</v>
      </c>
      <c r="C153">
        <f t="shared" si="10"/>
        <v>405301</v>
      </c>
      <c r="D153" s="2">
        <f t="shared" si="11"/>
        <v>5301</v>
      </c>
      <c r="E153" s="6">
        <f t="shared" si="12"/>
        <v>53</v>
      </c>
      <c r="F153" s="6">
        <f t="shared" si="13"/>
        <v>1</v>
      </c>
      <c r="G153" s="1" t="s">
        <v>90</v>
      </c>
      <c r="H153" s="3" t="s">
        <v>91</v>
      </c>
      <c r="I153" s="3" t="str">
        <f t="shared" si="14"/>
        <v>[{"t":"i","i":4,"c":200,"tr":0},{"t":"i","i":1,"c":7015,"tr":0},{"t":"i","i":6,"c":1001,"tr":0}]</v>
      </c>
      <c r="J153" s="2">
        <v>0</v>
      </c>
      <c r="K153" s="2">
        <v>0</v>
      </c>
      <c r="L153" t="str">
        <f>_xlfn.IFNA(VLOOKUP($D153*1000+L$3,奖励辅助!$E:$O,11,FALSE),"")</f>
        <v>{"t":"i","i":4,"c":200,"tr":0}</v>
      </c>
      <c r="M153" t="str">
        <f>_xlfn.IFNA(","&amp;VLOOKUP($D153*1000+M$3,奖励辅助!$E:$O,11,FALSE),"")</f>
        <v>,{"t":"i","i":1,"c":7015,"tr":0}</v>
      </c>
      <c r="N153" t="str">
        <f>_xlfn.IFNA(","&amp;VLOOKUP($D153*1000+N$3,奖励辅助!$E:$O,11,FALSE),"")</f>
        <v>,{"t":"i","i":6,"c":1001,"tr":0}</v>
      </c>
      <c r="O153" t="str">
        <f>_xlfn.IFNA(","&amp;VLOOKUP($D153*1000+O$3,奖励辅助!$E:$O,11,FALSE),"")</f>
        <v/>
      </c>
      <c r="P153" t="str">
        <f>_xlfn.IFNA(","&amp;VLOOKUP($D153*1000+P$3,奖励辅助!$E:$O,11,FALSE),"")</f>
        <v/>
      </c>
      <c r="Q153" t="str">
        <f>_xlfn.IFNA(","&amp;VLOOKUP($D153*1000+Q$3,奖励辅助!$E:$O,11,FALSE),"")</f>
        <v/>
      </c>
      <c r="R153" t="str">
        <f>_xlfn.IFNA(","&amp;VLOOKUP($D153*1000+R$3,奖励辅助!$E:$O,11,FALSE),"")</f>
        <v/>
      </c>
      <c r="S153" t="str">
        <f>_xlfn.IFNA(","&amp;VLOOKUP($D153*1000+S$3,奖励辅助!$E:$O,11,FALSE),"")</f>
        <v/>
      </c>
      <c r="T153" t="str">
        <f>_xlfn.IFNA(","&amp;VLOOKUP($D153*1000+T$3,奖励辅助!$E:$O,11,FALSE),"")</f>
        <v/>
      </c>
      <c r="U153" t="str">
        <f>_xlfn.IFNA(","&amp;VLOOKUP($D153*1000+U$3,奖励辅助!$E:$O,11,FALSE),"")</f>
        <v/>
      </c>
      <c r="V153" t="str">
        <f>_xlfn.IFNA(","&amp;VLOOKUP($D153*1000+V$3,奖励辅助!$E:$O,11,FALSE),"")</f>
        <v/>
      </c>
      <c r="W153" t="str">
        <f>_xlfn.IFNA(","&amp;VLOOKUP($D153*1000+W$3,奖励辅助!$E:$O,11,FALSE),"")</f>
        <v/>
      </c>
      <c r="X153" t="str">
        <f>_xlfn.IFNA(","&amp;VLOOKUP($D153*1000+X$3,奖励辅助!$E:$O,11,FALSE),"")</f>
        <v/>
      </c>
      <c r="Y153" t="str">
        <f>_xlfn.IFNA(","&amp;VLOOKUP($D153*1000+Y$3,奖励辅助!$E:$O,11,FALSE),"")</f>
        <v/>
      </c>
      <c r="Z153" t="str">
        <f>_xlfn.IFNA(","&amp;VLOOKUP($D153*1000+Z$3,奖励辅助!$E:$O,11,FALSE),"")</f>
        <v/>
      </c>
      <c r="AA153" t="str">
        <f>_xlfn.IFNA(","&amp;VLOOKUP($D153*1000+AA$3,奖励辅助!$E:$O,11,FALSE),"")</f>
        <v/>
      </c>
      <c r="AB153" t="str">
        <f>_xlfn.IFNA(","&amp;VLOOKUP($D153*1000+AB$3,奖励辅助!$E:$O,11,FALSE),"")</f>
        <v/>
      </c>
      <c r="AC153" t="str">
        <f>_xlfn.IFNA(","&amp;VLOOKUP($D153*1000+AC$3,奖励辅助!$E:$O,11,FALSE),"")</f>
        <v/>
      </c>
      <c r="AD153" t="str">
        <f>_xlfn.IFNA(","&amp;VLOOKUP($D153*1000+AD$3,奖励辅助!$E:$O,11,FALSE),"")</f>
        <v/>
      </c>
      <c r="AE153" t="str">
        <f>_xlfn.IFNA(","&amp;VLOOKUP($D153*1000+AE$3,奖励辅助!$E:$O,11,FALSE),"")</f>
        <v/>
      </c>
      <c r="AF153" t="str">
        <f>_xlfn.IFNA(","&amp;VLOOKUP($D153*1000+AF$3,奖励辅助!$E:$O,11,FALSE),"")</f>
        <v/>
      </c>
      <c r="AG153" t="str">
        <f>_xlfn.IFNA(","&amp;VLOOKUP($D153*1000+AG$3,奖励辅助!$E:$O,11,FALSE),"")</f>
        <v/>
      </c>
      <c r="AH153" t="str">
        <f>_xlfn.IFNA(","&amp;VLOOKUP($D153*1000+AH$3,奖励辅助!$E:$O,11,FALSE),"")</f>
        <v/>
      </c>
      <c r="AI153" t="str">
        <f>_xlfn.IFNA(","&amp;VLOOKUP($D153*1000+AI$3,奖励辅助!$E:$O,11,FALSE),"")</f>
        <v/>
      </c>
      <c r="AJ153" t="str">
        <f>_xlfn.IFNA(","&amp;VLOOKUP($D153*1000+AJ$3,奖励辅助!$E:$O,11,FALSE),"")</f>
        <v/>
      </c>
      <c r="AK153" t="str">
        <f>_xlfn.IFNA(","&amp;VLOOKUP($D153*1000+AK$3,奖励辅助!$E:$O,11,FALSE),"")</f>
        <v/>
      </c>
      <c r="AL153" t="str">
        <f>_xlfn.IFNA(","&amp;VLOOKUP($D153*1000+AL$3,奖励辅助!$E:$O,11,FALSE),"")</f>
        <v/>
      </c>
      <c r="AM153" t="str">
        <f>_xlfn.IFNA(","&amp;VLOOKUP($D153*1000+AM$3,奖励辅助!$E:$O,11,FALSE),"")</f>
        <v/>
      </c>
      <c r="AN153" t="str">
        <f>_xlfn.IFNA(","&amp;VLOOKUP($D153*1000+AN$3,奖励辅助!$E:$O,11,FALSE),"")</f>
        <v/>
      </c>
      <c r="AO153" t="str">
        <f>_xlfn.IFNA(","&amp;VLOOKUP($D153*1000+AO$3,奖励辅助!$E:$O,11,FALSE),"")</f>
        <v/>
      </c>
    </row>
    <row r="154" spans="1:41" x14ac:dyDescent="0.15">
      <c r="A154">
        <v>151</v>
      </c>
      <c r="B154">
        <f>VLOOKUP(E154,每级任务数量!A:B,2,FALSE)</f>
        <v>3</v>
      </c>
      <c r="C154">
        <f t="shared" si="10"/>
        <v>405302</v>
      </c>
      <c r="D154" s="2">
        <f t="shared" si="11"/>
        <v>5302</v>
      </c>
      <c r="E154" s="6">
        <f t="shared" si="12"/>
        <v>53</v>
      </c>
      <c r="F154" s="6">
        <f t="shared" si="13"/>
        <v>2</v>
      </c>
      <c r="G154" s="1" t="s">
        <v>90</v>
      </c>
      <c r="H154" s="3" t="s">
        <v>91</v>
      </c>
      <c r="I154" s="3" t="str">
        <f t="shared" si="14"/>
        <v>[{"t":"i","i":4,"c":200,"tr":0},{"t":"i","i":1,"c":7015,"tr":0},{"t":"i","i":6,"c":1001,"tr":0}]</v>
      </c>
      <c r="J154" s="2">
        <v>0</v>
      </c>
      <c r="K154" s="2">
        <v>0</v>
      </c>
      <c r="L154" t="str">
        <f>_xlfn.IFNA(VLOOKUP($D154*1000+L$3,奖励辅助!$E:$O,11,FALSE),"")</f>
        <v>{"t":"i","i":4,"c":200,"tr":0}</v>
      </c>
      <c r="M154" t="str">
        <f>_xlfn.IFNA(","&amp;VLOOKUP($D154*1000+M$3,奖励辅助!$E:$O,11,FALSE),"")</f>
        <v>,{"t":"i","i":1,"c":7015,"tr":0}</v>
      </c>
      <c r="N154" t="str">
        <f>_xlfn.IFNA(","&amp;VLOOKUP($D154*1000+N$3,奖励辅助!$E:$O,11,FALSE),"")</f>
        <v>,{"t":"i","i":6,"c":1001,"tr":0}</v>
      </c>
      <c r="O154" t="str">
        <f>_xlfn.IFNA(","&amp;VLOOKUP($D154*1000+O$3,奖励辅助!$E:$O,11,FALSE),"")</f>
        <v/>
      </c>
      <c r="P154" t="str">
        <f>_xlfn.IFNA(","&amp;VLOOKUP($D154*1000+P$3,奖励辅助!$E:$O,11,FALSE),"")</f>
        <v/>
      </c>
      <c r="Q154" t="str">
        <f>_xlfn.IFNA(","&amp;VLOOKUP($D154*1000+Q$3,奖励辅助!$E:$O,11,FALSE),"")</f>
        <v/>
      </c>
      <c r="R154" t="str">
        <f>_xlfn.IFNA(","&amp;VLOOKUP($D154*1000+R$3,奖励辅助!$E:$O,11,FALSE),"")</f>
        <v/>
      </c>
      <c r="S154" t="str">
        <f>_xlfn.IFNA(","&amp;VLOOKUP($D154*1000+S$3,奖励辅助!$E:$O,11,FALSE),"")</f>
        <v/>
      </c>
      <c r="T154" t="str">
        <f>_xlfn.IFNA(","&amp;VLOOKUP($D154*1000+T$3,奖励辅助!$E:$O,11,FALSE),"")</f>
        <v/>
      </c>
      <c r="U154" t="str">
        <f>_xlfn.IFNA(","&amp;VLOOKUP($D154*1000+U$3,奖励辅助!$E:$O,11,FALSE),"")</f>
        <v/>
      </c>
      <c r="V154" t="str">
        <f>_xlfn.IFNA(","&amp;VLOOKUP($D154*1000+V$3,奖励辅助!$E:$O,11,FALSE),"")</f>
        <v/>
      </c>
      <c r="W154" t="str">
        <f>_xlfn.IFNA(","&amp;VLOOKUP($D154*1000+W$3,奖励辅助!$E:$O,11,FALSE),"")</f>
        <v/>
      </c>
      <c r="X154" t="str">
        <f>_xlfn.IFNA(","&amp;VLOOKUP($D154*1000+X$3,奖励辅助!$E:$O,11,FALSE),"")</f>
        <v/>
      </c>
      <c r="Y154" t="str">
        <f>_xlfn.IFNA(","&amp;VLOOKUP($D154*1000+Y$3,奖励辅助!$E:$O,11,FALSE),"")</f>
        <v/>
      </c>
      <c r="Z154" t="str">
        <f>_xlfn.IFNA(","&amp;VLOOKUP($D154*1000+Z$3,奖励辅助!$E:$O,11,FALSE),"")</f>
        <v/>
      </c>
      <c r="AA154" t="str">
        <f>_xlfn.IFNA(","&amp;VLOOKUP($D154*1000+AA$3,奖励辅助!$E:$O,11,FALSE),"")</f>
        <v/>
      </c>
      <c r="AB154" t="str">
        <f>_xlfn.IFNA(","&amp;VLOOKUP($D154*1000+AB$3,奖励辅助!$E:$O,11,FALSE),"")</f>
        <v/>
      </c>
      <c r="AC154" t="str">
        <f>_xlfn.IFNA(","&amp;VLOOKUP($D154*1000+AC$3,奖励辅助!$E:$O,11,FALSE),"")</f>
        <v/>
      </c>
      <c r="AD154" t="str">
        <f>_xlfn.IFNA(","&amp;VLOOKUP($D154*1000+AD$3,奖励辅助!$E:$O,11,FALSE),"")</f>
        <v/>
      </c>
      <c r="AE154" t="str">
        <f>_xlfn.IFNA(","&amp;VLOOKUP($D154*1000+AE$3,奖励辅助!$E:$O,11,FALSE),"")</f>
        <v/>
      </c>
      <c r="AF154" t="str">
        <f>_xlfn.IFNA(","&amp;VLOOKUP($D154*1000+AF$3,奖励辅助!$E:$O,11,FALSE),"")</f>
        <v/>
      </c>
      <c r="AG154" t="str">
        <f>_xlfn.IFNA(","&amp;VLOOKUP($D154*1000+AG$3,奖励辅助!$E:$O,11,FALSE),"")</f>
        <v/>
      </c>
      <c r="AH154" t="str">
        <f>_xlfn.IFNA(","&amp;VLOOKUP($D154*1000+AH$3,奖励辅助!$E:$O,11,FALSE),"")</f>
        <v/>
      </c>
      <c r="AI154" t="str">
        <f>_xlfn.IFNA(","&amp;VLOOKUP($D154*1000+AI$3,奖励辅助!$E:$O,11,FALSE),"")</f>
        <v/>
      </c>
      <c r="AJ154" t="str">
        <f>_xlfn.IFNA(","&amp;VLOOKUP($D154*1000+AJ$3,奖励辅助!$E:$O,11,FALSE),"")</f>
        <v/>
      </c>
      <c r="AK154" t="str">
        <f>_xlfn.IFNA(","&amp;VLOOKUP($D154*1000+AK$3,奖励辅助!$E:$O,11,FALSE),"")</f>
        <v/>
      </c>
      <c r="AL154" t="str">
        <f>_xlfn.IFNA(","&amp;VLOOKUP($D154*1000+AL$3,奖励辅助!$E:$O,11,FALSE),"")</f>
        <v/>
      </c>
      <c r="AM154" t="str">
        <f>_xlfn.IFNA(","&amp;VLOOKUP($D154*1000+AM$3,奖励辅助!$E:$O,11,FALSE),"")</f>
        <v/>
      </c>
      <c r="AN154" t="str">
        <f>_xlfn.IFNA(","&amp;VLOOKUP($D154*1000+AN$3,奖励辅助!$E:$O,11,FALSE),"")</f>
        <v/>
      </c>
      <c r="AO154" t="str">
        <f>_xlfn.IFNA(","&amp;VLOOKUP($D154*1000+AO$3,奖励辅助!$E:$O,11,FALSE),"")</f>
        <v/>
      </c>
    </row>
    <row r="155" spans="1:41" x14ac:dyDescent="0.15">
      <c r="A155">
        <v>152</v>
      </c>
      <c r="B155">
        <f>VLOOKUP(E155,每级任务数量!A:B,2,FALSE)</f>
        <v>3</v>
      </c>
      <c r="C155">
        <f t="shared" si="10"/>
        <v>405303</v>
      </c>
      <c r="D155" s="2">
        <f t="shared" si="11"/>
        <v>5303</v>
      </c>
      <c r="E155" s="6">
        <f t="shared" si="12"/>
        <v>53</v>
      </c>
      <c r="F155" s="6">
        <f t="shared" si="13"/>
        <v>3</v>
      </c>
      <c r="G155" s="1" t="s">
        <v>90</v>
      </c>
      <c r="H155" s="3" t="s">
        <v>91</v>
      </c>
      <c r="I155" s="3" t="str">
        <f t="shared" si="14"/>
        <v>[{"t":"i","i":4,"c":399,"tr":0},{"t":"i","i":1,"c":13995,"tr":0},{"t":"i","i":6,"c":1997,"tr":0}]</v>
      </c>
      <c r="J155" s="2">
        <v>0</v>
      </c>
      <c r="K155" s="2">
        <v>0</v>
      </c>
      <c r="L155" t="str">
        <f>_xlfn.IFNA(VLOOKUP($D155*1000+L$3,奖励辅助!$E:$O,11,FALSE),"")</f>
        <v>{"t":"i","i":4,"c":399,"tr":0}</v>
      </c>
      <c r="M155" t="str">
        <f>_xlfn.IFNA(","&amp;VLOOKUP($D155*1000+M$3,奖励辅助!$E:$O,11,FALSE),"")</f>
        <v>,{"t":"i","i":1,"c":13995,"tr":0}</v>
      </c>
      <c r="N155" t="str">
        <f>_xlfn.IFNA(","&amp;VLOOKUP($D155*1000+N$3,奖励辅助!$E:$O,11,FALSE),"")</f>
        <v>,{"t":"i","i":6,"c":1997,"tr":0}</v>
      </c>
      <c r="O155" t="str">
        <f>_xlfn.IFNA(","&amp;VLOOKUP($D155*1000+O$3,奖励辅助!$E:$O,11,FALSE),"")</f>
        <v/>
      </c>
      <c r="P155" t="str">
        <f>_xlfn.IFNA(","&amp;VLOOKUP($D155*1000+P$3,奖励辅助!$E:$O,11,FALSE),"")</f>
        <v/>
      </c>
      <c r="Q155" t="str">
        <f>_xlfn.IFNA(","&amp;VLOOKUP($D155*1000+Q$3,奖励辅助!$E:$O,11,FALSE),"")</f>
        <v/>
      </c>
      <c r="R155" t="str">
        <f>_xlfn.IFNA(","&amp;VLOOKUP($D155*1000+R$3,奖励辅助!$E:$O,11,FALSE),"")</f>
        <v/>
      </c>
      <c r="S155" t="str">
        <f>_xlfn.IFNA(","&amp;VLOOKUP($D155*1000+S$3,奖励辅助!$E:$O,11,FALSE),"")</f>
        <v/>
      </c>
      <c r="T155" t="str">
        <f>_xlfn.IFNA(","&amp;VLOOKUP($D155*1000+T$3,奖励辅助!$E:$O,11,FALSE),"")</f>
        <v/>
      </c>
      <c r="U155" t="str">
        <f>_xlfn.IFNA(","&amp;VLOOKUP($D155*1000+U$3,奖励辅助!$E:$O,11,FALSE),"")</f>
        <v/>
      </c>
      <c r="V155" t="str">
        <f>_xlfn.IFNA(","&amp;VLOOKUP($D155*1000+V$3,奖励辅助!$E:$O,11,FALSE),"")</f>
        <v/>
      </c>
      <c r="W155" t="str">
        <f>_xlfn.IFNA(","&amp;VLOOKUP($D155*1000+W$3,奖励辅助!$E:$O,11,FALSE),"")</f>
        <v/>
      </c>
      <c r="X155" t="str">
        <f>_xlfn.IFNA(","&amp;VLOOKUP($D155*1000+X$3,奖励辅助!$E:$O,11,FALSE),"")</f>
        <v/>
      </c>
      <c r="Y155" t="str">
        <f>_xlfn.IFNA(","&amp;VLOOKUP($D155*1000+Y$3,奖励辅助!$E:$O,11,FALSE),"")</f>
        <v/>
      </c>
      <c r="Z155" t="str">
        <f>_xlfn.IFNA(","&amp;VLOOKUP($D155*1000+Z$3,奖励辅助!$E:$O,11,FALSE),"")</f>
        <v/>
      </c>
      <c r="AA155" t="str">
        <f>_xlfn.IFNA(","&amp;VLOOKUP($D155*1000+AA$3,奖励辅助!$E:$O,11,FALSE),"")</f>
        <v/>
      </c>
      <c r="AB155" t="str">
        <f>_xlfn.IFNA(","&amp;VLOOKUP($D155*1000+AB$3,奖励辅助!$E:$O,11,FALSE),"")</f>
        <v/>
      </c>
      <c r="AC155" t="str">
        <f>_xlfn.IFNA(","&amp;VLOOKUP($D155*1000+AC$3,奖励辅助!$E:$O,11,FALSE),"")</f>
        <v/>
      </c>
      <c r="AD155" t="str">
        <f>_xlfn.IFNA(","&amp;VLOOKUP($D155*1000+AD$3,奖励辅助!$E:$O,11,FALSE),"")</f>
        <v/>
      </c>
      <c r="AE155" t="str">
        <f>_xlfn.IFNA(","&amp;VLOOKUP($D155*1000+AE$3,奖励辅助!$E:$O,11,FALSE),"")</f>
        <v/>
      </c>
      <c r="AF155" t="str">
        <f>_xlfn.IFNA(","&amp;VLOOKUP($D155*1000+AF$3,奖励辅助!$E:$O,11,FALSE),"")</f>
        <v/>
      </c>
      <c r="AG155" t="str">
        <f>_xlfn.IFNA(","&amp;VLOOKUP($D155*1000+AG$3,奖励辅助!$E:$O,11,FALSE),"")</f>
        <v/>
      </c>
      <c r="AH155" t="str">
        <f>_xlfn.IFNA(","&amp;VLOOKUP($D155*1000+AH$3,奖励辅助!$E:$O,11,FALSE),"")</f>
        <v/>
      </c>
      <c r="AI155" t="str">
        <f>_xlfn.IFNA(","&amp;VLOOKUP($D155*1000+AI$3,奖励辅助!$E:$O,11,FALSE),"")</f>
        <v/>
      </c>
      <c r="AJ155" t="str">
        <f>_xlfn.IFNA(","&amp;VLOOKUP($D155*1000+AJ$3,奖励辅助!$E:$O,11,FALSE),"")</f>
        <v/>
      </c>
      <c r="AK155" t="str">
        <f>_xlfn.IFNA(","&amp;VLOOKUP($D155*1000+AK$3,奖励辅助!$E:$O,11,FALSE),"")</f>
        <v/>
      </c>
      <c r="AL155" t="str">
        <f>_xlfn.IFNA(","&amp;VLOOKUP($D155*1000+AL$3,奖励辅助!$E:$O,11,FALSE),"")</f>
        <v/>
      </c>
      <c r="AM155" t="str">
        <f>_xlfn.IFNA(","&amp;VLOOKUP($D155*1000+AM$3,奖励辅助!$E:$O,11,FALSE),"")</f>
        <v/>
      </c>
      <c r="AN155" t="str">
        <f>_xlfn.IFNA(","&amp;VLOOKUP($D155*1000+AN$3,奖励辅助!$E:$O,11,FALSE),"")</f>
        <v/>
      </c>
      <c r="AO155" t="str">
        <f>_xlfn.IFNA(","&amp;VLOOKUP($D155*1000+AO$3,奖励辅助!$E:$O,11,FALSE),"")</f>
        <v/>
      </c>
    </row>
    <row r="156" spans="1:41" x14ac:dyDescent="0.15">
      <c r="A156">
        <v>153</v>
      </c>
      <c r="B156">
        <f>VLOOKUP(E156,每级任务数量!A:B,2,FALSE)</f>
        <v>3</v>
      </c>
      <c r="C156">
        <f t="shared" si="10"/>
        <v>405401</v>
      </c>
      <c r="D156" s="2">
        <f t="shared" si="11"/>
        <v>5401</v>
      </c>
      <c r="E156" s="6">
        <f t="shared" si="12"/>
        <v>54</v>
      </c>
      <c r="F156" s="6">
        <f t="shared" si="13"/>
        <v>1</v>
      </c>
      <c r="G156" s="1" t="s">
        <v>90</v>
      </c>
      <c r="H156" s="3" t="s">
        <v>91</v>
      </c>
      <c r="I156" s="3" t="str">
        <f t="shared" si="14"/>
        <v>[{"t":"i","i":4,"c":214,"tr":0},{"t":"i","i":1,"c":7517,"tr":0},{"t":"i","i":6,"c":1072,"tr":0}]</v>
      </c>
      <c r="J156" s="2">
        <v>0</v>
      </c>
      <c r="K156" s="2">
        <v>0</v>
      </c>
      <c r="L156" t="str">
        <f>_xlfn.IFNA(VLOOKUP($D156*1000+L$3,奖励辅助!$E:$O,11,FALSE),"")</f>
        <v>{"t":"i","i":4,"c":214,"tr":0}</v>
      </c>
      <c r="M156" t="str">
        <f>_xlfn.IFNA(","&amp;VLOOKUP($D156*1000+M$3,奖励辅助!$E:$O,11,FALSE),"")</f>
        <v>,{"t":"i","i":1,"c":7517,"tr":0}</v>
      </c>
      <c r="N156" t="str">
        <f>_xlfn.IFNA(","&amp;VLOOKUP($D156*1000+N$3,奖励辅助!$E:$O,11,FALSE),"")</f>
        <v>,{"t":"i","i":6,"c":1072,"tr":0}</v>
      </c>
      <c r="O156" t="str">
        <f>_xlfn.IFNA(","&amp;VLOOKUP($D156*1000+O$3,奖励辅助!$E:$O,11,FALSE),"")</f>
        <v/>
      </c>
      <c r="P156" t="str">
        <f>_xlfn.IFNA(","&amp;VLOOKUP($D156*1000+P$3,奖励辅助!$E:$O,11,FALSE),"")</f>
        <v/>
      </c>
      <c r="Q156" t="str">
        <f>_xlfn.IFNA(","&amp;VLOOKUP($D156*1000+Q$3,奖励辅助!$E:$O,11,FALSE),"")</f>
        <v/>
      </c>
      <c r="R156" t="str">
        <f>_xlfn.IFNA(","&amp;VLOOKUP($D156*1000+R$3,奖励辅助!$E:$O,11,FALSE),"")</f>
        <v/>
      </c>
      <c r="S156" t="str">
        <f>_xlfn.IFNA(","&amp;VLOOKUP($D156*1000+S$3,奖励辅助!$E:$O,11,FALSE),"")</f>
        <v/>
      </c>
      <c r="T156" t="str">
        <f>_xlfn.IFNA(","&amp;VLOOKUP($D156*1000+T$3,奖励辅助!$E:$O,11,FALSE),"")</f>
        <v/>
      </c>
      <c r="U156" t="str">
        <f>_xlfn.IFNA(","&amp;VLOOKUP($D156*1000+U$3,奖励辅助!$E:$O,11,FALSE),"")</f>
        <v/>
      </c>
      <c r="V156" t="str">
        <f>_xlfn.IFNA(","&amp;VLOOKUP($D156*1000+V$3,奖励辅助!$E:$O,11,FALSE),"")</f>
        <v/>
      </c>
      <c r="W156" t="str">
        <f>_xlfn.IFNA(","&amp;VLOOKUP($D156*1000+W$3,奖励辅助!$E:$O,11,FALSE),"")</f>
        <v/>
      </c>
      <c r="X156" t="str">
        <f>_xlfn.IFNA(","&amp;VLOOKUP($D156*1000+X$3,奖励辅助!$E:$O,11,FALSE),"")</f>
        <v/>
      </c>
      <c r="Y156" t="str">
        <f>_xlfn.IFNA(","&amp;VLOOKUP($D156*1000+Y$3,奖励辅助!$E:$O,11,FALSE),"")</f>
        <v/>
      </c>
      <c r="Z156" t="str">
        <f>_xlfn.IFNA(","&amp;VLOOKUP($D156*1000+Z$3,奖励辅助!$E:$O,11,FALSE),"")</f>
        <v/>
      </c>
      <c r="AA156" t="str">
        <f>_xlfn.IFNA(","&amp;VLOOKUP($D156*1000+AA$3,奖励辅助!$E:$O,11,FALSE),"")</f>
        <v/>
      </c>
      <c r="AB156" t="str">
        <f>_xlfn.IFNA(","&amp;VLOOKUP($D156*1000+AB$3,奖励辅助!$E:$O,11,FALSE),"")</f>
        <v/>
      </c>
      <c r="AC156" t="str">
        <f>_xlfn.IFNA(","&amp;VLOOKUP($D156*1000+AC$3,奖励辅助!$E:$O,11,FALSE),"")</f>
        <v/>
      </c>
      <c r="AD156" t="str">
        <f>_xlfn.IFNA(","&amp;VLOOKUP($D156*1000+AD$3,奖励辅助!$E:$O,11,FALSE),"")</f>
        <v/>
      </c>
      <c r="AE156" t="str">
        <f>_xlfn.IFNA(","&amp;VLOOKUP($D156*1000+AE$3,奖励辅助!$E:$O,11,FALSE),"")</f>
        <v/>
      </c>
      <c r="AF156" t="str">
        <f>_xlfn.IFNA(","&amp;VLOOKUP($D156*1000+AF$3,奖励辅助!$E:$O,11,FALSE),"")</f>
        <v/>
      </c>
      <c r="AG156" t="str">
        <f>_xlfn.IFNA(","&amp;VLOOKUP($D156*1000+AG$3,奖励辅助!$E:$O,11,FALSE),"")</f>
        <v/>
      </c>
      <c r="AH156" t="str">
        <f>_xlfn.IFNA(","&amp;VLOOKUP($D156*1000+AH$3,奖励辅助!$E:$O,11,FALSE),"")</f>
        <v/>
      </c>
      <c r="AI156" t="str">
        <f>_xlfn.IFNA(","&amp;VLOOKUP($D156*1000+AI$3,奖励辅助!$E:$O,11,FALSE),"")</f>
        <v/>
      </c>
      <c r="AJ156" t="str">
        <f>_xlfn.IFNA(","&amp;VLOOKUP($D156*1000+AJ$3,奖励辅助!$E:$O,11,FALSE),"")</f>
        <v/>
      </c>
      <c r="AK156" t="str">
        <f>_xlfn.IFNA(","&amp;VLOOKUP($D156*1000+AK$3,奖励辅助!$E:$O,11,FALSE),"")</f>
        <v/>
      </c>
      <c r="AL156" t="str">
        <f>_xlfn.IFNA(","&amp;VLOOKUP($D156*1000+AL$3,奖励辅助!$E:$O,11,FALSE),"")</f>
        <v/>
      </c>
      <c r="AM156" t="str">
        <f>_xlfn.IFNA(","&amp;VLOOKUP($D156*1000+AM$3,奖励辅助!$E:$O,11,FALSE),"")</f>
        <v/>
      </c>
      <c r="AN156" t="str">
        <f>_xlfn.IFNA(","&amp;VLOOKUP($D156*1000+AN$3,奖励辅助!$E:$O,11,FALSE),"")</f>
        <v/>
      </c>
      <c r="AO156" t="str">
        <f>_xlfn.IFNA(","&amp;VLOOKUP($D156*1000+AO$3,奖励辅助!$E:$O,11,FALSE),"")</f>
        <v/>
      </c>
    </row>
    <row r="157" spans="1:41" x14ac:dyDescent="0.15">
      <c r="A157">
        <v>154</v>
      </c>
      <c r="B157">
        <f>VLOOKUP(E157,每级任务数量!A:B,2,FALSE)</f>
        <v>3</v>
      </c>
      <c r="C157">
        <f t="shared" si="10"/>
        <v>405402</v>
      </c>
      <c r="D157" s="2">
        <f t="shared" si="11"/>
        <v>5402</v>
      </c>
      <c r="E157" s="6">
        <f t="shared" si="12"/>
        <v>54</v>
      </c>
      <c r="F157" s="6">
        <f t="shared" si="13"/>
        <v>2</v>
      </c>
      <c r="G157" s="1" t="s">
        <v>90</v>
      </c>
      <c r="H157" s="3" t="s">
        <v>91</v>
      </c>
      <c r="I157" s="3" t="str">
        <f t="shared" si="14"/>
        <v>[{"t":"i","i":4,"c":214,"tr":0},{"t":"i","i":1,"c":7517,"tr":0},{"t":"i","i":6,"c":1072,"tr":0}]</v>
      </c>
      <c r="J157" s="2">
        <v>0</v>
      </c>
      <c r="K157" s="2">
        <v>0</v>
      </c>
      <c r="L157" t="str">
        <f>_xlfn.IFNA(VLOOKUP($D157*1000+L$3,奖励辅助!$E:$O,11,FALSE),"")</f>
        <v>{"t":"i","i":4,"c":214,"tr":0}</v>
      </c>
      <c r="M157" t="str">
        <f>_xlfn.IFNA(","&amp;VLOOKUP($D157*1000+M$3,奖励辅助!$E:$O,11,FALSE),"")</f>
        <v>,{"t":"i","i":1,"c":7517,"tr":0}</v>
      </c>
      <c r="N157" t="str">
        <f>_xlfn.IFNA(","&amp;VLOOKUP($D157*1000+N$3,奖励辅助!$E:$O,11,FALSE),"")</f>
        <v>,{"t":"i","i":6,"c":1072,"tr":0}</v>
      </c>
      <c r="O157" t="str">
        <f>_xlfn.IFNA(","&amp;VLOOKUP($D157*1000+O$3,奖励辅助!$E:$O,11,FALSE),"")</f>
        <v/>
      </c>
      <c r="P157" t="str">
        <f>_xlfn.IFNA(","&amp;VLOOKUP($D157*1000+P$3,奖励辅助!$E:$O,11,FALSE),"")</f>
        <v/>
      </c>
      <c r="Q157" t="str">
        <f>_xlfn.IFNA(","&amp;VLOOKUP($D157*1000+Q$3,奖励辅助!$E:$O,11,FALSE),"")</f>
        <v/>
      </c>
      <c r="R157" t="str">
        <f>_xlfn.IFNA(","&amp;VLOOKUP($D157*1000+R$3,奖励辅助!$E:$O,11,FALSE),"")</f>
        <v/>
      </c>
      <c r="S157" t="str">
        <f>_xlfn.IFNA(","&amp;VLOOKUP($D157*1000+S$3,奖励辅助!$E:$O,11,FALSE),"")</f>
        <v/>
      </c>
      <c r="T157" t="str">
        <f>_xlfn.IFNA(","&amp;VLOOKUP($D157*1000+T$3,奖励辅助!$E:$O,11,FALSE),"")</f>
        <v/>
      </c>
      <c r="U157" t="str">
        <f>_xlfn.IFNA(","&amp;VLOOKUP($D157*1000+U$3,奖励辅助!$E:$O,11,FALSE),"")</f>
        <v/>
      </c>
      <c r="V157" t="str">
        <f>_xlfn.IFNA(","&amp;VLOOKUP($D157*1000+V$3,奖励辅助!$E:$O,11,FALSE),"")</f>
        <v/>
      </c>
      <c r="W157" t="str">
        <f>_xlfn.IFNA(","&amp;VLOOKUP($D157*1000+W$3,奖励辅助!$E:$O,11,FALSE),"")</f>
        <v/>
      </c>
      <c r="X157" t="str">
        <f>_xlfn.IFNA(","&amp;VLOOKUP($D157*1000+X$3,奖励辅助!$E:$O,11,FALSE),"")</f>
        <v/>
      </c>
      <c r="Y157" t="str">
        <f>_xlfn.IFNA(","&amp;VLOOKUP($D157*1000+Y$3,奖励辅助!$E:$O,11,FALSE),"")</f>
        <v/>
      </c>
      <c r="Z157" t="str">
        <f>_xlfn.IFNA(","&amp;VLOOKUP($D157*1000+Z$3,奖励辅助!$E:$O,11,FALSE),"")</f>
        <v/>
      </c>
      <c r="AA157" t="str">
        <f>_xlfn.IFNA(","&amp;VLOOKUP($D157*1000+AA$3,奖励辅助!$E:$O,11,FALSE),"")</f>
        <v/>
      </c>
      <c r="AB157" t="str">
        <f>_xlfn.IFNA(","&amp;VLOOKUP($D157*1000+AB$3,奖励辅助!$E:$O,11,FALSE),"")</f>
        <v/>
      </c>
      <c r="AC157" t="str">
        <f>_xlfn.IFNA(","&amp;VLOOKUP($D157*1000+AC$3,奖励辅助!$E:$O,11,FALSE),"")</f>
        <v/>
      </c>
      <c r="AD157" t="str">
        <f>_xlfn.IFNA(","&amp;VLOOKUP($D157*1000+AD$3,奖励辅助!$E:$O,11,FALSE),"")</f>
        <v/>
      </c>
      <c r="AE157" t="str">
        <f>_xlfn.IFNA(","&amp;VLOOKUP($D157*1000+AE$3,奖励辅助!$E:$O,11,FALSE),"")</f>
        <v/>
      </c>
      <c r="AF157" t="str">
        <f>_xlfn.IFNA(","&amp;VLOOKUP($D157*1000+AF$3,奖励辅助!$E:$O,11,FALSE),"")</f>
        <v/>
      </c>
      <c r="AG157" t="str">
        <f>_xlfn.IFNA(","&amp;VLOOKUP($D157*1000+AG$3,奖励辅助!$E:$O,11,FALSE),"")</f>
        <v/>
      </c>
      <c r="AH157" t="str">
        <f>_xlfn.IFNA(","&amp;VLOOKUP($D157*1000+AH$3,奖励辅助!$E:$O,11,FALSE),"")</f>
        <v/>
      </c>
      <c r="AI157" t="str">
        <f>_xlfn.IFNA(","&amp;VLOOKUP($D157*1000+AI$3,奖励辅助!$E:$O,11,FALSE),"")</f>
        <v/>
      </c>
      <c r="AJ157" t="str">
        <f>_xlfn.IFNA(","&amp;VLOOKUP($D157*1000+AJ$3,奖励辅助!$E:$O,11,FALSE),"")</f>
        <v/>
      </c>
      <c r="AK157" t="str">
        <f>_xlfn.IFNA(","&amp;VLOOKUP($D157*1000+AK$3,奖励辅助!$E:$O,11,FALSE),"")</f>
        <v/>
      </c>
      <c r="AL157" t="str">
        <f>_xlfn.IFNA(","&amp;VLOOKUP($D157*1000+AL$3,奖励辅助!$E:$O,11,FALSE),"")</f>
        <v/>
      </c>
      <c r="AM157" t="str">
        <f>_xlfn.IFNA(","&amp;VLOOKUP($D157*1000+AM$3,奖励辅助!$E:$O,11,FALSE),"")</f>
        <v/>
      </c>
      <c r="AN157" t="str">
        <f>_xlfn.IFNA(","&amp;VLOOKUP($D157*1000+AN$3,奖励辅助!$E:$O,11,FALSE),"")</f>
        <v/>
      </c>
      <c r="AO157" t="str">
        <f>_xlfn.IFNA(","&amp;VLOOKUP($D157*1000+AO$3,奖励辅助!$E:$O,11,FALSE),"")</f>
        <v/>
      </c>
    </row>
    <row r="158" spans="1:41" x14ac:dyDescent="0.15">
      <c r="A158">
        <v>155</v>
      </c>
      <c r="B158">
        <f>VLOOKUP(E158,每级任务数量!A:B,2,FALSE)</f>
        <v>3</v>
      </c>
      <c r="C158">
        <f t="shared" si="10"/>
        <v>405403</v>
      </c>
      <c r="D158" s="2">
        <f t="shared" si="11"/>
        <v>5403</v>
      </c>
      <c r="E158" s="6">
        <f t="shared" si="12"/>
        <v>54</v>
      </c>
      <c r="F158" s="6">
        <f t="shared" si="13"/>
        <v>3</v>
      </c>
      <c r="G158" s="1" t="s">
        <v>90</v>
      </c>
      <c r="H158" s="3" t="s">
        <v>91</v>
      </c>
      <c r="I158" s="3" t="str">
        <f t="shared" si="14"/>
        <v>[{"t":"i","i":4,"c":428,"tr":0},{"t":"i","i":1,"c":15000,"tr":0},{"t":"i","i":6,"c":2140,"tr":0}]</v>
      </c>
      <c r="J158" s="2">
        <v>0</v>
      </c>
      <c r="K158" s="2">
        <v>0</v>
      </c>
      <c r="L158" t="str">
        <f>_xlfn.IFNA(VLOOKUP($D158*1000+L$3,奖励辅助!$E:$O,11,FALSE),"")</f>
        <v>{"t":"i","i":4,"c":428,"tr":0}</v>
      </c>
      <c r="M158" t="str">
        <f>_xlfn.IFNA(","&amp;VLOOKUP($D158*1000+M$3,奖励辅助!$E:$O,11,FALSE),"")</f>
        <v>,{"t":"i","i":1,"c":15000,"tr":0}</v>
      </c>
      <c r="N158" t="str">
        <f>_xlfn.IFNA(","&amp;VLOOKUP($D158*1000+N$3,奖励辅助!$E:$O,11,FALSE),"")</f>
        <v>,{"t":"i","i":6,"c":2140,"tr":0}</v>
      </c>
      <c r="O158" t="str">
        <f>_xlfn.IFNA(","&amp;VLOOKUP($D158*1000+O$3,奖励辅助!$E:$O,11,FALSE),"")</f>
        <v/>
      </c>
      <c r="P158" t="str">
        <f>_xlfn.IFNA(","&amp;VLOOKUP($D158*1000+P$3,奖励辅助!$E:$O,11,FALSE),"")</f>
        <v/>
      </c>
      <c r="Q158" t="str">
        <f>_xlfn.IFNA(","&amp;VLOOKUP($D158*1000+Q$3,奖励辅助!$E:$O,11,FALSE),"")</f>
        <v/>
      </c>
      <c r="R158" t="str">
        <f>_xlfn.IFNA(","&amp;VLOOKUP($D158*1000+R$3,奖励辅助!$E:$O,11,FALSE),"")</f>
        <v/>
      </c>
      <c r="S158" t="str">
        <f>_xlfn.IFNA(","&amp;VLOOKUP($D158*1000+S$3,奖励辅助!$E:$O,11,FALSE),"")</f>
        <v/>
      </c>
      <c r="T158" t="str">
        <f>_xlfn.IFNA(","&amp;VLOOKUP($D158*1000+T$3,奖励辅助!$E:$O,11,FALSE),"")</f>
        <v/>
      </c>
      <c r="U158" t="str">
        <f>_xlfn.IFNA(","&amp;VLOOKUP($D158*1000+U$3,奖励辅助!$E:$O,11,FALSE),"")</f>
        <v/>
      </c>
      <c r="V158" t="str">
        <f>_xlfn.IFNA(","&amp;VLOOKUP($D158*1000+V$3,奖励辅助!$E:$O,11,FALSE),"")</f>
        <v/>
      </c>
      <c r="W158" t="str">
        <f>_xlfn.IFNA(","&amp;VLOOKUP($D158*1000+W$3,奖励辅助!$E:$O,11,FALSE),"")</f>
        <v/>
      </c>
      <c r="X158" t="str">
        <f>_xlfn.IFNA(","&amp;VLOOKUP($D158*1000+X$3,奖励辅助!$E:$O,11,FALSE),"")</f>
        <v/>
      </c>
      <c r="Y158" t="str">
        <f>_xlfn.IFNA(","&amp;VLOOKUP($D158*1000+Y$3,奖励辅助!$E:$O,11,FALSE),"")</f>
        <v/>
      </c>
      <c r="Z158" t="str">
        <f>_xlfn.IFNA(","&amp;VLOOKUP($D158*1000+Z$3,奖励辅助!$E:$O,11,FALSE),"")</f>
        <v/>
      </c>
      <c r="AA158" t="str">
        <f>_xlfn.IFNA(","&amp;VLOOKUP($D158*1000+AA$3,奖励辅助!$E:$O,11,FALSE),"")</f>
        <v/>
      </c>
      <c r="AB158" t="str">
        <f>_xlfn.IFNA(","&amp;VLOOKUP($D158*1000+AB$3,奖励辅助!$E:$O,11,FALSE),"")</f>
        <v/>
      </c>
      <c r="AC158" t="str">
        <f>_xlfn.IFNA(","&amp;VLOOKUP($D158*1000+AC$3,奖励辅助!$E:$O,11,FALSE),"")</f>
        <v/>
      </c>
      <c r="AD158" t="str">
        <f>_xlfn.IFNA(","&amp;VLOOKUP($D158*1000+AD$3,奖励辅助!$E:$O,11,FALSE),"")</f>
        <v/>
      </c>
      <c r="AE158" t="str">
        <f>_xlfn.IFNA(","&amp;VLOOKUP($D158*1000+AE$3,奖励辅助!$E:$O,11,FALSE),"")</f>
        <v/>
      </c>
      <c r="AF158" t="str">
        <f>_xlfn.IFNA(","&amp;VLOOKUP($D158*1000+AF$3,奖励辅助!$E:$O,11,FALSE),"")</f>
        <v/>
      </c>
      <c r="AG158" t="str">
        <f>_xlfn.IFNA(","&amp;VLOOKUP($D158*1000+AG$3,奖励辅助!$E:$O,11,FALSE),"")</f>
        <v/>
      </c>
      <c r="AH158" t="str">
        <f>_xlfn.IFNA(","&amp;VLOOKUP($D158*1000+AH$3,奖励辅助!$E:$O,11,FALSE),"")</f>
        <v/>
      </c>
      <c r="AI158" t="str">
        <f>_xlfn.IFNA(","&amp;VLOOKUP($D158*1000+AI$3,奖励辅助!$E:$O,11,FALSE),"")</f>
        <v/>
      </c>
      <c r="AJ158" t="str">
        <f>_xlfn.IFNA(","&amp;VLOOKUP($D158*1000+AJ$3,奖励辅助!$E:$O,11,FALSE),"")</f>
        <v/>
      </c>
      <c r="AK158" t="str">
        <f>_xlfn.IFNA(","&amp;VLOOKUP($D158*1000+AK$3,奖励辅助!$E:$O,11,FALSE),"")</f>
        <v/>
      </c>
      <c r="AL158" t="str">
        <f>_xlfn.IFNA(","&amp;VLOOKUP($D158*1000+AL$3,奖励辅助!$E:$O,11,FALSE),"")</f>
        <v/>
      </c>
      <c r="AM158" t="str">
        <f>_xlfn.IFNA(","&amp;VLOOKUP($D158*1000+AM$3,奖励辅助!$E:$O,11,FALSE),"")</f>
        <v/>
      </c>
      <c r="AN158" t="str">
        <f>_xlfn.IFNA(","&amp;VLOOKUP($D158*1000+AN$3,奖励辅助!$E:$O,11,FALSE),"")</f>
        <v/>
      </c>
      <c r="AO158" t="str">
        <f>_xlfn.IFNA(","&amp;VLOOKUP($D158*1000+AO$3,奖励辅助!$E:$O,11,FALSE),"")</f>
        <v/>
      </c>
    </row>
    <row r="159" spans="1:41" x14ac:dyDescent="0.15">
      <c r="A159">
        <v>156</v>
      </c>
      <c r="B159">
        <f>VLOOKUP(E159,每级任务数量!A:B,2,FALSE)</f>
        <v>2</v>
      </c>
      <c r="C159">
        <f t="shared" si="10"/>
        <v>405501</v>
      </c>
      <c r="D159" s="2">
        <f t="shared" si="11"/>
        <v>5501</v>
      </c>
      <c r="E159" s="6">
        <f t="shared" si="12"/>
        <v>55</v>
      </c>
      <c r="F159" s="6">
        <f t="shared" si="13"/>
        <v>1</v>
      </c>
      <c r="G159" s="1" t="s">
        <v>90</v>
      </c>
      <c r="H159" s="3" t="s">
        <v>91</v>
      </c>
      <c r="I159" s="3" t="str">
        <f t="shared" si="14"/>
        <v>[{"t":"i","i":4,"c":458,"tr":0},{"t":"i","i":1,"c":16078,"tr":0},{"t":"i","i":6,"c":2294,"tr":0}]</v>
      </c>
      <c r="J159" s="2">
        <v>0</v>
      </c>
      <c r="K159" s="2">
        <v>0</v>
      </c>
      <c r="L159" t="str">
        <f>_xlfn.IFNA(VLOOKUP($D159*1000+L$3,奖励辅助!$E:$O,11,FALSE),"")</f>
        <v>{"t":"i","i":4,"c":458,"tr":0}</v>
      </c>
      <c r="M159" t="str">
        <f>_xlfn.IFNA(","&amp;VLOOKUP($D159*1000+M$3,奖励辅助!$E:$O,11,FALSE),"")</f>
        <v>,{"t":"i","i":1,"c":16078,"tr":0}</v>
      </c>
      <c r="N159" t="str">
        <f>_xlfn.IFNA(","&amp;VLOOKUP($D159*1000+N$3,奖励辅助!$E:$O,11,FALSE),"")</f>
        <v>,{"t":"i","i":6,"c":2294,"tr":0}</v>
      </c>
      <c r="O159" t="str">
        <f>_xlfn.IFNA(","&amp;VLOOKUP($D159*1000+O$3,奖励辅助!$E:$O,11,FALSE),"")</f>
        <v/>
      </c>
      <c r="P159" t="str">
        <f>_xlfn.IFNA(","&amp;VLOOKUP($D159*1000+P$3,奖励辅助!$E:$O,11,FALSE),"")</f>
        <v/>
      </c>
      <c r="Q159" t="str">
        <f>_xlfn.IFNA(","&amp;VLOOKUP($D159*1000+Q$3,奖励辅助!$E:$O,11,FALSE),"")</f>
        <v/>
      </c>
      <c r="R159" t="str">
        <f>_xlfn.IFNA(","&amp;VLOOKUP($D159*1000+R$3,奖励辅助!$E:$O,11,FALSE),"")</f>
        <v/>
      </c>
      <c r="S159" t="str">
        <f>_xlfn.IFNA(","&amp;VLOOKUP($D159*1000+S$3,奖励辅助!$E:$O,11,FALSE),"")</f>
        <v/>
      </c>
      <c r="T159" t="str">
        <f>_xlfn.IFNA(","&amp;VLOOKUP($D159*1000+T$3,奖励辅助!$E:$O,11,FALSE),"")</f>
        <v/>
      </c>
      <c r="U159" t="str">
        <f>_xlfn.IFNA(","&amp;VLOOKUP($D159*1000+U$3,奖励辅助!$E:$O,11,FALSE),"")</f>
        <v/>
      </c>
      <c r="V159" t="str">
        <f>_xlfn.IFNA(","&amp;VLOOKUP($D159*1000+V$3,奖励辅助!$E:$O,11,FALSE),"")</f>
        <v/>
      </c>
      <c r="W159" t="str">
        <f>_xlfn.IFNA(","&amp;VLOOKUP($D159*1000+W$3,奖励辅助!$E:$O,11,FALSE),"")</f>
        <v/>
      </c>
      <c r="X159" t="str">
        <f>_xlfn.IFNA(","&amp;VLOOKUP($D159*1000+X$3,奖励辅助!$E:$O,11,FALSE),"")</f>
        <v/>
      </c>
      <c r="Y159" t="str">
        <f>_xlfn.IFNA(","&amp;VLOOKUP($D159*1000+Y$3,奖励辅助!$E:$O,11,FALSE),"")</f>
        <v/>
      </c>
      <c r="Z159" t="str">
        <f>_xlfn.IFNA(","&amp;VLOOKUP($D159*1000+Z$3,奖励辅助!$E:$O,11,FALSE),"")</f>
        <v/>
      </c>
      <c r="AA159" t="str">
        <f>_xlfn.IFNA(","&amp;VLOOKUP($D159*1000+AA$3,奖励辅助!$E:$O,11,FALSE),"")</f>
        <v/>
      </c>
      <c r="AB159" t="str">
        <f>_xlfn.IFNA(","&amp;VLOOKUP($D159*1000+AB$3,奖励辅助!$E:$O,11,FALSE),"")</f>
        <v/>
      </c>
      <c r="AC159" t="str">
        <f>_xlfn.IFNA(","&amp;VLOOKUP($D159*1000+AC$3,奖励辅助!$E:$O,11,FALSE),"")</f>
        <v/>
      </c>
      <c r="AD159" t="str">
        <f>_xlfn.IFNA(","&amp;VLOOKUP($D159*1000+AD$3,奖励辅助!$E:$O,11,FALSE),"")</f>
        <v/>
      </c>
      <c r="AE159" t="str">
        <f>_xlfn.IFNA(","&amp;VLOOKUP($D159*1000+AE$3,奖励辅助!$E:$O,11,FALSE),"")</f>
        <v/>
      </c>
      <c r="AF159" t="str">
        <f>_xlfn.IFNA(","&amp;VLOOKUP($D159*1000+AF$3,奖励辅助!$E:$O,11,FALSE),"")</f>
        <v/>
      </c>
      <c r="AG159" t="str">
        <f>_xlfn.IFNA(","&amp;VLOOKUP($D159*1000+AG$3,奖励辅助!$E:$O,11,FALSE),"")</f>
        <v/>
      </c>
      <c r="AH159" t="str">
        <f>_xlfn.IFNA(","&amp;VLOOKUP($D159*1000+AH$3,奖励辅助!$E:$O,11,FALSE),"")</f>
        <v/>
      </c>
      <c r="AI159" t="str">
        <f>_xlfn.IFNA(","&amp;VLOOKUP($D159*1000+AI$3,奖励辅助!$E:$O,11,FALSE),"")</f>
        <v/>
      </c>
      <c r="AJ159" t="str">
        <f>_xlfn.IFNA(","&amp;VLOOKUP($D159*1000+AJ$3,奖励辅助!$E:$O,11,FALSE),"")</f>
        <v/>
      </c>
      <c r="AK159" t="str">
        <f>_xlfn.IFNA(","&amp;VLOOKUP($D159*1000+AK$3,奖励辅助!$E:$O,11,FALSE),"")</f>
        <v/>
      </c>
      <c r="AL159" t="str">
        <f>_xlfn.IFNA(","&amp;VLOOKUP($D159*1000+AL$3,奖励辅助!$E:$O,11,FALSE),"")</f>
        <v/>
      </c>
      <c r="AM159" t="str">
        <f>_xlfn.IFNA(","&amp;VLOOKUP($D159*1000+AM$3,奖励辅助!$E:$O,11,FALSE),"")</f>
        <v/>
      </c>
      <c r="AN159" t="str">
        <f>_xlfn.IFNA(","&amp;VLOOKUP($D159*1000+AN$3,奖励辅助!$E:$O,11,FALSE),"")</f>
        <v/>
      </c>
      <c r="AO159" t="str">
        <f>_xlfn.IFNA(","&amp;VLOOKUP($D159*1000+AO$3,奖励辅助!$E:$O,11,FALSE),"")</f>
        <v/>
      </c>
    </row>
    <row r="160" spans="1:41" x14ac:dyDescent="0.15">
      <c r="A160">
        <v>157</v>
      </c>
      <c r="B160">
        <f>VLOOKUP(E160,每级任务数量!A:B,2,FALSE)</f>
        <v>2</v>
      </c>
      <c r="C160">
        <f t="shared" si="10"/>
        <v>405502</v>
      </c>
      <c r="D160" s="2">
        <f t="shared" si="11"/>
        <v>5502</v>
      </c>
      <c r="E160" s="6">
        <f t="shared" si="12"/>
        <v>55</v>
      </c>
      <c r="F160" s="6">
        <f t="shared" si="13"/>
        <v>2</v>
      </c>
      <c r="G160" s="1" t="s">
        <v>90</v>
      </c>
      <c r="H160" s="3" t="s">
        <v>91</v>
      </c>
      <c r="I160" s="3" t="str">
        <f t="shared" si="14"/>
        <v>[{"t":"i","i":4,"c":458,"tr":0},{"t":"i","i":1,"c":16078,"tr":0},{"t":"i","i":6,"c":2294,"tr":0}]</v>
      </c>
      <c r="J160" s="2">
        <v>0</v>
      </c>
      <c r="K160" s="2">
        <v>0</v>
      </c>
      <c r="L160" t="str">
        <f>_xlfn.IFNA(VLOOKUP($D160*1000+L$3,奖励辅助!$E:$O,11,FALSE),"")</f>
        <v>{"t":"i","i":4,"c":458,"tr":0}</v>
      </c>
      <c r="M160" t="str">
        <f>_xlfn.IFNA(","&amp;VLOOKUP($D160*1000+M$3,奖励辅助!$E:$O,11,FALSE),"")</f>
        <v>,{"t":"i","i":1,"c":16078,"tr":0}</v>
      </c>
      <c r="N160" t="str">
        <f>_xlfn.IFNA(","&amp;VLOOKUP($D160*1000+N$3,奖励辅助!$E:$O,11,FALSE),"")</f>
        <v>,{"t":"i","i":6,"c":2294,"tr":0}</v>
      </c>
      <c r="O160" t="str">
        <f>_xlfn.IFNA(","&amp;VLOOKUP($D160*1000+O$3,奖励辅助!$E:$O,11,FALSE),"")</f>
        <v/>
      </c>
      <c r="P160" t="str">
        <f>_xlfn.IFNA(","&amp;VLOOKUP($D160*1000+P$3,奖励辅助!$E:$O,11,FALSE),"")</f>
        <v/>
      </c>
      <c r="Q160" t="str">
        <f>_xlfn.IFNA(","&amp;VLOOKUP($D160*1000+Q$3,奖励辅助!$E:$O,11,FALSE),"")</f>
        <v/>
      </c>
      <c r="R160" t="str">
        <f>_xlfn.IFNA(","&amp;VLOOKUP($D160*1000+R$3,奖励辅助!$E:$O,11,FALSE),"")</f>
        <v/>
      </c>
      <c r="S160" t="str">
        <f>_xlfn.IFNA(","&amp;VLOOKUP($D160*1000+S$3,奖励辅助!$E:$O,11,FALSE),"")</f>
        <v/>
      </c>
      <c r="T160" t="str">
        <f>_xlfn.IFNA(","&amp;VLOOKUP($D160*1000+T$3,奖励辅助!$E:$O,11,FALSE),"")</f>
        <v/>
      </c>
      <c r="U160" t="str">
        <f>_xlfn.IFNA(","&amp;VLOOKUP($D160*1000+U$3,奖励辅助!$E:$O,11,FALSE),"")</f>
        <v/>
      </c>
      <c r="V160" t="str">
        <f>_xlfn.IFNA(","&amp;VLOOKUP($D160*1000+V$3,奖励辅助!$E:$O,11,FALSE),"")</f>
        <v/>
      </c>
      <c r="W160" t="str">
        <f>_xlfn.IFNA(","&amp;VLOOKUP($D160*1000+W$3,奖励辅助!$E:$O,11,FALSE),"")</f>
        <v/>
      </c>
      <c r="X160" t="str">
        <f>_xlfn.IFNA(","&amp;VLOOKUP($D160*1000+X$3,奖励辅助!$E:$O,11,FALSE),"")</f>
        <v/>
      </c>
      <c r="Y160" t="str">
        <f>_xlfn.IFNA(","&amp;VLOOKUP($D160*1000+Y$3,奖励辅助!$E:$O,11,FALSE),"")</f>
        <v/>
      </c>
      <c r="Z160" t="str">
        <f>_xlfn.IFNA(","&amp;VLOOKUP($D160*1000+Z$3,奖励辅助!$E:$O,11,FALSE),"")</f>
        <v/>
      </c>
      <c r="AA160" t="str">
        <f>_xlfn.IFNA(","&amp;VLOOKUP($D160*1000+AA$3,奖励辅助!$E:$O,11,FALSE),"")</f>
        <v/>
      </c>
      <c r="AB160" t="str">
        <f>_xlfn.IFNA(","&amp;VLOOKUP($D160*1000+AB$3,奖励辅助!$E:$O,11,FALSE),"")</f>
        <v/>
      </c>
      <c r="AC160" t="str">
        <f>_xlfn.IFNA(","&amp;VLOOKUP($D160*1000+AC$3,奖励辅助!$E:$O,11,FALSE),"")</f>
        <v/>
      </c>
      <c r="AD160" t="str">
        <f>_xlfn.IFNA(","&amp;VLOOKUP($D160*1000+AD$3,奖励辅助!$E:$O,11,FALSE),"")</f>
        <v/>
      </c>
      <c r="AE160" t="str">
        <f>_xlfn.IFNA(","&amp;VLOOKUP($D160*1000+AE$3,奖励辅助!$E:$O,11,FALSE),"")</f>
        <v/>
      </c>
      <c r="AF160" t="str">
        <f>_xlfn.IFNA(","&amp;VLOOKUP($D160*1000+AF$3,奖励辅助!$E:$O,11,FALSE),"")</f>
        <v/>
      </c>
      <c r="AG160" t="str">
        <f>_xlfn.IFNA(","&amp;VLOOKUP($D160*1000+AG$3,奖励辅助!$E:$O,11,FALSE),"")</f>
        <v/>
      </c>
      <c r="AH160" t="str">
        <f>_xlfn.IFNA(","&amp;VLOOKUP($D160*1000+AH$3,奖励辅助!$E:$O,11,FALSE),"")</f>
        <v/>
      </c>
      <c r="AI160" t="str">
        <f>_xlfn.IFNA(","&amp;VLOOKUP($D160*1000+AI$3,奖励辅助!$E:$O,11,FALSE),"")</f>
        <v/>
      </c>
      <c r="AJ160" t="str">
        <f>_xlfn.IFNA(","&amp;VLOOKUP($D160*1000+AJ$3,奖励辅助!$E:$O,11,FALSE),"")</f>
        <v/>
      </c>
      <c r="AK160" t="str">
        <f>_xlfn.IFNA(","&amp;VLOOKUP($D160*1000+AK$3,奖励辅助!$E:$O,11,FALSE),"")</f>
        <v/>
      </c>
      <c r="AL160" t="str">
        <f>_xlfn.IFNA(","&amp;VLOOKUP($D160*1000+AL$3,奖励辅助!$E:$O,11,FALSE),"")</f>
        <v/>
      </c>
      <c r="AM160" t="str">
        <f>_xlfn.IFNA(","&amp;VLOOKUP($D160*1000+AM$3,奖励辅助!$E:$O,11,FALSE),"")</f>
        <v/>
      </c>
      <c r="AN160" t="str">
        <f>_xlfn.IFNA(","&amp;VLOOKUP($D160*1000+AN$3,奖励辅助!$E:$O,11,FALSE),"")</f>
        <v/>
      </c>
      <c r="AO160" t="str">
        <f>_xlfn.IFNA(","&amp;VLOOKUP($D160*1000+AO$3,奖励辅助!$E:$O,11,FALSE),"")</f>
        <v/>
      </c>
    </row>
    <row r="161" spans="1:41" x14ac:dyDescent="0.15">
      <c r="A161">
        <v>158</v>
      </c>
      <c r="B161">
        <f>VLOOKUP(E161,每级任务数量!A:B,2,FALSE)</f>
        <v>2</v>
      </c>
      <c r="C161">
        <f t="shared" si="10"/>
        <v>405601</v>
      </c>
      <c r="D161" s="2">
        <f t="shared" si="11"/>
        <v>5601</v>
      </c>
      <c r="E161" s="6">
        <f t="shared" si="12"/>
        <v>56</v>
      </c>
      <c r="F161" s="6">
        <f t="shared" si="13"/>
        <v>1</v>
      </c>
      <c r="G161" s="1" t="s">
        <v>90</v>
      </c>
      <c r="H161" s="3" t="s">
        <v>91</v>
      </c>
      <c r="I161" s="3" t="str">
        <f t="shared" si="14"/>
        <v>[{"t":"i","i":4,"c":491,"tr":0},{"t":"i","i":1,"c":17233,"tr":0},{"t":"i","i":6,"c":2459,"tr":0}]</v>
      </c>
      <c r="J161" s="2">
        <v>0</v>
      </c>
      <c r="K161" s="2">
        <v>0</v>
      </c>
      <c r="L161" t="str">
        <f>_xlfn.IFNA(VLOOKUP($D161*1000+L$3,奖励辅助!$E:$O,11,FALSE),"")</f>
        <v>{"t":"i","i":4,"c":491,"tr":0}</v>
      </c>
      <c r="M161" t="str">
        <f>_xlfn.IFNA(","&amp;VLOOKUP($D161*1000+M$3,奖励辅助!$E:$O,11,FALSE),"")</f>
        <v>,{"t":"i","i":1,"c":17233,"tr":0}</v>
      </c>
      <c r="N161" t="str">
        <f>_xlfn.IFNA(","&amp;VLOOKUP($D161*1000+N$3,奖励辅助!$E:$O,11,FALSE),"")</f>
        <v>,{"t":"i","i":6,"c":2459,"tr":0}</v>
      </c>
      <c r="O161" t="str">
        <f>_xlfn.IFNA(","&amp;VLOOKUP($D161*1000+O$3,奖励辅助!$E:$O,11,FALSE),"")</f>
        <v/>
      </c>
      <c r="P161" t="str">
        <f>_xlfn.IFNA(","&amp;VLOOKUP($D161*1000+P$3,奖励辅助!$E:$O,11,FALSE),"")</f>
        <v/>
      </c>
      <c r="Q161" t="str">
        <f>_xlfn.IFNA(","&amp;VLOOKUP($D161*1000+Q$3,奖励辅助!$E:$O,11,FALSE),"")</f>
        <v/>
      </c>
      <c r="R161" t="str">
        <f>_xlfn.IFNA(","&amp;VLOOKUP($D161*1000+R$3,奖励辅助!$E:$O,11,FALSE),"")</f>
        <v/>
      </c>
      <c r="S161" t="str">
        <f>_xlfn.IFNA(","&amp;VLOOKUP($D161*1000+S$3,奖励辅助!$E:$O,11,FALSE),"")</f>
        <v/>
      </c>
      <c r="T161" t="str">
        <f>_xlfn.IFNA(","&amp;VLOOKUP($D161*1000+T$3,奖励辅助!$E:$O,11,FALSE),"")</f>
        <v/>
      </c>
      <c r="U161" t="str">
        <f>_xlfn.IFNA(","&amp;VLOOKUP($D161*1000+U$3,奖励辅助!$E:$O,11,FALSE),"")</f>
        <v/>
      </c>
      <c r="V161" t="str">
        <f>_xlfn.IFNA(","&amp;VLOOKUP($D161*1000+V$3,奖励辅助!$E:$O,11,FALSE),"")</f>
        <v/>
      </c>
      <c r="W161" t="str">
        <f>_xlfn.IFNA(","&amp;VLOOKUP($D161*1000+W$3,奖励辅助!$E:$O,11,FALSE),"")</f>
        <v/>
      </c>
      <c r="X161" t="str">
        <f>_xlfn.IFNA(","&amp;VLOOKUP($D161*1000+X$3,奖励辅助!$E:$O,11,FALSE),"")</f>
        <v/>
      </c>
      <c r="Y161" t="str">
        <f>_xlfn.IFNA(","&amp;VLOOKUP($D161*1000+Y$3,奖励辅助!$E:$O,11,FALSE),"")</f>
        <v/>
      </c>
      <c r="Z161" t="str">
        <f>_xlfn.IFNA(","&amp;VLOOKUP($D161*1000+Z$3,奖励辅助!$E:$O,11,FALSE),"")</f>
        <v/>
      </c>
      <c r="AA161" t="str">
        <f>_xlfn.IFNA(","&amp;VLOOKUP($D161*1000+AA$3,奖励辅助!$E:$O,11,FALSE),"")</f>
        <v/>
      </c>
      <c r="AB161" t="str">
        <f>_xlfn.IFNA(","&amp;VLOOKUP($D161*1000+AB$3,奖励辅助!$E:$O,11,FALSE),"")</f>
        <v/>
      </c>
      <c r="AC161" t="str">
        <f>_xlfn.IFNA(","&amp;VLOOKUP($D161*1000+AC$3,奖励辅助!$E:$O,11,FALSE),"")</f>
        <v/>
      </c>
      <c r="AD161" t="str">
        <f>_xlfn.IFNA(","&amp;VLOOKUP($D161*1000+AD$3,奖励辅助!$E:$O,11,FALSE),"")</f>
        <v/>
      </c>
      <c r="AE161" t="str">
        <f>_xlfn.IFNA(","&amp;VLOOKUP($D161*1000+AE$3,奖励辅助!$E:$O,11,FALSE),"")</f>
        <v/>
      </c>
      <c r="AF161" t="str">
        <f>_xlfn.IFNA(","&amp;VLOOKUP($D161*1000+AF$3,奖励辅助!$E:$O,11,FALSE),"")</f>
        <v/>
      </c>
      <c r="AG161" t="str">
        <f>_xlfn.IFNA(","&amp;VLOOKUP($D161*1000+AG$3,奖励辅助!$E:$O,11,FALSE),"")</f>
        <v/>
      </c>
      <c r="AH161" t="str">
        <f>_xlfn.IFNA(","&amp;VLOOKUP($D161*1000+AH$3,奖励辅助!$E:$O,11,FALSE),"")</f>
        <v/>
      </c>
      <c r="AI161" t="str">
        <f>_xlfn.IFNA(","&amp;VLOOKUP($D161*1000+AI$3,奖励辅助!$E:$O,11,FALSE),"")</f>
        <v/>
      </c>
      <c r="AJ161" t="str">
        <f>_xlfn.IFNA(","&amp;VLOOKUP($D161*1000+AJ$3,奖励辅助!$E:$O,11,FALSE),"")</f>
        <v/>
      </c>
      <c r="AK161" t="str">
        <f>_xlfn.IFNA(","&amp;VLOOKUP($D161*1000+AK$3,奖励辅助!$E:$O,11,FALSE),"")</f>
        <v/>
      </c>
      <c r="AL161" t="str">
        <f>_xlfn.IFNA(","&amp;VLOOKUP($D161*1000+AL$3,奖励辅助!$E:$O,11,FALSE),"")</f>
        <v/>
      </c>
      <c r="AM161" t="str">
        <f>_xlfn.IFNA(","&amp;VLOOKUP($D161*1000+AM$3,奖励辅助!$E:$O,11,FALSE),"")</f>
        <v/>
      </c>
      <c r="AN161" t="str">
        <f>_xlfn.IFNA(","&amp;VLOOKUP($D161*1000+AN$3,奖励辅助!$E:$O,11,FALSE),"")</f>
        <v/>
      </c>
      <c r="AO161" t="str">
        <f>_xlfn.IFNA(","&amp;VLOOKUP($D161*1000+AO$3,奖励辅助!$E:$O,11,FALSE),"")</f>
        <v/>
      </c>
    </row>
    <row r="162" spans="1:41" x14ac:dyDescent="0.15">
      <c r="A162">
        <v>159</v>
      </c>
      <c r="B162">
        <f>VLOOKUP(E162,每级任务数量!A:B,2,FALSE)</f>
        <v>2</v>
      </c>
      <c r="C162">
        <f t="shared" si="10"/>
        <v>405602</v>
      </c>
      <c r="D162" s="2">
        <f t="shared" si="11"/>
        <v>5602</v>
      </c>
      <c r="E162" s="6">
        <f t="shared" si="12"/>
        <v>56</v>
      </c>
      <c r="F162" s="6">
        <f t="shared" si="13"/>
        <v>2</v>
      </c>
      <c r="G162" s="1" t="s">
        <v>90</v>
      </c>
      <c r="H162" s="3" t="s">
        <v>91</v>
      </c>
      <c r="I162" s="3" t="str">
        <f t="shared" si="14"/>
        <v>[{"t":"i","i":4,"c":491,"tr":0},{"t":"i","i":1,"c":17233,"tr":0},{"t":"i","i":6,"c":2459,"tr":0}]</v>
      </c>
      <c r="J162" s="2">
        <v>0</v>
      </c>
      <c r="K162" s="2">
        <v>0</v>
      </c>
      <c r="L162" t="str">
        <f>_xlfn.IFNA(VLOOKUP($D162*1000+L$3,奖励辅助!$E:$O,11,FALSE),"")</f>
        <v>{"t":"i","i":4,"c":491,"tr":0}</v>
      </c>
      <c r="M162" t="str">
        <f>_xlfn.IFNA(","&amp;VLOOKUP($D162*1000+M$3,奖励辅助!$E:$O,11,FALSE),"")</f>
        <v>,{"t":"i","i":1,"c":17233,"tr":0}</v>
      </c>
      <c r="N162" t="str">
        <f>_xlfn.IFNA(","&amp;VLOOKUP($D162*1000+N$3,奖励辅助!$E:$O,11,FALSE),"")</f>
        <v>,{"t":"i","i":6,"c":2459,"tr":0}</v>
      </c>
      <c r="O162" t="str">
        <f>_xlfn.IFNA(","&amp;VLOOKUP($D162*1000+O$3,奖励辅助!$E:$O,11,FALSE),"")</f>
        <v/>
      </c>
      <c r="P162" t="str">
        <f>_xlfn.IFNA(","&amp;VLOOKUP($D162*1000+P$3,奖励辅助!$E:$O,11,FALSE),"")</f>
        <v/>
      </c>
      <c r="Q162" t="str">
        <f>_xlfn.IFNA(","&amp;VLOOKUP($D162*1000+Q$3,奖励辅助!$E:$O,11,FALSE),"")</f>
        <v/>
      </c>
      <c r="R162" t="str">
        <f>_xlfn.IFNA(","&amp;VLOOKUP($D162*1000+R$3,奖励辅助!$E:$O,11,FALSE),"")</f>
        <v/>
      </c>
      <c r="S162" t="str">
        <f>_xlfn.IFNA(","&amp;VLOOKUP($D162*1000+S$3,奖励辅助!$E:$O,11,FALSE),"")</f>
        <v/>
      </c>
      <c r="T162" t="str">
        <f>_xlfn.IFNA(","&amp;VLOOKUP($D162*1000+T$3,奖励辅助!$E:$O,11,FALSE),"")</f>
        <v/>
      </c>
      <c r="U162" t="str">
        <f>_xlfn.IFNA(","&amp;VLOOKUP($D162*1000+U$3,奖励辅助!$E:$O,11,FALSE),"")</f>
        <v/>
      </c>
      <c r="V162" t="str">
        <f>_xlfn.IFNA(","&amp;VLOOKUP($D162*1000+V$3,奖励辅助!$E:$O,11,FALSE),"")</f>
        <v/>
      </c>
      <c r="W162" t="str">
        <f>_xlfn.IFNA(","&amp;VLOOKUP($D162*1000+W$3,奖励辅助!$E:$O,11,FALSE),"")</f>
        <v/>
      </c>
      <c r="X162" t="str">
        <f>_xlfn.IFNA(","&amp;VLOOKUP($D162*1000+X$3,奖励辅助!$E:$O,11,FALSE),"")</f>
        <v/>
      </c>
      <c r="Y162" t="str">
        <f>_xlfn.IFNA(","&amp;VLOOKUP($D162*1000+Y$3,奖励辅助!$E:$O,11,FALSE),"")</f>
        <v/>
      </c>
      <c r="Z162" t="str">
        <f>_xlfn.IFNA(","&amp;VLOOKUP($D162*1000+Z$3,奖励辅助!$E:$O,11,FALSE),"")</f>
        <v/>
      </c>
      <c r="AA162" t="str">
        <f>_xlfn.IFNA(","&amp;VLOOKUP($D162*1000+AA$3,奖励辅助!$E:$O,11,FALSE),"")</f>
        <v/>
      </c>
      <c r="AB162" t="str">
        <f>_xlfn.IFNA(","&amp;VLOOKUP($D162*1000+AB$3,奖励辅助!$E:$O,11,FALSE),"")</f>
        <v/>
      </c>
      <c r="AC162" t="str">
        <f>_xlfn.IFNA(","&amp;VLOOKUP($D162*1000+AC$3,奖励辅助!$E:$O,11,FALSE),"")</f>
        <v/>
      </c>
      <c r="AD162" t="str">
        <f>_xlfn.IFNA(","&amp;VLOOKUP($D162*1000+AD$3,奖励辅助!$E:$O,11,FALSE),"")</f>
        <v/>
      </c>
      <c r="AE162" t="str">
        <f>_xlfn.IFNA(","&amp;VLOOKUP($D162*1000+AE$3,奖励辅助!$E:$O,11,FALSE),"")</f>
        <v/>
      </c>
      <c r="AF162" t="str">
        <f>_xlfn.IFNA(","&amp;VLOOKUP($D162*1000+AF$3,奖励辅助!$E:$O,11,FALSE),"")</f>
        <v/>
      </c>
      <c r="AG162" t="str">
        <f>_xlfn.IFNA(","&amp;VLOOKUP($D162*1000+AG$3,奖励辅助!$E:$O,11,FALSE),"")</f>
        <v/>
      </c>
      <c r="AH162" t="str">
        <f>_xlfn.IFNA(","&amp;VLOOKUP($D162*1000+AH$3,奖励辅助!$E:$O,11,FALSE),"")</f>
        <v/>
      </c>
      <c r="AI162" t="str">
        <f>_xlfn.IFNA(","&amp;VLOOKUP($D162*1000+AI$3,奖励辅助!$E:$O,11,FALSE),"")</f>
        <v/>
      </c>
      <c r="AJ162" t="str">
        <f>_xlfn.IFNA(","&amp;VLOOKUP($D162*1000+AJ$3,奖励辅助!$E:$O,11,FALSE),"")</f>
        <v/>
      </c>
      <c r="AK162" t="str">
        <f>_xlfn.IFNA(","&amp;VLOOKUP($D162*1000+AK$3,奖励辅助!$E:$O,11,FALSE),"")</f>
        <v/>
      </c>
      <c r="AL162" t="str">
        <f>_xlfn.IFNA(","&amp;VLOOKUP($D162*1000+AL$3,奖励辅助!$E:$O,11,FALSE),"")</f>
        <v/>
      </c>
      <c r="AM162" t="str">
        <f>_xlfn.IFNA(","&amp;VLOOKUP($D162*1000+AM$3,奖励辅助!$E:$O,11,FALSE),"")</f>
        <v/>
      </c>
      <c r="AN162" t="str">
        <f>_xlfn.IFNA(","&amp;VLOOKUP($D162*1000+AN$3,奖励辅助!$E:$O,11,FALSE),"")</f>
        <v/>
      </c>
      <c r="AO162" t="str">
        <f>_xlfn.IFNA(","&amp;VLOOKUP($D162*1000+AO$3,奖励辅助!$E:$O,11,FALSE),"")</f>
        <v/>
      </c>
    </row>
    <row r="163" spans="1:41" x14ac:dyDescent="0.15">
      <c r="A163">
        <v>160</v>
      </c>
      <c r="B163">
        <f>VLOOKUP(E163,每级任务数量!A:B,2,FALSE)</f>
        <v>2</v>
      </c>
      <c r="C163">
        <f t="shared" si="10"/>
        <v>405701</v>
      </c>
      <c r="D163" s="2">
        <f t="shared" si="11"/>
        <v>5701</v>
      </c>
      <c r="E163" s="6">
        <f t="shared" si="12"/>
        <v>57</v>
      </c>
      <c r="F163" s="6">
        <f t="shared" si="13"/>
        <v>1</v>
      </c>
      <c r="G163" s="1" t="s">
        <v>90</v>
      </c>
      <c r="H163" s="3" t="s">
        <v>91</v>
      </c>
      <c r="I163" s="3" t="str">
        <f t="shared" si="14"/>
        <v>[{"t":"i","i":4,"c":527,"tr":0},{"t":"i","i":1,"c":18471,"tr":0},{"t":"i","i":6,"c":2635,"tr":0}]</v>
      </c>
      <c r="J163" s="2">
        <v>0</v>
      </c>
      <c r="K163" s="2">
        <v>0</v>
      </c>
      <c r="L163" t="str">
        <f>_xlfn.IFNA(VLOOKUP($D163*1000+L$3,奖励辅助!$E:$O,11,FALSE),"")</f>
        <v>{"t":"i","i":4,"c":527,"tr":0}</v>
      </c>
      <c r="M163" t="str">
        <f>_xlfn.IFNA(","&amp;VLOOKUP($D163*1000+M$3,奖励辅助!$E:$O,11,FALSE),"")</f>
        <v>,{"t":"i","i":1,"c":18471,"tr":0}</v>
      </c>
      <c r="N163" t="str">
        <f>_xlfn.IFNA(","&amp;VLOOKUP($D163*1000+N$3,奖励辅助!$E:$O,11,FALSE),"")</f>
        <v>,{"t":"i","i":6,"c":2635,"tr":0}</v>
      </c>
      <c r="O163" t="str">
        <f>_xlfn.IFNA(","&amp;VLOOKUP($D163*1000+O$3,奖励辅助!$E:$O,11,FALSE),"")</f>
        <v/>
      </c>
      <c r="P163" t="str">
        <f>_xlfn.IFNA(","&amp;VLOOKUP($D163*1000+P$3,奖励辅助!$E:$O,11,FALSE),"")</f>
        <v/>
      </c>
      <c r="Q163" t="str">
        <f>_xlfn.IFNA(","&amp;VLOOKUP($D163*1000+Q$3,奖励辅助!$E:$O,11,FALSE),"")</f>
        <v/>
      </c>
      <c r="R163" t="str">
        <f>_xlfn.IFNA(","&amp;VLOOKUP($D163*1000+R$3,奖励辅助!$E:$O,11,FALSE),"")</f>
        <v/>
      </c>
      <c r="S163" t="str">
        <f>_xlfn.IFNA(","&amp;VLOOKUP($D163*1000+S$3,奖励辅助!$E:$O,11,FALSE),"")</f>
        <v/>
      </c>
      <c r="T163" t="str">
        <f>_xlfn.IFNA(","&amp;VLOOKUP($D163*1000+T$3,奖励辅助!$E:$O,11,FALSE),"")</f>
        <v/>
      </c>
      <c r="U163" t="str">
        <f>_xlfn.IFNA(","&amp;VLOOKUP($D163*1000+U$3,奖励辅助!$E:$O,11,FALSE),"")</f>
        <v/>
      </c>
      <c r="V163" t="str">
        <f>_xlfn.IFNA(","&amp;VLOOKUP($D163*1000+V$3,奖励辅助!$E:$O,11,FALSE),"")</f>
        <v/>
      </c>
      <c r="W163" t="str">
        <f>_xlfn.IFNA(","&amp;VLOOKUP($D163*1000+W$3,奖励辅助!$E:$O,11,FALSE),"")</f>
        <v/>
      </c>
      <c r="X163" t="str">
        <f>_xlfn.IFNA(","&amp;VLOOKUP($D163*1000+X$3,奖励辅助!$E:$O,11,FALSE),"")</f>
        <v/>
      </c>
      <c r="Y163" t="str">
        <f>_xlfn.IFNA(","&amp;VLOOKUP($D163*1000+Y$3,奖励辅助!$E:$O,11,FALSE),"")</f>
        <v/>
      </c>
      <c r="Z163" t="str">
        <f>_xlfn.IFNA(","&amp;VLOOKUP($D163*1000+Z$3,奖励辅助!$E:$O,11,FALSE),"")</f>
        <v/>
      </c>
      <c r="AA163" t="str">
        <f>_xlfn.IFNA(","&amp;VLOOKUP($D163*1000+AA$3,奖励辅助!$E:$O,11,FALSE),"")</f>
        <v/>
      </c>
      <c r="AB163" t="str">
        <f>_xlfn.IFNA(","&amp;VLOOKUP($D163*1000+AB$3,奖励辅助!$E:$O,11,FALSE),"")</f>
        <v/>
      </c>
      <c r="AC163" t="str">
        <f>_xlfn.IFNA(","&amp;VLOOKUP($D163*1000+AC$3,奖励辅助!$E:$O,11,FALSE),"")</f>
        <v/>
      </c>
      <c r="AD163" t="str">
        <f>_xlfn.IFNA(","&amp;VLOOKUP($D163*1000+AD$3,奖励辅助!$E:$O,11,FALSE),"")</f>
        <v/>
      </c>
      <c r="AE163" t="str">
        <f>_xlfn.IFNA(","&amp;VLOOKUP($D163*1000+AE$3,奖励辅助!$E:$O,11,FALSE),"")</f>
        <v/>
      </c>
      <c r="AF163" t="str">
        <f>_xlfn.IFNA(","&amp;VLOOKUP($D163*1000+AF$3,奖励辅助!$E:$O,11,FALSE),"")</f>
        <v/>
      </c>
      <c r="AG163" t="str">
        <f>_xlfn.IFNA(","&amp;VLOOKUP($D163*1000+AG$3,奖励辅助!$E:$O,11,FALSE),"")</f>
        <v/>
      </c>
      <c r="AH163" t="str">
        <f>_xlfn.IFNA(","&amp;VLOOKUP($D163*1000+AH$3,奖励辅助!$E:$O,11,FALSE),"")</f>
        <v/>
      </c>
      <c r="AI163" t="str">
        <f>_xlfn.IFNA(","&amp;VLOOKUP($D163*1000+AI$3,奖励辅助!$E:$O,11,FALSE),"")</f>
        <v/>
      </c>
      <c r="AJ163" t="str">
        <f>_xlfn.IFNA(","&amp;VLOOKUP($D163*1000+AJ$3,奖励辅助!$E:$O,11,FALSE),"")</f>
        <v/>
      </c>
      <c r="AK163" t="str">
        <f>_xlfn.IFNA(","&amp;VLOOKUP($D163*1000+AK$3,奖励辅助!$E:$O,11,FALSE),"")</f>
        <v/>
      </c>
      <c r="AL163" t="str">
        <f>_xlfn.IFNA(","&amp;VLOOKUP($D163*1000+AL$3,奖励辅助!$E:$O,11,FALSE),"")</f>
        <v/>
      </c>
      <c r="AM163" t="str">
        <f>_xlfn.IFNA(","&amp;VLOOKUP($D163*1000+AM$3,奖励辅助!$E:$O,11,FALSE),"")</f>
        <v/>
      </c>
      <c r="AN163" t="str">
        <f>_xlfn.IFNA(","&amp;VLOOKUP($D163*1000+AN$3,奖励辅助!$E:$O,11,FALSE),"")</f>
        <v/>
      </c>
      <c r="AO163" t="str">
        <f>_xlfn.IFNA(","&amp;VLOOKUP($D163*1000+AO$3,奖励辅助!$E:$O,11,FALSE),"")</f>
        <v/>
      </c>
    </row>
    <row r="164" spans="1:41" x14ac:dyDescent="0.15">
      <c r="A164">
        <v>161</v>
      </c>
      <c r="B164">
        <f>VLOOKUP(E164,每级任务数量!A:B,2,FALSE)</f>
        <v>2</v>
      </c>
      <c r="C164">
        <f t="shared" si="10"/>
        <v>405702</v>
      </c>
      <c r="D164" s="2">
        <f t="shared" si="11"/>
        <v>5702</v>
      </c>
      <c r="E164" s="6">
        <f t="shared" si="12"/>
        <v>57</v>
      </c>
      <c r="F164" s="6">
        <f t="shared" si="13"/>
        <v>2</v>
      </c>
      <c r="G164" s="1" t="s">
        <v>90</v>
      </c>
      <c r="H164" s="3" t="s">
        <v>91</v>
      </c>
      <c r="I164" s="3" t="str">
        <f t="shared" si="14"/>
        <v>[{"t":"i","i":4,"c":527,"tr":0},{"t":"i","i":1,"c":18471,"tr":0},{"t":"i","i":6,"c":2635,"tr":0}]</v>
      </c>
      <c r="J164" s="2">
        <v>0</v>
      </c>
      <c r="K164" s="2">
        <v>0</v>
      </c>
      <c r="L164" t="str">
        <f>_xlfn.IFNA(VLOOKUP($D164*1000+L$3,奖励辅助!$E:$O,11,FALSE),"")</f>
        <v>{"t":"i","i":4,"c":527,"tr":0}</v>
      </c>
      <c r="M164" t="str">
        <f>_xlfn.IFNA(","&amp;VLOOKUP($D164*1000+M$3,奖励辅助!$E:$O,11,FALSE),"")</f>
        <v>,{"t":"i","i":1,"c":18471,"tr":0}</v>
      </c>
      <c r="N164" t="str">
        <f>_xlfn.IFNA(","&amp;VLOOKUP($D164*1000+N$3,奖励辅助!$E:$O,11,FALSE),"")</f>
        <v>,{"t":"i","i":6,"c":2635,"tr":0}</v>
      </c>
      <c r="O164" t="str">
        <f>_xlfn.IFNA(","&amp;VLOOKUP($D164*1000+O$3,奖励辅助!$E:$O,11,FALSE),"")</f>
        <v/>
      </c>
      <c r="P164" t="str">
        <f>_xlfn.IFNA(","&amp;VLOOKUP($D164*1000+P$3,奖励辅助!$E:$O,11,FALSE),"")</f>
        <v/>
      </c>
      <c r="Q164" t="str">
        <f>_xlfn.IFNA(","&amp;VLOOKUP($D164*1000+Q$3,奖励辅助!$E:$O,11,FALSE),"")</f>
        <v/>
      </c>
      <c r="R164" t="str">
        <f>_xlfn.IFNA(","&amp;VLOOKUP($D164*1000+R$3,奖励辅助!$E:$O,11,FALSE),"")</f>
        <v/>
      </c>
      <c r="S164" t="str">
        <f>_xlfn.IFNA(","&amp;VLOOKUP($D164*1000+S$3,奖励辅助!$E:$O,11,FALSE),"")</f>
        <v/>
      </c>
      <c r="T164" t="str">
        <f>_xlfn.IFNA(","&amp;VLOOKUP($D164*1000+T$3,奖励辅助!$E:$O,11,FALSE),"")</f>
        <v/>
      </c>
      <c r="U164" t="str">
        <f>_xlfn.IFNA(","&amp;VLOOKUP($D164*1000+U$3,奖励辅助!$E:$O,11,FALSE),"")</f>
        <v/>
      </c>
      <c r="V164" t="str">
        <f>_xlfn.IFNA(","&amp;VLOOKUP($D164*1000+V$3,奖励辅助!$E:$O,11,FALSE),"")</f>
        <v/>
      </c>
      <c r="W164" t="str">
        <f>_xlfn.IFNA(","&amp;VLOOKUP($D164*1000+W$3,奖励辅助!$E:$O,11,FALSE),"")</f>
        <v/>
      </c>
      <c r="X164" t="str">
        <f>_xlfn.IFNA(","&amp;VLOOKUP($D164*1000+X$3,奖励辅助!$E:$O,11,FALSE),"")</f>
        <v/>
      </c>
      <c r="Y164" t="str">
        <f>_xlfn.IFNA(","&amp;VLOOKUP($D164*1000+Y$3,奖励辅助!$E:$O,11,FALSE),"")</f>
        <v/>
      </c>
      <c r="Z164" t="str">
        <f>_xlfn.IFNA(","&amp;VLOOKUP($D164*1000+Z$3,奖励辅助!$E:$O,11,FALSE),"")</f>
        <v/>
      </c>
      <c r="AA164" t="str">
        <f>_xlfn.IFNA(","&amp;VLOOKUP($D164*1000+AA$3,奖励辅助!$E:$O,11,FALSE),"")</f>
        <v/>
      </c>
      <c r="AB164" t="str">
        <f>_xlfn.IFNA(","&amp;VLOOKUP($D164*1000+AB$3,奖励辅助!$E:$O,11,FALSE),"")</f>
        <v/>
      </c>
      <c r="AC164" t="str">
        <f>_xlfn.IFNA(","&amp;VLOOKUP($D164*1000+AC$3,奖励辅助!$E:$O,11,FALSE),"")</f>
        <v/>
      </c>
      <c r="AD164" t="str">
        <f>_xlfn.IFNA(","&amp;VLOOKUP($D164*1000+AD$3,奖励辅助!$E:$O,11,FALSE),"")</f>
        <v/>
      </c>
      <c r="AE164" t="str">
        <f>_xlfn.IFNA(","&amp;VLOOKUP($D164*1000+AE$3,奖励辅助!$E:$O,11,FALSE),"")</f>
        <v/>
      </c>
      <c r="AF164" t="str">
        <f>_xlfn.IFNA(","&amp;VLOOKUP($D164*1000+AF$3,奖励辅助!$E:$O,11,FALSE),"")</f>
        <v/>
      </c>
      <c r="AG164" t="str">
        <f>_xlfn.IFNA(","&amp;VLOOKUP($D164*1000+AG$3,奖励辅助!$E:$O,11,FALSE),"")</f>
        <v/>
      </c>
      <c r="AH164" t="str">
        <f>_xlfn.IFNA(","&amp;VLOOKUP($D164*1000+AH$3,奖励辅助!$E:$O,11,FALSE),"")</f>
        <v/>
      </c>
      <c r="AI164" t="str">
        <f>_xlfn.IFNA(","&amp;VLOOKUP($D164*1000+AI$3,奖励辅助!$E:$O,11,FALSE),"")</f>
        <v/>
      </c>
      <c r="AJ164" t="str">
        <f>_xlfn.IFNA(","&amp;VLOOKUP($D164*1000+AJ$3,奖励辅助!$E:$O,11,FALSE),"")</f>
        <v/>
      </c>
      <c r="AK164" t="str">
        <f>_xlfn.IFNA(","&amp;VLOOKUP($D164*1000+AK$3,奖励辅助!$E:$O,11,FALSE),"")</f>
        <v/>
      </c>
      <c r="AL164" t="str">
        <f>_xlfn.IFNA(","&amp;VLOOKUP($D164*1000+AL$3,奖励辅助!$E:$O,11,FALSE),"")</f>
        <v/>
      </c>
      <c r="AM164" t="str">
        <f>_xlfn.IFNA(","&amp;VLOOKUP($D164*1000+AM$3,奖励辅助!$E:$O,11,FALSE),"")</f>
        <v/>
      </c>
      <c r="AN164" t="str">
        <f>_xlfn.IFNA(","&amp;VLOOKUP($D164*1000+AN$3,奖励辅助!$E:$O,11,FALSE),"")</f>
        <v/>
      </c>
      <c r="AO164" t="str">
        <f>_xlfn.IFNA(","&amp;VLOOKUP($D164*1000+AO$3,奖励辅助!$E:$O,11,FALSE),"")</f>
        <v/>
      </c>
    </row>
    <row r="165" spans="1:41" x14ac:dyDescent="0.15">
      <c r="A165">
        <v>162</v>
      </c>
      <c r="B165">
        <f>VLOOKUP(E165,每级任务数量!A:B,2,FALSE)</f>
        <v>2</v>
      </c>
      <c r="C165">
        <f t="shared" si="10"/>
        <v>405801</v>
      </c>
      <c r="D165" s="2">
        <f t="shared" si="11"/>
        <v>5801</v>
      </c>
      <c r="E165" s="6">
        <f t="shared" si="12"/>
        <v>58</v>
      </c>
      <c r="F165" s="6">
        <f t="shared" si="13"/>
        <v>1</v>
      </c>
      <c r="G165" s="1" t="s">
        <v>90</v>
      </c>
      <c r="H165" s="3" t="s">
        <v>91</v>
      </c>
      <c r="I165" s="3" t="str">
        <f t="shared" si="14"/>
        <v>[{"t":"i","i":4,"c":565,"tr":0},{"t":"i","i":1,"c":19799,"tr":0},{"t":"i","i":6,"c":2825,"tr":0}]</v>
      </c>
      <c r="J165" s="2">
        <v>0</v>
      </c>
      <c r="K165" s="2">
        <v>0</v>
      </c>
      <c r="L165" t="str">
        <f>_xlfn.IFNA(VLOOKUP($D165*1000+L$3,奖励辅助!$E:$O,11,FALSE),"")</f>
        <v>{"t":"i","i":4,"c":565,"tr":0}</v>
      </c>
      <c r="M165" t="str">
        <f>_xlfn.IFNA(","&amp;VLOOKUP($D165*1000+M$3,奖励辅助!$E:$O,11,FALSE),"")</f>
        <v>,{"t":"i","i":1,"c":19799,"tr":0}</v>
      </c>
      <c r="N165" t="str">
        <f>_xlfn.IFNA(","&amp;VLOOKUP($D165*1000+N$3,奖励辅助!$E:$O,11,FALSE),"")</f>
        <v>,{"t":"i","i":6,"c":2825,"tr":0}</v>
      </c>
      <c r="O165" t="str">
        <f>_xlfn.IFNA(","&amp;VLOOKUP($D165*1000+O$3,奖励辅助!$E:$O,11,FALSE),"")</f>
        <v/>
      </c>
      <c r="P165" t="str">
        <f>_xlfn.IFNA(","&amp;VLOOKUP($D165*1000+P$3,奖励辅助!$E:$O,11,FALSE),"")</f>
        <v/>
      </c>
      <c r="Q165" t="str">
        <f>_xlfn.IFNA(","&amp;VLOOKUP($D165*1000+Q$3,奖励辅助!$E:$O,11,FALSE),"")</f>
        <v/>
      </c>
      <c r="R165" t="str">
        <f>_xlfn.IFNA(","&amp;VLOOKUP($D165*1000+R$3,奖励辅助!$E:$O,11,FALSE),"")</f>
        <v/>
      </c>
      <c r="S165" t="str">
        <f>_xlfn.IFNA(","&amp;VLOOKUP($D165*1000+S$3,奖励辅助!$E:$O,11,FALSE),"")</f>
        <v/>
      </c>
      <c r="T165" t="str">
        <f>_xlfn.IFNA(","&amp;VLOOKUP($D165*1000+T$3,奖励辅助!$E:$O,11,FALSE),"")</f>
        <v/>
      </c>
      <c r="U165" t="str">
        <f>_xlfn.IFNA(","&amp;VLOOKUP($D165*1000+U$3,奖励辅助!$E:$O,11,FALSE),"")</f>
        <v/>
      </c>
      <c r="V165" t="str">
        <f>_xlfn.IFNA(","&amp;VLOOKUP($D165*1000+V$3,奖励辅助!$E:$O,11,FALSE),"")</f>
        <v/>
      </c>
      <c r="W165" t="str">
        <f>_xlfn.IFNA(","&amp;VLOOKUP($D165*1000+W$3,奖励辅助!$E:$O,11,FALSE),"")</f>
        <v/>
      </c>
      <c r="X165" t="str">
        <f>_xlfn.IFNA(","&amp;VLOOKUP($D165*1000+X$3,奖励辅助!$E:$O,11,FALSE),"")</f>
        <v/>
      </c>
      <c r="Y165" t="str">
        <f>_xlfn.IFNA(","&amp;VLOOKUP($D165*1000+Y$3,奖励辅助!$E:$O,11,FALSE),"")</f>
        <v/>
      </c>
      <c r="Z165" t="str">
        <f>_xlfn.IFNA(","&amp;VLOOKUP($D165*1000+Z$3,奖励辅助!$E:$O,11,FALSE),"")</f>
        <v/>
      </c>
      <c r="AA165" t="str">
        <f>_xlfn.IFNA(","&amp;VLOOKUP($D165*1000+AA$3,奖励辅助!$E:$O,11,FALSE),"")</f>
        <v/>
      </c>
      <c r="AB165" t="str">
        <f>_xlfn.IFNA(","&amp;VLOOKUP($D165*1000+AB$3,奖励辅助!$E:$O,11,FALSE),"")</f>
        <v/>
      </c>
      <c r="AC165" t="str">
        <f>_xlfn.IFNA(","&amp;VLOOKUP($D165*1000+AC$3,奖励辅助!$E:$O,11,FALSE),"")</f>
        <v/>
      </c>
      <c r="AD165" t="str">
        <f>_xlfn.IFNA(","&amp;VLOOKUP($D165*1000+AD$3,奖励辅助!$E:$O,11,FALSE),"")</f>
        <v/>
      </c>
      <c r="AE165" t="str">
        <f>_xlfn.IFNA(","&amp;VLOOKUP($D165*1000+AE$3,奖励辅助!$E:$O,11,FALSE),"")</f>
        <v/>
      </c>
      <c r="AF165" t="str">
        <f>_xlfn.IFNA(","&amp;VLOOKUP($D165*1000+AF$3,奖励辅助!$E:$O,11,FALSE),"")</f>
        <v/>
      </c>
      <c r="AG165" t="str">
        <f>_xlfn.IFNA(","&amp;VLOOKUP($D165*1000+AG$3,奖励辅助!$E:$O,11,FALSE),"")</f>
        <v/>
      </c>
      <c r="AH165" t="str">
        <f>_xlfn.IFNA(","&amp;VLOOKUP($D165*1000+AH$3,奖励辅助!$E:$O,11,FALSE),"")</f>
        <v/>
      </c>
      <c r="AI165" t="str">
        <f>_xlfn.IFNA(","&amp;VLOOKUP($D165*1000+AI$3,奖励辅助!$E:$O,11,FALSE),"")</f>
        <v/>
      </c>
      <c r="AJ165" t="str">
        <f>_xlfn.IFNA(","&amp;VLOOKUP($D165*1000+AJ$3,奖励辅助!$E:$O,11,FALSE),"")</f>
        <v/>
      </c>
      <c r="AK165" t="str">
        <f>_xlfn.IFNA(","&amp;VLOOKUP($D165*1000+AK$3,奖励辅助!$E:$O,11,FALSE),"")</f>
        <v/>
      </c>
      <c r="AL165" t="str">
        <f>_xlfn.IFNA(","&amp;VLOOKUP($D165*1000+AL$3,奖励辅助!$E:$O,11,FALSE),"")</f>
        <v/>
      </c>
      <c r="AM165" t="str">
        <f>_xlfn.IFNA(","&amp;VLOOKUP($D165*1000+AM$3,奖励辅助!$E:$O,11,FALSE),"")</f>
        <v/>
      </c>
      <c r="AN165" t="str">
        <f>_xlfn.IFNA(","&amp;VLOOKUP($D165*1000+AN$3,奖励辅助!$E:$O,11,FALSE),"")</f>
        <v/>
      </c>
      <c r="AO165" t="str">
        <f>_xlfn.IFNA(","&amp;VLOOKUP($D165*1000+AO$3,奖励辅助!$E:$O,11,FALSE),"")</f>
        <v/>
      </c>
    </row>
    <row r="166" spans="1:41" x14ac:dyDescent="0.15">
      <c r="A166">
        <v>163</v>
      </c>
      <c r="B166">
        <f>VLOOKUP(E166,每级任务数量!A:B,2,FALSE)</f>
        <v>2</v>
      </c>
      <c r="C166">
        <f t="shared" si="10"/>
        <v>405802</v>
      </c>
      <c r="D166" s="2">
        <f t="shared" si="11"/>
        <v>5802</v>
      </c>
      <c r="E166" s="6">
        <f t="shared" si="12"/>
        <v>58</v>
      </c>
      <c r="F166" s="6">
        <f t="shared" si="13"/>
        <v>2</v>
      </c>
      <c r="G166" s="1" t="s">
        <v>90</v>
      </c>
      <c r="H166" s="3" t="s">
        <v>91</v>
      </c>
      <c r="I166" s="3" t="str">
        <f t="shared" si="14"/>
        <v>[{"t":"i","i":4,"c":565,"tr":0},{"t":"i","i":1,"c":19799,"tr":0},{"t":"i","i":6,"c":2825,"tr":0}]</v>
      </c>
      <c r="J166" s="2">
        <v>0</v>
      </c>
      <c r="K166" s="2">
        <v>0</v>
      </c>
      <c r="L166" t="str">
        <f>_xlfn.IFNA(VLOOKUP($D166*1000+L$3,奖励辅助!$E:$O,11,FALSE),"")</f>
        <v>{"t":"i","i":4,"c":565,"tr":0}</v>
      </c>
      <c r="M166" t="str">
        <f>_xlfn.IFNA(","&amp;VLOOKUP($D166*1000+M$3,奖励辅助!$E:$O,11,FALSE),"")</f>
        <v>,{"t":"i","i":1,"c":19799,"tr":0}</v>
      </c>
      <c r="N166" t="str">
        <f>_xlfn.IFNA(","&amp;VLOOKUP($D166*1000+N$3,奖励辅助!$E:$O,11,FALSE),"")</f>
        <v>,{"t":"i","i":6,"c":2825,"tr":0}</v>
      </c>
      <c r="O166" t="str">
        <f>_xlfn.IFNA(","&amp;VLOOKUP($D166*1000+O$3,奖励辅助!$E:$O,11,FALSE),"")</f>
        <v/>
      </c>
      <c r="P166" t="str">
        <f>_xlfn.IFNA(","&amp;VLOOKUP($D166*1000+P$3,奖励辅助!$E:$O,11,FALSE),"")</f>
        <v/>
      </c>
      <c r="Q166" t="str">
        <f>_xlfn.IFNA(","&amp;VLOOKUP($D166*1000+Q$3,奖励辅助!$E:$O,11,FALSE),"")</f>
        <v/>
      </c>
      <c r="R166" t="str">
        <f>_xlfn.IFNA(","&amp;VLOOKUP($D166*1000+R$3,奖励辅助!$E:$O,11,FALSE),"")</f>
        <v/>
      </c>
      <c r="S166" t="str">
        <f>_xlfn.IFNA(","&amp;VLOOKUP($D166*1000+S$3,奖励辅助!$E:$O,11,FALSE),"")</f>
        <v/>
      </c>
      <c r="T166" t="str">
        <f>_xlfn.IFNA(","&amp;VLOOKUP($D166*1000+T$3,奖励辅助!$E:$O,11,FALSE),"")</f>
        <v/>
      </c>
      <c r="U166" t="str">
        <f>_xlfn.IFNA(","&amp;VLOOKUP($D166*1000+U$3,奖励辅助!$E:$O,11,FALSE),"")</f>
        <v/>
      </c>
      <c r="V166" t="str">
        <f>_xlfn.IFNA(","&amp;VLOOKUP($D166*1000+V$3,奖励辅助!$E:$O,11,FALSE),"")</f>
        <v/>
      </c>
      <c r="W166" t="str">
        <f>_xlfn.IFNA(","&amp;VLOOKUP($D166*1000+W$3,奖励辅助!$E:$O,11,FALSE),"")</f>
        <v/>
      </c>
      <c r="X166" t="str">
        <f>_xlfn.IFNA(","&amp;VLOOKUP($D166*1000+X$3,奖励辅助!$E:$O,11,FALSE),"")</f>
        <v/>
      </c>
      <c r="Y166" t="str">
        <f>_xlfn.IFNA(","&amp;VLOOKUP($D166*1000+Y$3,奖励辅助!$E:$O,11,FALSE),"")</f>
        <v/>
      </c>
      <c r="Z166" t="str">
        <f>_xlfn.IFNA(","&amp;VLOOKUP($D166*1000+Z$3,奖励辅助!$E:$O,11,FALSE),"")</f>
        <v/>
      </c>
      <c r="AA166" t="str">
        <f>_xlfn.IFNA(","&amp;VLOOKUP($D166*1000+AA$3,奖励辅助!$E:$O,11,FALSE),"")</f>
        <v/>
      </c>
      <c r="AB166" t="str">
        <f>_xlfn.IFNA(","&amp;VLOOKUP($D166*1000+AB$3,奖励辅助!$E:$O,11,FALSE),"")</f>
        <v/>
      </c>
      <c r="AC166" t="str">
        <f>_xlfn.IFNA(","&amp;VLOOKUP($D166*1000+AC$3,奖励辅助!$E:$O,11,FALSE),"")</f>
        <v/>
      </c>
      <c r="AD166" t="str">
        <f>_xlfn.IFNA(","&amp;VLOOKUP($D166*1000+AD$3,奖励辅助!$E:$O,11,FALSE),"")</f>
        <v/>
      </c>
      <c r="AE166" t="str">
        <f>_xlfn.IFNA(","&amp;VLOOKUP($D166*1000+AE$3,奖励辅助!$E:$O,11,FALSE),"")</f>
        <v/>
      </c>
      <c r="AF166" t="str">
        <f>_xlfn.IFNA(","&amp;VLOOKUP($D166*1000+AF$3,奖励辅助!$E:$O,11,FALSE),"")</f>
        <v/>
      </c>
      <c r="AG166" t="str">
        <f>_xlfn.IFNA(","&amp;VLOOKUP($D166*1000+AG$3,奖励辅助!$E:$O,11,FALSE),"")</f>
        <v/>
      </c>
      <c r="AH166" t="str">
        <f>_xlfn.IFNA(","&amp;VLOOKUP($D166*1000+AH$3,奖励辅助!$E:$O,11,FALSE),"")</f>
        <v/>
      </c>
      <c r="AI166" t="str">
        <f>_xlfn.IFNA(","&amp;VLOOKUP($D166*1000+AI$3,奖励辅助!$E:$O,11,FALSE),"")</f>
        <v/>
      </c>
      <c r="AJ166" t="str">
        <f>_xlfn.IFNA(","&amp;VLOOKUP($D166*1000+AJ$3,奖励辅助!$E:$O,11,FALSE),"")</f>
        <v/>
      </c>
      <c r="AK166" t="str">
        <f>_xlfn.IFNA(","&amp;VLOOKUP($D166*1000+AK$3,奖励辅助!$E:$O,11,FALSE),"")</f>
        <v/>
      </c>
      <c r="AL166" t="str">
        <f>_xlfn.IFNA(","&amp;VLOOKUP($D166*1000+AL$3,奖励辅助!$E:$O,11,FALSE),"")</f>
        <v/>
      </c>
      <c r="AM166" t="str">
        <f>_xlfn.IFNA(","&amp;VLOOKUP($D166*1000+AM$3,奖励辅助!$E:$O,11,FALSE),"")</f>
        <v/>
      </c>
      <c r="AN166" t="str">
        <f>_xlfn.IFNA(","&amp;VLOOKUP($D166*1000+AN$3,奖励辅助!$E:$O,11,FALSE),"")</f>
        <v/>
      </c>
      <c r="AO166" t="str">
        <f>_xlfn.IFNA(","&amp;VLOOKUP($D166*1000+AO$3,奖励辅助!$E:$O,11,FALSE),"")</f>
        <v/>
      </c>
    </row>
    <row r="167" spans="1:41" x14ac:dyDescent="0.15">
      <c r="A167">
        <v>164</v>
      </c>
      <c r="B167">
        <f>VLOOKUP(E167,每级任务数量!A:B,2,FALSE)</f>
        <v>2</v>
      </c>
      <c r="C167">
        <f t="shared" si="10"/>
        <v>405901</v>
      </c>
      <c r="D167" s="2">
        <f t="shared" si="11"/>
        <v>5901</v>
      </c>
      <c r="E167" s="6">
        <f t="shared" si="12"/>
        <v>59</v>
      </c>
      <c r="F167" s="6">
        <f t="shared" si="13"/>
        <v>1</v>
      </c>
      <c r="G167" s="1" t="s">
        <v>90</v>
      </c>
      <c r="H167" s="3" t="s">
        <v>91</v>
      </c>
      <c r="I167" s="3" t="str">
        <f t="shared" si="14"/>
        <v>[{"t":"i","i":4,"c":605,"tr":0},{"t":"i","i":1,"c":21222,"tr":0},{"t":"i","i":6,"c":3028,"tr":0}]</v>
      </c>
      <c r="J167" s="2">
        <v>0</v>
      </c>
      <c r="K167" s="2">
        <v>0</v>
      </c>
      <c r="L167" t="str">
        <f>_xlfn.IFNA(VLOOKUP($D167*1000+L$3,奖励辅助!$E:$O,11,FALSE),"")</f>
        <v>{"t":"i","i":4,"c":605,"tr":0}</v>
      </c>
      <c r="M167" t="str">
        <f>_xlfn.IFNA(","&amp;VLOOKUP($D167*1000+M$3,奖励辅助!$E:$O,11,FALSE),"")</f>
        <v>,{"t":"i","i":1,"c":21222,"tr":0}</v>
      </c>
      <c r="N167" t="str">
        <f>_xlfn.IFNA(","&amp;VLOOKUP($D167*1000+N$3,奖励辅助!$E:$O,11,FALSE),"")</f>
        <v>,{"t":"i","i":6,"c":3028,"tr":0}</v>
      </c>
      <c r="O167" t="str">
        <f>_xlfn.IFNA(","&amp;VLOOKUP($D167*1000+O$3,奖励辅助!$E:$O,11,FALSE),"")</f>
        <v/>
      </c>
      <c r="P167" t="str">
        <f>_xlfn.IFNA(","&amp;VLOOKUP($D167*1000+P$3,奖励辅助!$E:$O,11,FALSE),"")</f>
        <v/>
      </c>
      <c r="Q167" t="str">
        <f>_xlfn.IFNA(","&amp;VLOOKUP($D167*1000+Q$3,奖励辅助!$E:$O,11,FALSE),"")</f>
        <v/>
      </c>
      <c r="R167" t="str">
        <f>_xlfn.IFNA(","&amp;VLOOKUP($D167*1000+R$3,奖励辅助!$E:$O,11,FALSE),"")</f>
        <v/>
      </c>
      <c r="S167" t="str">
        <f>_xlfn.IFNA(","&amp;VLOOKUP($D167*1000+S$3,奖励辅助!$E:$O,11,FALSE),"")</f>
        <v/>
      </c>
      <c r="T167" t="str">
        <f>_xlfn.IFNA(","&amp;VLOOKUP($D167*1000+T$3,奖励辅助!$E:$O,11,FALSE),"")</f>
        <v/>
      </c>
      <c r="U167" t="str">
        <f>_xlfn.IFNA(","&amp;VLOOKUP($D167*1000+U$3,奖励辅助!$E:$O,11,FALSE),"")</f>
        <v/>
      </c>
      <c r="V167" t="str">
        <f>_xlfn.IFNA(","&amp;VLOOKUP($D167*1000+V$3,奖励辅助!$E:$O,11,FALSE),"")</f>
        <v/>
      </c>
      <c r="W167" t="str">
        <f>_xlfn.IFNA(","&amp;VLOOKUP($D167*1000+W$3,奖励辅助!$E:$O,11,FALSE),"")</f>
        <v/>
      </c>
      <c r="X167" t="str">
        <f>_xlfn.IFNA(","&amp;VLOOKUP($D167*1000+X$3,奖励辅助!$E:$O,11,FALSE),"")</f>
        <v/>
      </c>
      <c r="Y167" t="str">
        <f>_xlfn.IFNA(","&amp;VLOOKUP($D167*1000+Y$3,奖励辅助!$E:$O,11,FALSE),"")</f>
        <v/>
      </c>
      <c r="Z167" t="str">
        <f>_xlfn.IFNA(","&amp;VLOOKUP($D167*1000+Z$3,奖励辅助!$E:$O,11,FALSE),"")</f>
        <v/>
      </c>
      <c r="AA167" t="str">
        <f>_xlfn.IFNA(","&amp;VLOOKUP($D167*1000+AA$3,奖励辅助!$E:$O,11,FALSE),"")</f>
        <v/>
      </c>
      <c r="AB167" t="str">
        <f>_xlfn.IFNA(","&amp;VLOOKUP($D167*1000+AB$3,奖励辅助!$E:$O,11,FALSE),"")</f>
        <v/>
      </c>
      <c r="AC167" t="str">
        <f>_xlfn.IFNA(","&amp;VLOOKUP($D167*1000+AC$3,奖励辅助!$E:$O,11,FALSE),"")</f>
        <v/>
      </c>
      <c r="AD167" t="str">
        <f>_xlfn.IFNA(","&amp;VLOOKUP($D167*1000+AD$3,奖励辅助!$E:$O,11,FALSE),"")</f>
        <v/>
      </c>
      <c r="AE167" t="str">
        <f>_xlfn.IFNA(","&amp;VLOOKUP($D167*1000+AE$3,奖励辅助!$E:$O,11,FALSE),"")</f>
        <v/>
      </c>
      <c r="AF167" t="str">
        <f>_xlfn.IFNA(","&amp;VLOOKUP($D167*1000+AF$3,奖励辅助!$E:$O,11,FALSE),"")</f>
        <v/>
      </c>
      <c r="AG167" t="str">
        <f>_xlfn.IFNA(","&amp;VLOOKUP($D167*1000+AG$3,奖励辅助!$E:$O,11,FALSE),"")</f>
        <v/>
      </c>
      <c r="AH167" t="str">
        <f>_xlfn.IFNA(","&amp;VLOOKUP($D167*1000+AH$3,奖励辅助!$E:$O,11,FALSE),"")</f>
        <v/>
      </c>
      <c r="AI167" t="str">
        <f>_xlfn.IFNA(","&amp;VLOOKUP($D167*1000+AI$3,奖励辅助!$E:$O,11,FALSE),"")</f>
        <v/>
      </c>
      <c r="AJ167" t="str">
        <f>_xlfn.IFNA(","&amp;VLOOKUP($D167*1000+AJ$3,奖励辅助!$E:$O,11,FALSE),"")</f>
        <v/>
      </c>
      <c r="AK167" t="str">
        <f>_xlfn.IFNA(","&amp;VLOOKUP($D167*1000+AK$3,奖励辅助!$E:$O,11,FALSE),"")</f>
        <v/>
      </c>
      <c r="AL167" t="str">
        <f>_xlfn.IFNA(","&amp;VLOOKUP($D167*1000+AL$3,奖励辅助!$E:$O,11,FALSE),"")</f>
        <v/>
      </c>
      <c r="AM167" t="str">
        <f>_xlfn.IFNA(","&amp;VLOOKUP($D167*1000+AM$3,奖励辅助!$E:$O,11,FALSE),"")</f>
        <v/>
      </c>
      <c r="AN167" t="str">
        <f>_xlfn.IFNA(","&amp;VLOOKUP($D167*1000+AN$3,奖励辅助!$E:$O,11,FALSE),"")</f>
        <v/>
      </c>
      <c r="AO167" t="str">
        <f>_xlfn.IFNA(","&amp;VLOOKUP($D167*1000+AO$3,奖励辅助!$E:$O,11,FALSE),"")</f>
        <v/>
      </c>
    </row>
    <row r="168" spans="1:41" x14ac:dyDescent="0.15">
      <c r="A168">
        <v>165</v>
      </c>
      <c r="B168">
        <f>VLOOKUP(E168,每级任务数量!A:B,2,FALSE)</f>
        <v>2</v>
      </c>
      <c r="C168">
        <f t="shared" si="10"/>
        <v>405902</v>
      </c>
      <c r="D168" s="2">
        <f t="shared" si="11"/>
        <v>5902</v>
      </c>
      <c r="E168" s="6">
        <f t="shared" si="12"/>
        <v>59</v>
      </c>
      <c r="F168" s="6">
        <f t="shared" si="13"/>
        <v>2</v>
      </c>
      <c r="G168" s="1" t="s">
        <v>90</v>
      </c>
      <c r="H168" s="3" t="s">
        <v>91</v>
      </c>
      <c r="I168" s="3" t="str">
        <f t="shared" si="14"/>
        <v>[{"t":"i","i":4,"c":605,"tr":0},{"t":"i","i":1,"c":21222,"tr":0},{"t":"i","i":6,"c":3028,"tr":0}]</v>
      </c>
      <c r="J168" s="2">
        <v>0</v>
      </c>
      <c r="K168" s="2">
        <v>0</v>
      </c>
      <c r="L168" t="str">
        <f>_xlfn.IFNA(VLOOKUP($D168*1000+L$3,奖励辅助!$E:$O,11,FALSE),"")</f>
        <v>{"t":"i","i":4,"c":605,"tr":0}</v>
      </c>
      <c r="M168" t="str">
        <f>_xlfn.IFNA(","&amp;VLOOKUP($D168*1000+M$3,奖励辅助!$E:$O,11,FALSE),"")</f>
        <v>,{"t":"i","i":1,"c":21222,"tr":0}</v>
      </c>
      <c r="N168" t="str">
        <f>_xlfn.IFNA(","&amp;VLOOKUP($D168*1000+N$3,奖励辅助!$E:$O,11,FALSE),"")</f>
        <v>,{"t":"i","i":6,"c":3028,"tr":0}</v>
      </c>
      <c r="O168" t="str">
        <f>_xlfn.IFNA(","&amp;VLOOKUP($D168*1000+O$3,奖励辅助!$E:$O,11,FALSE),"")</f>
        <v/>
      </c>
      <c r="P168" t="str">
        <f>_xlfn.IFNA(","&amp;VLOOKUP($D168*1000+P$3,奖励辅助!$E:$O,11,FALSE),"")</f>
        <v/>
      </c>
      <c r="Q168" t="str">
        <f>_xlfn.IFNA(","&amp;VLOOKUP($D168*1000+Q$3,奖励辅助!$E:$O,11,FALSE),"")</f>
        <v/>
      </c>
      <c r="R168" t="str">
        <f>_xlfn.IFNA(","&amp;VLOOKUP($D168*1000+R$3,奖励辅助!$E:$O,11,FALSE),"")</f>
        <v/>
      </c>
      <c r="S168" t="str">
        <f>_xlfn.IFNA(","&amp;VLOOKUP($D168*1000+S$3,奖励辅助!$E:$O,11,FALSE),"")</f>
        <v/>
      </c>
      <c r="T168" t="str">
        <f>_xlfn.IFNA(","&amp;VLOOKUP($D168*1000+T$3,奖励辅助!$E:$O,11,FALSE),"")</f>
        <v/>
      </c>
      <c r="U168" t="str">
        <f>_xlfn.IFNA(","&amp;VLOOKUP($D168*1000+U$3,奖励辅助!$E:$O,11,FALSE),"")</f>
        <v/>
      </c>
      <c r="V168" t="str">
        <f>_xlfn.IFNA(","&amp;VLOOKUP($D168*1000+V$3,奖励辅助!$E:$O,11,FALSE),"")</f>
        <v/>
      </c>
      <c r="W168" t="str">
        <f>_xlfn.IFNA(","&amp;VLOOKUP($D168*1000+W$3,奖励辅助!$E:$O,11,FALSE),"")</f>
        <v/>
      </c>
      <c r="X168" t="str">
        <f>_xlfn.IFNA(","&amp;VLOOKUP($D168*1000+X$3,奖励辅助!$E:$O,11,FALSE),"")</f>
        <v/>
      </c>
      <c r="Y168" t="str">
        <f>_xlfn.IFNA(","&amp;VLOOKUP($D168*1000+Y$3,奖励辅助!$E:$O,11,FALSE),"")</f>
        <v/>
      </c>
      <c r="Z168" t="str">
        <f>_xlfn.IFNA(","&amp;VLOOKUP($D168*1000+Z$3,奖励辅助!$E:$O,11,FALSE),"")</f>
        <v/>
      </c>
      <c r="AA168" t="str">
        <f>_xlfn.IFNA(","&amp;VLOOKUP($D168*1000+AA$3,奖励辅助!$E:$O,11,FALSE),"")</f>
        <v/>
      </c>
      <c r="AB168" t="str">
        <f>_xlfn.IFNA(","&amp;VLOOKUP($D168*1000+AB$3,奖励辅助!$E:$O,11,FALSE),"")</f>
        <v/>
      </c>
      <c r="AC168" t="str">
        <f>_xlfn.IFNA(","&amp;VLOOKUP($D168*1000+AC$3,奖励辅助!$E:$O,11,FALSE),"")</f>
        <v/>
      </c>
      <c r="AD168" t="str">
        <f>_xlfn.IFNA(","&amp;VLOOKUP($D168*1000+AD$3,奖励辅助!$E:$O,11,FALSE),"")</f>
        <v/>
      </c>
      <c r="AE168" t="str">
        <f>_xlfn.IFNA(","&amp;VLOOKUP($D168*1000+AE$3,奖励辅助!$E:$O,11,FALSE),"")</f>
        <v/>
      </c>
      <c r="AF168" t="str">
        <f>_xlfn.IFNA(","&amp;VLOOKUP($D168*1000+AF$3,奖励辅助!$E:$O,11,FALSE),"")</f>
        <v/>
      </c>
      <c r="AG168" t="str">
        <f>_xlfn.IFNA(","&amp;VLOOKUP($D168*1000+AG$3,奖励辅助!$E:$O,11,FALSE),"")</f>
        <v/>
      </c>
      <c r="AH168" t="str">
        <f>_xlfn.IFNA(","&amp;VLOOKUP($D168*1000+AH$3,奖励辅助!$E:$O,11,FALSE),"")</f>
        <v/>
      </c>
      <c r="AI168" t="str">
        <f>_xlfn.IFNA(","&amp;VLOOKUP($D168*1000+AI$3,奖励辅助!$E:$O,11,FALSE),"")</f>
        <v/>
      </c>
      <c r="AJ168" t="str">
        <f>_xlfn.IFNA(","&amp;VLOOKUP($D168*1000+AJ$3,奖励辅助!$E:$O,11,FALSE),"")</f>
        <v/>
      </c>
      <c r="AK168" t="str">
        <f>_xlfn.IFNA(","&amp;VLOOKUP($D168*1000+AK$3,奖励辅助!$E:$O,11,FALSE),"")</f>
        <v/>
      </c>
      <c r="AL168" t="str">
        <f>_xlfn.IFNA(","&amp;VLOOKUP($D168*1000+AL$3,奖励辅助!$E:$O,11,FALSE),"")</f>
        <v/>
      </c>
      <c r="AM168" t="str">
        <f>_xlfn.IFNA(","&amp;VLOOKUP($D168*1000+AM$3,奖励辅助!$E:$O,11,FALSE),"")</f>
        <v/>
      </c>
      <c r="AN168" t="str">
        <f>_xlfn.IFNA(","&amp;VLOOKUP($D168*1000+AN$3,奖励辅助!$E:$O,11,FALSE),"")</f>
        <v/>
      </c>
      <c r="AO168" t="str">
        <f>_xlfn.IFNA(","&amp;VLOOKUP($D168*1000+AO$3,奖励辅助!$E:$O,11,FALSE),"")</f>
        <v/>
      </c>
    </row>
    <row r="169" spans="1:41" x14ac:dyDescent="0.15">
      <c r="A169">
        <v>166</v>
      </c>
      <c r="B169">
        <f>VLOOKUP(E169,每级任务数量!A:B,2,FALSE)</f>
        <v>2</v>
      </c>
      <c r="C169">
        <f t="shared" si="10"/>
        <v>406001</v>
      </c>
      <c r="D169" s="2">
        <f t="shared" si="11"/>
        <v>6001</v>
      </c>
      <c r="E169" s="6">
        <f t="shared" si="12"/>
        <v>60</v>
      </c>
      <c r="F169" s="6">
        <f t="shared" si="13"/>
        <v>1</v>
      </c>
      <c r="G169" s="1" t="s">
        <v>90</v>
      </c>
      <c r="H169" s="3" t="s">
        <v>91</v>
      </c>
      <c r="I169" s="3" t="str">
        <f t="shared" si="14"/>
        <v>[{"t":"i","i":4,"c":649,"tr":0},{"t":"i","i":1,"c":22747,"tr":0},{"t":"i","i":6,"c":3245,"tr":0}]</v>
      </c>
      <c r="J169" s="2">
        <v>0</v>
      </c>
      <c r="K169" s="2">
        <v>0</v>
      </c>
      <c r="L169" t="str">
        <f>_xlfn.IFNA(VLOOKUP($D169*1000+L$3,奖励辅助!$E:$O,11,FALSE),"")</f>
        <v>{"t":"i","i":4,"c":649,"tr":0}</v>
      </c>
      <c r="M169" t="str">
        <f>_xlfn.IFNA(","&amp;VLOOKUP($D169*1000+M$3,奖励辅助!$E:$O,11,FALSE),"")</f>
        <v>,{"t":"i","i":1,"c":22747,"tr":0}</v>
      </c>
      <c r="N169" t="str">
        <f>_xlfn.IFNA(","&amp;VLOOKUP($D169*1000+N$3,奖励辅助!$E:$O,11,FALSE),"")</f>
        <v>,{"t":"i","i":6,"c":3245,"tr":0}</v>
      </c>
      <c r="O169" t="str">
        <f>_xlfn.IFNA(","&amp;VLOOKUP($D169*1000+O$3,奖励辅助!$E:$O,11,FALSE),"")</f>
        <v/>
      </c>
      <c r="P169" t="str">
        <f>_xlfn.IFNA(","&amp;VLOOKUP($D169*1000+P$3,奖励辅助!$E:$O,11,FALSE),"")</f>
        <v/>
      </c>
      <c r="Q169" t="str">
        <f>_xlfn.IFNA(","&amp;VLOOKUP($D169*1000+Q$3,奖励辅助!$E:$O,11,FALSE),"")</f>
        <v/>
      </c>
      <c r="R169" t="str">
        <f>_xlfn.IFNA(","&amp;VLOOKUP($D169*1000+R$3,奖励辅助!$E:$O,11,FALSE),"")</f>
        <v/>
      </c>
      <c r="S169" t="str">
        <f>_xlfn.IFNA(","&amp;VLOOKUP($D169*1000+S$3,奖励辅助!$E:$O,11,FALSE),"")</f>
        <v/>
      </c>
      <c r="T169" t="str">
        <f>_xlfn.IFNA(","&amp;VLOOKUP($D169*1000+T$3,奖励辅助!$E:$O,11,FALSE),"")</f>
        <v/>
      </c>
      <c r="U169" t="str">
        <f>_xlfn.IFNA(","&amp;VLOOKUP($D169*1000+U$3,奖励辅助!$E:$O,11,FALSE),"")</f>
        <v/>
      </c>
      <c r="V169" t="str">
        <f>_xlfn.IFNA(","&amp;VLOOKUP($D169*1000+V$3,奖励辅助!$E:$O,11,FALSE),"")</f>
        <v/>
      </c>
      <c r="W169" t="str">
        <f>_xlfn.IFNA(","&amp;VLOOKUP($D169*1000+W$3,奖励辅助!$E:$O,11,FALSE),"")</f>
        <v/>
      </c>
      <c r="X169" t="str">
        <f>_xlfn.IFNA(","&amp;VLOOKUP($D169*1000+X$3,奖励辅助!$E:$O,11,FALSE),"")</f>
        <v/>
      </c>
      <c r="Y169" t="str">
        <f>_xlfn.IFNA(","&amp;VLOOKUP($D169*1000+Y$3,奖励辅助!$E:$O,11,FALSE),"")</f>
        <v/>
      </c>
      <c r="Z169" t="str">
        <f>_xlfn.IFNA(","&amp;VLOOKUP($D169*1000+Z$3,奖励辅助!$E:$O,11,FALSE),"")</f>
        <v/>
      </c>
      <c r="AA169" t="str">
        <f>_xlfn.IFNA(","&amp;VLOOKUP($D169*1000+AA$3,奖励辅助!$E:$O,11,FALSE),"")</f>
        <v/>
      </c>
      <c r="AB169" t="str">
        <f>_xlfn.IFNA(","&amp;VLOOKUP($D169*1000+AB$3,奖励辅助!$E:$O,11,FALSE),"")</f>
        <v/>
      </c>
      <c r="AC169" t="str">
        <f>_xlfn.IFNA(","&amp;VLOOKUP($D169*1000+AC$3,奖励辅助!$E:$O,11,FALSE),"")</f>
        <v/>
      </c>
      <c r="AD169" t="str">
        <f>_xlfn.IFNA(","&amp;VLOOKUP($D169*1000+AD$3,奖励辅助!$E:$O,11,FALSE),"")</f>
        <v/>
      </c>
      <c r="AE169" t="str">
        <f>_xlfn.IFNA(","&amp;VLOOKUP($D169*1000+AE$3,奖励辅助!$E:$O,11,FALSE),"")</f>
        <v/>
      </c>
      <c r="AF169" t="str">
        <f>_xlfn.IFNA(","&amp;VLOOKUP($D169*1000+AF$3,奖励辅助!$E:$O,11,FALSE),"")</f>
        <v/>
      </c>
      <c r="AG169" t="str">
        <f>_xlfn.IFNA(","&amp;VLOOKUP($D169*1000+AG$3,奖励辅助!$E:$O,11,FALSE),"")</f>
        <v/>
      </c>
      <c r="AH169" t="str">
        <f>_xlfn.IFNA(","&amp;VLOOKUP($D169*1000+AH$3,奖励辅助!$E:$O,11,FALSE),"")</f>
        <v/>
      </c>
      <c r="AI169" t="str">
        <f>_xlfn.IFNA(","&amp;VLOOKUP($D169*1000+AI$3,奖励辅助!$E:$O,11,FALSE),"")</f>
        <v/>
      </c>
      <c r="AJ169" t="str">
        <f>_xlfn.IFNA(","&amp;VLOOKUP($D169*1000+AJ$3,奖励辅助!$E:$O,11,FALSE),"")</f>
        <v/>
      </c>
      <c r="AK169" t="str">
        <f>_xlfn.IFNA(","&amp;VLOOKUP($D169*1000+AK$3,奖励辅助!$E:$O,11,FALSE),"")</f>
        <v/>
      </c>
      <c r="AL169" t="str">
        <f>_xlfn.IFNA(","&amp;VLOOKUP($D169*1000+AL$3,奖励辅助!$E:$O,11,FALSE),"")</f>
        <v/>
      </c>
      <c r="AM169" t="str">
        <f>_xlfn.IFNA(","&amp;VLOOKUP($D169*1000+AM$3,奖励辅助!$E:$O,11,FALSE),"")</f>
        <v/>
      </c>
      <c r="AN169" t="str">
        <f>_xlfn.IFNA(","&amp;VLOOKUP($D169*1000+AN$3,奖励辅助!$E:$O,11,FALSE),"")</f>
        <v/>
      </c>
      <c r="AO169" t="str">
        <f>_xlfn.IFNA(","&amp;VLOOKUP($D169*1000+AO$3,奖励辅助!$E:$O,11,FALSE),"")</f>
        <v/>
      </c>
    </row>
    <row r="170" spans="1:41" x14ac:dyDescent="0.15">
      <c r="A170">
        <v>167</v>
      </c>
      <c r="B170">
        <f>VLOOKUP(E170,每级任务数量!A:B,2,FALSE)</f>
        <v>2</v>
      </c>
      <c r="C170">
        <f t="shared" si="10"/>
        <v>406002</v>
      </c>
      <c r="D170" s="2">
        <f t="shared" si="11"/>
        <v>6002</v>
      </c>
      <c r="E170" s="6">
        <f t="shared" si="12"/>
        <v>60</v>
      </c>
      <c r="F170" s="6">
        <f t="shared" si="13"/>
        <v>2</v>
      </c>
      <c r="G170" s="1" t="s">
        <v>90</v>
      </c>
      <c r="H170" s="3" t="s">
        <v>91</v>
      </c>
      <c r="I170" s="3" t="str">
        <f t="shared" si="14"/>
        <v>[{"t":"i","i":4,"c":649,"tr":0},{"t":"i","i":1,"c":22747,"tr":0},{"t":"i","i":6,"c":3245,"tr":0}]</v>
      </c>
      <c r="J170" s="2">
        <v>0</v>
      </c>
      <c r="K170" s="2">
        <v>0</v>
      </c>
      <c r="L170" t="str">
        <f>_xlfn.IFNA(VLOOKUP($D170*1000+L$3,奖励辅助!$E:$O,11,FALSE),"")</f>
        <v>{"t":"i","i":4,"c":649,"tr":0}</v>
      </c>
      <c r="M170" t="str">
        <f>_xlfn.IFNA(","&amp;VLOOKUP($D170*1000+M$3,奖励辅助!$E:$O,11,FALSE),"")</f>
        <v>,{"t":"i","i":1,"c":22747,"tr":0}</v>
      </c>
      <c r="N170" t="str">
        <f>_xlfn.IFNA(","&amp;VLOOKUP($D170*1000+N$3,奖励辅助!$E:$O,11,FALSE),"")</f>
        <v>,{"t":"i","i":6,"c":3245,"tr":0}</v>
      </c>
      <c r="O170" t="str">
        <f>_xlfn.IFNA(","&amp;VLOOKUP($D170*1000+O$3,奖励辅助!$E:$O,11,FALSE),"")</f>
        <v/>
      </c>
      <c r="P170" t="str">
        <f>_xlfn.IFNA(","&amp;VLOOKUP($D170*1000+P$3,奖励辅助!$E:$O,11,FALSE),"")</f>
        <v/>
      </c>
      <c r="Q170" t="str">
        <f>_xlfn.IFNA(","&amp;VLOOKUP($D170*1000+Q$3,奖励辅助!$E:$O,11,FALSE),"")</f>
        <v/>
      </c>
      <c r="R170" t="str">
        <f>_xlfn.IFNA(","&amp;VLOOKUP($D170*1000+R$3,奖励辅助!$E:$O,11,FALSE),"")</f>
        <v/>
      </c>
      <c r="S170" t="str">
        <f>_xlfn.IFNA(","&amp;VLOOKUP($D170*1000+S$3,奖励辅助!$E:$O,11,FALSE),"")</f>
        <v/>
      </c>
      <c r="T170" t="str">
        <f>_xlfn.IFNA(","&amp;VLOOKUP($D170*1000+T$3,奖励辅助!$E:$O,11,FALSE),"")</f>
        <v/>
      </c>
      <c r="U170" t="str">
        <f>_xlfn.IFNA(","&amp;VLOOKUP($D170*1000+U$3,奖励辅助!$E:$O,11,FALSE),"")</f>
        <v/>
      </c>
      <c r="V170" t="str">
        <f>_xlfn.IFNA(","&amp;VLOOKUP($D170*1000+V$3,奖励辅助!$E:$O,11,FALSE),"")</f>
        <v/>
      </c>
      <c r="W170" t="str">
        <f>_xlfn.IFNA(","&amp;VLOOKUP($D170*1000+W$3,奖励辅助!$E:$O,11,FALSE),"")</f>
        <v/>
      </c>
      <c r="X170" t="str">
        <f>_xlfn.IFNA(","&amp;VLOOKUP($D170*1000+X$3,奖励辅助!$E:$O,11,FALSE),"")</f>
        <v/>
      </c>
      <c r="Y170" t="str">
        <f>_xlfn.IFNA(","&amp;VLOOKUP($D170*1000+Y$3,奖励辅助!$E:$O,11,FALSE),"")</f>
        <v/>
      </c>
      <c r="Z170" t="str">
        <f>_xlfn.IFNA(","&amp;VLOOKUP($D170*1000+Z$3,奖励辅助!$E:$O,11,FALSE),"")</f>
        <v/>
      </c>
      <c r="AA170" t="str">
        <f>_xlfn.IFNA(","&amp;VLOOKUP($D170*1000+AA$3,奖励辅助!$E:$O,11,FALSE),"")</f>
        <v/>
      </c>
      <c r="AB170" t="str">
        <f>_xlfn.IFNA(","&amp;VLOOKUP($D170*1000+AB$3,奖励辅助!$E:$O,11,FALSE),"")</f>
        <v/>
      </c>
      <c r="AC170" t="str">
        <f>_xlfn.IFNA(","&amp;VLOOKUP($D170*1000+AC$3,奖励辅助!$E:$O,11,FALSE),"")</f>
        <v/>
      </c>
      <c r="AD170" t="str">
        <f>_xlfn.IFNA(","&amp;VLOOKUP($D170*1000+AD$3,奖励辅助!$E:$O,11,FALSE),"")</f>
        <v/>
      </c>
      <c r="AE170" t="str">
        <f>_xlfn.IFNA(","&amp;VLOOKUP($D170*1000+AE$3,奖励辅助!$E:$O,11,FALSE),"")</f>
        <v/>
      </c>
      <c r="AF170" t="str">
        <f>_xlfn.IFNA(","&amp;VLOOKUP($D170*1000+AF$3,奖励辅助!$E:$O,11,FALSE),"")</f>
        <v/>
      </c>
      <c r="AG170" t="str">
        <f>_xlfn.IFNA(","&amp;VLOOKUP($D170*1000+AG$3,奖励辅助!$E:$O,11,FALSE),"")</f>
        <v/>
      </c>
      <c r="AH170" t="str">
        <f>_xlfn.IFNA(","&amp;VLOOKUP($D170*1000+AH$3,奖励辅助!$E:$O,11,FALSE),"")</f>
        <v/>
      </c>
      <c r="AI170" t="str">
        <f>_xlfn.IFNA(","&amp;VLOOKUP($D170*1000+AI$3,奖励辅助!$E:$O,11,FALSE),"")</f>
        <v/>
      </c>
      <c r="AJ170" t="str">
        <f>_xlfn.IFNA(","&amp;VLOOKUP($D170*1000+AJ$3,奖励辅助!$E:$O,11,FALSE),"")</f>
        <v/>
      </c>
      <c r="AK170" t="str">
        <f>_xlfn.IFNA(","&amp;VLOOKUP($D170*1000+AK$3,奖励辅助!$E:$O,11,FALSE),"")</f>
        <v/>
      </c>
      <c r="AL170" t="str">
        <f>_xlfn.IFNA(","&amp;VLOOKUP($D170*1000+AL$3,奖励辅助!$E:$O,11,FALSE),"")</f>
        <v/>
      </c>
      <c r="AM170" t="str">
        <f>_xlfn.IFNA(","&amp;VLOOKUP($D170*1000+AM$3,奖励辅助!$E:$O,11,FALSE),"")</f>
        <v/>
      </c>
      <c r="AN170" t="str">
        <f>_xlfn.IFNA(","&amp;VLOOKUP($D170*1000+AN$3,奖励辅助!$E:$O,11,FALSE),"")</f>
        <v/>
      </c>
      <c r="AO170" t="str">
        <f>_xlfn.IFNA(","&amp;VLOOKUP($D170*1000+AO$3,奖励辅助!$E:$O,11,FALSE),"")</f>
        <v/>
      </c>
    </row>
    <row r="171" spans="1:41" x14ac:dyDescent="0.15">
      <c r="A171">
        <v>168</v>
      </c>
      <c r="B171">
        <f>VLOOKUP(E171,每级任务数量!A:B,2,FALSE)</f>
        <v>2</v>
      </c>
      <c r="C171">
        <f t="shared" si="10"/>
        <v>406101</v>
      </c>
      <c r="D171" s="2">
        <f t="shared" si="11"/>
        <v>6101</v>
      </c>
      <c r="E171" s="6">
        <f t="shared" si="12"/>
        <v>61</v>
      </c>
      <c r="F171" s="6">
        <f t="shared" si="13"/>
        <v>1</v>
      </c>
      <c r="G171" s="1" t="s">
        <v>90</v>
      </c>
      <c r="H171" s="3" t="s">
        <v>91</v>
      </c>
      <c r="I171" s="3" t="str">
        <f t="shared" si="14"/>
        <v>[{"t":"i","i":4,"c":695,"tr":0},{"t":"i","i":1,"c":24383,"tr":0},{"t":"i","i":6,"c":3479,"tr":0}]</v>
      </c>
      <c r="J171" s="2">
        <v>0</v>
      </c>
      <c r="K171" s="2">
        <v>0</v>
      </c>
      <c r="L171" t="str">
        <f>_xlfn.IFNA(VLOOKUP($D171*1000+L$3,奖励辅助!$E:$O,11,FALSE),"")</f>
        <v>{"t":"i","i":4,"c":695,"tr":0}</v>
      </c>
      <c r="M171" t="str">
        <f>_xlfn.IFNA(","&amp;VLOOKUP($D171*1000+M$3,奖励辅助!$E:$O,11,FALSE),"")</f>
        <v>,{"t":"i","i":1,"c":24383,"tr":0}</v>
      </c>
      <c r="N171" t="str">
        <f>_xlfn.IFNA(","&amp;VLOOKUP($D171*1000+N$3,奖励辅助!$E:$O,11,FALSE),"")</f>
        <v>,{"t":"i","i":6,"c":3479,"tr":0}</v>
      </c>
      <c r="O171" t="str">
        <f>_xlfn.IFNA(","&amp;VLOOKUP($D171*1000+O$3,奖励辅助!$E:$O,11,FALSE),"")</f>
        <v/>
      </c>
      <c r="P171" t="str">
        <f>_xlfn.IFNA(","&amp;VLOOKUP($D171*1000+P$3,奖励辅助!$E:$O,11,FALSE),"")</f>
        <v/>
      </c>
      <c r="Q171" t="str">
        <f>_xlfn.IFNA(","&amp;VLOOKUP($D171*1000+Q$3,奖励辅助!$E:$O,11,FALSE),"")</f>
        <v/>
      </c>
      <c r="R171" t="str">
        <f>_xlfn.IFNA(","&amp;VLOOKUP($D171*1000+R$3,奖励辅助!$E:$O,11,FALSE),"")</f>
        <v/>
      </c>
      <c r="S171" t="str">
        <f>_xlfn.IFNA(","&amp;VLOOKUP($D171*1000+S$3,奖励辅助!$E:$O,11,FALSE),"")</f>
        <v/>
      </c>
      <c r="T171" t="str">
        <f>_xlfn.IFNA(","&amp;VLOOKUP($D171*1000+T$3,奖励辅助!$E:$O,11,FALSE),"")</f>
        <v/>
      </c>
      <c r="U171" t="str">
        <f>_xlfn.IFNA(","&amp;VLOOKUP($D171*1000+U$3,奖励辅助!$E:$O,11,FALSE),"")</f>
        <v/>
      </c>
      <c r="V171" t="str">
        <f>_xlfn.IFNA(","&amp;VLOOKUP($D171*1000+V$3,奖励辅助!$E:$O,11,FALSE),"")</f>
        <v/>
      </c>
      <c r="W171" t="str">
        <f>_xlfn.IFNA(","&amp;VLOOKUP($D171*1000+W$3,奖励辅助!$E:$O,11,FALSE),"")</f>
        <v/>
      </c>
      <c r="X171" t="str">
        <f>_xlfn.IFNA(","&amp;VLOOKUP($D171*1000+X$3,奖励辅助!$E:$O,11,FALSE),"")</f>
        <v/>
      </c>
      <c r="Y171" t="str">
        <f>_xlfn.IFNA(","&amp;VLOOKUP($D171*1000+Y$3,奖励辅助!$E:$O,11,FALSE),"")</f>
        <v/>
      </c>
      <c r="Z171" t="str">
        <f>_xlfn.IFNA(","&amp;VLOOKUP($D171*1000+Z$3,奖励辅助!$E:$O,11,FALSE),"")</f>
        <v/>
      </c>
      <c r="AA171" t="str">
        <f>_xlfn.IFNA(","&amp;VLOOKUP($D171*1000+AA$3,奖励辅助!$E:$O,11,FALSE),"")</f>
        <v/>
      </c>
      <c r="AB171" t="str">
        <f>_xlfn.IFNA(","&amp;VLOOKUP($D171*1000+AB$3,奖励辅助!$E:$O,11,FALSE),"")</f>
        <v/>
      </c>
      <c r="AC171" t="str">
        <f>_xlfn.IFNA(","&amp;VLOOKUP($D171*1000+AC$3,奖励辅助!$E:$O,11,FALSE),"")</f>
        <v/>
      </c>
      <c r="AD171" t="str">
        <f>_xlfn.IFNA(","&amp;VLOOKUP($D171*1000+AD$3,奖励辅助!$E:$O,11,FALSE),"")</f>
        <v/>
      </c>
      <c r="AE171" t="str">
        <f>_xlfn.IFNA(","&amp;VLOOKUP($D171*1000+AE$3,奖励辅助!$E:$O,11,FALSE),"")</f>
        <v/>
      </c>
      <c r="AF171" t="str">
        <f>_xlfn.IFNA(","&amp;VLOOKUP($D171*1000+AF$3,奖励辅助!$E:$O,11,FALSE),"")</f>
        <v/>
      </c>
      <c r="AG171" t="str">
        <f>_xlfn.IFNA(","&amp;VLOOKUP($D171*1000+AG$3,奖励辅助!$E:$O,11,FALSE),"")</f>
        <v/>
      </c>
      <c r="AH171" t="str">
        <f>_xlfn.IFNA(","&amp;VLOOKUP($D171*1000+AH$3,奖励辅助!$E:$O,11,FALSE),"")</f>
        <v/>
      </c>
      <c r="AI171" t="str">
        <f>_xlfn.IFNA(","&amp;VLOOKUP($D171*1000+AI$3,奖励辅助!$E:$O,11,FALSE),"")</f>
        <v/>
      </c>
      <c r="AJ171" t="str">
        <f>_xlfn.IFNA(","&amp;VLOOKUP($D171*1000+AJ$3,奖励辅助!$E:$O,11,FALSE),"")</f>
        <v/>
      </c>
      <c r="AK171" t="str">
        <f>_xlfn.IFNA(","&amp;VLOOKUP($D171*1000+AK$3,奖励辅助!$E:$O,11,FALSE),"")</f>
        <v/>
      </c>
      <c r="AL171" t="str">
        <f>_xlfn.IFNA(","&amp;VLOOKUP($D171*1000+AL$3,奖励辅助!$E:$O,11,FALSE),"")</f>
        <v/>
      </c>
      <c r="AM171" t="str">
        <f>_xlfn.IFNA(","&amp;VLOOKUP($D171*1000+AM$3,奖励辅助!$E:$O,11,FALSE),"")</f>
        <v/>
      </c>
      <c r="AN171" t="str">
        <f>_xlfn.IFNA(","&amp;VLOOKUP($D171*1000+AN$3,奖励辅助!$E:$O,11,FALSE),"")</f>
        <v/>
      </c>
      <c r="AO171" t="str">
        <f>_xlfn.IFNA(","&amp;VLOOKUP($D171*1000+AO$3,奖励辅助!$E:$O,11,FALSE),"")</f>
        <v/>
      </c>
    </row>
    <row r="172" spans="1:41" x14ac:dyDescent="0.15">
      <c r="A172">
        <v>169</v>
      </c>
      <c r="B172">
        <f>VLOOKUP(E172,每级任务数量!A:B,2,FALSE)</f>
        <v>2</v>
      </c>
      <c r="C172">
        <f t="shared" si="10"/>
        <v>406102</v>
      </c>
      <c r="D172" s="2">
        <f t="shared" si="11"/>
        <v>6102</v>
      </c>
      <c r="E172" s="6">
        <f t="shared" si="12"/>
        <v>61</v>
      </c>
      <c r="F172" s="6">
        <f t="shared" si="13"/>
        <v>2</v>
      </c>
      <c r="G172" s="1" t="s">
        <v>90</v>
      </c>
      <c r="H172" s="3" t="s">
        <v>91</v>
      </c>
      <c r="I172" s="3" t="str">
        <f t="shared" si="14"/>
        <v>[{"t":"i","i":4,"c":695,"tr":0},{"t":"i","i":1,"c":24383,"tr":0},{"t":"i","i":6,"c":3479,"tr":0}]</v>
      </c>
      <c r="J172" s="2">
        <v>0</v>
      </c>
      <c r="K172" s="2">
        <v>0</v>
      </c>
      <c r="L172" t="str">
        <f>_xlfn.IFNA(VLOOKUP($D172*1000+L$3,奖励辅助!$E:$O,11,FALSE),"")</f>
        <v>{"t":"i","i":4,"c":695,"tr":0}</v>
      </c>
      <c r="M172" t="str">
        <f>_xlfn.IFNA(","&amp;VLOOKUP($D172*1000+M$3,奖励辅助!$E:$O,11,FALSE),"")</f>
        <v>,{"t":"i","i":1,"c":24383,"tr":0}</v>
      </c>
      <c r="N172" t="str">
        <f>_xlfn.IFNA(","&amp;VLOOKUP($D172*1000+N$3,奖励辅助!$E:$O,11,FALSE),"")</f>
        <v>,{"t":"i","i":6,"c":3479,"tr":0}</v>
      </c>
      <c r="O172" t="str">
        <f>_xlfn.IFNA(","&amp;VLOOKUP($D172*1000+O$3,奖励辅助!$E:$O,11,FALSE),"")</f>
        <v/>
      </c>
      <c r="P172" t="str">
        <f>_xlfn.IFNA(","&amp;VLOOKUP($D172*1000+P$3,奖励辅助!$E:$O,11,FALSE),"")</f>
        <v/>
      </c>
      <c r="Q172" t="str">
        <f>_xlfn.IFNA(","&amp;VLOOKUP($D172*1000+Q$3,奖励辅助!$E:$O,11,FALSE),"")</f>
        <v/>
      </c>
      <c r="R172" t="str">
        <f>_xlfn.IFNA(","&amp;VLOOKUP($D172*1000+R$3,奖励辅助!$E:$O,11,FALSE),"")</f>
        <v/>
      </c>
      <c r="S172" t="str">
        <f>_xlfn.IFNA(","&amp;VLOOKUP($D172*1000+S$3,奖励辅助!$E:$O,11,FALSE),"")</f>
        <v/>
      </c>
      <c r="T172" t="str">
        <f>_xlfn.IFNA(","&amp;VLOOKUP($D172*1000+T$3,奖励辅助!$E:$O,11,FALSE),"")</f>
        <v/>
      </c>
      <c r="U172" t="str">
        <f>_xlfn.IFNA(","&amp;VLOOKUP($D172*1000+U$3,奖励辅助!$E:$O,11,FALSE),"")</f>
        <v/>
      </c>
      <c r="V172" t="str">
        <f>_xlfn.IFNA(","&amp;VLOOKUP($D172*1000+V$3,奖励辅助!$E:$O,11,FALSE),"")</f>
        <v/>
      </c>
      <c r="W172" t="str">
        <f>_xlfn.IFNA(","&amp;VLOOKUP($D172*1000+W$3,奖励辅助!$E:$O,11,FALSE),"")</f>
        <v/>
      </c>
      <c r="X172" t="str">
        <f>_xlfn.IFNA(","&amp;VLOOKUP($D172*1000+X$3,奖励辅助!$E:$O,11,FALSE),"")</f>
        <v/>
      </c>
      <c r="Y172" t="str">
        <f>_xlfn.IFNA(","&amp;VLOOKUP($D172*1000+Y$3,奖励辅助!$E:$O,11,FALSE),"")</f>
        <v/>
      </c>
      <c r="Z172" t="str">
        <f>_xlfn.IFNA(","&amp;VLOOKUP($D172*1000+Z$3,奖励辅助!$E:$O,11,FALSE),"")</f>
        <v/>
      </c>
      <c r="AA172" t="str">
        <f>_xlfn.IFNA(","&amp;VLOOKUP($D172*1000+AA$3,奖励辅助!$E:$O,11,FALSE),"")</f>
        <v/>
      </c>
      <c r="AB172" t="str">
        <f>_xlfn.IFNA(","&amp;VLOOKUP($D172*1000+AB$3,奖励辅助!$E:$O,11,FALSE),"")</f>
        <v/>
      </c>
      <c r="AC172" t="str">
        <f>_xlfn.IFNA(","&amp;VLOOKUP($D172*1000+AC$3,奖励辅助!$E:$O,11,FALSE),"")</f>
        <v/>
      </c>
      <c r="AD172" t="str">
        <f>_xlfn.IFNA(","&amp;VLOOKUP($D172*1000+AD$3,奖励辅助!$E:$O,11,FALSE),"")</f>
        <v/>
      </c>
      <c r="AE172" t="str">
        <f>_xlfn.IFNA(","&amp;VLOOKUP($D172*1000+AE$3,奖励辅助!$E:$O,11,FALSE),"")</f>
        <v/>
      </c>
      <c r="AF172" t="str">
        <f>_xlfn.IFNA(","&amp;VLOOKUP($D172*1000+AF$3,奖励辅助!$E:$O,11,FALSE),"")</f>
        <v/>
      </c>
      <c r="AG172" t="str">
        <f>_xlfn.IFNA(","&amp;VLOOKUP($D172*1000+AG$3,奖励辅助!$E:$O,11,FALSE),"")</f>
        <v/>
      </c>
      <c r="AH172" t="str">
        <f>_xlfn.IFNA(","&amp;VLOOKUP($D172*1000+AH$3,奖励辅助!$E:$O,11,FALSE),"")</f>
        <v/>
      </c>
      <c r="AI172" t="str">
        <f>_xlfn.IFNA(","&amp;VLOOKUP($D172*1000+AI$3,奖励辅助!$E:$O,11,FALSE),"")</f>
        <v/>
      </c>
      <c r="AJ172" t="str">
        <f>_xlfn.IFNA(","&amp;VLOOKUP($D172*1000+AJ$3,奖励辅助!$E:$O,11,FALSE),"")</f>
        <v/>
      </c>
      <c r="AK172" t="str">
        <f>_xlfn.IFNA(","&amp;VLOOKUP($D172*1000+AK$3,奖励辅助!$E:$O,11,FALSE),"")</f>
        <v/>
      </c>
      <c r="AL172" t="str">
        <f>_xlfn.IFNA(","&amp;VLOOKUP($D172*1000+AL$3,奖励辅助!$E:$O,11,FALSE),"")</f>
        <v/>
      </c>
      <c r="AM172" t="str">
        <f>_xlfn.IFNA(","&amp;VLOOKUP($D172*1000+AM$3,奖励辅助!$E:$O,11,FALSE),"")</f>
        <v/>
      </c>
      <c r="AN172" t="str">
        <f>_xlfn.IFNA(","&amp;VLOOKUP($D172*1000+AN$3,奖励辅助!$E:$O,11,FALSE),"")</f>
        <v/>
      </c>
      <c r="AO172" t="str">
        <f>_xlfn.IFNA(","&amp;VLOOKUP($D172*1000+AO$3,奖励辅助!$E:$O,11,FALSE),"")</f>
        <v/>
      </c>
    </row>
    <row r="173" spans="1:41" x14ac:dyDescent="0.15">
      <c r="A173">
        <v>170</v>
      </c>
      <c r="B173">
        <f>VLOOKUP(E173,每级任务数量!A:B,2,FALSE)</f>
        <v>2</v>
      </c>
      <c r="C173">
        <f t="shared" si="10"/>
        <v>406201</v>
      </c>
      <c r="D173" s="2">
        <f t="shared" si="11"/>
        <v>6201</v>
      </c>
      <c r="E173" s="6">
        <f t="shared" si="12"/>
        <v>62</v>
      </c>
      <c r="F173" s="6">
        <f t="shared" si="13"/>
        <v>1</v>
      </c>
      <c r="G173" s="1" t="s">
        <v>90</v>
      </c>
      <c r="H173" s="3" t="s">
        <v>91</v>
      </c>
      <c r="I173" s="3" t="str">
        <f t="shared" si="14"/>
        <v>[{"t":"i","i":4,"c":745,"tr":0},{"t":"i","i":1,"c":26136,"tr":0},{"t":"i","i":6,"c":3729,"tr":0}]</v>
      </c>
      <c r="J173" s="2">
        <v>0</v>
      </c>
      <c r="K173" s="2">
        <v>0</v>
      </c>
      <c r="L173" t="str">
        <f>_xlfn.IFNA(VLOOKUP($D173*1000+L$3,奖励辅助!$E:$O,11,FALSE),"")</f>
        <v>{"t":"i","i":4,"c":745,"tr":0}</v>
      </c>
      <c r="M173" t="str">
        <f>_xlfn.IFNA(","&amp;VLOOKUP($D173*1000+M$3,奖励辅助!$E:$O,11,FALSE),"")</f>
        <v>,{"t":"i","i":1,"c":26136,"tr":0}</v>
      </c>
      <c r="N173" t="str">
        <f>_xlfn.IFNA(","&amp;VLOOKUP($D173*1000+N$3,奖励辅助!$E:$O,11,FALSE),"")</f>
        <v>,{"t":"i","i":6,"c":3729,"tr":0}</v>
      </c>
      <c r="O173" t="str">
        <f>_xlfn.IFNA(","&amp;VLOOKUP($D173*1000+O$3,奖励辅助!$E:$O,11,FALSE),"")</f>
        <v/>
      </c>
      <c r="P173" t="str">
        <f>_xlfn.IFNA(","&amp;VLOOKUP($D173*1000+P$3,奖励辅助!$E:$O,11,FALSE),"")</f>
        <v/>
      </c>
      <c r="Q173" t="str">
        <f>_xlfn.IFNA(","&amp;VLOOKUP($D173*1000+Q$3,奖励辅助!$E:$O,11,FALSE),"")</f>
        <v/>
      </c>
      <c r="R173" t="str">
        <f>_xlfn.IFNA(","&amp;VLOOKUP($D173*1000+R$3,奖励辅助!$E:$O,11,FALSE),"")</f>
        <v/>
      </c>
      <c r="S173" t="str">
        <f>_xlfn.IFNA(","&amp;VLOOKUP($D173*1000+S$3,奖励辅助!$E:$O,11,FALSE),"")</f>
        <v/>
      </c>
      <c r="T173" t="str">
        <f>_xlfn.IFNA(","&amp;VLOOKUP($D173*1000+T$3,奖励辅助!$E:$O,11,FALSE),"")</f>
        <v/>
      </c>
      <c r="U173" t="str">
        <f>_xlfn.IFNA(","&amp;VLOOKUP($D173*1000+U$3,奖励辅助!$E:$O,11,FALSE),"")</f>
        <v/>
      </c>
      <c r="V173" t="str">
        <f>_xlfn.IFNA(","&amp;VLOOKUP($D173*1000+V$3,奖励辅助!$E:$O,11,FALSE),"")</f>
        <v/>
      </c>
      <c r="W173" t="str">
        <f>_xlfn.IFNA(","&amp;VLOOKUP($D173*1000+W$3,奖励辅助!$E:$O,11,FALSE),"")</f>
        <v/>
      </c>
      <c r="X173" t="str">
        <f>_xlfn.IFNA(","&amp;VLOOKUP($D173*1000+X$3,奖励辅助!$E:$O,11,FALSE),"")</f>
        <v/>
      </c>
      <c r="Y173" t="str">
        <f>_xlfn.IFNA(","&amp;VLOOKUP($D173*1000+Y$3,奖励辅助!$E:$O,11,FALSE),"")</f>
        <v/>
      </c>
      <c r="Z173" t="str">
        <f>_xlfn.IFNA(","&amp;VLOOKUP($D173*1000+Z$3,奖励辅助!$E:$O,11,FALSE),"")</f>
        <v/>
      </c>
      <c r="AA173" t="str">
        <f>_xlfn.IFNA(","&amp;VLOOKUP($D173*1000+AA$3,奖励辅助!$E:$O,11,FALSE),"")</f>
        <v/>
      </c>
      <c r="AB173" t="str">
        <f>_xlfn.IFNA(","&amp;VLOOKUP($D173*1000+AB$3,奖励辅助!$E:$O,11,FALSE),"")</f>
        <v/>
      </c>
      <c r="AC173" t="str">
        <f>_xlfn.IFNA(","&amp;VLOOKUP($D173*1000+AC$3,奖励辅助!$E:$O,11,FALSE),"")</f>
        <v/>
      </c>
      <c r="AD173" t="str">
        <f>_xlfn.IFNA(","&amp;VLOOKUP($D173*1000+AD$3,奖励辅助!$E:$O,11,FALSE),"")</f>
        <v/>
      </c>
      <c r="AE173" t="str">
        <f>_xlfn.IFNA(","&amp;VLOOKUP($D173*1000+AE$3,奖励辅助!$E:$O,11,FALSE),"")</f>
        <v/>
      </c>
      <c r="AF173" t="str">
        <f>_xlfn.IFNA(","&amp;VLOOKUP($D173*1000+AF$3,奖励辅助!$E:$O,11,FALSE),"")</f>
        <v/>
      </c>
      <c r="AG173" t="str">
        <f>_xlfn.IFNA(","&amp;VLOOKUP($D173*1000+AG$3,奖励辅助!$E:$O,11,FALSE),"")</f>
        <v/>
      </c>
      <c r="AH173" t="str">
        <f>_xlfn.IFNA(","&amp;VLOOKUP($D173*1000+AH$3,奖励辅助!$E:$O,11,FALSE),"")</f>
        <v/>
      </c>
      <c r="AI173" t="str">
        <f>_xlfn.IFNA(","&amp;VLOOKUP($D173*1000+AI$3,奖励辅助!$E:$O,11,FALSE),"")</f>
        <v/>
      </c>
      <c r="AJ173" t="str">
        <f>_xlfn.IFNA(","&amp;VLOOKUP($D173*1000+AJ$3,奖励辅助!$E:$O,11,FALSE),"")</f>
        <v/>
      </c>
      <c r="AK173" t="str">
        <f>_xlfn.IFNA(","&amp;VLOOKUP($D173*1000+AK$3,奖励辅助!$E:$O,11,FALSE),"")</f>
        <v/>
      </c>
      <c r="AL173" t="str">
        <f>_xlfn.IFNA(","&amp;VLOOKUP($D173*1000+AL$3,奖励辅助!$E:$O,11,FALSE),"")</f>
        <v/>
      </c>
      <c r="AM173" t="str">
        <f>_xlfn.IFNA(","&amp;VLOOKUP($D173*1000+AM$3,奖励辅助!$E:$O,11,FALSE),"")</f>
        <v/>
      </c>
      <c r="AN173" t="str">
        <f>_xlfn.IFNA(","&amp;VLOOKUP($D173*1000+AN$3,奖励辅助!$E:$O,11,FALSE),"")</f>
        <v/>
      </c>
      <c r="AO173" t="str">
        <f>_xlfn.IFNA(","&amp;VLOOKUP($D173*1000+AO$3,奖励辅助!$E:$O,11,FALSE),"")</f>
        <v/>
      </c>
    </row>
    <row r="174" spans="1:41" x14ac:dyDescent="0.15">
      <c r="A174">
        <v>171</v>
      </c>
      <c r="B174">
        <f>VLOOKUP(E174,每级任务数量!A:B,2,FALSE)</f>
        <v>2</v>
      </c>
      <c r="C174">
        <f t="shared" si="10"/>
        <v>406202</v>
      </c>
      <c r="D174" s="2">
        <f t="shared" si="11"/>
        <v>6202</v>
      </c>
      <c r="E174" s="6">
        <f t="shared" si="12"/>
        <v>62</v>
      </c>
      <c r="F174" s="6">
        <f t="shared" si="13"/>
        <v>2</v>
      </c>
      <c r="G174" s="1" t="s">
        <v>90</v>
      </c>
      <c r="H174" s="3" t="s">
        <v>91</v>
      </c>
      <c r="I174" s="3" t="str">
        <f t="shared" si="14"/>
        <v>[{"t":"i","i":4,"c":745,"tr":0},{"t":"i","i":1,"c":26136,"tr":0},{"t":"i","i":6,"c":3729,"tr":0}]</v>
      </c>
      <c r="J174" s="2">
        <v>0</v>
      </c>
      <c r="K174" s="2">
        <v>0</v>
      </c>
      <c r="L174" t="str">
        <f>_xlfn.IFNA(VLOOKUP($D174*1000+L$3,奖励辅助!$E:$O,11,FALSE),"")</f>
        <v>{"t":"i","i":4,"c":745,"tr":0}</v>
      </c>
      <c r="M174" t="str">
        <f>_xlfn.IFNA(","&amp;VLOOKUP($D174*1000+M$3,奖励辅助!$E:$O,11,FALSE),"")</f>
        <v>,{"t":"i","i":1,"c":26136,"tr":0}</v>
      </c>
      <c r="N174" t="str">
        <f>_xlfn.IFNA(","&amp;VLOOKUP($D174*1000+N$3,奖励辅助!$E:$O,11,FALSE),"")</f>
        <v>,{"t":"i","i":6,"c":3729,"tr":0}</v>
      </c>
      <c r="O174" t="str">
        <f>_xlfn.IFNA(","&amp;VLOOKUP($D174*1000+O$3,奖励辅助!$E:$O,11,FALSE),"")</f>
        <v/>
      </c>
      <c r="P174" t="str">
        <f>_xlfn.IFNA(","&amp;VLOOKUP($D174*1000+P$3,奖励辅助!$E:$O,11,FALSE),"")</f>
        <v/>
      </c>
      <c r="Q174" t="str">
        <f>_xlfn.IFNA(","&amp;VLOOKUP($D174*1000+Q$3,奖励辅助!$E:$O,11,FALSE),"")</f>
        <v/>
      </c>
      <c r="R174" t="str">
        <f>_xlfn.IFNA(","&amp;VLOOKUP($D174*1000+R$3,奖励辅助!$E:$O,11,FALSE),"")</f>
        <v/>
      </c>
      <c r="S174" t="str">
        <f>_xlfn.IFNA(","&amp;VLOOKUP($D174*1000+S$3,奖励辅助!$E:$O,11,FALSE),"")</f>
        <v/>
      </c>
      <c r="T174" t="str">
        <f>_xlfn.IFNA(","&amp;VLOOKUP($D174*1000+T$3,奖励辅助!$E:$O,11,FALSE),"")</f>
        <v/>
      </c>
      <c r="U174" t="str">
        <f>_xlfn.IFNA(","&amp;VLOOKUP($D174*1000+U$3,奖励辅助!$E:$O,11,FALSE),"")</f>
        <v/>
      </c>
      <c r="V174" t="str">
        <f>_xlfn.IFNA(","&amp;VLOOKUP($D174*1000+V$3,奖励辅助!$E:$O,11,FALSE),"")</f>
        <v/>
      </c>
      <c r="W174" t="str">
        <f>_xlfn.IFNA(","&amp;VLOOKUP($D174*1000+W$3,奖励辅助!$E:$O,11,FALSE),"")</f>
        <v/>
      </c>
      <c r="X174" t="str">
        <f>_xlfn.IFNA(","&amp;VLOOKUP($D174*1000+X$3,奖励辅助!$E:$O,11,FALSE),"")</f>
        <v/>
      </c>
      <c r="Y174" t="str">
        <f>_xlfn.IFNA(","&amp;VLOOKUP($D174*1000+Y$3,奖励辅助!$E:$O,11,FALSE),"")</f>
        <v/>
      </c>
      <c r="Z174" t="str">
        <f>_xlfn.IFNA(","&amp;VLOOKUP($D174*1000+Z$3,奖励辅助!$E:$O,11,FALSE),"")</f>
        <v/>
      </c>
      <c r="AA174" t="str">
        <f>_xlfn.IFNA(","&amp;VLOOKUP($D174*1000+AA$3,奖励辅助!$E:$O,11,FALSE),"")</f>
        <v/>
      </c>
      <c r="AB174" t="str">
        <f>_xlfn.IFNA(","&amp;VLOOKUP($D174*1000+AB$3,奖励辅助!$E:$O,11,FALSE),"")</f>
        <v/>
      </c>
      <c r="AC174" t="str">
        <f>_xlfn.IFNA(","&amp;VLOOKUP($D174*1000+AC$3,奖励辅助!$E:$O,11,FALSE),"")</f>
        <v/>
      </c>
      <c r="AD174" t="str">
        <f>_xlfn.IFNA(","&amp;VLOOKUP($D174*1000+AD$3,奖励辅助!$E:$O,11,FALSE),"")</f>
        <v/>
      </c>
      <c r="AE174" t="str">
        <f>_xlfn.IFNA(","&amp;VLOOKUP($D174*1000+AE$3,奖励辅助!$E:$O,11,FALSE),"")</f>
        <v/>
      </c>
      <c r="AF174" t="str">
        <f>_xlfn.IFNA(","&amp;VLOOKUP($D174*1000+AF$3,奖励辅助!$E:$O,11,FALSE),"")</f>
        <v/>
      </c>
      <c r="AG174" t="str">
        <f>_xlfn.IFNA(","&amp;VLOOKUP($D174*1000+AG$3,奖励辅助!$E:$O,11,FALSE),"")</f>
        <v/>
      </c>
      <c r="AH174" t="str">
        <f>_xlfn.IFNA(","&amp;VLOOKUP($D174*1000+AH$3,奖励辅助!$E:$O,11,FALSE),"")</f>
        <v/>
      </c>
      <c r="AI174" t="str">
        <f>_xlfn.IFNA(","&amp;VLOOKUP($D174*1000+AI$3,奖励辅助!$E:$O,11,FALSE),"")</f>
        <v/>
      </c>
      <c r="AJ174" t="str">
        <f>_xlfn.IFNA(","&amp;VLOOKUP($D174*1000+AJ$3,奖励辅助!$E:$O,11,FALSE),"")</f>
        <v/>
      </c>
      <c r="AK174" t="str">
        <f>_xlfn.IFNA(","&amp;VLOOKUP($D174*1000+AK$3,奖励辅助!$E:$O,11,FALSE),"")</f>
        <v/>
      </c>
      <c r="AL174" t="str">
        <f>_xlfn.IFNA(","&amp;VLOOKUP($D174*1000+AL$3,奖励辅助!$E:$O,11,FALSE),"")</f>
        <v/>
      </c>
      <c r="AM174" t="str">
        <f>_xlfn.IFNA(","&amp;VLOOKUP($D174*1000+AM$3,奖励辅助!$E:$O,11,FALSE),"")</f>
        <v/>
      </c>
      <c r="AN174" t="str">
        <f>_xlfn.IFNA(","&amp;VLOOKUP($D174*1000+AN$3,奖励辅助!$E:$O,11,FALSE),"")</f>
        <v/>
      </c>
      <c r="AO174" t="str">
        <f>_xlfn.IFNA(","&amp;VLOOKUP($D174*1000+AO$3,奖励辅助!$E:$O,11,FALSE),"")</f>
        <v/>
      </c>
    </row>
    <row r="175" spans="1:41" x14ac:dyDescent="0.15">
      <c r="A175">
        <v>172</v>
      </c>
      <c r="B175">
        <f>VLOOKUP(E175,每级任务数量!A:B,2,FALSE)</f>
        <v>2</v>
      </c>
      <c r="C175">
        <f t="shared" si="10"/>
        <v>406301</v>
      </c>
      <c r="D175" s="2">
        <f t="shared" si="11"/>
        <v>6301</v>
      </c>
      <c r="E175" s="6">
        <f t="shared" si="12"/>
        <v>63</v>
      </c>
      <c r="F175" s="6">
        <f t="shared" si="13"/>
        <v>1</v>
      </c>
      <c r="G175" s="1" t="s">
        <v>90</v>
      </c>
      <c r="H175" s="3" t="s">
        <v>91</v>
      </c>
      <c r="I175" s="3" t="str">
        <f t="shared" si="14"/>
        <v>[{"t":"i","i":4,"c":799,"tr":0},{"t":"i","i":1,"c":28015,"tr":0},{"t":"i","i":6,"c":3997,"tr":0}]</v>
      </c>
      <c r="J175" s="2">
        <v>0</v>
      </c>
      <c r="K175" s="2">
        <v>0</v>
      </c>
      <c r="L175" t="str">
        <f>_xlfn.IFNA(VLOOKUP($D175*1000+L$3,奖励辅助!$E:$O,11,FALSE),"")</f>
        <v>{"t":"i","i":4,"c":799,"tr":0}</v>
      </c>
      <c r="M175" t="str">
        <f>_xlfn.IFNA(","&amp;VLOOKUP($D175*1000+M$3,奖励辅助!$E:$O,11,FALSE),"")</f>
        <v>,{"t":"i","i":1,"c":28015,"tr":0}</v>
      </c>
      <c r="N175" t="str">
        <f>_xlfn.IFNA(","&amp;VLOOKUP($D175*1000+N$3,奖励辅助!$E:$O,11,FALSE),"")</f>
        <v>,{"t":"i","i":6,"c":3997,"tr":0}</v>
      </c>
      <c r="O175" t="str">
        <f>_xlfn.IFNA(","&amp;VLOOKUP($D175*1000+O$3,奖励辅助!$E:$O,11,FALSE),"")</f>
        <v/>
      </c>
      <c r="P175" t="str">
        <f>_xlfn.IFNA(","&amp;VLOOKUP($D175*1000+P$3,奖励辅助!$E:$O,11,FALSE),"")</f>
        <v/>
      </c>
      <c r="Q175" t="str">
        <f>_xlfn.IFNA(","&amp;VLOOKUP($D175*1000+Q$3,奖励辅助!$E:$O,11,FALSE),"")</f>
        <v/>
      </c>
      <c r="R175" t="str">
        <f>_xlfn.IFNA(","&amp;VLOOKUP($D175*1000+R$3,奖励辅助!$E:$O,11,FALSE),"")</f>
        <v/>
      </c>
      <c r="S175" t="str">
        <f>_xlfn.IFNA(","&amp;VLOOKUP($D175*1000+S$3,奖励辅助!$E:$O,11,FALSE),"")</f>
        <v/>
      </c>
      <c r="T175" t="str">
        <f>_xlfn.IFNA(","&amp;VLOOKUP($D175*1000+T$3,奖励辅助!$E:$O,11,FALSE),"")</f>
        <v/>
      </c>
      <c r="U175" t="str">
        <f>_xlfn.IFNA(","&amp;VLOOKUP($D175*1000+U$3,奖励辅助!$E:$O,11,FALSE),"")</f>
        <v/>
      </c>
      <c r="V175" t="str">
        <f>_xlfn.IFNA(","&amp;VLOOKUP($D175*1000+V$3,奖励辅助!$E:$O,11,FALSE),"")</f>
        <v/>
      </c>
      <c r="W175" t="str">
        <f>_xlfn.IFNA(","&amp;VLOOKUP($D175*1000+W$3,奖励辅助!$E:$O,11,FALSE),"")</f>
        <v/>
      </c>
      <c r="X175" t="str">
        <f>_xlfn.IFNA(","&amp;VLOOKUP($D175*1000+X$3,奖励辅助!$E:$O,11,FALSE),"")</f>
        <v/>
      </c>
      <c r="Y175" t="str">
        <f>_xlfn.IFNA(","&amp;VLOOKUP($D175*1000+Y$3,奖励辅助!$E:$O,11,FALSE),"")</f>
        <v/>
      </c>
      <c r="Z175" t="str">
        <f>_xlfn.IFNA(","&amp;VLOOKUP($D175*1000+Z$3,奖励辅助!$E:$O,11,FALSE),"")</f>
        <v/>
      </c>
      <c r="AA175" t="str">
        <f>_xlfn.IFNA(","&amp;VLOOKUP($D175*1000+AA$3,奖励辅助!$E:$O,11,FALSE),"")</f>
        <v/>
      </c>
      <c r="AB175" t="str">
        <f>_xlfn.IFNA(","&amp;VLOOKUP($D175*1000+AB$3,奖励辅助!$E:$O,11,FALSE),"")</f>
        <v/>
      </c>
      <c r="AC175" t="str">
        <f>_xlfn.IFNA(","&amp;VLOOKUP($D175*1000+AC$3,奖励辅助!$E:$O,11,FALSE),"")</f>
        <v/>
      </c>
      <c r="AD175" t="str">
        <f>_xlfn.IFNA(","&amp;VLOOKUP($D175*1000+AD$3,奖励辅助!$E:$O,11,FALSE),"")</f>
        <v/>
      </c>
      <c r="AE175" t="str">
        <f>_xlfn.IFNA(","&amp;VLOOKUP($D175*1000+AE$3,奖励辅助!$E:$O,11,FALSE),"")</f>
        <v/>
      </c>
      <c r="AF175" t="str">
        <f>_xlfn.IFNA(","&amp;VLOOKUP($D175*1000+AF$3,奖励辅助!$E:$O,11,FALSE),"")</f>
        <v/>
      </c>
      <c r="AG175" t="str">
        <f>_xlfn.IFNA(","&amp;VLOOKUP($D175*1000+AG$3,奖励辅助!$E:$O,11,FALSE),"")</f>
        <v/>
      </c>
      <c r="AH175" t="str">
        <f>_xlfn.IFNA(","&amp;VLOOKUP($D175*1000+AH$3,奖励辅助!$E:$O,11,FALSE),"")</f>
        <v/>
      </c>
      <c r="AI175" t="str">
        <f>_xlfn.IFNA(","&amp;VLOOKUP($D175*1000+AI$3,奖励辅助!$E:$O,11,FALSE),"")</f>
        <v/>
      </c>
      <c r="AJ175" t="str">
        <f>_xlfn.IFNA(","&amp;VLOOKUP($D175*1000+AJ$3,奖励辅助!$E:$O,11,FALSE),"")</f>
        <v/>
      </c>
      <c r="AK175" t="str">
        <f>_xlfn.IFNA(","&amp;VLOOKUP($D175*1000+AK$3,奖励辅助!$E:$O,11,FALSE),"")</f>
        <v/>
      </c>
      <c r="AL175" t="str">
        <f>_xlfn.IFNA(","&amp;VLOOKUP($D175*1000+AL$3,奖励辅助!$E:$O,11,FALSE),"")</f>
        <v/>
      </c>
      <c r="AM175" t="str">
        <f>_xlfn.IFNA(","&amp;VLOOKUP($D175*1000+AM$3,奖励辅助!$E:$O,11,FALSE),"")</f>
        <v/>
      </c>
      <c r="AN175" t="str">
        <f>_xlfn.IFNA(","&amp;VLOOKUP($D175*1000+AN$3,奖励辅助!$E:$O,11,FALSE),"")</f>
        <v/>
      </c>
      <c r="AO175" t="str">
        <f>_xlfn.IFNA(","&amp;VLOOKUP($D175*1000+AO$3,奖励辅助!$E:$O,11,FALSE),"")</f>
        <v/>
      </c>
    </row>
    <row r="176" spans="1:41" x14ac:dyDescent="0.15">
      <c r="A176">
        <v>173</v>
      </c>
      <c r="B176">
        <f>VLOOKUP(E176,每级任务数量!A:B,2,FALSE)</f>
        <v>2</v>
      </c>
      <c r="C176">
        <f t="shared" si="10"/>
        <v>406302</v>
      </c>
      <c r="D176" s="2">
        <f t="shared" si="11"/>
        <v>6302</v>
      </c>
      <c r="E176" s="6">
        <f t="shared" si="12"/>
        <v>63</v>
      </c>
      <c r="F176" s="6">
        <f t="shared" si="13"/>
        <v>2</v>
      </c>
      <c r="G176" s="1" t="s">
        <v>90</v>
      </c>
      <c r="H176" s="3" t="s">
        <v>91</v>
      </c>
      <c r="I176" s="3" t="str">
        <f t="shared" si="14"/>
        <v>[{"t":"i","i":4,"c":799,"tr":0},{"t":"i","i":1,"c":28015,"tr":0},{"t":"i","i":6,"c":3997,"tr":0}]</v>
      </c>
      <c r="J176" s="2">
        <v>0</v>
      </c>
      <c r="K176" s="2">
        <v>0</v>
      </c>
      <c r="L176" t="str">
        <f>_xlfn.IFNA(VLOOKUP($D176*1000+L$3,奖励辅助!$E:$O,11,FALSE),"")</f>
        <v>{"t":"i","i":4,"c":799,"tr":0}</v>
      </c>
      <c r="M176" t="str">
        <f>_xlfn.IFNA(","&amp;VLOOKUP($D176*1000+M$3,奖励辅助!$E:$O,11,FALSE),"")</f>
        <v>,{"t":"i","i":1,"c":28015,"tr":0}</v>
      </c>
      <c r="N176" t="str">
        <f>_xlfn.IFNA(","&amp;VLOOKUP($D176*1000+N$3,奖励辅助!$E:$O,11,FALSE),"")</f>
        <v>,{"t":"i","i":6,"c":3997,"tr":0}</v>
      </c>
      <c r="O176" t="str">
        <f>_xlfn.IFNA(","&amp;VLOOKUP($D176*1000+O$3,奖励辅助!$E:$O,11,FALSE),"")</f>
        <v/>
      </c>
      <c r="P176" t="str">
        <f>_xlfn.IFNA(","&amp;VLOOKUP($D176*1000+P$3,奖励辅助!$E:$O,11,FALSE),"")</f>
        <v/>
      </c>
      <c r="Q176" t="str">
        <f>_xlfn.IFNA(","&amp;VLOOKUP($D176*1000+Q$3,奖励辅助!$E:$O,11,FALSE),"")</f>
        <v/>
      </c>
      <c r="R176" t="str">
        <f>_xlfn.IFNA(","&amp;VLOOKUP($D176*1000+R$3,奖励辅助!$E:$O,11,FALSE),"")</f>
        <v/>
      </c>
      <c r="S176" t="str">
        <f>_xlfn.IFNA(","&amp;VLOOKUP($D176*1000+S$3,奖励辅助!$E:$O,11,FALSE),"")</f>
        <v/>
      </c>
      <c r="T176" t="str">
        <f>_xlfn.IFNA(","&amp;VLOOKUP($D176*1000+T$3,奖励辅助!$E:$O,11,FALSE),"")</f>
        <v/>
      </c>
      <c r="U176" t="str">
        <f>_xlfn.IFNA(","&amp;VLOOKUP($D176*1000+U$3,奖励辅助!$E:$O,11,FALSE),"")</f>
        <v/>
      </c>
      <c r="V176" t="str">
        <f>_xlfn.IFNA(","&amp;VLOOKUP($D176*1000+V$3,奖励辅助!$E:$O,11,FALSE),"")</f>
        <v/>
      </c>
      <c r="W176" t="str">
        <f>_xlfn.IFNA(","&amp;VLOOKUP($D176*1000+W$3,奖励辅助!$E:$O,11,FALSE),"")</f>
        <v/>
      </c>
      <c r="X176" t="str">
        <f>_xlfn.IFNA(","&amp;VLOOKUP($D176*1000+X$3,奖励辅助!$E:$O,11,FALSE),"")</f>
        <v/>
      </c>
      <c r="Y176" t="str">
        <f>_xlfn.IFNA(","&amp;VLOOKUP($D176*1000+Y$3,奖励辅助!$E:$O,11,FALSE),"")</f>
        <v/>
      </c>
      <c r="Z176" t="str">
        <f>_xlfn.IFNA(","&amp;VLOOKUP($D176*1000+Z$3,奖励辅助!$E:$O,11,FALSE),"")</f>
        <v/>
      </c>
      <c r="AA176" t="str">
        <f>_xlfn.IFNA(","&amp;VLOOKUP($D176*1000+AA$3,奖励辅助!$E:$O,11,FALSE),"")</f>
        <v/>
      </c>
      <c r="AB176" t="str">
        <f>_xlfn.IFNA(","&amp;VLOOKUP($D176*1000+AB$3,奖励辅助!$E:$O,11,FALSE),"")</f>
        <v/>
      </c>
      <c r="AC176" t="str">
        <f>_xlfn.IFNA(","&amp;VLOOKUP($D176*1000+AC$3,奖励辅助!$E:$O,11,FALSE),"")</f>
        <v/>
      </c>
      <c r="AD176" t="str">
        <f>_xlfn.IFNA(","&amp;VLOOKUP($D176*1000+AD$3,奖励辅助!$E:$O,11,FALSE),"")</f>
        <v/>
      </c>
      <c r="AE176" t="str">
        <f>_xlfn.IFNA(","&amp;VLOOKUP($D176*1000+AE$3,奖励辅助!$E:$O,11,FALSE),"")</f>
        <v/>
      </c>
      <c r="AF176" t="str">
        <f>_xlfn.IFNA(","&amp;VLOOKUP($D176*1000+AF$3,奖励辅助!$E:$O,11,FALSE),"")</f>
        <v/>
      </c>
      <c r="AG176" t="str">
        <f>_xlfn.IFNA(","&amp;VLOOKUP($D176*1000+AG$3,奖励辅助!$E:$O,11,FALSE),"")</f>
        <v/>
      </c>
      <c r="AH176" t="str">
        <f>_xlfn.IFNA(","&amp;VLOOKUP($D176*1000+AH$3,奖励辅助!$E:$O,11,FALSE),"")</f>
        <v/>
      </c>
      <c r="AI176" t="str">
        <f>_xlfn.IFNA(","&amp;VLOOKUP($D176*1000+AI$3,奖励辅助!$E:$O,11,FALSE),"")</f>
        <v/>
      </c>
      <c r="AJ176" t="str">
        <f>_xlfn.IFNA(","&amp;VLOOKUP($D176*1000+AJ$3,奖励辅助!$E:$O,11,FALSE),"")</f>
        <v/>
      </c>
      <c r="AK176" t="str">
        <f>_xlfn.IFNA(","&amp;VLOOKUP($D176*1000+AK$3,奖励辅助!$E:$O,11,FALSE),"")</f>
        <v/>
      </c>
      <c r="AL176" t="str">
        <f>_xlfn.IFNA(","&amp;VLOOKUP($D176*1000+AL$3,奖励辅助!$E:$O,11,FALSE),"")</f>
        <v/>
      </c>
      <c r="AM176" t="str">
        <f>_xlfn.IFNA(","&amp;VLOOKUP($D176*1000+AM$3,奖励辅助!$E:$O,11,FALSE),"")</f>
        <v/>
      </c>
      <c r="AN176" t="str">
        <f>_xlfn.IFNA(","&amp;VLOOKUP($D176*1000+AN$3,奖励辅助!$E:$O,11,FALSE),"")</f>
        <v/>
      </c>
      <c r="AO176" t="str">
        <f>_xlfn.IFNA(","&amp;VLOOKUP($D176*1000+AO$3,奖励辅助!$E:$O,11,FALSE),"")</f>
        <v/>
      </c>
    </row>
    <row r="177" spans="1:41" x14ac:dyDescent="0.15">
      <c r="A177">
        <v>174</v>
      </c>
      <c r="B177">
        <f>VLOOKUP(E177,每级任务数量!A:B,2,FALSE)</f>
        <v>2</v>
      </c>
      <c r="C177">
        <f t="shared" si="10"/>
        <v>406401</v>
      </c>
      <c r="D177" s="2">
        <f t="shared" si="11"/>
        <v>6401</v>
      </c>
      <c r="E177" s="6">
        <f t="shared" si="12"/>
        <v>64</v>
      </c>
      <c r="F177" s="6">
        <f t="shared" si="13"/>
        <v>1</v>
      </c>
      <c r="G177" s="1" t="s">
        <v>90</v>
      </c>
      <c r="H177" s="3" t="s">
        <v>91</v>
      </c>
      <c r="I177" s="3" t="str">
        <f t="shared" si="14"/>
        <v>[{"t":"i","i":4,"c":856,"tr":0},{"t":"i","i":1,"c":30030,"tr":0},{"t":"i","i":6,"c":4284,"tr":0}]</v>
      </c>
      <c r="J177" s="2">
        <v>0</v>
      </c>
      <c r="K177" s="2">
        <v>0</v>
      </c>
      <c r="L177" t="str">
        <f>_xlfn.IFNA(VLOOKUP($D177*1000+L$3,奖励辅助!$E:$O,11,FALSE),"")</f>
        <v>{"t":"i","i":4,"c":856,"tr":0}</v>
      </c>
      <c r="M177" t="str">
        <f>_xlfn.IFNA(","&amp;VLOOKUP($D177*1000+M$3,奖励辅助!$E:$O,11,FALSE),"")</f>
        <v>,{"t":"i","i":1,"c":30030,"tr":0}</v>
      </c>
      <c r="N177" t="str">
        <f>_xlfn.IFNA(","&amp;VLOOKUP($D177*1000+N$3,奖励辅助!$E:$O,11,FALSE),"")</f>
        <v>,{"t":"i","i":6,"c":4284,"tr":0}</v>
      </c>
      <c r="O177" t="str">
        <f>_xlfn.IFNA(","&amp;VLOOKUP($D177*1000+O$3,奖励辅助!$E:$O,11,FALSE),"")</f>
        <v/>
      </c>
      <c r="P177" t="str">
        <f>_xlfn.IFNA(","&amp;VLOOKUP($D177*1000+P$3,奖励辅助!$E:$O,11,FALSE),"")</f>
        <v/>
      </c>
      <c r="Q177" t="str">
        <f>_xlfn.IFNA(","&amp;VLOOKUP($D177*1000+Q$3,奖励辅助!$E:$O,11,FALSE),"")</f>
        <v/>
      </c>
      <c r="R177" t="str">
        <f>_xlfn.IFNA(","&amp;VLOOKUP($D177*1000+R$3,奖励辅助!$E:$O,11,FALSE),"")</f>
        <v/>
      </c>
      <c r="S177" t="str">
        <f>_xlfn.IFNA(","&amp;VLOOKUP($D177*1000+S$3,奖励辅助!$E:$O,11,FALSE),"")</f>
        <v/>
      </c>
      <c r="T177" t="str">
        <f>_xlfn.IFNA(","&amp;VLOOKUP($D177*1000+T$3,奖励辅助!$E:$O,11,FALSE),"")</f>
        <v/>
      </c>
      <c r="U177" t="str">
        <f>_xlfn.IFNA(","&amp;VLOOKUP($D177*1000+U$3,奖励辅助!$E:$O,11,FALSE),"")</f>
        <v/>
      </c>
      <c r="V177" t="str">
        <f>_xlfn.IFNA(","&amp;VLOOKUP($D177*1000+V$3,奖励辅助!$E:$O,11,FALSE),"")</f>
        <v/>
      </c>
      <c r="W177" t="str">
        <f>_xlfn.IFNA(","&amp;VLOOKUP($D177*1000+W$3,奖励辅助!$E:$O,11,FALSE),"")</f>
        <v/>
      </c>
      <c r="X177" t="str">
        <f>_xlfn.IFNA(","&amp;VLOOKUP($D177*1000+X$3,奖励辅助!$E:$O,11,FALSE),"")</f>
        <v/>
      </c>
      <c r="Y177" t="str">
        <f>_xlfn.IFNA(","&amp;VLOOKUP($D177*1000+Y$3,奖励辅助!$E:$O,11,FALSE),"")</f>
        <v/>
      </c>
      <c r="Z177" t="str">
        <f>_xlfn.IFNA(","&amp;VLOOKUP($D177*1000+Z$3,奖励辅助!$E:$O,11,FALSE),"")</f>
        <v/>
      </c>
      <c r="AA177" t="str">
        <f>_xlfn.IFNA(","&amp;VLOOKUP($D177*1000+AA$3,奖励辅助!$E:$O,11,FALSE),"")</f>
        <v/>
      </c>
      <c r="AB177" t="str">
        <f>_xlfn.IFNA(","&amp;VLOOKUP($D177*1000+AB$3,奖励辅助!$E:$O,11,FALSE),"")</f>
        <v/>
      </c>
      <c r="AC177" t="str">
        <f>_xlfn.IFNA(","&amp;VLOOKUP($D177*1000+AC$3,奖励辅助!$E:$O,11,FALSE),"")</f>
        <v/>
      </c>
      <c r="AD177" t="str">
        <f>_xlfn.IFNA(","&amp;VLOOKUP($D177*1000+AD$3,奖励辅助!$E:$O,11,FALSE),"")</f>
        <v/>
      </c>
      <c r="AE177" t="str">
        <f>_xlfn.IFNA(","&amp;VLOOKUP($D177*1000+AE$3,奖励辅助!$E:$O,11,FALSE),"")</f>
        <v/>
      </c>
      <c r="AF177" t="str">
        <f>_xlfn.IFNA(","&amp;VLOOKUP($D177*1000+AF$3,奖励辅助!$E:$O,11,FALSE),"")</f>
        <v/>
      </c>
      <c r="AG177" t="str">
        <f>_xlfn.IFNA(","&amp;VLOOKUP($D177*1000+AG$3,奖励辅助!$E:$O,11,FALSE),"")</f>
        <v/>
      </c>
      <c r="AH177" t="str">
        <f>_xlfn.IFNA(","&amp;VLOOKUP($D177*1000+AH$3,奖励辅助!$E:$O,11,FALSE),"")</f>
        <v/>
      </c>
      <c r="AI177" t="str">
        <f>_xlfn.IFNA(","&amp;VLOOKUP($D177*1000+AI$3,奖励辅助!$E:$O,11,FALSE),"")</f>
        <v/>
      </c>
      <c r="AJ177" t="str">
        <f>_xlfn.IFNA(","&amp;VLOOKUP($D177*1000+AJ$3,奖励辅助!$E:$O,11,FALSE),"")</f>
        <v/>
      </c>
      <c r="AK177" t="str">
        <f>_xlfn.IFNA(","&amp;VLOOKUP($D177*1000+AK$3,奖励辅助!$E:$O,11,FALSE),"")</f>
        <v/>
      </c>
      <c r="AL177" t="str">
        <f>_xlfn.IFNA(","&amp;VLOOKUP($D177*1000+AL$3,奖励辅助!$E:$O,11,FALSE),"")</f>
        <v/>
      </c>
      <c r="AM177" t="str">
        <f>_xlfn.IFNA(","&amp;VLOOKUP($D177*1000+AM$3,奖励辅助!$E:$O,11,FALSE),"")</f>
        <v/>
      </c>
      <c r="AN177" t="str">
        <f>_xlfn.IFNA(","&amp;VLOOKUP($D177*1000+AN$3,奖励辅助!$E:$O,11,FALSE),"")</f>
        <v/>
      </c>
      <c r="AO177" t="str">
        <f>_xlfn.IFNA(","&amp;VLOOKUP($D177*1000+AO$3,奖励辅助!$E:$O,11,FALSE),"")</f>
        <v/>
      </c>
    </row>
    <row r="178" spans="1:41" x14ac:dyDescent="0.15">
      <c r="A178">
        <v>175</v>
      </c>
      <c r="B178">
        <f>VLOOKUP(E178,每级任务数量!A:B,2,FALSE)</f>
        <v>2</v>
      </c>
      <c r="C178">
        <f t="shared" si="10"/>
        <v>406402</v>
      </c>
      <c r="D178" s="2">
        <f t="shared" si="11"/>
        <v>6402</v>
      </c>
      <c r="E178" s="6">
        <f t="shared" si="12"/>
        <v>64</v>
      </c>
      <c r="F178" s="6">
        <f t="shared" si="13"/>
        <v>2</v>
      </c>
      <c r="G178" s="1" t="s">
        <v>90</v>
      </c>
      <c r="H178" s="3" t="s">
        <v>91</v>
      </c>
      <c r="I178" s="3" t="str">
        <f t="shared" si="14"/>
        <v>[{"t":"i","i":4,"c":856,"tr":0},{"t":"i","i":1,"c":30030,"tr":0},{"t":"i","i":6,"c":4284,"tr":0}]</v>
      </c>
      <c r="J178" s="2">
        <v>0</v>
      </c>
      <c r="K178" s="2">
        <v>0</v>
      </c>
      <c r="L178" t="str">
        <f>_xlfn.IFNA(VLOOKUP($D178*1000+L$3,奖励辅助!$E:$O,11,FALSE),"")</f>
        <v>{"t":"i","i":4,"c":856,"tr":0}</v>
      </c>
      <c r="M178" t="str">
        <f>_xlfn.IFNA(","&amp;VLOOKUP($D178*1000+M$3,奖励辅助!$E:$O,11,FALSE),"")</f>
        <v>,{"t":"i","i":1,"c":30030,"tr":0}</v>
      </c>
      <c r="N178" t="str">
        <f>_xlfn.IFNA(","&amp;VLOOKUP($D178*1000+N$3,奖励辅助!$E:$O,11,FALSE),"")</f>
        <v>,{"t":"i","i":6,"c":4284,"tr":0}</v>
      </c>
      <c r="O178" t="str">
        <f>_xlfn.IFNA(","&amp;VLOOKUP($D178*1000+O$3,奖励辅助!$E:$O,11,FALSE),"")</f>
        <v/>
      </c>
      <c r="P178" t="str">
        <f>_xlfn.IFNA(","&amp;VLOOKUP($D178*1000+P$3,奖励辅助!$E:$O,11,FALSE),"")</f>
        <v/>
      </c>
      <c r="Q178" t="str">
        <f>_xlfn.IFNA(","&amp;VLOOKUP($D178*1000+Q$3,奖励辅助!$E:$O,11,FALSE),"")</f>
        <v/>
      </c>
      <c r="R178" t="str">
        <f>_xlfn.IFNA(","&amp;VLOOKUP($D178*1000+R$3,奖励辅助!$E:$O,11,FALSE),"")</f>
        <v/>
      </c>
      <c r="S178" t="str">
        <f>_xlfn.IFNA(","&amp;VLOOKUP($D178*1000+S$3,奖励辅助!$E:$O,11,FALSE),"")</f>
        <v/>
      </c>
      <c r="T178" t="str">
        <f>_xlfn.IFNA(","&amp;VLOOKUP($D178*1000+T$3,奖励辅助!$E:$O,11,FALSE),"")</f>
        <v/>
      </c>
      <c r="U178" t="str">
        <f>_xlfn.IFNA(","&amp;VLOOKUP($D178*1000+U$3,奖励辅助!$E:$O,11,FALSE),"")</f>
        <v/>
      </c>
      <c r="V178" t="str">
        <f>_xlfn.IFNA(","&amp;VLOOKUP($D178*1000+V$3,奖励辅助!$E:$O,11,FALSE),"")</f>
        <v/>
      </c>
      <c r="W178" t="str">
        <f>_xlfn.IFNA(","&amp;VLOOKUP($D178*1000+W$3,奖励辅助!$E:$O,11,FALSE),"")</f>
        <v/>
      </c>
      <c r="X178" t="str">
        <f>_xlfn.IFNA(","&amp;VLOOKUP($D178*1000+X$3,奖励辅助!$E:$O,11,FALSE),"")</f>
        <v/>
      </c>
      <c r="Y178" t="str">
        <f>_xlfn.IFNA(","&amp;VLOOKUP($D178*1000+Y$3,奖励辅助!$E:$O,11,FALSE),"")</f>
        <v/>
      </c>
      <c r="Z178" t="str">
        <f>_xlfn.IFNA(","&amp;VLOOKUP($D178*1000+Z$3,奖励辅助!$E:$O,11,FALSE),"")</f>
        <v/>
      </c>
      <c r="AA178" t="str">
        <f>_xlfn.IFNA(","&amp;VLOOKUP($D178*1000+AA$3,奖励辅助!$E:$O,11,FALSE),"")</f>
        <v/>
      </c>
      <c r="AB178" t="str">
        <f>_xlfn.IFNA(","&amp;VLOOKUP($D178*1000+AB$3,奖励辅助!$E:$O,11,FALSE),"")</f>
        <v/>
      </c>
      <c r="AC178" t="str">
        <f>_xlfn.IFNA(","&amp;VLOOKUP($D178*1000+AC$3,奖励辅助!$E:$O,11,FALSE),"")</f>
        <v/>
      </c>
      <c r="AD178" t="str">
        <f>_xlfn.IFNA(","&amp;VLOOKUP($D178*1000+AD$3,奖励辅助!$E:$O,11,FALSE),"")</f>
        <v/>
      </c>
      <c r="AE178" t="str">
        <f>_xlfn.IFNA(","&amp;VLOOKUP($D178*1000+AE$3,奖励辅助!$E:$O,11,FALSE),"")</f>
        <v/>
      </c>
      <c r="AF178" t="str">
        <f>_xlfn.IFNA(","&amp;VLOOKUP($D178*1000+AF$3,奖励辅助!$E:$O,11,FALSE),"")</f>
        <v/>
      </c>
      <c r="AG178" t="str">
        <f>_xlfn.IFNA(","&amp;VLOOKUP($D178*1000+AG$3,奖励辅助!$E:$O,11,FALSE),"")</f>
        <v/>
      </c>
      <c r="AH178" t="str">
        <f>_xlfn.IFNA(","&amp;VLOOKUP($D178*1000+AH$3,奖励辅助!$E:$O,11,FALSE),"")</f>
        <v/>
      </c>
      <c r="AI178" t="str">
        <f>_xlfn.IFNA(","&amp;VLOOKUP($D178*1000+AI$3,奖励辅助!$E:$O,11,FALSE),"")</f>
        <v/>
      </c>
      <c r="AJ178" t="str">
        <f>_xlfn.IFNA(","&amp;VLOOKUP($D178*1000+AJ$3,奖励辅助!$E:$O,11,FALSE),"")</f>
        <v/>
      </c>
      <c r="AK178" t="str">
        <f>_xlfn.IFNA(","&amp;VLOOKUP($D178*1000+AK$3,奖励辅助!$E:$O,11,FALSE),"")</f>
        <v/>
      </c>
      <c r="AL178" t="str">
        <f>_xlfn.IFNA(","&amp;VLOOKUP($D178*1000+AL$3,奖励辅助!$E:$O,11,FALSE),"")</f>
        <v/>
      </c>
      <c r="AM178" t="str">
        <f>_xlfn.IFNA(","&amp;VLOOKUP($D178*1000+AM$3,奖励辅助!$E:$O,11,FALSE),"")</f>
        <v/>
      </c>
      <c r="AN178" t="str">
        <f>_xlfn.IFNA(","&amp;VLOOKUP($D178*1000+AN$3,奖励辅助!$E:$O,11,FALSE),"")</f>
        <v/>
      </c>
      <c r="AO178" t="str">
        <f>_xlfn.IFNA(","&amp;VLOOKUP($D178*1000+AO$3,奖励辅助!$E:$O,11,FALSE),"")</f>
        <v/>
      </c>
    </row>
    <row r="179" spans="1:41" x14ac:dyDescent="0.15">
      <c r="A179">
        <v>176</v>
      </c>
      <c r="B179">
        <f>VLOOKUP(E179,每级任务数量!A:B,2,FALSE)</f>
        <v>2</v>
      </c>
      <c r="C179">
        <f t="shared" si="10"/>
        <v>406501</v>
      </c>
      <c r="D179" s="2">
        <f t="shared" si="11"/>
        <v>6501</v>
      </c>
      <c r="E179" s="6">
        <f t="shared" si="12"/>
        <v>65</v>
      </c>
      <c r="F179" s="6">
        <f t="shared" si="13"/>
        <v>1</v>
      </c>
      <c r="G179" s="1" t="s">
        <v>90</v>
      </c>
      <c r="H179" s="3" t="s">
        <v>91</v>
      </c>
      <c r="I179" s="3" t="str">
        <f t="shared" si="14"/>
        <v>[{"t":"i","i":4,"c":918,"tr":0},{"t":"i","i":1,"c":32189,"tr":0},{"t":"i","i":6,"c":4593,"tr":0}]</v>
      </c>
      <c r="J179" s="2">
        <v>0</v>
      </c>
      <c r="K179" s="2">
        <v>0</v>
      </c>
      <c r="L179" t="str">
        <f>_xlfn.IFNA(VLOOKUP($D179*1000+L$3,奖励辅助!$E:$O,11,FALSE),"")</f>
        <v>{"t":"i","i":4,"c":918,"tr":0}</v>
      </c>
      <c r="M179" t="str">
        <f>_xlfn.IFNA(","&amp;VLOOKUP($D179*1000+M$3,奖励辅助!$E:$O,11,FALSE),"")</f>
        <v>,{"t":"i","i":1,"c":32189,"tr":0}</v>
      </c>
      <c r="N179" t="str">
        <f>_xlfn.IFNA(","&amp;VLOOKUP($D179*1000+N$3,奖励辅助!$E:$O,11,FALSE),"")</f>
        <v>,{"t":"i","i":6,"c":4593,"tr":0}</v>
      </c>
      <c r="O179" t="str">
        <f>_xlfn.IFNA(","&amp;VLOOKUP($D179*1000+O$3,奖励辅助!$E:$O,11,FALSE),"")</f>
        <v/>
      </c>
      <c r="P179" t="str">
        <f>_xlfn.IFNA(","&amp;VLOOKUP($D179*1000+P$3,奖励辅助!$E:$O,11,FALSE),"")</f>
        <v/>
      </c>
      <c r="Q179" t="str">
        <f>_xlfn.IFNA(","&amp;VLOOKUP($D179*1000+Q$3,奖励辅助!$E:$O,11,FALSE),"")</f>
        <v/>
      </c>
      <c r="R179" t="str">
        <f>_xlfn.IFNA(","&amp;VLOOKUP($D179*1000+R$3,奖励辅助!$E:$O,11,FALSE),"")</f>
        <v/>
      </c>
      <c r="S179" t="str">
        <f>_xlfn.IFNA(","&amp;VLOOKUP($D179*1000+S$3,奖励辅助!$E:$O,11,FALSE),"")</f>
        <v/>
      </c>
      <c r="T179" t="str">
        <f>_xlfn.IFNA(","&amp;VLOOKUP($D179*1000+T$3,奖励辅助!$E:$O,11,FALSE),"")</f>
        <v/>
      </c>
      <c r="U179" t="str">
        <f>_xlfn.IFNA(","&amp;VLOOKUP($D179*1000+U$3,奖励辅助!$E:$O,11,FALSE),"")</f>
        <v/>
      </c>
      <c r="V179" t="str">
        <f>_xlfn.IFNA(","&amp;VLOOKUP($D179*1000+V$3,奖励辅助!$E:$O,11,FALSE),"")</f>
        <v/>
      </c>
      <c r="W179" t="str">
        <f>_xlfn.IFNA(","&amp;VLOOKUP($D179*1000+W$3,奖励辅助!$E:$O,11,FALSE),"")</f>
        <v/>
      </c>
      <c r="X179" t="str">
        <f>_xlfn.IFNA(","&amp;VLOOKUP($D179*1000+X$3,奖励辅助!$E:$O,11,FALSE),"")</f>
        <v/>
      </c>
      <c r="Y179" t="str">
        <f>_xlfn.IFNA(","&amp;VLOOKUP($D179*1000+Y$3,奖励辅助!$E:$O,11,FALSE),"")</f>
        <v/>
      </c>
      <c r="Z179" t="str">
        <f>_xlfn.IFNA(","&amp;VLOOKUP($D179*1000+Z$3,奖励辅助!$E:$O,11,FALSE),"")</f>
        <v/>
      </c>
      <c r="AA179" t="str">
        <f>_xlfn.IFNA(","&amp;VLOOKUP($D179*1000+AA$3,奖励辅助!$E:$O,11,FALSE),"")</f>
        <v/>
      </c>
      <c r="AB179" t="str">
        <f>_xlfn.IFNA(","&amp;VLOOKUP($D179*1000+AB$3,奖励辅助!$E:$O,11,FALSE),"")</f>
        <v/>
      </c>
      <c r="AC179" t="str">
        <f>_xlfn.IFNA(","&amp;VLOOKUP($D179*1000+AC$3,奖励辅助!$E:$O,11,FALSE),"")</f>
        <v/>
      </c>
      <c r="AD179" t="str">
        <f>_xlfn.IFNA(","&amp;VLOOKUP($D179*1000+AD$3,奖励辅助!$E:$O,11,FALSE),"")</f>
        <v/>
      </c>
      <c r="AE179" t="str">
        <f>_xlfn.IFNA(","&amp;VLOOKUP($D179*1000+AE$3,奖励辅助!$E:$O,11,FALSE),"")</f>
        <v/>
      </c>
      <c r="AF179" t="str">
        <f>_xlfn.IFNA(","&amp;VLOOKUP($D179*1000+AF$3,奖励辅助!$E:$O,11,FALSE),"")</f>
        <v/>
      </c>
      <c r="AG179" t="str">
        <f>_xlfn.IFNA(","&amp;VLOOKUP($D179*1000+AG$3,奖励辅助!$E:$O,11,FALSE),"")</f>
        <v/>
      </c>
      <c r="AH179" t="str">
        <f>_xlfn.IFNA(","&amp;VLOOKUP($D179*1000+AH$3,奖励辅助!$E:$O,11,FALSE),"")</f>
        <v/>
      </c>
      <c r="AI179" t="str">
        <f>_xlfn.IFNA(","&amp;VLOOKUP($D179*1000+AI$3,奖励辅助!$E:$O,11,FALSE),"")</f>
        <v/>
      </c>
      <c r="AJ179" t="str">
        <f>_xlfn.IFNA(","&amp;VLOOKUP($D179*1000+AJ$3,奖励辅助!$E:$O,11,FALSE),"")</f>
        <v/>
      </c>
      <c r="AK179" t="str">
        <f>_xlfn.IFNA(","&amp;VLOOKUP($D179*1000+AK$3,奖励辅助!$E:$O,11,FALSE),"")</f>
        <v/>
      </c>
      <c r="AL179" t="str">
        <f>_xlfn.IFNA(","&amp;VLOOKUP($D179*1000+AL$3,奖励辅助!$E:$O,11,FALSE),"")</f>
        <v/>
      </c>
      <c r="AM179" t="str">
        <f>_xlfn.IFNA(","&amp;VLOOKUP($D179*1000+AM$3,奖励辅助!$E:$O,11,FALSE),"")</f>
        <v/>
      </c>
      <c r="AN179" t="str">
        <f>_xlfn.IFNA(","&amp;VLOOKUP($D179*1000+AN$3,奖励辅助!$E:$O,11,FALSE),"")</f>
        <v/>
      </c>
      <c r="AO179" t="str">
        <f>_xlfn.IFNA(","&amp;VLOOKUP($D179*1000+AO$3,奖励辅助!$E:$O,11,FALSE),"")</f>
        <v/>
      </c>
    </row>
    <row r="180" spans="1:41" x14ac:dyDescent="0.15">
      <c r="A180">
        <v>177</v>
      </c>
      <c r="B180">
        <f>VLOOKUP(E180,每级任务数量!A:B,2,FALSE)</f>
        <v>2</v>
      </c>
      <c r="C180">
        <f t="shared" si="10"/>
        <v>406502</v>
      </c>
      <c r="D180" s="2">
        <f t="shared" si="11"/>
        <v>6502</v>
      </c>
      <c r="E180" s="6">
        <f t="shared" si="12"/>
        <v>65</v>
      </c>
      <c r="F180" s="6">
        <f t="shared" si="13"/>
        <v>2</v>
      </c>
      <c r="G180" s="1" t="s">
        <v>90</v>
      </c>
      <c r="H180" s="3" t="s">
        <v>91</v>
      </c>
      <c r="I180" s="3" t="str">
        <f t="shared" si="14"/>
        <v>[{"t":"i","i":4,"c":918,"tr":0},{"t":"i","i":1,"c":32189,"tr":0},{"t":"i","i":6,"c":4593,"tr":0}]</v>
      </c>
      <c r="J180" s="2">
        <v>0</v>
      </c>
      <c r="K180" s="2">
        <v>0</v>
      </c>
      <c r="L180" t="str">
        <f>_xlfn.IFNA(VLOOKUP($D180*1000+L$3,奖励辅助!$E:$O,11,FALSE),"")</f>
        <v>{"t":"i","i":4,"c":918,"tr":0}</v>
      </c>
      <c r="M180" t="str">
        <f>_xlfn.IFNA(","&amp;VLOOKUP($D180*1000+M$3,奖励辅助!$E:$O,11,FALSE),"")</f>
        <v>,{"t":"i","i":1,"c":32189,"tr":0}</v>
      </c>
      <c r="N180" t="str">
        <f>_xlfn.IFNA(","&amp;VLOOKUP($D180*1000+N$3,奖励辅助!$E:$O,11,FALSE),"")</f>
        <v>,{"t":"i","i":6,"c":4593,"tr":0}</v>
      </c>
      <c r="O180" t="str">
        <f>_xlfn.IFNA(","&amp;VLOOKUP($D180*1000+O$3,奖励辅助!$E:$O,11,FALSE),"")</f>
        <v/>
      </c>
      <c r="P180" t="str">
        <f>_xlfn.IFNA(","&amp;VLOOKUP($D180*1000+P$3,奖励辅助!$E:$O,11,FALSE),"")</f>
        <v/>
      </c>
      <c r="Q180" t="str">
        <f>_xlfn.IFNA(","&amp;VLOOKUP($D180*1000+Q$3,奖励辅助!$E:$O,11,FALSE),"")</f>
        <v/>
      </c>
      <c r="R180" t="str">
        <f>_xlfn.IFNA(","&amp;VLOOKUP($D180*1000+R$3,奖励辅助!$E:$O,11,FALSE),"")</f>
        <v/>
      </c>
      <c r="S180" t="str">
        <f>_xlfn.IFNA(","&amp;VLOOKUP($D180*1000+S$3,奖励辅助!$E:$O,11,FALSE),"")</f>
        <v/>
      </c>
      <c r="T180" t="str">
        <f>_xlfn.IFNA(","&amp;VLOOKUP($D180*1000+T$3,奖励辅助!$E:$O,11,FALSE),"")</f>
        <v/>
      </c>
      <c r="U180" t="str">
        <f>_xlfn.IFNA(","&amp;VLOOKUP($D180*1000+U$3,奖励辅助!$E:$O,11,FALSE),"")</f>
        <v/>
      </c>
      <c r="V180" t="str">
        <f>_xlfn.IFNA(","&amp;VLOOKUP($D180*1000+V$3,奖励辅助!$E:$O,11,FALSE),"")</f>
        <v/>
      </c>
      <c r="W180" t="str">
        <f>_xlfn.IFNA(","&amp;VLOOKUP($D180*1000+W$3,奖励辅助!$E:$O,11,FALSE),"")</f>
        <v/>
      </c>
      <c r="X180" t="str">
        <f>_xlfn.IFNA(","&amp;VLOOKUP($D180*1000+X$3,奖励辅助!$E:$O,11,FALSE),"")</f>
        <v/>
      </c>
      <c r="Y180" t="str">
        <f>_xlfn.IFNA(","&amp;VLOOKUP($D180*1000+Y$3,奖励辅助!$E:$O,11,FALSE),"")</f>
        <v/>
      </c>
      <c r="Z180" t="str">
        <f>_xlfn.IFNA(","&amp;VLOOKUP($D180*1000+Z$3,奖励辅助!$E:$O,11,FALSE),"")</f>
        <v/>
      </c>
      <c r="AA180" t="str">
        <f>_xlfn.IFNA(","&amp;VLOOKUP($D180*1000+AA$3,奖励辅助!$E:$O,11,FALSE),"")</f>
        <v/>
      </c>
      <c r="AB180" t="str">
        <f>_xlfn.IFNA(","&amp;VLOOKUP($D180*1000+AB$3,奖励辅助!$E:$O,11,FALSE),"")</f>
        <v/>
      </c>
      <c r="AC180" t="str">
        <f>_xlfn.IFNA(","&amp;VLOOKUP($D180*1000+AC$3,奖励辅助!$E:$O,11,FALSE),"")</f>
        <v/>
      </c>
      <c r="AD180" t="str">
        <f>_xlfn.IFNA(","&amp;VLOOKUP($D180*1000+AD$3,奖励辅助!$E:$O,11,FALSE),"")</f>
        <v/>
      </c>
      <c r="AE180" t="str">
        <f>_xlfn.IFNA(","&amp;VLOOKUP($D180*1000+AE$3,奖励辅助!$E:$O,11,FALSE),"")</f>
        <v/>
      </c>
      <c r="AF180" t="str">
        <f>_xlfn.IFNA(","&amp;VLOOKUP($D180*1000+AF$3,奖励辅助!$E:$O,11,FALSE),"")</f>
        <v/>
      </c>
      <c r="AG180" t="str">
        <f>_xlfn.IFNA(","&amp;VLOOKUP($D180*1000+AG$3,奖励辅助!$E:$O,11,FALSE),"")</f>
        <v/>
      </c>
      <c r="AH180" t="str">
        <f>_xlfn.IFNA(","&amp;VLOOKUP($D180*1000+AH$3,奖励辅助!$E:$O,11,FALSE),"")</f>
        <v/>
      </c>
      <c r="AI180" t="str">
        <f>_xlfn.IFNA(","&amp;VLOOKUP($D180*1000+AI$3,奖励辅助!$E:$O,11,FALSE),"")</f>
        <v/>
      </c>
      <c r="AJ180" t="str">
        <f>_xlfn.IFNA(","&amp;VLOOKUP($D180*1000+AJ$3,奖励辅助!$E:$O,11,FALSE),"")</f>
        <v/>
      </c>
      <c r="AK180" t="str">
        <f>_xlfn.IFNA(","&amp;VLOOKUP($D180*1000+AK$3,奖励辅助!$E:$O,11,FALSE),"")</f>
        <v/>
      </c>
      <c r="AL180" t="str">
        <f>_xlfn.IFNA(","&amp;VLOOKUP($D180*1000+AL$3,奖励辅助!$E:$O,11,FALSE),"")</f>
        <v/>
      </c>
      <c r="AM180" t="str">
        <f>_xlfn.IFNA(","&amp;VLOOKUP($D180*1000+AM$3,奖励辅助!$E:$O,11,FALSE),"")</f>
        <v/>
      </c>
      <c r="AN180" t="str">
        <f>_xlfn.IFNA(","&amp;VLOOKUP($D180*1000+AN$3,奖励辅助!$E:$O,11,FALSE),"")</f>
        <v/>
      </c>
      <c r="AO180" t="str">
        <f>_xlfn.IFNA(","&amp;VLOOKUP($D180*1000+AO$3,奖励辅助!$E:$O,11,FALSE),"")</f>
        <v/>
      </c>
    </row>
    <row r="181" spans="1:41" x14ac:dyDescent="0.15">
      <c r="A181">
        <v>178</v>
      </c>
      <c r="B181">
        <f>VLOOKUP(E181,每级任务数量!A:B,2,FALSE)</f>
        <v>2</v>
      </c>
      <c r="C181">
        <f t="shared" si="10"/>
        <v>406601</v>
      </c>
      <c r="D181" s="2">
        <f t="shared" si="11"/>
        <v>6601</v>
      </c>
      <c r="E181" s="6">
        <f t="shared" si="12"/>
        <v>66</v>
      </c>
      <c r="F181" s="6">
        <f t="shared" si="13"/>
        <v>1</v>
      </c>
      <c r="G181" s="1" t="s">
        <v>90</v>
      </c>
      <c r="H181" s="3" t="s">
        <v>91</v>
      </c>
      <c r="I181" s="3" t="str">
        <f t="shared" si="14"/>
        <v>[{"t":"i","i":4,"c":984,"tr":0},{"t":"i","i":1,"c":34504,"tr":0},{"t":"i","i":6,"c":4923,"tr":0}]</v>
      </c>
      <c r="J181" s="2">
        <v>0</v>
      </c>
      <c r="K181" s="2">
        <v>0</v>
      </c>
      <c r="L181" t="str">
        <f>_xlfn.IFNA(VLOOKUP($D181*1000+L$3,奖励辅助!$E:$O,11,FALSE),"")</f>
        <v>{"t":"i","i":4,"c":984,"tr":0}</v>
      </c>
      <c r="M181" t="str">
        <f>_xlfn.IFNA(","&amp;VLOOKUP($D181*1000+M$3,奖励辅助!$E:$O,11,FALSE),"")</f>
        <v>,{"t":"i","i":1,"c":34504,"tr":0}</v>
      </c>
      <c r="N181" t="str">
        <f>_xlfn.IFNA(","&amp;VLOOKUP($D181*1000+N$3,奖励辅助!$E:$O,11,FALSE),"")</f>
        <v>,{"t":"i","i":6,"c":4923,"tr":0}</v>
      </c>
      <c r="O181" t="str">
        <f>_xlfn.IFNA(","&amp;VLOOKUP($D181*1000+O$3,奖励辅助!$E:$O,11,FALSE),"")</f>
        <v/>
      </c>
      <c r="P181" t="str">
        <f>_xlfn.IFNA(","&amp;VLOOKUP($D181*1000+P$3,奖励辅助!$E:$O,11,FALSE),"")</f>
        <v/>
      </c>
      <c r="Q181" t="str">
        <f>_xlfn.IFNA(","&amp;VLOOKUP($D181*1000+Q$3,奖励辅助!$E:$O,11,FALSE),"")</f>
        <v/>
      </c>
      <c r="R181" t="str">
        <f>_xlfn.IFNA(","&amp;VLOOKUP($D181*1000+R$3,奖励辅助!$E:$O,11,FALSE),"")</f>
        <v/>
      </c>
      <c r="S181" t="str">
        <f>_xlfn.IFNA(","&amp;VLOOKUP($D181*1000+S$3,奖励辅助!$E:$O,11,FALSE),"")</f>
        <v/>
      </c>
      <c r="T181" t="str">
        <f>_xlfn.IFNA(","&amp;VLOOKUP($D181*1000+T$3,奖励辅助!$E:$O,11,FALSE),"")</f>
        <v/>
      </c>
      <c r="U181" t="str">
        <f>_xlfn.IFNA(","&amp;VLOOKUP($D181*1000+U$3,奖励辅助!$E:$O,11,FALSE),"")</f>
        <v/>
      </c>
      <c r="V181" t="str">
        <f>_xlfn.IFNA(","&amp;VLOOKUP($D181*1000+V$3,奖励辅助!$E:$O,11,FALSE),"")</f>
        <v/>
      </c>
      <c r="W181" t="str">
        <f>_xlfn.IFNA(","&amp;VLOOKUP($D181*1000+W$3,奖励辅助!$E:$O,11,FALSE),"")</f>
        <v/>
      </c>
      <c r="X181" t="str">
        <f>_xlfn.IFNA(","&amp;VLOOKUP($D181*1000+X$3,奖励辅助!$E:$O,11,FALSE),"")</f>
        <v/>
      </c>
      <c r="Y181" t="str">
        <f>_xlfn.IFNA(","&amp;VLOOKUP($D181*1000+Y$3,奖励辅助!$E:$O,11,FALSE),"")</f>
        <v/>
      </c>
      <c r="Z181" t="str">
        <f>_xlfn.IFNA(","&amp;VLOOKUP($D181*1000+Z$3,奖励辅助!$E:$O,11,FALSE),"")</f>
        <v/>
      </c>
      <c r="AA181" t="str">
        <f>_xlfn.IFNA(","&amp;VLOOKUP($D181*1000+AA$3,奖励辅助!$E:$O,11,FALSE),"")</f>
        <v/>
      </c>
      <c r="AB181" t="str">
        <f>_xlfn.IFNA(","&amp;VLOOKUP($D181*1000+AB$3,奖励辅助!$E:$O,11,FALSE),"")</f>
        <v/>
      </c>
      <c r="AC181" t="str">
        <f>_xlfn.IFNA(","&amp;VLOOKUP($D181*1000+AC$3,奖励辅助!$E:$O,11,FALSE),"")</f>
        <v/>
      </c>
      <c r="AD181" t="str">
        <f>_xlfn.IFNA(","&amp;VLOOKUP($D181*1000+AD$3,奖励辅助!$E:$O,11,FALSE),"")</f>
        <v/>
      </c>
      <c r="AE181" t="str">
        <f>_xlfn.IFNA(","&amp;VLOOKUP($D181*1000+AE$3,奖励辅助!$E:$O,11,FALSE),"")</f>
        <v/>
      </c>
      <c r="AF181" t="str">
        <f>_xlfn.IFNA(","&amp;VLOOKUP($D181*1000+AF$3,奖励辅助!$E:$O,11,FALSE),"")</f>
        <v/>
      </c>
      <c r="AG181" t="str">
        <f>_xlfn.IFNA(","&amp;VLOOKUP($D181*1000+AG$3,奖励辅助!$E:$O,11,FALSE),"")</f>
        <v/>
      </c>
      <c r="AH181" t="str">
        <f>_xlfn.IFNA(","&amp;VLOOKUP($D181*1000+AH$3,奖励辅助!$E:$O,11,FALSE),"")</f>
        <v/>
      </c>
      <c r="AI181" t="str">
        <f>_xlfn.IFNA(","&amp;VLOOKUP($D181*1000+AI$3,奖励辅助!$E:$O,11,FALSE),"")</f>
        <v/>
      </c>
      <c r="AJ181" t="str">
        <f>_xlfn.IFNA(","&amp;VLOOKUP($D181*1000+AJ$3,奖励辅助!$E:$O,11,FALSE),"")</f>
        <v/>
      </c>
      <c r="AK181" t="str">
        <f>_xlfn.IFNA(","&amp;VLOOKUP($D181*1000+AK$3,奖励辅助!$E:$O,11,FALSE),"")</f>
        <v/>
      </c>
      <c r="AL181" t="str">
        <f>_xlfn.IFNA(","&amp;VLOOKUP($D181*1000+AL$3,奖励辅助!$E:$O,11,FALSE),"")</f>
        <v/>
      </c>
      <c r="AM181" t="str">
        <f>_xlfn.IFNA(","&amp;VLOOKUP($D181*1000+AM$3,奖励辅助!$E:$O,11,FALSE),"")</f>
        <v/>
      </c>
      <c r="AN181" t="str">
        <f>_xlfn.IFNA(","&amp;VLOOKUP($D181*1000+AN$3,奖励辅助!$E:$O,11,FALSE),"")</f>
        <v/>
      </c>
      <c r="AO181" t="str">
        <f>_xlfn.IFNA(","&amp;VLOOKUP($D181*1000+AO$3,奖励辅助!$E:$O,11,FALSE),"")</f>
        <v/>
      </c>
    </row>
    <row r="182" spans="1:41" x14ac:dyDescent="0.15">
      <c r="A182">
        <v>179</v>
      </c>
      <c r="B182">
        <f>VLOOKUP(E182,每级任务数量!A:B,2,FALSE)</f>
        <v>2</v>
      </c>
      <c r="C182">
        <f t="shared" si="10"/>
        <v>406602</v>
      </c>
      <c r="D182" s="2">
        <f t="shared" si="11"/>
        <v>6602</v>
      </c>
      <c r="E182" s="6">
        <f t="shared" si="12"/>
        <v>66</v>
      </c>
      <c r="F182" s="6">
        <f t="shared" si="13"/>
        <v>2</v>
      </c>
      <c r="G182" s="1" t="s">
        <v>90</v>
      </c>
      <c r="H182" s="3" t="s">
        <v>91</v>
      </c>
      <c r="I182" s="3" t="str">
        <f t="shared" si="14"/>
        <v>[{"t":"i","i":4,"c":984,"tr":0},{"t":"i","i":1,"c":34504,"tr":0},{"t":"i","i":6,"c":4923,"tr":0}]</v>
      </c>
      <c r="J182" s="2">
        <v>0</v>
      </c>
      <c r="K182" s="2">
        <v>0</v>
      </c>
      <c r="L182" t="str">
        <f>_xlfn.IFNA(VLOOKUP($D182*1000+L$3,奖励辅助!$E:$O,11,FALSE),"")</f>
        <v>{"t":"i","i":4,"c":984,"tr":0}</v>
      </c>
      <c r="M182" t="str">
        <f>_xlfn.IFNA(","&amp;VLOOKUP($D182*1000+M$3,奖励辅助!$E:$O,11,FALSE),"")</f>
        <v>,{"t":"i","i":1,"c":34504,"tr":0}</v>
      </c>
      <c r="N182" t="str">
        <f>_xlfn.IFNA(","&amp;VLOOKUP($D182*1000+N$3,奖励辅助!$E:$O,11,FALSE),"")</f>
        <v>,{"t":"i","i":6,"c":4923,"tr":0}</v>
      </c>
      <c r="O182" t="str">
        <f>_xlfn.IFNA(","&amp;VLOOKUP($D182*1000+O$3,奖励辅助!$E:$O,11,FALSE),"")</f>
        <v/>
      </c>
      <c r="P182" t="str">
        <f>_xlfn.IFNA(","&amp;VLOOKUP($D182*1000+P$3,奖励辅助!$E:$O,11,FALSE),"")</f>
        <v/>
      </c>
      <c r="Q182" t="str">
        <f>_xlfn.IFNA(","&amp;VLOOKUP($D182*1000+Q$3,奖励辅助!$E:$O,11,FALSE),"")</f>
        <v/>
      </c>
      <c r="R182" t="str">
        <f>_xlfn.IFNA(","&amp;VLOOKUP($D182*1000+R$3,奖励辅助!$E:$O,11,FALSE),"")</f>
        <v/>
      </c>
      <c r="S182" t="str">
        <f>_xlfn.IFNA(","&amp;VLOOKUP($D182*1000+S$3,奖励辅助!$E:$O,11,FALSE),"")</f>
        <v/>
      </c>
      <c r="T182" t="str">
        <f>_xlfn.IFNA(","&amp;VLOOKUP($D182*1000+T$3,奖励辅助!$E:$O,11,FALSE),"")</f>
        <v/>
      </c>
      <c r="U182" t="str">
        <f>_xlfn.IFNA(","&amp;VLOOKUP($D182*1000+U$3,奖励辅助!$E:$O,11,FALSE),"")</f>
        <v/>
      </c>
      <c r="V182" t="str">
        <f>_xlfn.IFNA(","&amp;VLOOKUP($D182*1000+V$3,奖励辅助!$E:$O,11,FALSE),"")</f>
        <v/>
      </c>
      <c r="W182" t="str">
        <f>_xlfn.IFNA(","&amp;VLOOKUP($D182*1000+W$3,奖励辅助!$E:$O,11,FALSE),"")</f>
        <v/>
      </c>
      <c r="X182" t="str">
        <f>_xlfn.IFNA(","&amp;VLOOKUP($D182*1000+X$3,奖励辅助!$E:$O,11,FALSE),"")</f>
        <v/>
      </c>
      <c r="Y182" t="str">
        <f>_xlfn.IFNA(","&amp;VLOOKUP($D182*1000+Y$3,奖励辅助!$E:$O,11,FALSE),"")</f>
        <v/>
      </c>
      <c r="Z182" t="str">
        <f>_xlfn.IFNA(","&amp;VLOOKUP($D182*1000+Z$3,奖励辅助!$E:$O,11,FALSE),"")</f>
        <v/>
      </c>
      <c r="AA182" t="str">
        <f>_xlfn.IFNA(","&amp;VLOOKUP($D182*1000+AA$3,奖励辅助!$E:$O,11,FALSE),"")</f>
        <v/>
      </c>
      <c r="AB182" t="str">
        <f>_xlfn.IFNA(","&amp;VLOOKUP($D182*1000+AB$3,奖励辅助!$E:$O,11,FALSE),"")</f>
        <v/>
      </c>
      <c r="AC182" t="str">
        <f>_xlfn.IFNA(","&amp;VLOOKUP($D182*1000+AC$3,奖励辅助!$E:$O,11,FALSE),"")</f>
        <v/>
      </c>
      <c r="AD182" t="str">
        <f>_xlfn.IFNA(","&amp;VLOOKUP($D182*1000+AD$3,奖励辅助!$E:$O,11,FALSE),"")</f>
        <v/>
      </c>
      <c r="AE182" t="str">
        <f>_xlfn.IFNA(","&amp;VLOOKUP($D182*1000+AE$3,奖励辅助!$E:$O,11,FALSE),"")</f>
        <v/>
      </c>
      <c r="AF182" t="str">
        <f>_xlfn.IFNA(","&amp;VLOOKUP($D182*1000+AF$3,奖励辅助!$E:$O,11,FALSE),"")</f>
        <v/>
      </c>
      <c r="AG182" t="str">
        <f>_xlfn.IFNA(","&amp;VLOOKUP($D182*1000+AG$3,奖励辅助!$E:$O,11,FALSE),"")</f>
        <v/>
      </c>
      <c r="AH182" t="str">
        <f>_xlfn.IFNA(","&amp;VLOOKUP($D182*1000+AH$3,奖励辅助!$E:$O,11,FALSE),"")</f>
        <v/>
      </c>
      <c r="AI182" t="str">
        <f>_xlfn.IFNA(","&amp;VLOOKUP($D182*1000+AI$3,奖励辅助!$E:$O,11,FALSE),"")</f>
        <v/>
      </c>
      <c r="AJ182" t="str">
        <f>_xlfn.IFNA(","&amp;VLOOKUP($D182*1000+AJ$3,奖励辅助!$E:$O,11,FALSE),"")</f>
        <v/>
      </c>
      <c r="AK182" t="str">
        <f>_xlfn.IFNA(","&amp;VLOOKUP($D182*1000+AK$3,奖励辅助!$E:$O,11,FALSE),"")</f>
        <v/>
      </c>
      <c r="AL182" t="str">
        <f>_xlfn.IFNA(","&amp;VLOOKUP($D182*1000+AL$3,奖励辅助!$E:$O,11,FALSE),"")</f>
        <v/>
      </c>
      <c r="AM182" t="str">
        <f>_xlfn.IFNA(","&amp;VLOOKUP($D182*1000+AM$3,奖励辅助!$E:$O,11,FALSE),"")</f>
        <v/>
      </c>
      <c r="AN182" t="str">
        <f>_xlfn.IFNA(","&amp;VLOOKUP($D182*1000+AN$3,奖励辅助!$E:$O,11,FALSE),"")</f>
        <v/>
      </c>
      <c r="AO182" t="str">
        <f>_xlfn.IFNA(","&amp;VLOOKUP($D182*1000+AO$3,奖励辅助!$E:$O,11,FALSE),"")</f>
        <v/>
      </c>
    </row>
    <row r="183" spans="1:41" x14ac:dyDescent="0.15">
      <c r="A183">
        <v>180</v>
      </c>
      <c r="B183">
        <f>VLOOKUP(E183,每级任务数量!A:B,2,FALSE)</f>
        <v>2</v>
      </c>
      <c r="C183">
        <f t="shared" si="10"/>
        <v>406701</v>
      </c>
      <c r="D183" s="2">
        <f t="shared" si="11"/>
        <v>6701</v>
      </c>
      <c r="E183" s="6">
        <f t="shared" si="12"/>
        <v>67</v>
      </c>
      <c r="F183" s="6">
        <f t="shared" si="13"/>
        <v>1</v>
      </c>
      <c r="G183" s="1" t="s">
        <v>90</v>
      </c>
      <c r="H183" s="3" t="s">
        <v>91</v>
      </c>
      <c r="I183" s="3" t="str">
        <f t="shared" si="14"/>
        <v>[{"t":"i","i":4,"c":1055,"tr":0},{"t":"i","i":1,"c":36986,"tr":0},{"t":"i","i":6,"c":5277,"tr":0}]</v>
      </c>
      <c r="J183" s="2">
        <v>0</v>
      </c>
      <c r="K183" s="2">
        <v>0</v>
      </c>
      <c r="L183" t="str">
        <f>_xlfn.IFNA(VLOOKUP($D183*1000+L$3,奖励辅助!$E:$O,11,FALSE),"")</f>
        <v>{"t":"i","i":4,"c":1055,"tr":0}</v>
      </c>
      <c r="M183" t="str">
        <f>_xlfn.IFNA(","&amp;VLOOKUP($D183*1000+M$3,奖励辅助!$E:$O,11,FALSE),"")</f>
        <v>,{"t":"i","i":1,"c":36986,"tr":0}</v>
      </c>
      <c r="N183" t="str">
        <f>_xlfn.IFNA(","&amp;VLOOKUP($D183*1000+N$3,奖励辅助!$E:$O,11,FALSE),"")</f>
        <v>,{"t":"i","i":6,"c":5277,"tr":0}</v>
      </c>
      <c r="O183" t="str">
        <f>_xlfn.IFNA(","&amp;VLOOKUP($D183*1000+O$3,奖励辅助!$E:$O,11,FALSE),"")</f>
        <v/>
      </c>
      <c r="P183" t="str">
        <f>_xlfn.IFNA(","&amp;VLOOKUP($D183*1000+P$3,奖励辅助!$E:$O,11,FALSE),"")</f>
        <v/>
      </c>
      <c r="Q183" t="str">
        <f>_xlfn.IFNA(","&amp;VLOOKUP($D183*1000+Q$3,奖励辅助!$E:$O,11,FALSE),"")</f>
        <v/>
      </c>
      <c r="R183" t="str">
        <f>_xlfn.IFNA(","&amp;VLOOKUP($D183*1000+R$3,奖励辅助!$E:$O,11,FALSE),"")</f>
        <v/>
      </c>
      <c r="S183" t="str">
        <f>_xlfn.IFNA(","&amp;VLOOKUP($D183*1000+S$3,奖励辅助!$E:$O,11,FALSE),"")</f>
        <v/>
      </c>
      <c r="T183" t="str">
        <f>_xlfn.IFNA(","&amp;VLOOKUP($D183*1000+T$3,奖励辅助!$E:$O,11,FALSE),"")</f>
        <v/>
      </c>
      <c r="U183" t="str">
        <f>_xlfn.IFNA(","&amp;VLOOKUP($D183*1000+U$3,奖励辅助!$E:$O,11,FALSE),"")</f>
        <v/>
      </c>
      <c r="V183" t="str">
        <f>_xlfn.IFNA(","&amp;VLOOKUP($D183*1000+V$3,奖励辅助!$E:$O,11,FALSE),"")</f>
        <v/>
      </c>
      <c r="W183" t="str">
        <f>_xlfn.IFNA(","&amp;VLOOKUP($D183*1000+W$3,奖励辅助!$E:$O,11,FALSE),"")</f>
        <v/>
      </c>
      <c r="X183" t="str">
        <f>_xlfn.IFNA(","&amp;VLOOKUP($D183*1000+X$3,奖励辅助!$E:$O,11,FALSE),"")</f>
        <v/>
      </c>
      <c r="Y183" t="str">
        <f>_xlfn.IFNA(","&amp;VLOOKUP($D183*1000+Y$3,奖励辅助!$E:$O,11,FALSE),"")</f>
        <v/>
      </c>
      <c r="Z183" t="str">
        <f>_xlfn.IFNA(","&amp;VLOOKUP($D183*1000+Z$3,奖励辅助!$E:$O,11,FALSE),"")</f>
        <v/>
      </c>
      <c r="AA183" t="str">
        <f>_xlfn.IFNA(","&amp;VLOOKUP($D183*1000+AA$3,奖励辅助!$E:$O,11,FALSE),"")</f>
        <v/>
      </c>
      <c r="AB183" t="str">
        <f>_xlfn.IFNA(","&amp;VLOOKUP($D183*1000+AB$3,奖励辅助!$E:$O,11,FALSE),"")</f>
        <v/>
      </c>
      <c r="AC183" t="str">
        <f>_xlfn.IFNA(","&amp;VLOOKUP($D183*1000+AC$3,奖励辅助!$E:$O,11,FALSE),"")</f>
        <v/>
      </c>
      <c r="AD183" t="str">
        <f>_xlfn.IFNA(","&amp;VLOOKUP($D183*1000+AD$3,奖励辅助!$E:$O,11,FALSE),"")</f>
        <v/>
      </c>
      <c r="AE183" t="str">
        <f>_xlfn.IFNA(","&amp;VLOOKUP($D183*1000+AE$3,奖励辅助!$E:$O,11,FALSE),"")</f>
        <v/>
      </c>
      <c r="AF183" t="str">
        <f>_xlfn.IFNA(","&amp;VLOOKUP($D183*1000+AF$3,奖励辅助!$E:$O,11,FALSE),"")</f>
        <v/>
      </c>
      <c r="AG183" t="str">
        <f>_xlfn.IFNA(","&amp;VLOOKUP($D183*1000+AG$3,奖励辅助!$E:$O,11,FALSE),"")</f>
        <v/>
      </c>
      <c r="AH183" t="str">
        <f>_xlfn.IFNA(","&amp;VLOOKUP($D183*1000+AH$3,奖励辅助!$E:$O,11,FALSE),"")</f>
        <v/>
      </c>
      <c r="AI183" t="str">
        <f>_xlfn.IFNA(","&amp;VLOOKUP($D183*1000+AI$3,奖励辅助!$E:$O,11,FALSE),"")</f>
        <v/>
      </c>
      <c r="AJ183" t="str">
        <f>_xlfn.IFNA(","&amp;VLOOKUP($D183*1000+AJ$3,奖励辅助!$E:$O,11,FALSE),"")</f>
        <v/>
      </c>
      <c r="AK183" t="str">
        <f>_xlfn.IFNA(","&amp;VLOOKUP($D183*1000+AK$3,奖励辅助!$E:$O,11,FALSE),"")</f>
        <v/>
      </c>
      <c r="AL183" t="str">
        <f>_xlfn.IFNA(","&amp;VLOOKUP($D183*1000+AL$3,奖励辅助!$E:$O,11,FALSE),"")</f>
        <v/>
      </c>
      <c r="AM183" t="str">
        <f>_xlfn.IFNA(","&amp;VLOOKUP($D183*1000+AM$3,奖励辅助!$E:$O,11,FALSE),"")</f>
        <v/>
      </c>
      <c r="AN183" t="str">
        <f>_xlfn.IFNA(","&amp;VLOOKUP($D183*1000+AN$3,奖励辅助!$E:$O,11,FALSE),"")</f>
        <v/>
      </c>
      <c r="AO183" t="str">
        <f>_xlfn.IFNA(","&amp;VLOOKUP($D183*1000+AO$3,奖励辅助!$E:$O,11,FALSE),"")</f>
        <v/>
      </c>
    </row>
    <row r="184" spans="1:41" x14ac:dyDescent="0.15">
      <c r="A184">
        <v>181</v>
      </c>
      <c r="B184">
        <f>VLOOKUP(E184,每级任务数量!A:B,2,FALSE)</f>
        <v>2</v>
      </c>
      <c r="C184">
        <f t="shared" si="10"/>
        <v>406702</v>
      </c>
      <c r="D184" s="2">
        <f t="shared" si="11"/>
        <v>6702</v>
      </c>
      <c r="E184" s="6">
        <f t="shared" si="12"/>
        <v>67</v>
      </c>
      <c r="F184" s="6">
        <f t="shared" si="13"/>
        <v>2</v>
      </c>
      <c r="G184" s="1" t="s">
        <v>90</v>
      </c>
      <c r="H184" s="3" t="s">
        <v>91</v>
      </c>
      <c r="I184" s="3" t="str">
        <f t="shared" si="14"/>
        <v>[{"t":"i","i":4,"c":1055,"tr":0},{"t":"i","i":1,"c":36986,"tr":0},{"t":"i","i":6,"c":5277,"tr":0}]</v>
      </c>
      <c r="J184" s="2">
        <v>0</v>
      </c>
      <c r="K184" s="2">
        <v>0</v>
      </c>
      <c r="L184" t="str">
        <f>_xlfn.IFNA(VLOOKUP($D184*1000+L$3,奖励辅助!$E:$O,11,FALSE),"")</f>
        <v>{"t":"i","i":4,"c":1055,"tr":0}</v>
      </c>
      <c r="M184" t="str">
        <f>_xlfn.IFNA(","&amp;VLOOKUP($D184*1000+M$3,奖励辅助!$E:$O,11,FALSE),"")</f>
        <v>,{"t":"i","i":1,"c":36986,"tr":0}</v>
      </c>
      <c r="N184" t="str">
        <f>_xlfn.IFNA(","&amp;VLOOKUP($D184*1000+N$3,奖励辅助!$E:$O,11,FALSE),"")</f>
        <v>,{"t":"i","i":6,"c":5277,"tr":0}</v>
      </c>
      <c r="O184" t="str">
        <f>_xlfn.IFNA(","&amp;VLOOKUP($D184*1000+O$3,奖励辅助!$E:$O,11,FALSE),"")</f>
        <v/>
      </c>
      <c r="P184" t="str">
        <f>_xlfn.IFNA(","&amp;VLOOKUP($D184*1000+P$3,奖励辅助!$E:$O,11,FALSE),"")</f>
        <v/>
      </c>
      <c r="Q184" t="str">
        <f>_xlfn.IFNA(","&amp;VLOOKUP($D184*1000+Q$3,奖励辅助!$E:$O,11,FALSE),"")</f>
        <v/>
      </c>
      <c r="R184" t="str">
        <f>_xlfn.IFNA(","&amp;VLOOKUP($D184*1000+R$3,奖励辅助!$E:$O,11,FALSE),"")</f>
        <v/>
      </c>
      <c r="S184" t="str">
        <f>_xlfn.IFNA(","&amp;VLOOKUP($D184*1000+S$3,奖励辅助!$E:$O,11,FALSE),"")</f>
        <v/>
      </c>
      <c r="T184" t="str">
        <f>_xlfn.IFNA(","&amp;VLOOKUP($D184*1000+T$3,奖励辅助!$E:$O,11,FALSE),"")</f>
        <v/>
      </c>
      <c r="U184" t="str">
        <f>_xlfn.IFNA(","&amp;VLOOKUP($D184*1000+U$3,奖励辅助!$E:$O,11,FALSE),"")</f>
        <v/>
      </c>
      <c r="V184" t="str">
        <f>_xlfn.IFNA(","&amp;VLOOKUP($D184*1000+V$3,奖励辅助!$E:$O,11,FALSE),"")</f>
        <v/>
      </c>
      <c r="W184" t="str">
        <f>_xlfn.IFNA(","&amp;VLOOKUP($D184*1000+W$3,奖励辅助!$E:$O,11,FALSE),"")</f>
        <v/>
      </c>
      <c r="X184" t="str">
        <f>_xlfn.IFNA(","&amp;VLOOKUP($D184*1000+X$3,奖励辅助!$E:$O,11,FALSE),"")</f>
        <v/>
      </c>
      <c r="Y184" t="str">
        <f>_xlfn.IFNA(","&amp;VLOOKUP($D184*1000+Y$3,奖励辅助!$E:$O,11,FALSE),"")</f>
        <v/>
      </c>
      <c r="Z184" t="str">
        <f>_xlfn.IFNA(","&amp;VLOOKUP($D184*1000+Z$3,奖励辅助!$E:$O,11,FALSE),"")</f>
        <v/>
      </c>
      <c r="AA184" t="str">
        <f>_xlfn.IFNA(","&amp;VLOOKUP($D184*1000+AA$3,奖励辅助!$E:$O,11,FALSE),"")</f>
        <v/>
      </c>
      <c r="AB184" t="str">
        <f>_xlfn.IFNA(","&amp;VLOOKUP($D184*1000+AB$3,奖励辅助!$E:$O,11,FALSE),"")</f>
        <v/>
      </c>
      <c r="AC184" t="str">
        <f>_xlfn.IFNA(","&amp;VLOOKUP($D184*1000+AC$3,奖励辅助!$E:$O,11,FALSE),"")</f>
        <v/>
      </c>
      <c r="AD184" t="str">
        <f>_xlfn.IFNA(","&amp;VLOOKUP($D184*1000+AD$3,奖励辅助!$E:$O,11,FALSE),"")</f>
        <v/>
      </c>
      <c r="AE184" t="str">
        <f>_xlfn.IFNA(","&amp;VLOOKUP($D184*1000+AE$3,奖励辅助!$E:$O,11,FALSE),"")</f>
        <v/>
      </c>
      <c r="AF184" t="str">
        <f>_xlfn.IFNA(","&amp;VLOOKUP($D184*1000+AF$3,奖励辅助!$E:$O,11,FALSE),"")</f>
        <v/>
      </c>
      <c r="AG184" t="str">
        <f>_xlfn.IFNA(","&amp;VLOOKUP($D184*1000+AG$3,奖励辅助!$E:$O,11,FALSE),"")</f>
        <v/>
      </c>
      <c r="AH184" t="str">
        <f>_xlfn.IFNA(","&amp;VLOOKUP($D184*1000+AH$3,奖励辅助!$E:$O,11,FALSE),"")</f>
        <v/>
      </c>
      <c r="AI184" t="str">
        <f>_xlfn.IFNA(","&amp;VLOOKUP($D184*1000+AI$3,奖励辅助!$E:$O,11,FALSE),"")</f>
        <v/>
      </c>
      <c r="AJ184" t="str">
        <f>_xlfn.IFNA(","&amp;VLOOKUP($D184*1000+AJ$3,奖励辅助!$E:$O,11,FALSE),"")</f>
        <v/>
      </c>
      <c r="AK184" t="str">
        <f>_xlfn.IFNA(","&amp;VLOOKUP($D184*1000+AK$3,奖励辅助!$E:$O,11,FALSE),"")</f>
        <v/>
      </c>
      <c r="AL184" t="str">
        <f>_xlfn.IFNA(","&amp;VLOOKUP($D184*1000+AL$3,奖励辅助!$E:$O,11,FALSE),"")</f>
        <v/>
      </c>
      <c r="AM184" t="str">
        <f>_xlfn.IFNA(","&amp;VLOOKUP($D184*1000+AM$3,奖励辅助!$E:$O,11,FALSE),"")</f>
        <v/>
      </c>
      <c r="AN184" t="str">
        <f>_xlfn.IFNA(","&amp;VLOOKUP($D184*1000+AN$3,奖励辅助!$E:$O,11,FALSE),"")</f>
        <v/>
      </c>
      <c r="AO184" t="str">
        <f>_xlfn.IFNA(","&amp;VLOOKUP($D184*1000+AO$3,奖励辅助!$E:$O,11,FALSE),"")</f>
        <v/>
      </c>
    </row>
    <row r="185" spans="1:41" x14ac:dyDescent="0.15">
      <c r="A185">
        <v>182</v>
      </c>
      <c r="B185">
        <f>VLOOKUP(E185,每级任务数量!A:B,2,FALSE)</f>
        <v>2</v>
      </c>
      <c r="C185">
        <f t="shared" si="10"/>
        <v>406801</v>
      </c>
      <c r="D185" s="2">
        <f t="shared" si="11"/>
        <v>6801</v>
      </c>
      <c r="E185" s="6">
        <f t="shared" si="12"/>
        <v>68</v>
      </c>
      <c r="F185" s="6">
        <f t="shared" si="13"/>
        <v>1</v>
      </c>
      <c r="G185" s="1" t="s">
        <v>90</v>
      </c>
      <c r="H185" s="3" t="s">
        <v>91</v>
      </c>
      <c r="I185" s="3" t="str">
        <f t="shared" si="14"/>
        <v>[{"t":"i","i":4,"c":1131,"tr":0},{"t":"i","i":1,"c":39647,"tr":0},{"t":"i","i":6,"c":5657,"tr":0}]</v>
      </c>
      <c r="J185" s="2">
        <v>0</v>
      </c>
      <c r="K185" s="2">
        <v>0</v>
      </c>
      <c r="L185" t="str">
        <f>_xlfn.IFNA(VLOOKUP($D185*1000+L$3,奖励辅助!$E:$O,11,FALSE),"")</f>
        <v>{"t":"i","i":4,"c":1131,"tr":0}</v>
      </c>
      <c r="M185" t="str">
        <f>_xlfn.IFNA(","&amp;VLOOKUP($D185*1000+M$3,奖励辅助!$E:$O,11,FALSE),"")</f>
        <v>,{"t":"i","i":1,"c":39647,"tr":0}</v>
      </c>
      <c r="N185" t="str">
        <f>_xlfn.IFNA(","&amp;VLOOKUP($D185*1000+N$3,奖励辅助!$E:$O,11,FALSE),"")</f>
        <v>,{"t":"i","i":6,"c":5657,"tr":0}</v>
      </c>
      <c r="O185" t="str">
        <f>_xlfn.IFNA(","&amp;VLOOKUP($D185*1000+O$3,奖励辅助!$E:$O,11,FALSE),"")</f>
        <v/>
      </c>
      <c r="P185" t="str">
        <f>_xlfn.IFNA(","&amp;VLOOKUP($D185*1000+P$3,奖励辅助!$E:$O,11,FALSE),"")</f>
        <v/>
      </c>
      <c r="Q185" t="str">
        <f>_xlfn.IFNA(","&amp;VLOOKUP($D185*1000+Q$3,奖励辅助!$E:$O,11,FALSE),"")</f>
        <v/>
      </c>
      <c r="R185" t="str">
        <f>_xlfn.IFNA(","&amp;VLOOKUP($D185*1000+R$3,奖励辅助!$E:$O,11,FALSE),"")</f>
        <v/>
      </c>
      <c r="S185" t="str">
        <f>_xlfn.IFNA(","&amp;VLOOKUP($D185*1000+S$3,奖励辅助!$E:$O,11,FALSE),"")</f>
        <v/>
      </c>
      <c r="T185" t="str">
        <f>_xlfn.IFNA(","&amp;VLOOKUP($D185*1000+T$3,奖励辅助!$E:$O,11,FALSE),"")</f>
        <v/>
      </c>
      <c r="U185" t="str">
        <f>_xlfn.IFNA(","&amp;VLOOKUP($D185*1000+U$3,奖励辅助!$E:$O,11,FALSE),"")</f>
        <v/>
      </c>
      <c r="V185" t="str">
        <f>_xlfn.IFNA(","&amp;VLOOKUP($D185*1000+V$3,奖励辅助!$E:$O,11,FALSE),"")</f>
        <v/>
      </c>
      <c r="W185" t="str">
        <f>_xlfn.IFNA(","&amp;VLOOKUP($D185*1000+W$3,奖励辅助!$E:$O,11,FALSE),"")</f>
        <v/>
      </c>
      <c r="X185" t="str">
        <f>_xlfn.IFNA(","&amp;VLOOKUP($D185*1000+X$3,奖励辅助!$E:$O,11,FALSE),"")</f>
        <v/>
      </c>
      <c r="Y185" t="str">
        <f>_xlfn.IFNA(","&amp;VLOOKUP($D185*1000+Y$3,奖励辅助!$E:$O,11,FALSE),"")</f>
        <v/>
      </c>
      <c r="Z185" t="str">
        <f>_xlfn.IFNA(","&amp;VLOOKUP($D185*1000+Z$3,奖励辅助!$E:$O,11,FALSE),"")</f>
        <v/>
      </c>
      <c r="AA185" t="str">
        <f>_xlfn.IFNA(","&amp;VLOOKUP($D185*1000+AA$3,奖励辅助!$E:$O,11,FALSE),"")</f>
        <v/>
      </c>
      <c r="AB185" t="str">
        <f>_xlfn.IFNA(","&amp;VLOOKUP($D185*1000+AB$3,奖励辅助!$E:$O,11,FALSE),"")</f>
        <v/>
      </c>
      <c r="AC185" t="str">
        <f>_xlfn.IFNA(","&amp;VLOOKUP($D185*1000+AC$3,奖励辅助!$E:$O,11,FALSE),"")</f>
        <v/>
      </c>
      <c r="AD185" t="str">
        <f>_xlfn.IFNA(","&amp;VLOOKUP($D185*1000+AD$3,奖励辅助!$E:$O,11,FALSE),"")</f>
        <v/>
      </c>
      <c r="AE185" t="str">
        <f>_xlfn.IFNA(","&amp;VLOOKUP($D185*1000+AE$3,奖励辅助!$E:$O,11,FALSE),"")</f>
        <v/>
      </c>
      <c r="AF185" t="str">
        <f>_xlfn.IFNA(","&amp;VLOOKUP($D185*1000+AF$3,奖励辅助!$E:$O,11,FALSE),"")</f>
        <v/>
      </c>
      <c r="AG185" t="str">
        <f>_xlfn.IFNA(","&amp;VLOOKUP($D185*1000+AG$3,奖励辅助!$E:$O,11,FALSE),"")</f>
        <v/>
      </c>
      <c r="AH185" t="str">
        <f>_xlfn.IFNA(","&amp;VLOOKUP($D185*1000+AH$3,奖励辅助!$E:$O,11,FALSE),"")</f>
        <v/>
      </c>
      <c r="AI185" t="str">
        <f>_xlfn.IFNA(","&amp;VLOOKUP($D185*1000+AI$3,奖励辅助!$E:$O,11,FALSE),"")</f>
        <v/>
      </c>
      <c r="AJ185" t="str">
        <f>_xlfn.IFNA(","&amp;VLOOKUP($D185*1000+AJ$3,奖励辅助!$E:$O,11,FALSE),"")</f>
        <v/>
      </c>
      <c r="AK185" t="str">
        <f>_xlfn.IFNA(","&amp;VLOOKUP($D185*1000+AK$3,奖励辅助!$E:$O,11,FALSE),"")</f>
        <v/>
      </c>
      <c r="AL185" t="str">
        <f>_xlfn.IFNA(","&amp;VLOOKUP($D185*1000+AL$3,奖励辅助!$E:$O,11,FALSE),"")</f>
        <v/>
      </c>
      <c r="AM185" t="str">
        <f>_xlfn.IFNA(","&amp;VLOOKUP($D185*1000+AM$3,奖励辅助!$E:$O,11,FALSE),"")</f>
        <v/>
      </c>
      <c r="AN185" t="str">
        <f>_xlfn.IFNA(","&amp;VLOOKUP($D185*1000+AN$3,奖励辅助!$E:$O,11,FALSE),"")</f>
        <v/>
      </c>
      <c r="AO185" t="str">
        <f>_xlfn.IFNA(","&amp;VLOOKUP($D185*1000+AO$3,奖励辅助!$E:$O,11,FALSE),"")</f>
        <v/>
      </c>
    </row>
    <row r="186" spans="1:41" x14ac:dyDescent="0.15">
      <c r="A186">
        <v>183</v>
      </c>
      <c r="B186">
        <f>VLOOKUP(E186,每级任务数量!A:B,2,FALSE)</f>
        <v>2</v>
      </c>
      <c r="C186">
        <f t="shared" si="10"/>
        <v>406802</v>
      </c>
      <c r="D186" s="2">
        <f t="shared" si="11"/>
        <v>6802</v>
      </c>
      <c r="E186" s="6">
        <f t="shared" si="12"/>
        <v>68</v>
      </c>
      <c r="F186" s="6">
        <f t="shared" si="13"/>
        <v>2</v>
      </c>
      <c r="G186" s="1" t="s">
        <v>90</v>
      </c>
      <c r="H186" s="3" t="s">
        <v>91</v>
      </c>
      <c r="I186" s="3" t="str">
        <f t="shared" si="14"/>
        <v>[{"t":"i","i":4,"c":1131,"tr":0},{"t":"i","i":1,"c":39647,"tr":0},{"t":"i","i":6,"c":5657,"tr":0}]</v>
      </c>
      <c r="J186" s="2">
        <v>0</v>
      </c>
      <c r="K186" s="2">
        <v>0</v>
      </c>
      <c r="L186" t="str">
        <f>_xlfn.IFNA(VLOOKUP($D186*1000+L$3,奖励辅助!$E:$O,11,FALSE),"")</f>
        <v>{"t":"i","i":4,"c":1131,"tr":0}</v>
      </c>
      <c r="M186" t="str">
        <f>_xlfn.IFNA(","&amp;VLOOKUP($D186*1000+M$3,奖励辅助!$E:$O,11,FALSE),"")</f>
        <v>,{"t":"i","i":1,"c":39647,"tr":0}</v>
      </c>
      <c r="N186" t="str">
        <f>_xlfn.IFNA(","&amp;VLOOKUP($D186*1000+N$3,奖励辅助!$E:$O,11,FALSE),"")</f>
        <v>,{"t":"i","i":6,"c":5657,"tr":0}</v>
      </c>
      <c r="O186" t="str">
        <f>_xlfn.IFNA(","&amp;VLOOKUP($D186*1000+O$3,奖励辅助!$E:$O,11,FALSE),"")</f>
        <v/>
      </c>
      <c r="P186" t="str">
        <f>_xlfn.IFNA(","&amp;VLOOKUP($D186*1000+P$3,奖励辅助!$E:$O,11,FALSE),"")</f>
        <v/>
      </c>
      <c r="Q186" t="str">
        <f>_xlfn.IFNA(","&amp;VLOOKUP($D186*1000+Q$3,奖励辅助!$E:$O,11,FALSE),"")</f>
        <v/>
      </c>
      <c r="R186" t="str">
        <f>_xlfn.IFNA(","&amp;VLOOKUP($D186*1000+R$3,奖励辅助!$E:$O,11,FALSE),"")</f>
        <v/>
      </c>
      <c r="S186" t="str">
        <f>_xlfn.IFNA(","&amp;VLOOKUP($D186*1000+S$3,奖励辅助!$E:$O,11,FALSE),"")</f>
        <v/>
      </c>
      <c r="T186" t="str">
        <f>_xlfn.IFNA(","&amp;VLOOKUP($D186*1000+T$3,奖励辅助!$E:$O,11,FALSE),"")</f>
        <v/>
      </c>
      <c r="U186" t="str">
        <f>_xlfn.IFNA(","&amp;VLOOKUP($D186*1000+U$3,奖励辅助!$E:$O,11,FALSE),"")</f>
        <v/>
      </c>
      <c r="V186" t="str">
        <f>_xlfn.IFNA(","&amp;VLOOKUP($D186*1000+V$3,奖励辅助!$E:$O,11,FALSE),"")</f>
        <v/>
      </c>
      <c r="W186" t="str">
        <f>_xlfn.IFNA(","&amp;VLOOKUP($D186*1000+W$3,奖励辅助!$E:$O,11,FALSE),"")</f>
        <v/>
      </c>
      <c r="X186" t="str">
        <f>_xlfn.IFNA(","&amp;VLOOKUP($D186*1000+X$3,奖励辅助!$E:$O,11,FALSE),"")</f>
        <v/>
      </c>
      <c r="Y186" t="str">
        <f>_xlfn.IFNA(","&amp;VLOOKUP($D186*1000+Y$3,奖励辅助!$E:$O,11,FALSE),"")</f>
        <v/>
      </c>
      <c r="Z186" t="str">
        <f>_xlfn.IFNA(","&amp;VLOOKUP($D186*1000+Z$3,奖励辅助!$E:$O,11,FALSE),"")</f>
        <v/>
      </c>
      <c r="AA186" t="str">
        <f>_xlfn.IFNA(","&amp;VLOOKUP($D186*1000+AA$3,奖励辅助!$E:$O,11,FALSE),"")</f>
        <v/>
      </c>
      <c r="AB186" t="str">
        <f>_xlfn.IFNA(","&amp;VLOOKUP($D186*1000+AB$3,奖励辅助!$E:$O,11,FALSE),"")</f>
        <v/>
      </c>
      <c r="AC186" t="str">
        <f>_xlfn.IFNA(","&amp;VLOOKUP($D186*1000+AC$3,奖励辅助!$E:$O,11,FALSE),"")</f>
        <v/>
      </c>
      <c r="AD186" t="str">
        <f>_xlfn.IFNA(","&amp;VLOOKUP($D186*1000+AD$3,奖励辅助!$E:$O,11,FALSE),"")</f>
        <v/>
      </c>
      <c r="AE186" t="str">
        <f>_xlfn.IFNA(","&amp;VLOOKUP($D186*1000+AE$3,奖励辅助!$E:$O,11,FALSE),"")</f>
        <v/>
      </c>
      <c r="AF186" t="str">
        <f>_xlfn.IFNA(","&amp;VLOOKUP($D186*1000+AF$3,奖励辅助!$E:$O,11,FALSE),"")</f>
        <v/>
      </c>
      <c r="AG186" t="str">
        <f>_xlfn.IFNA(","&amp;VLOOKUP($D186*1000+AG$3,奖励辅助!$E:$O,11,FALSE),"")</f>
        <v/>
      </c>
      <c r="AH186" t="str">
        <f>_xlfn.IFNA(","&amp;VLOOKUP($D186*1000+AH$3,奖励辅助!$E:$O,11,FALSE),"")</f>
        <v/>
      </c>
      <c r="AI186" t="str">
        <f>_xlfn.IFNA(","&amp;VLOOKUP($D186*1000+AI$3,奖励辅助!$E:$O,11,FALSE),"")</f>
        <v/>
      </c>
      <c r="AJ186" t="str">
        <f>_xlfn.IFNA(","&amp;VLOOKUP($D186*1000+AJ$3,奖励辅助!$E:$O,11,FALSE),"")</f>
        <v/>
      </c>
      <c r="AK186" t="str">
        <f>_xlfn.IFNA(","&amp;VLOOKUP($D186*1000+AK$3,奖励辅助!$E:$O,11,FALSE),"")</f>
        <v/>
      </c>
      <c r="AL186" t="str">
        <f>_xlfn.IFNA(","&amp;VLOOKUP($D186*1000+AL$3,奖励辅助!$E:$O,11,FALSE),"")</f>
        <v/>
      </c>
      <c r="AM186" t="str">
        <f>_xlfn.IFNA(","&amp;VLOOKUP($D186*1000+AM$3,奖励辅助!$E:$O,11,FALSE),"")</f>
        <v/>
      </c>
      <c r="AN186" t="str">
        <f>_xlfn.IFNA(","&amp;VLOOKUP($D186*1000+AN$3,奖励辅助!$E:$O,11,FALSE),"")</f>
        <v/>
      </c>
      <c r="AO186" t="str">
        <f>_xlfn.IFNA(","&amp;VLOOKUP($D186*1000+AO$3,奖励辅助!$E:$O,11,FALSE),"")</f>
        <v/>
      </c>
    </row>
    <row r="187" spans="1:41" x14ac:dyDescent="0.15">
      <c r="A187">
        <v>184</v>
      </c>
      <c r="B187">
        <f>VLOOKUP(E187,每级任务数量!A:B,2,FALSE)</f>
        <v>2</v>
      </c>
      <c r="C187">
        <f t="shared" si="10"/>
        <v>406901</v>
      </c>
      <c r="D187" s="2">
        <f t="shared" si="11"/>
        <v>6901</v>
      </c>
      <c r="E187" s="6">
        <f t="shared" si="12"/>
        <v>69</v>
      </c>
      <c r="F187" s="6">
        <f t="shared" si="13"/>
        <v>1</v>
      </c>
      <c r="G187" s="1" t="s">
        <v>90</v>
      </c>
      <c r="H187" s="3" t="s">
        <v>91</v>
      </c>
      <c r="I187" s="3" t="str">
        <f t="shared" si="14"/>
        <v>[{"t":"i","i":4,"c":1212,"tr":0},{"t":"i","i":1,"c":42499,"tr":0},{"t":"i","i":6,"c":6064,"tr":0}]</v>
      </c>
      <c r="J187" s="2">
        <v>0</v>
      </c>
      <c r="K187" s="2">
        <v>0</v>
      </c>
      <c r="L187" t="str">
        <f>_xlfn.IFNA(VLOOKUP($D187*1000+L$3,奖励辅助!$E:$O,11,FALSE),"")</f>
        <v>{"t":"i","i":4,"c":1212,"tr":0}</v>
      </c>
      <c r="M187" t="str">
        <f>_xlfn.IFNA(","&amp;VLOOKUP($D187*1000+M$3,奖励辅助!$E:$O,11,FALSE),"")</f>
        <v>,{"t":"i","i":1,"c":42499,"tr":0}</v>
      </c>
      <c r="N187" t="str">
        <f>_xlfn.IFNA(","&amp;VLOOKUP($D187*1000+N$3,奖励辅助!$E:$O,11,FALSE),"")</f>
        <v>,{"t":"i","i":6,"c":6064,"tr":0}</v>
      </c>
      <c r="O187" t="str">
        <f>_xlfn.IFNA(","&amp;VLOOKUP($D187*1000+O$3,奖励辅助!$E:$O,11,FALSE),"")</f>
        <v/>
      </c>
      <c r="P187" t="str">
        <f>_xlfn.IFNA(","&amp;VLOOKUP($D187*1000+P$3,奖励辅助!$E:$O,11,FALSE),"")</f>
        <v/>
      </c>
      <c r="Q187" t="str">
        <f>_xlfn.IFNA(","&amp;VLOOKUP($D187*1000+Q$3,奖励辅助!$E:$O,11,FALSE),"")</f>
        <v/>
      </c>
      <c r="R187" t="str">
        <f>_xlfn.IFNA(","&amp;VLOOKUP($D187*1000+R$3,奖励辅助!$E:$O,11,FALSE),"")</f>
        <v/>
      </c>
      <c r="S187" t="str">
        <f>_xlfn.IFNA(","&amp;VLOOKUP($D187*1000+S$3,奖励辅助!$E:$O,11,FALSE),"")</f>
        <v/>
      </c>
      <c r="T187" t="str">
        <f>_xlfn.IFNA(","&amp;VLOOKUP($D187*1000+T$3,奖励辅助!$E:$O,11,FALSE),"")</f>
        <v/>
      </c>
      <c r="U187" t="str">
        <f>_xlfn.IFNA(","&amp;VLOOKUP($D187*1000+U$3,奖励辅助!$E:$O,11,FALSE),"")</f>
        <v/>
      </c>
      <c r="V187" t="str">
        <f>_xlfn.IFNA(","&amp;VLOOKUP($D187*1000+V$3,奖励辅助!$E:$O,11,FALSE),"")</f>
        <v/>
      </c>
      <c r="W187" t="str">
        <f>_xlfn.IFNA(","&amp;VLOOKUP($D187*1000+W$3,奖励辅助!$E:$O,11,FALSE),"")</f>
        <v/>
      </c>
      <c r="X187" t="str">
        <f>_xlfn.IFNA(","&amp;VLOOKUP($D187*1000+X$3,奖励辅助!$E:$O,11,FALSE),"")</f>
        <v/>
      </c>
      <c r="Y187" t="str">
        <f>_xlfn.IFNA(","&amp;VLOOKUP($D187*1000+Y$3,奖励辅助!$E:$O,11,FALSE),"")</f>
        <v/>
      </c>
      <c r="Z187" t="str">
        <f>_xlfn.IFNA(","&amp;VLOOKUP($D187*1000+Z$3,奖励辅助!$E:$O,11,FALSE),"")</f>
        <v/>
      </c>
      <c r="AA187" t="str">
        <f>_xlfn.IFNA(","&amp;VLOOKUP($D187*1000+AA$3,奖励辅助!$E:$O,11,FALSE),"")</f>
        <v/>
      </c>
      <c r="AB187" t="str">
        <f>_xlfn.IFNA(","&amp;VLOOKUP($D187*1000+AB$3,奖励辅助!$E:$O,11,FALSE),"")</f>
        <v/>
      </c>
      <c r="AC187" t="str">
        <f>_xlfn.IFNA(","&amp;VLOOKUP($D187*1000+AC$3,奖励辅助!$E:$O,11,FALSE),"")</f>
        <v/>
      </c>
      <c r="AD187" t="str">
        <f>_xlfn.IFNA(","&amp;VLOOKUP($D187*1000+AD$3,奖励辅助!$E:$O,11,FALSE),"")</f>
        <v/>
      </c>
      <c r="AE187" t="str">
        <f>_xlfn.IFNA(","&amp;VLOOKUP($D187*1000+AE$3,奖励辅助!$E:$O,11,FALSE),"")</f>
        <v/>
      </c>
      <c r="AF187" t="str">
        <f>_xlfn.IFNA(","&amp;VLOOKUP($D187*1000+AF$3,奖励辅助!$E:$O,11,FALSE),"")</f>
        <v/>
      </c>
      <c r="AG187" t="str">
        <f>_xlfn.IFNA(","&amp;VLOOKUP($D187*1000+AG$3,奖励辅助!$E:$O,11,FALSE),"")</f>
        <v/>
      </c>
      <c r="AH187" t="str">
        <f>_xlfn.IFNA(","&amp;VLOOKUP($D187*1000+AH$3,奖励辅助!$E:$O,11,FALSE),"")</f>
        <v/>
      </c>
      <c r="AI187" t="str">
        <f>_xlfn.IFNA(","&amp;VLOOKUP($D187*1000+AI$3,奖励辅助!$E:$O,11,FALSE),"")</f>
        <v/>
      </c>
      <c r="AJ187" t="str">
        <f>_xlfn.IFNA(","&amp;VLOOKUP($D187*1000+AJ$3,奖励辅助!$E:$O,11,FALSE),"")</f>
        <v/>
      </c>
      <c r="AK187" t="str">
        <f>_xlfn.IFNA(","&amp;VLOOKUP($D187*1000+AK$3,奖励辅助!$E:$O,11,FALSE),"")</f>
        <v/>
      </c>
      <c r="AL187" t="str">
        <f>_xlfn.IFNA(","&amp;VLOOKUP($D187*1000+AL$3,奖励辅助!$E:$O,11,FALSE),"")</f>
        <v/>
      </c>
      <c r="AM187" t="str">
        <f>_xlfn.IFNA(","&amp;VLOOKUP($D187*1000+AM$3,奖励辅助!$E:$O,11,FALSE),"")</f>
        <v/>
      </c>
      <c r="AN187" t="str">
        <f>_xlfn.IFNA(","&amp;VLOOKUP($D187*1000+AN$3,奖励辅助!$E:$O,11,FALSE),"")</f>
        <v/>
      </c>
      <c r="AO187" t="str">
        <f>_xlfn.IFNA(","&amp;VLOOKUP($D187*1000+AO$3,奖励辅助!$E:$O,11,FALSE),"")</f>
        <v/>
      </c>
    </row>
    <row r="188" spans="1:41" x14ac:dyDescent="0.15">
      <c r="A188">
        <v>185</v>
      </c>
      <c r="B188">
        <f>VLOOKUP(E188,每级任务数量!A:B,2,FALSE)</f>
        <v>2</v>
      </c>
      <c r="C188">
        <f t="shared" si="10"/>
        <v>406902</v>
      </c>
      <c r="D188" s="2">
        <f t="shared" si="11"/>
        <v>6902</v>
      </c>
      <c r="E188" s="6">
        <f t="shared" si="12"/>
        <v>69</v>
      </c>
      <c r="F188" s="6">
        <f t="shared" si="13"/>
        <v>2</v>
      </c>
      <c r="G188" s="1" t="s">
        <v>90</v>
      </c>
      <c r="H188" s="3" t="s">
        <v>91</v>
      </c>
      <c r="I188" s="3" t="str">
        <f t="shared" si="14"/>
        <v>[{"t":"i","i":4,"c":1212,"tr":0},{"t":"i","i":1,"c":42499,"tr":0},{"t":"i","i":6,"c":6064,"tr":0}]</v>
      </c>
      <c r="J188" s="2">
        <v>0</v>
      </c>
      <c r="K188" s="2">
        <v>0</v>
      </c>
      <c r="L188" t="str">
        <f>_xlfn.IFNA(VLOOKUP($D188*1000+L$3,奖励辅助!$E:$O,11,FALSE),"")</f>
        <v>{"t":"i","i":4,"c":1212,"tr":0}</v>
      </c>
      <c r="M188" t="str">
        <f>_xlfn.IFNA(","&amp;VLOOKUP($D188*1000+M$3,奖励辅助!$E:$O,11,FALSE),"")</f>
        <v>,{"t":"i","i":1,"c":42499,"tr":0}</v>
      </c>
      <c r="N188" t="str">
        <f>_xlfn.IFNA(","&amp;VLOOKUP($D188*1000+N$3,奖励辅助!$E:$O,11,FALSE),"")</f>
        <v>,{"t":"i","i":6,"c":6064,"tr":0}</v>
      </c>
      <c r="O188" t="str">
        <f>_xlfn.IFNA(","&amp;VLOOKUP($D188*1000+O$3,奖励辅助!$E:$O,11,FALSE),"")</f>
        <v/>
      </c>
      <c r="P188" t="str">
        <f>_xlfn.IFNA(","&amp;VLOOKUP($D188*1000+P$3,奖励辅助!$E:$O,11,FALSE),"")</f>
        <v/>
      </c>
      <c r="Q188" t="str">
        <f>_xlfn.IFNA(","&amp;VLOOKUP($D188*1000+Q$3,奖励辅助!$E:$O,11,FALSE),"")</f>
        <v/>
      </c>
      <c r="R188" t="str">
        <f>_xlfn.IFNA(","&amp;VLOOKUP($D188*1000+R$3,奖励辅助!$E:$O,11,FALSE),"")</f>
        <v/>
      </c>
      <c r="S188" t="str">
        <f>_xlfn.IFNA(","&amp;VLOOKUP($D188*1000+S$3,奖励辅助!$E:$O,11,FALSE),"")</f>
        <v/>
      </c>
      <c r="T188" t="str">
        <f>_xlfn.IFNA(","&amp;VLOOKUP($D188*1000+T$3,奖励辅助!$E:$O,11,FALSE),"")</f>
        <v/>
      </c>
      <c r="U188" t="str">
        <f>_xlfn.IFNA(","&amp;VLOOKUP($D188*1000+U$3,奖励辅助!$E:$O,11,FALSE),"")</f>
        <v/>
      </c>
      <c r="V188" t="str">
        <f>_xlfn.IFNA(","&amp;VLOOKUP($D188*1000+V$3,奖励辅助!$E:$O,11,FALSE),"")</f>
        <v/>
      </c>
      <c r="W188" t="str">
        <f>_xlfn.IFNA(","&amp;VLOOKUP($D188*1000+W$3,奖励辅助!$E:$O,11,FALSE),"")</f>
        <v/>
      </c>
      <c r="X188" t="str">
        <f>_xlfn.IFNA(","&amp;VLOOKUP($D188*1000+X$3,奖励辅助!$E:$O,11,FALSE),"")</f>
        <v/>
      </c>
      <c r="Y188" t="str">
        <f>_xlfn.IFNA(","&amp;VLOOKUP($D188*1000+Y$3,奖励辅助!$E:$O,11,FALSE),"")</f>
        <v/>
      </c>
      <c r="Z188" t="str">
        <f>_xlfn.IFNA(","&amp;VLOOKUP($D188*1000+Z$3,奖励辅助!$E:$O,11,FALSE),"")</f>
        <v/>
      </c>
      <c r="AA188" t="str">
        <f>_xlfn.IFNA(","&amp;VLOOKUP($D188*1000+AA$3,奖励辅助!$E:$O,11,FALSE),"")</f>
        <v/>
      </c>
      <c r="AB188" t="str">
        <f>_xlfn.IFNA(","&amp;VLOOKUP($D188*1000+AB$3,奖励辅助!$E:$O,11,FALSE),"")</f>
        <v/>
      </c>
      <c r="AC188" t="str">
        <f>_xlfn.IFNA(","&amp;VLOOKUP($D188*1000+AC$3,奖励辅助!$E:$O,11,FALSE),"")</f>
        <v/>
      </c>
      <c r="AD188" t="str">
        <f>_xlfn.IFNA(","&amp;VLOOKUP($D188*1000+AD$3,奖励辅助!$E:$O,11,FALSE),"")</f>
        <v/>
      </c>
      <c r="AE188" t="str">
        <f>_xlfn.IFNA(","&amp;VLOOKUP($D188*1000+AE$3,奖励辅助!$E:$O,11,FALSE),"")</f>
        <v/>
      </c>
      <c r="AF188" t="str">
        <f>_xlfn.IFNA(","&amp;VLOOKUP($D188*1000+AF$3,奖励辅助!$E:$O,11,FALSE),"")</f>
        <v/>
      </c>
      <c r="AG188" t="str">
        <f>_xlfn.IFNA(","&amp;VLOOKUP($D188*1000+AG$3,奖励辅助!$E:$O,11,FALSE),"")</f>
        <v/>
      </c>
      <c r="AH188" t="str">
        <f>_xlfn.IFNA(","&amp;VLOOKUP($D188*1000+AH$3,奖励辅助!$E:$O,11,FALSE),"")</f>
        <v/>
      </c>
      <c r="AI188" t="str">
        <f>_xlfn.IFNA(","&amp;VLOOKUP($D188*1000+AI$3,奖励辅助!$E:$O,11,FALSE),"")</f>
        <v/>
      </c>
      <c r="AJ188" t="str">
        <f>_xlfn.IFNA(","&amp;VLOOKUP($D188*1000+AJ$3,奖励辅助!$E:$O,11,FALSE),"")</f>
        <v/>
      </c>
      <c r="AK188" t="str">
        <f>_xlfn.IFNA(","&amp;VLOOKUP($D188*1000+AK$3,奖励辅助!$E:$O,11,FALSE),"")</f>
        <v/>
      </c>
      <c r="AL188" t="str">
        <f>_xlfn.IFNA(","&amp;VLOOKUP($D188*1000+AL$3,奖励辅助!$E:$O,11,FALSE),"")</f>
        <v/>
      </c>
      <c r="AM188" t="str">
        <f>_xlfn.IFNA(","&amp;VLOOKUP($D188*1000+AM$3,奖励辅助!$E:$O,11,FALSE),"")</f>
        <v/>
      </c>
      <c r="AN188" t="str">
        <f>_xlfn.IFNA(","&amp;VLOOKUP($D188*1000+AN$3,奖励辅助!$E:$O,11,FALSE),"")</f>
        <v/>
      </c>
      <c r="AO188" t="str">
        <f>_xlfn.IFNA(","&amp;VLOOKUP($D188*1000+AO$3,奖励辅助!$E:$O,11,FALSE),"")</f>
        <v/>
      </c>
    </row>
    <row r="189" spans="1:41" x14ac:dyDescent="0.15">
      <c r="A189">
        <v>186</v>
      </c>
      <c r="B189">
        <f>VLOOKUP(E189,每级任务数量!A:B,2,FALSE)</f>
        <v>2</v>
      </c>
      <c r="C189">
        <f t="shared" si="10"/>
        <v>407001</v>
      </c>
      <c r="D189" s="2">
        <f t="shared" si="11"/>
        <v>7001</v>
      </c>
      <c r="E189" s="6">
        <f t="shared" si="12"/>
        <v>70</v>
      </c>
      <c r="F189" s="6">
        <f t="shared" si="13"/>
        <v>1</v>
      </c>
      <c r="G189" s="1" t="s">
        <v>90</v>
      </c>
      <c r="H189" s="3" t="s">
        <v>91</v>
      </c>
      <c r="I189" s="3" t="str">
        <f t="shared" si="14"/>
        <v>[{"t":"i","i":4,"c":1300,"tr":0},{"t":"i","i":1,"c":45556,"tr":0},{"t":"i","i":6,"c":6500,"tr":0}]</v>
      </c>
      <c r="J189" s="2">
        <v>0</v>
      </c>
      <c r="K189" s="2">
        <v>0</v>
      </c>
      <c r="L189" t="str">
        <f>_xlfn.IFNA(VLOOKUP($D189*1000+L$3,奖励辅助!$E:$O,11,FALSE),"")</f>
        <v>{"t":"i","i":4,"c":1300,"tr":0}</v>
      </c>
      <c r="M189" t="str">
        <f>_xlfn.IFNA(","&amp;VLOOKUP($D189*1000+M$3,奖励辅助!$E:$O,11,FALSE),"")</f>
        <v>,{"t":"i","i":1,"c":45556,"tr":0}</v>
      </c>
      <c r="N189" t="str">
        <f>_xlfn.IFNA(","&amp;VLOOKUP($D189*1000+N$3,奖励辅助!$E:$O,11,FALSE),"")</f>
        <v>,{"t":"i","i":6,"c":6500,"tr":0}</v>
      </c>
      <c r="O189" t="str">
        <f>_xlfn.IFNA(","&amp;VLOOKUP($D189*1000+O$3,奖励辅助!$E:$O,11,FALSE),"")</f>
        <v/>
      </c>
      <c r="P189" t="str">
        <f>_xlfn.IFNA(","&amp;VLOOKUP($D189*1000+P$3,奖励辅助!$E:$O,11,FALSE),"")</f>
        <v/>
      </c>
      <c r="Q189" t="str">
        <f>_xlfn.IFNA(","&amp;VLOOKUP($D189*1000+Q$3,奖励辅助!$E:$O,11,FALSE),"")</f>
        <v/>
      </c>
      <c r="R189" t="str">
        <f>_xlfn.IFNA(","&amp;VLOOKUP($D189*1000+R$3,奖励辅助!$E:$O,11,FALSE),"")</f>
        <v/>
      </c>
      <c r="S189" t="str">
        <f>_xlfn.IFNA(","&amp;VLOOKUP($D189*1000+S$3,奖励辅助!$E:$O,11,FALSE),"")</f>
        <v/>
      </c>
      <c r="T189" t="str">
        <f>_xlfn.IFNA(","&amp;VLOOKUP($D189*1000+T$3,奖励辅助!$E:$O,11,FALSE),"")</f>
        <v/>
      </c>
      <c r="U189" t="str">
        <f>_xlfn.IFNA(","&amp;VLOOKUP($D189*1000+U$3,奖励辅助!$E:$O,11,FALSE),"")</f>
        <v/>
      </c>
      <c r="V189" t="str">
        <f>_xlfn.IFNA(","&amp;VLOOKUP($D189*1000+V$3,奖励辅助!$E:$O,11,FALSE),"")</f>
        <v/>
      </c>
      <c r="W189" t="str">
        <f>_xlfn.IFNA(","&amp;VLOOKUP($D189*1000+W$3,奖励辅助!$E:$O,11,FALSE),"")</f>
        <v/>
      </c>
      <c r="X189" t="str">
        <f>_xlfn.IFNA(","&amp;VLOOKUP($D189*1000+X$3,奖励辅助!$E:$O,11,FALSE),"")</f>
        <v/>
      </c>
      <c r="Y189" t="str">
        <f>_xlfn.IFNA(","&amp;VLOOKUP($D189*1000+Y$3,奖励辅助!$E:$O,11,FALSE),"")</f>
        <v/>
      </c>
      <c r="Z189" t="str">
        <f>_xlfn.IFNA(","&amp;VLOOKUP($D189*1000+Z$3,奖励辅助!$E:$O,11,FALSE),"")</f>
        <v/>
      </c>
      <c r="AA189" t="str">
        <f>_xlfn.IFNA(","&amp;VLOOKUP($D189*1000+AA$3,奖励辅助!$E:$O,11,FALSE),"")</f>
        <v/>
      </c>
      <c r="AB189" t="str">
        <f>_xlfn.IFNA(","&amp;VLOOKUP($D189*1000+AB$3,奖励辅助!$E:$O,11,FALSE),"")</f>
        <v/>
      </c>
      <c r="AC189" t="str">
        <f>_xlfn.IFNA(","&amp;VLOOKUP($D189*1000+AC$3,奖励辅助!$E:$O,11,FALSE),"")</f>
        <v/>
      </c>
      <c r="AD189" t="str">
        <f>_xlfn.IFNA(","&amp;VLOOKUP($D189*1000+AD$3,奖励辅助!$E:$O,11,FALSE),"")</f>
        <v/>
      </c>
      <c r="AE189" t="str">
        <f>_xlfn.IFNA(","&amp;VLOOKUP($D189*1000+AE$3,奖励辅助!$E:$O,11,FALSE),"")</f>
        <v/>
      </c>
      <c r="AF189" t="str">
        <f>_xlfn.IFNA(","&amp;VLOOKUP($D189*1000+AF$3,奖励辅助!$E:$O,11,FALSE),"")</f>
        <v/>
      </c>
      <c r="AG189" t="str">
        <f>_xlfn.IFNA(","&amp;VLOOKUP($D189*1000+AG$3,奖励辅助!$E:$O,11,FALSE),"")</f>
        <v/>
      </c>
      <c r="AH189" t="str">
        <f>_xlfn.IFNA(","&amp;VLOOKUP($D189*1000+AH$3,奖励辅助!$E:$O,11,FALSE),"")</f>
        <v/>
      </c>
      <c r="AI189" t="str">
        <f>_xlfn.IFNA(","&amp;VLOOKUP($D189*1000+AI$3,奖励辅助!$E:$O,11,FALSE),"")</f>
        <v/>
      </c>
      <c r="AJ189" t="str">
        <f>_xlfn.IFNA(","&amp;VLOOKUP($D189*1000+AJ$3,奖励辅助!$E:$O,11,FALSE),"")</f>
        <v/>
      </c>
      <c r="AK189" t="str">
        <f>_xlfn.IFNA(","&amp;VLOOKUP($D189*1000+AK$3,奖励辅助!$E:$O,11,FALSE),"")</f>
        <v/>
      </c>
      <c r="AL189" t="str">
        <f>_xlfn.IFNA(","&amp;VLOOKUP($D189*1000+AL$3,奖励辅助!$E:$O,11,FALSE),"")</f>
        <v/>
      </c>
      <c r="AM189" t="str">
        <f>_xlfn.IFNA(","&amp;VLOOKUP($D189*1000+AM$3,奖励辅助!$E:$O,11,FALSE),"")</f>
        <v/>
      </c>
      <c r="AN189" t="str">
        <f>_xlfn.IFNA(","&amp;VLOOKUP($D189*1000+AN$3,奖励辅助!$E:$O,11,FALSE),"")</f>
        <v/>
      </c>
      <c r="AO189" t="str">
        <f>_xlfn.IFNA(","&amp;VLOOKUP($D189*1000+AO$3,奖励辅助!$E:$O,11,FALSE),"")</f>
        <v/>
      </c>
    </row>
    <row r="190" spans="1:41" x14ac:dyDescent="0.15">
      <c r="A190">
        <v>187</v>
      </c>
      <c r="B190">
        <f>VLOOKUP(E190,每级任务数量!A:B,2,FALSE)</f>
        <v>2</v>
      </c>
      <c r="C190">
        <f t="shared" si="10"/>
        <v>407002</v>
      </c>
      <c r="D190" s="2">
        <f t="shared" si="11"/>
        <v>7002</v>
      </c>
      <c r="E190" s="6">
        <f t="shared" si="12"/>
        <v>70</v>
      </c>
      <c r="F190" s="6">
        <f t="shared" si="13"/>
        <v>2</v>
      </c>
      <c r="G190" s="1" t="s">
        <v>90</v>
      </c>
      <c r="H190" s="3" t="s">
        <v>91</v>
      </c>
      <c r="I190" s="3" t="str">
        <f t="shared" si="14"/>
        <v>[{"t":"i","i":4,"c":1300,"tr":0},{"t":"i","i":1,"c":45556,"tr":0},{"t":"i","i":6,"c":6500,"tr":0}]</v>
      </c>
      <c r="J190" s="2">
        <v>0</v>
      </c>
      <c r="K190" s="2">
        <v>0</v>
      </c>
      <c r="L190" t="str">
        <f>_xlfn.IFNA(VLOOKUP($D190*1000+L$3,奖励辅助!$E:$O,11,FALSE),"")</f>
        <v>{"t":"i","i":4,"c":1300,"tr":0}</v>
      </c>
      <c r="M190" t="str">
        <f>_xlfn.IFNA(","&amp;VLOOKUP($D190*1000+M$3,奖励辅助!$E:$O,11,FALSE),"")</f>
        <v>,{"t":"i","i":1,"c":45556,"tr":0}</v>
      </c>
      <c r="N190" t="str">
        <f>_xlfn.IFNA(","&amp;VLOOKUP($D190*1000+N$3,奖励辅助!$E:$O,11,FALSE),"")</f>
        <v>,{"t":"i","i":6,"c":6500,"tr":0}</v>
      </c>
      <c r="O190" t="str">
        <f>_xlfn.IFNA(","&amp;VLOOKUP($D190*1000+O$3,奖励辅助!$E:$O,11,FALSE),"")</f>
        <v/>
      </c>
      <c r="P190" t="str">
        <f>_xlfn.IFNA(","&amp;VLOOKUP($D190*1000+P$3,奖励辅助!$E:$O,11,FALSE),"")</f>
        <v/>
      </c>
      <c r="Q190" t="str">
        <f>_xlfn.IFNA(","&amp;VLOOKUP($D190*1000+Q$3,奖励辅助!$E:$O,11,FALSE),"")</f>
        <v/>
      </c>
      <c r="R190" t="str">
        <f>_xlfn.IFNA(","&amp;VLOOKUP($D190*1000+R$3,奖励辅助!$E:$O,11,FALSE),"")</f>
        <v/>
      </c>
      <c r="S190" t="str">
        <f>_xlfn.IFNA(","&amp;VLOOKUP($D190*1000+S$3,奖励辅助!$E:$O,11,FALSE),"")</f>
        <v/>
      </c>
      <c r="T190" t="str">
        <f>_xlfn.IFNA(","&amp;VLOOKUP($D190*1000+T$3,奖励辅助!$E:$O,11,FALSE),"")</f>
        <v/>
      </c>
      <c r="U190" t="str">
        <f>_xlfn.IFNA(","&amp;VLOOKUP($D190*1000+U$3,奖励辅助!$E:$O,11,FALSE),"")</f>
        <v/>
      </c>
      <c r="V190" t="str">
        <f>_xlfn.IFNA(","&amp;VLOOKUP($D190*1000+V$3,奖励辅助!$E:$O,11,FALSE),"")</f>
        <v/>
      </c>
      <c r="W190" t="str">
        <f>_xlfn.IFNA(","&amp;VLOOKUP($D190*1000+W$3,奖励辅助!$E:$O,11,FALSE),"")</f>
        <v/>
      </c>
      <c r="X190" t="str">
        <f>_xlfn.IFNA(","&amp;VLOOKUP($D190*1000+X$3,奖励辅助!$E:$O,11,FALSE),"")</f>
        <v/>
      </c>
      <c r="Y190" t="str">
        <f>_xlfn.IFNA(","&amp;VLOOKUP($D190*1000+Y$3,奖励辅助!$E:$O,11,FALSE),"")</f>
        <v/>
      </c>
      <c r="Z190" t="str">
        <f>_xlfn.IFNA(","&amp;VLOOKUP($D190*1000+Z$3,奖励辅助!$E:$O,11,FALSE),"")</f>
        <v/>
      </c>
      <c r="AA190" t="str">
        <f>_xlfn.IFNA(","&amp;VLOOKUP($D190*1000+AA$3,奖励辅助!$E:$O,11,FALSE),"")</f>
        <v/>
      </c>
      <c r="AB190" t="str">
        <f>_xlfn.IFNA(","&amp;VLOOKUP($D190*1000+AB$3,奖励辅助!$E:$O,11,FALSE),"")</f>
        <v/>
      </c>
      <c r="AC190" t="str">
        <f>_xlfn.IFNA(","&amp;VLOOKUP($D190*1000+AC$3,奖励辅助!$E:$O,11,FALSE),"")</f>
        <v/>
      </c>
      <c r="AD190" t="str">
        <f>_xlfn.IFNA(","&amp;VLOOKUP($D190*1000+AD$3,奖励辅助!$E:$O,11,FALSE),"")</f>
        <v/>
      </c>
      <c r="AE190" t="str">
        <f>_xlfn.IFNA(","&amp;VLOOKUP($D190*1000+AE$3,奖励辅助!$E:$O,11,FALSE),"")</f>
        <v/>
      </c>
      <c r="AF190" t="str">
        <f>_xlfn.IFNA(","&amp;VLOOKUP($D190*1000+AF$3,奖励辅助!$E:$O,11,FALSE),"")</f>
        <v/>
      </c>
      <c r="AG190" t="str">
        <f>_xlfn.IFNA(","&amp;VLOOKUP($D190*1000+AG$3,奖励辅助!$E:$O,11,FALSE),"")</f>
        <v/>
      </c>
      <c r="AH190" t="str">
        <f>_xlfn.IFNA(","&amp;VLOOKUP($D190*1000+AH$3,奖励辅助!$E:$O,11,FALSE),"")</f>
        <v/>
      </c>
      <c r="AI190" t="str">
        <f>_xlfn.IFNA(","&amp;VLOOKUP($D190*1000+AI$3,奖励辅助!$E:$O,11,FALSE),"")</f>
        <v/>
      </c>
      <c r="AJ190" t="str">
        <f>_xlfn.IFNA(","&amp;VLOOKUP($D190*1000+AJ$3,奖励辅助!$E:$O,11,FALSE),"")</f>
        <v/>
      </c>
      <c r="AK190" t="str">
        <f>_xlfn.IFNA(","&amp;VLOOKUP($D190*1000+AK$3,奖励辅助!$E:$O,11,FALSE),"")</f>
        <v/>
      </c>
      <c r="AL190" t="str">
        <f>_xlfn.IFNA(","&amp;VLOOKUP($D190*1000+AL$3,奖励辅助!$E:$O,11,FALSE),"")</f>
        <v/>
      </c>
      <c r="AM190" t="str">
        <f>_xlfn.IFNA(","&amp;VLOOKUP($D190*1000+AM$3,奖励辅助!$E:$O,11,FALSE),"")</f>
        <v/>
      </c>
      <c r="AN190" t="str">
        <f>_xlfn.IFNA(","&amp;VLOOKUP($D190*1000+AN$3,奖励辅助!$E:$O,11,FALSE),"")</f>
        <v/>
      </c>
      <c r="AO190" t="str">
        <f>_xlfn.IFNA(","&amp;VLOOKUP($D190*1000+AO$3,奖励辅助!$E:$O,11,FALSE),"")</f>
        <v/>
      </c>
    </row>
    <row r="191" spans="1:41" x14ac:dyDescent="0.15">
      <c r="A191">
        <v>188</v>
      </c>
      <c r="B191">
        <f>VLOOKUP(E191,每级任务数量!A:B,2,FALSE)</f>
        <v>2</v>
      </c>
      <c r="C191">
        <f t="shared" si="10"/>
        <v>407101</v>
      </c>
      <c r="D191" s="2">
        <f t="shared" si="11"/>
        <v>7101</v>
      </c>
      <c r="E191" s="6">
        <f t="shared" si="12"/>
        <v>71</v>
      </c>
      <c r="F191" s="6">
        <f t="shared" si="13"/>
        <v>1</v>
      </c>
      <c r="G191" s="1" t="s">
        <v>90</v>
      </c>
      <c r="H191" s="3" t="s">
        <v>91</v>
      </c>
      <c r="I191" s="3" t="str">
        <f t="shared" si="14"/>
        <v>[{"t":"i","i":4,"c":1393,"tr":0},{"t":"i","i":1,"c":48834,"tr":0},{"t":"i","i":6,"c":6968,"tr":0}]</v>
      </c>
      <c r="J191" s="2">
        <v>0</v>
      </c>
      <c r="K191" s="2">
        <v>0</v>
      </c>
      <c r="L191" t="str">
        <f>_xlfn.IFNA(VLOOKUP($D191*1000+L$3,奖励辅助!$E:$O,11,FALSE),"")</f>
        <v>{"t":"i","i":4,"c":1393,"tr":0}</v>
      </c>
      <c r="M191" t="str">
        <f>_xlfn.IFNA(","&amp;VLOOKUP($D191*1000+M$3,奖励辅助!$E:$O,11,FALSE),"")</f>
        <v>,{"t":"i","i":1,"c":48834,"tr":0}</v>
      </c>
      <c r="N191" t="str">
        <f>_xlfn.IFNA(","&amp;VLOOKUP($D191*1000+N$3,奖励辅助!$E:$O,11,FALSE),"")</f>
        <v>,{"t":"i","i":6,"c":6968,"tr":0}</v>
      </c>
      <c r="O191" t="str">
        <f>_xlfn.IFNA(","&amp;VLOOKUP($D191*1000+O$3,奖励辅助!$E:$O,11,FALSE),"")</f>
        <v/>
      </c>
      <c r="P191" t="str">
        <f>_xlfn.IFNA(","&amp;VLOOKUP($D191*1000+P$3,奖励辅助!$E:$O,11,FALSE),"")</f>
        <v/>
      </c>
      <c r="Q191" t="str">
        <f>_xlfn.IFNA(","&amp;VLOOKUP($D191*1000+Q$3,奖励辅助!$E:$O,11,FALSE),"")</f>
        <v/>
      </c>
      <c r="R191" t="str">
        <f>_xlfn.IFNA(","&amp;VLOOKUP($D191*1000+R$3,奖励辅助!$E:$O,11,FALSE),"")</f>
        <v/>
      </c>
      <c r="S191" t="str">
        <f>_xlfn.IFNA(","&amp;VLOOKUP($D191*1000+S$3,奖励辅助!$E:$O,11,FALSE),"")</f>
        <v/>
      </c>
      <c r="T191" t="str">
        <f>_xlfn.IFNA(","&amp;VLOOKUP($D191*1000+T$3,奖励辅助!$E:$O,11,FALSE),"")</f>
        <v/>
      </c>
      <c r="U191" t="str">
        <f>_xlfn.IFNA(","&amp;VLOOKUP($D191*1000+U$3,奖励辅助!$E:$O,11,FALSE),"")</f>
        <v/>
      </c>
      <c r="V191" t="str">
        <f>_xlfn.IFNA(","&amp;VLOOKUP($D191*1000+V$3,奖励辅助!$E:$O,11,FALSE),"")</f>
        <v/>
      </c>
      <c r="W191" t="str">
        <f>_xlfn.IFNA(","&amp;VLOOKUP($D191*1000+W$3,奖励辅助!$E:$O,11,FALSE),"")</f>
        <v/>
      </c>
      <c r="X191" t="str">
        <f>_xlfn.IFNA(","&amp;VLOOKUP($D191*1000+X$3,奖励辅助!$E:$O,11,FALSE),"")</f>
        <v/>
      </c>
      <c r="Y191" t="str">
        <f>_xlfn.IFNA(","&amp;VLOOKUP($D191*1000+Y$3,奖励辅助!$E:$O,11,FALSE),"")</f>
        <v/>
      </c>
      <c r="Z191" t="str">
        <f>_xlfn.IFNA(","&amp;VLOOKUP($D191*1000+Z$3,奖励辅助!$E:$O,11,FALSE),"")</f>
        <v/>
      </c>
      <c r="AA191" t="str">
        <f>_xlfn.IFNA(","&amp;VLOOKUP($D191*1000+AA$3,奖励辅助!$E:$O,11,FALSE),"")</f>
        <v/>
      </c>
      <c r="AB191" t="str">
        <f>_xlfn.IFNA(","&amp;VLOOKUP($D191*1000+AB$3,奖励辅助!$E:$O,11,FALSE),"")</f>
        <v/>
      </c>
      <c r="AC191" t="str">
        <f>_xlfn.IFNA(","&amp;VLOOKUP($D191*1000+AC$3,奖励辅助!$E:$O,11,FALSE),"")</f>
        <v/>
      </c>
      <c r="AD191" t="str">
        <f>_xlfn.IFNA(","&amp;VLOOKUP($D191*1000+AD$3,奖励辅助!$E:$O,11,FALSE),"")</f>
        <v/>
      </c>
      <c r="AE191" t="str">
        <f>_xlfn.IFNA(","&amp;VLOOKUP($D191*1000+AE$3,奖励辅助!$E:$O,11,FALSE),"")</f>
        <v/>
      </c>
      <c r="AF191" t="str">
        <f>_xlfn.IFNA(","&amp;VLOOKUP($D191*1000+AF$3,奖励辅助!$E:$O,11,FALSE),"")</f>
        <v/>
      </c>
      <c r="AG191" t="str">
        <f>_xlfn.IFNA(","&amp;VLOOKUP($D191*1000+AG$3,奖励辅助!$E:$O,11,FALSE),"")</f>
        <v/>
      </c>
      <c r="AH191" t="str">
        <f>_xlfn.IFNA(","&amp;VLOOKUP($D191*1000+AH$3,奖励辅助!$E:$O,11,FALSE),"")</f>
        <v/>
      </c>
      <c r="AI191" t="str">
        <f>_xlfn.IFNA(","&amp;VLOOKUP($D191*1000+AI$3,奖励辅助!$E:$O,11,FALSE),"")</f>
        <v/>
      </c>
      <c r="AJ191" t="str">
        <f>_xlfn.IFNA(","&amp;VLOOKUP($D191*1000+AJ$3,奖励辅助!$E:$O,11,FALSE),"")</f>
        <v/>
      </c>
      <c r="AK191" t="str">
        <f>_xlfn.IFNA(","&amp;VLOOKUP($D191*1000+AK$3,奖励辅助!$E:$O,11,FALSE),"")</f>
        <v/>
      </c>
      <c r="AL191" t="str">
        <f>_xlfn.IFNA(","&amp;VLOOKUP($D191*1000+AL$3,奖励辅助!$E:$O,11,FALSE),"")</f>
        <v/>
      </c>
      <c r="AM191" t="str">
        <f>_xlfn.IFNA(","&amp;VLOOKUP($D191*1000+AM$3,奖励辅助!$E:$O,11,FALSE),"")</f>
        <v/>
      </c>
      <c r="AN191" t="str">
        <f>_xlfn.IFNA(","&amp;VLOOKUP($D191*1000+AN$3,奖励辅助!$E:$O,11,FALSE),"")</f>
        <v/>
      </c>
      <c r="AO191" t="str">
        <f>_xlfn.IFNA(","&amp;VLOOKUP($D191*1000+AO$3,奖励辅助!$E:$O,11,FALSE),"")</f>
        <v/>
      </c>
    </row>
    <row r="192" spans="1:41" x14ac:dyDescent="0.15">
      <c r="A192">
        <v>189</v>
      </c>
      <c r="B192">
        <f>VLOOKUP(E192,每级任务数量!A:B,2,FALSE)</f>
        <v>2</v>
      </c>
      <c r="C192">
        <f t="shared" si="10"/>
        <v>407102</v>
      </c>
      <c r="D192" s="2">
        <f t="shared" si="11"/>
        <v>7102</v>
      </c>
      <c r="E192" s="6">
        <f t="shared" si="12"/>
        <v>71</v>
      </c>
      <c r="F192" s="6">
        <f t="shared" si="13"/>
        <v>2</v>
      </c>
      <c r="G192" s="1" t="s">
        <v>90</v>
      </c>
      <c r="H192" s="3" t="s">
        <v>91</v>
      </c>
      <c r="I192" s="3" t="str">
        <f t="shared" si="14"/>
        <v>[{"t":"i","i":4,"c":1393,"tr":0},{"t":"i","i":1,"c":48834,"tr":0},{"t":"i","i":6,"c":6968,"tr":0}]</v>
      </c>
      <c r="J192" s="2">
        <v>0</v>
      </c>
      <c r="K192" s="2">
        <v>0</v>
      </c>
      <c r="L192" t="str">
        <f>_xlfn.IFNA(VLOOKUP($D192*1000+L$3,奖励辅助!$E:$O,11,FALSE),"")</f>
        <v>{"t":"i","i":4,"c":1393,"tr":0}</v>
      </c>
      <c r="M192" t="str">
        <f>_xlfn.IFNA(","&amp;VLOOKUP($D192*1000+M$3,奖励辅助!$E:$O,11,FALSE),"")</f>
        <v>,{"t":"i","i":1,"c":48834,"tr":0}</v>
      </c>
      <c r="N192" t="str">
        <f>_xlfn.IFNA(","&amp;VLOOKUP($D192*1000+N$3,奖励辅助!$E:$O,11,FALSE),"")</f>
        <v>,{"t":"i","i":6,"c":6968,"tr":0}</v>
      </c>
      <c r="O192" t="str">
        <f>_xlfn.IFNA(","&amp;VLOOKUP($D192*1000+O$3,奖励辅助!$E:$O,11,FALSE),"")</f>
        <v/>
      </c>
      <c r="P192" t="str">
        <f>_xlfn.IFNA(","&amp;VLOOKUP($D192*1000+P$3,奖励辅助!$E:$O,11,FALSE),"")</f>
        <v/>
      </c>
      <c r="Q192" t="str">
        <f>_xlfn.IFNA(","&amp;VLOOKUP($D192*1000+Q$3,奖励辅助!$E:$O,11,FALSE),"")</f>
        <v/>
      </c>
      <c r="R192" t="str">
        <f>_xlfn.IFNA(","&amp;VLOOKUP($D192*1000+R$3,奖励辅助!$E:$O,11,FALSE),"")</f>
        <v/>
      </c>
      <c r="S192" t="str">
        <f>_xlfn.IFNA(","&amp;VLOOKUP($D192*1000+S$3,奖励辅助!$E:$O,11,FALSE),"")</f>
        <v/>
      </c>
      <c r="T192" t="str">
        <f>_xlfn.IFNA(","&amp;VLOOKUP($D192*1000+T$3,奖励辅助!$E:$O,11,FALSE),"")</f>
        <v/>
      </c>
      <c r="U192" t="str">
        <f>_xlfn.IFNA(","&amp;VLOOKUP($D192*1000+U$3,奖励辅助!$E:$O,11,FALSE),"")</f>
        <v/>
      </c>
      <c r="V192" t="str">
        <f>_xlfn.IFNA(","&amp;VLOOKUP($D192*1000+V$3,奖励辅助!$E:$O,11,FALSE),"")</f>
        <v/>
      </c>
      <c r="W192" t="str">
        <f>_xlfn.IFNA(","&amp;VLOOKUP($D192*1000+W$3,奖励辅助!$E:$O,11,FALSE),"")</f>
        <v/>
      </c>
      <c r="X192" t="str">
        <f>_xlfn.IFNA(","&amp;VLOOKUP($D192*1000+X$3,奖励辅助!$E:$O,11,FALSE),"")</f>
        <v/>
      </c>
      <c r="Y192" t="str">
        <f>_xlfn.IFNA(","&amp;VLOOKUP($D192*1000+Y$3,奖励辅助!$E:$O,11,FALSE),"")</f>
        <v/>
      </c>
      <c r="Z192" t="str">
        <f>_xlfn.IFNA(","&amp;VLOOKUP($D192*1000+Z$3,奖励辅助!$E:$O,11,FALSE),"")</f>
        <v/>
      </c>
      <c r="AA192" t="str">
        <f>_xlfn.IFNA(","&amp;VLOOKUP($D192*1000+AA$3,奖励辅助!$E:$O,11,FALSE),"")</f>
        <v/>
      </c>
      <c r="AB192" t="str">
        <f>_xlfn.IFNA(","&amp;VLOOKUP($D192*1000+AB$3,奖励辅助!$E:$O,11,FALSE),"")</f>
        <v/>
      </c>
      <c r="AC192" t="str">
        <f>_xlfn.IFNA(","&amp;VLOOKUP($D192*1000+AC$3,奖励辅助!$E:$O,11,FALSE),"")</f>
        <v/>
      </c>
      <c r="AD192" t="str">
        <f>_xlfn.IFNA(","&amp;VLOOKUP($D192*1000+AD$3,奖励辅助!$E:$O,11,FALSE),"")</f>
        <v/>
      </c>
      <c r="AE192" t="str">
        <f>_xlfn.IFNA(","&amp;VLOOKUP($D192*1000+AE$3,奖励辅助!$E:$O,11,FALSE),"")</f>
        <v/>
      </c>
      <c r="AF192" t="str">
        <f>_xlfn.IFNA(","&amp;VLOOKUP($D192*1000+AF$3,奖励辅助!$E:$O,11,FALSE),"")</f>
        <v/>
      </c>
      <c r="AG192" t="str">
        <f>_xlfn.IFNA(","&amp;VLOOKUP($D192*1000+AG$3,奖励辅助!$E:$O,11,FALSE),"")</f>
        <v/>
      </c>
      <c r="AH192" t="str">
        <f>_xlfn.IFNA(","&amp;VLOOKUP($D192*1000+AH$3,奖励辅助!$E:$O,11,FALSE),"")</f>
        <v/>
      </c>
      <c r="AI192" t="str">
        <f>_xlfn.IFNA(","&amp;VLOOKUP($D192*1000+AI$3,奖励辅助!$E:$O,11,FALSE),"")</f>
        <v/>
      </c>
      <c r="AJ192" t="str">
        <f>_xlfn.IFNA(","&amp;VLOOKUP($D192*1000+AJ$3,奖励辅助!$E:$O,11,FALSE),"")</f>
        <v/>
      </c>
      <c r="AK192" t="str">
        <f>_xlfn.IFNA(","&amp;VLOOKUP($D192*1000+AK$3,奖励辅助!$E:$O,11,FALSE),"")</f>
        <v/>
      </c>
      <c r="AL192" t="str">
        <f>_xlfn.IFNA(","&amp;VLOOKUP($D192*1000+AL$3,奖励辅助!$E:$O,11,FALSE),"")</f>
        <v/>
      </c>
      <c r="AM192" t="str">
        <f>_xlfn.IFNA(","&amp;VLOOKUP($D192*1000+AM$3,奖励辅助!$E:$O,11,FALSE),"")</f>
        <v/>
      </c>
      <c r="AN192" t="str">
        <f>_xlfn.IFNA(","&amp;VLOOKUP($D192*1000+AN$3,奖励辅助!$E:$O,11,FALSE),"")</f>
        <v/>
      </c>
      <c r="AO192" t="str">
        <f>_xlfn.IFNA(","&amp;VLOOKUP($D192*1000+AO$3,奖励辅助!$E:$O,11,FALSE),"")</f>
        <v/>
      </c>
    </row>
    <row r="193" spans="1:41" x14ac:dyDescent="0.15">
      <c r="A193">
        <v>190</v>
      </c>
      <c r="B193">
        <f>VLOOKUP(E193,每级任务数量!A:B,2,FALSE)</f>
        <v>2</v>
      </c>
      <c r="C193">
        <f t="shared" si="10"/>
        <v>407201</v>
      </c>
      <c r="D193" s="2">
        <f t="shared" si="11"/>
        <v>7201</v>
      </c>
      <c r="E193" s="6">
        <f t="shared" si="12"/>
        <v>72</v>
      </c>
      <c r="F193" s="6">
        <f t="shared" si="13"/>
        <v>1</v>
      </c>
      <c r="G193" s="1" t="s">
        <v>90</v>
      </c>
      <c r="H193" s="3" t="s">
        <v>91</v>
      </c>
      <c r="I193" s="3" t="str">
        <f t="shared" si="14"/>
        <v>[{"t":"i","i":4,"c":1493,"tr":0},{"t":"i","i":1,"c":52347,"tr":0},{"t":"i","i":6,"c":7469,"tr":0}]</v>
      </c>
      <c r="J193" s="2">
        <v>0</v>
      </c>
      <c r="K193" s="2">
        <v>0</v>
      </c>
      <c r="L193" t="str">
        <f>_xlfn.IFNA(VLOOKUP($D193*1000+L$3,奖励辅助!$E:$O,11,FALSE),"")</f>
        <v>{"t":"i","i":4,"c":1493,"tr":0}</v>
      </c>
      <c r="M193" t="str">
        <f>_xlfn.IFNA(","&amp;VLOOKUP($D193*1000+M$3,奖励辅助!$E:$O,11,FALSE),"")</f>
        <v>,{"t":"i","i":1,"c":52347,"tr":0}</v>
      </c>
      <c r="N193" t="str">
        <f>_xlfn.IFNA(","&amp;VLOOKUP($D193*1000+N$3,奖励辅助!$E:$O,11,FALSE),"")</f>
        <v>,{"t":"i","i":6,"c":7469,"tr":0}</v>
      </c>
      <c r="O193" t="str">
        <f>_xlfn.IFNA(","&amp;VLOOKUP($D193*1000+O$3,奖励辅助!$E:$O,11,FALSE),"")</f>
        <v/>
      </c>
      <c r="P193" t="str">
        <f>_xlfn.IFNA(","&amp;VLOOKUP($D193*1000+P$3,奖励辅助!$E:$O,11,FALSE),"")</f>
        <v/>
      </c>
      <c r="Q193" t="str">
        <f>_xlfn.IFNA(","&amp;VLOOKUP($D193*1000+Q$3,奖励辅助!$E:$O,11,FALSE),"")</f>
        <v/>
      </c>
      <c r="R193" t="str">
        <f>_xlfn.IFNA(","&amp;VLOOKUP($D193*1000+R$3,奖励辅助!$E:$O,11,FALSE),"")</f>
        <v/>
      </c>
      <c r="S193" t="str">
        <f>_xlfn.IFNA(","&amp;VLOOKUP($D193*1000+S$3,奖励辅助!$E:$O,11,FALSE),"")</f>
        <v/>
      </c>
      <c r="T193" t="str">
        <f>_xlfn.IFNA(","&amp;VLOOKUP($D193*1000+T$3,奖励辅助!$E:$O,11,FALSE),"")</f>
        <v/>
      </c>
      <c r="U193" t="str">
        <f>_xlfn.IFNA(","&amp;VLOOKUP($D193*1000+U$3,奖励辅助!$E:$O,11,FALSE),"")</f>
        <v/>
      </c>
      <c r="V193" t="str">
        <f>_xlfn.IFNA(","&amp;VLOOKUP($D193*1000+V$3,奖励辅助!$E:$O,11,FALSE),"")</f>
        <v/>
      </c>
      <c r="W193" t="str">
        <f>_xlfn.IFNA(","&amp;VLOOKUP($D193*1000+W$3,奖励辅助!$E:$O,11,FALSE),"")</f>
        <v/>
      </c>
      <c r="X193" t="str">
        <f>_xlfn.IFNA(","&amp;VLOOKUP($D193*1000+X$3,奖励辅助!$E:$O,11,FALSE),"")</f>
        <v/>
      </c>
      <c r="Y193" t="str">
        <f>_xlfn.IFNA(","&amp;VLOOKUP($D193*1000+Y$3,奖励辅助!$E:$O,11,FALSE),"")</f>
        <v/>
      </c>
      <c r="Z193" t="str">
        <f>_xlfn.IFNA(","&amp;VLOOKUP($D193*1000+Z$3,奖励辅助!$E:$O,11,FALSE),"")</f>
        <v/>
      </c>
      <c r="AA193" t="str">
        <f>_xlfn.IFNA(","&amp;VLOOKUP($D193*1000+AA$3,奖励辅助!$E:$O,11,FALSE),"")</f>
        <v/>
      </c>
      <c r="AB193" t="str">
        <f>_xlfn.IFNA(","&amp;VLOOKUP($D193*1000+AB$3,奖励辅助!$E:$O,11,FALSE),"")</f>
        <v/>
      </c>
      <c r="AC193" t="str">
        <f>_xlfn.IFNA(","&amp;VLOOKUP($D193*1000+AC$3,奖励辅助!$E:$O,11,FALSE),"")</f>
        <v/>
      </c>
      <c r="AD193" t="str">
        <f>_xlfn.IFNA(","&amp;VLOOKUP($D193*1000+AD$3,奖励辅助!$E:$O,11,FALSE),"")</f>
        <v/>
      </c>
      <c r="AE193" t="str">
        <f>_xlfn.IFNA(","&amp;VLOOKUP($D193*1000+AE$3,奖励辅助!$E:$O,11,FALSE),"")</f>
        <v/>
      </c>
      <c r="AF193" t="str">
        <f>_xlfn.IFNA(","&amp;VLOOKUP($D193*1000+AF$3,奖励辅助!$E:$O,11,FALSE),"")</f>
        <v/>
      </c>
      <c r="AG193" t="str">
        <f>_xlfn.IFNA(","&amp;VLOOKUP($D193*1000+AG$3,奖励辅助!$E:$O,11,FALSE),"")</f>
        <v/>
      </c>
      <c r="AH193" t="str">
        <f>_xlfn.IFNA(","&amp;VLOOKUP($D193*1000+AH$3,奖励辅助!$E:$O,11,FALSE),"")</f>
        <v/>
      </c>
      <c r="AI193" t="str">
        <f>_xlfn.IFNA(","&amp;VLOOKUP($D193*1000+AI$3,奖励辅助!$E:$O,11,FALSE),"")</f>
        <v/>
      </c>
      <c r="AJ193" t="str">
        <f>_xlfn.IFNA(","&amp;VLOOKUP($D193*1000+AJ$3,奖励辅助!$E:$O,11,FALSE),"")</f>
        <v/>
      </c>
      <c r="AK193" t="str">
        <f>_xlfn.IFNA(","&amp;VLOOKUP($D193*1000+AK$3,奖励辅助!$E:$O,11,FALSE),"")</f>
        <v/>
      </c>
      <c r="AL193" t="str">
        <f>_xlfn.IFNA(","&amp;VLOOKUP($D193*1000+AL$3,奖励辅助!$E:$O,11,FALSE),"")</f>
        <v/>
      </c>
      <c r="AM193" t="str">
        <f>_xlfn.IFNA(","&amp;VLOOKUP($D193*1000+AM$3,奖励辅助!$E:$O,11,FALSE),"")</f>
        <v/>
      </c>
      <c r="AN193" t="str">
        <f>_xlfn.IFNA(","&amp;VLOOKUP($D193*1000+AN$3,奖励辅助!$E:$O,11,FALSE),"")</f>
        <v/>
      </c>
      <c r="AO193" t="str">
        <f>_xlfn.IFNA(","&amp;VLOOKUP($D193*1000+AO$3,奖励辅助!$E:$O,11,FALSE),"")</f>
        <v/>
      </c>
    </row>
    <row r="194" spans="1:41" x14ac:dyDescent="0.15">
      <c r="A194">
        <v>191</v>
      </c>
      <c r="B194">
        <f>VLOOKUP(E194,每级任务数量!A:B,2,FALSE)</f>
        <v>2</v>
      </c>
      <c r="C194">
        <f t="shared" si="10"/>
        <v>407202</v>
      </c>
      <c r="D194" s="2">
        <f t="shared" si="11"/>
        <v>7202</v>
      </c>
      <c r="E194" s="6">
        <f t="shared" si="12"/>
        <v>72</v>
      </c>
      <c r="F194" s="6">
        <f t="shared" si="13"/>
        <v>2</v>
      </c>
      <c r="G194" s="1" t="s">
        <v>90</v>
      </c>
      <c r="H194" s="3" t="s">
        <v>91</v>
      </c>
      <c r="I194" s="3" t="str">
        <f t="shared" si="14"/>
        <v>[{"t":"i","i":4,"c":1493,"tr":0},{"t":"i","i":1,"c":52347,"tr":0},{"t":"i","i":6,"c":7469,"tr":0}]</v>
      </c>
      <c r="J194" s="2">
        <v>0</v>
      </c>
      <c r="K194" s="2">
        <v>0</v>
      </c>
      <c r="L194" t="str">
        <f>_xlfn.IFNA(VLOOKUP($D194*1000+L$3,奖励辅助!$E:$O,11,FALSE),"")</f>
        <v>{"t":"i","i":4,"c":1493,"tr":0}</v>
      </c>
      <c r="M194" t="str">
        <f>_xlfn.IFNA(","&amp;VLOOKUP($D194*1000+M$3,奖励辅助!$E:$O,11,FALSE),"")</f>
        <v>,{"t":"i","i":1,"c":52347,"tr":0}</v>
      </c>
      <c r="N194" t="str">
        <f>_xlfn.IFNA(","&amp;VLOOKUP($D194*1000+N$3,奖励辅助!$E:$O,11,FALSE),"")</f>
        <v>,{"t":"i","i":6,"c":7469,"tr":0}</v>
      </c>
      <c r="O194" t="str">
        <f>_xlfn.IFNA(","&amp;VLOOKUP($D194*1000+O$3,奖励辅助!$E:$O,11,FALSE),"")</f>
        <v/>
      </c>
      <c r="P194" t="str">
        <f>_xlfn.IFNA(","&amp;VLOOKUP($D194*1000+P$3,奖励辅助!$E:$O,11,FALSE),"")</f>
        <v/>
      </c>
      <c r="Q194" t="str">
        <f>_xlfn.IFNA(","&amp;VLOOKUP($D194*1000+Q$3,奖励辅助!$E:$O,11,FALSE),"")</f>
        <v/>
      </c>
      <c r="R194" t="str">
        <f>_xlfn.IFNA(","&amp;VLOOKUP($D194*1000+R$3,奖励辅助!$E:$O,11,FALSE),"")</f>
        <v/>
      </c>
      <c r="S194" t="str">
        <f>_xlfn.IFNA(","&amp;VLOOKUP($D194*1000+S$3,奖励辅助!$E:$O,11,FALSE),"")</f>
        <v/>
      </c>
      <c r="T194" t="str">
        <f>_xlfn.IFNA(","&amp;VLOOKUP($D194*1000+T$3,奖励辅助!$E:$O,11,FALSE),"")</f>
        <v/>
      </c>
      <c r="U194" t="str">
        <f>_xlfn.IFNA(","&amp;VLOOKUP($D194*1000+U$3,奖励辅助!$E:$O,11,FALSE),"")</f>
        <v/>
      </c>
      <c r="V194" t="str">
        <f>_xlfn.IFNA(","&amp;VLOOKUP($D194*1000+V$3,奖励辅助!$E:$O,11,FALSE),"")</f>
        <v/>
      </c>
      <c r="W194" t="str">
        <f>_xlfn.IFNA(","&amp;VLOOKUP($D194*1000+W$3,奖励辅助!$E:$O,11,FALSE),"")</f>
        <v/>
      </c>
      <c r="X194" t="str">
        <f>_xlfn.IFNA(","&amp;VLOOKUP($D194*1000+X$3,奖励辅助!$E:$O,11,FALSE),"")</f>
        <v/>
      </c>
      <c r="Y194" t="str">
        <f>_xlfn.IFNA(","&amp;VLOOKUP($D194*1000+Y$3,奖励辅助!$E:$O,11,FALSE),"")</f>
        <v/>
      </c>
      <c r="Z194" t="str">
        <f>_xlfn.IFNA(","&amp;VLOOKUP($D194*1000+Z$3,奖励辅助!$E:$O,11,FALSE),"")</f>
        <v/>
      </c>
      <c r="AA194" t="str">
        <f>_xlfn.IFNA(","&amp;VLOOKUP($D194*1000+AA$3,奖励辅助!$E:$O,11,FALSE),"")</f>
        <v/>
      </c>
      <c r="AB194" t="str">
        <f>_xlfn.IFNA(","&amp;VLOOKUP($D194*1000+AB$3,奖励辅助!$E:$O,11,FALSE),"")</f>
        <v/>
      </c>
      <c r="AC194" t="str">
        <f>_xlfn.IFNA(","&amp;VLOOKUP($D194*1000+AC$3,奖励辅助!$E:$O,11,FALSE),"")</f>
        <v/>
      </c>
      <c r="AD194" t="str">
        <f>_xlfn.IFNA(","&amp;VLOOKUP($D194*1000+AD$3,奖励辅助!$E:$O,11,FALSE),"")</f>
        <v/>
      </c>
      <c r="AE194" t="str">
        <f>_xlfn.IFNA(","&amp;VLOOKUP($D194*1000+AE$3,奖励辅助!$E:$O,11,FALSE),"")</f>
        <v/>
      </c>
      <c r="AF194" t="str">
        <f>_xlfn.IFNA(","&amp;VLOOKUP($D194*1000+AF$3,奖励辅助!$E:$O,11,FALSE),"")</f>
        <v/>
      </c>
      <c r="AG194" t="str">
        <f>_xlfn.IFNA(","&amp;VLOOKUP($D194*1000+AG$3,奖励辅助!$E:$O,11,FALSE),"")</f>
        <v/>
      </c>
      <c r="AH194" t="str">
        <f>_xlfn.IFNA(","&amp;VLOOKUP($D194*1000+AH$3,奖励辅助!$E:$O,11,FALSE),"")</f>
        <v/>
      </c>
      <c r="AI194" t="str">
        <f>_xlfn.IFNA(","&amp;VLOOKUP($D194*1000+AI$3,奖励辅助!$E:$O,11,FALSE),"")</f>
        <v/>
      </c>
      <c r="AJ194" t="str">
        <f>_xlfn.IFNA(","&amp;VLOOKUP($D194*1000+AJ$3,奖励辅助!$E:$O,11,FALSE),"")</f>
        <v/>
      </c>
      <c r="AK194" t="str">
        <f>_xlfn.IFNA(","&amp;VLOOKUP($D194*1000+AK$3,奖励辅助!$E:$O,11,FALSE),"")</f>
        <v/>
      </c>
      <c r="AL194" t="str">
        <f>_xlfn.IFNA(","&amp;VLOOKUP($D194*1000+AL$3,奖励辅助!$E:$O,11,FALSE),"")</f>
        <v/>
      </c>
      <c r="AM194" t="str">
        <f>_xlfn.IFNA(","&amp;VLOOKUP($D194*1000+AM$3,奖励辅助!$E:$O,11,FALSE),"")</f>
        <v/>
      </c>
      <c r="AN194" t="str">
        <f>_xlfn.IFNA(","&amp;VLOOKUP($D194*1000+AN$3,奖励辅助!$E:$O,11,FALSE),"")</f>
        <v/>
      </c>
      <c r="AO194" t="str">
        <f>_xlfn.IFNA(","&amp;VLOOKUP($D194*1000+AO$3,奖励辅助!$E:$O,11,FALSE),"")</f>
        <v/>
      </c>
    </row>
    <row r="195" spans="1:41" x14ac:dyDescent="0.15">
      <c r="A195">
        <v>192</v>
      </c>
      <c r="B195">
        <f>VLOOKUP(E195,每级任务数量!A:B,2,FALSE)</f>
        <v>2</v>
      </c>
      <c r="C195">
        <f t="shared" si="10"/>
        <v>407301</v>
      </c>
      <c r="D195" s="2">
        <f t="shared" si="11"/>
        <v>7301</v>
      </c>
      <c r="E195" s="6">
        <f t="shared" si="12"/>
        <v>73</v>
      </c>
      <c r="F195" s="6">
        <f t="shared" si="13"/>
        <v>1</v>
      </c>
      <c r="G195" s="1" t="s">
        <v>90</v>
      </c>
      <c r="H195" s="3" t="s">
        <v>91</v>
      </c>
      <c r="I195" s="3" t="str">
        <f t="shared" si="14"/>
        <v>[{"t":"i","i":4,"c":1601,"tr":0},{"t":"i","i":1,"c":56114,"tr":0},{"t":"i","i":6,"c":8006,"tr":0}]</v>
      </c>
      <c r="J195" s="2">
        <v>0</v>
      </c>
      <c r="K195" s="2">
        <v>0</v>
      </c>
      <c r="L195" t="str">
        <f>_xlfn.IFNA(VLOOKUP($D195*1000+L$3,奖励辅助!$E:$O,11,FALSE),"")</f>
        <v>{"t":"i","i":4,"c":1601,"tr":0}</v>
      </c>
      <c r="M195" t="str">
        <f>_xlfn.IFNA(","&amp;VLOOKUP($D195*1000+M$3,奖励辅助!$E:$O,11,FALSE),"")</f>
        <v>,{"t":"i","i":1,"c":56114,"tr":0}</v>
      </c>
      <c r="N195" t="str">
        <f>_xlfn.IFNA(","&amp;VLOOKUP($D195*1000+N$3,奖励辅助!$E:$O,11,FALSE),"")</f>
        <v>,{"t":"i","i":6,"c":8006,"tr":0}</v>
      </c>
      <c r="O195" t="str">
        <f>_xlfn.IFNA(","&amp;VLOOKUP($D195*1000+O$3,奖励辅助!$E:$O,11,FALSE),"")</f>
        <v/>
      </c>
      <c r="P195" t="str">
        <f>_xlfn.IFNA(","&amp;VLOOKUP($D195*1000+P$3,奖励辅助!$E:$O,11,FALSE),"")</f>
        <v/>
      </c>
      <c r="Q195" t="str">
        <f>_xlfn.IFNA(","&amp;VLOOKUP($D195*1000+Q$3,奖励辅助!$E:$O,11,FALSE),"")</f>
        <v/>
      </c>
      <c r="R195" t="str">
        <f>_xlfn.IFNA(","&amp;VLOOKUP($D195*1000+R$3,奖励辅助!$E:$O,11,FALSE),"")</f>
        <v/>
      </c>
      <c r="S195" t="str">
        <f>_xlfn.IFNA(","&amp;VLOOKUP($D195*1000+S$3,奖励辅助!$E:$O,11,FALSE),"")</f>
        <v/>
      </c>
      <c r="T195" t="str">
        <f>_xlfn.IFNA(","&amp;VLOOKUP($D195*1000+T$3,奖励辅助!$E:$O,11,FALSE),"")</f>
        <v/>
      </c>
      <c r="U195" t="str">
        <f>_xlfn.IFNA(","&amp;VLOOKUP($D195*1000+U$3,奖励辅助!$E:$O,11,FALSE),"")</f>
        <v/>
      </c>
      <c r="V195" t="str">
        <f>_xlfn.IFNA(","&amp;VLOOKUP($D195*1000+V$3,奖励辅助!$E:$O,11,FALSE),"")</f>
        <v/>
      </c>
      <c r="W195" t="str">
        <f>_xlfn.IFNA(","&amp;VLOOKUP($D195*1000+W$3,奖励辅助!$E:$O,11,FALSE),"")</f>
        <v/>
      </c>
      <c r="X195" t="str">
        <f>_xlfn.IFNA(","&amp;VLOOKUP($D195*1000+X$3,奖励辅助!$E:$O,11,FALSE),"")</f>
        <v/>
      </c>
      <c r="Y195" t="str">
        <f>_xlfn.IFNA(","&amp;VLOOKUP($D195*1000+Y$3,奖励辅助!$E:$O,11,FALSE),"")</f>
        <v/>
      </c>
      <c r="Z195" t="str">
        <f>_xlfn.IFNA(","&amp;VLOOKUP($D195*1000+Z$3,奖励辅助!$E:$O,11,FALSE),"")</f>
        <v/>
      </c>
      <c r="AA195" t="str">
        <f>_xlfn.IFNA(","&amp;VLOOKUP($D195*1000+AA$3,奖励辅助!$E:$O,11,FALSE),"")</f>
        <v/>
      </c>
      <c r="AB195" t="str">
        <f>_xlfn.IFNA(","&amp;VLOOKUP($D195*1000+AB$3,奖励辅助!$E:$O,11,FALSE),"")</f>
        <v/>
      </c>
      <c r="AC195" t="str">
        <f>_xlfn.IFNA(","&amp;VLOOKUP($D195*1000+AC$3,奖励辅助!$E:$O,11,FALSE),"")</f>
        <v/>
      </c>
      <c r="AD195" t="str">
        <f>_xlfn.IFNA(","&amp;VLOOKUP($D195*1000+AD$3,奖励辅助!$E:$O,11,FALSE),"")</f>
        <v/>
      </c>
      <c r="AE195" t="str">
        <f>_xlfn.IFNA(","&amp;VLOOKUP($D195*1000+AE$3,奖励辅助!$E:$O,11,FALSE),"")</f>
        <v/>
      </c>
      <c r="AF195" t="str">
        <f>_xlfn.IFNA(","&amp;VLOOKUP($D195*1000+AF$3,奖励辅助!$E:$O,11,FALSE),"")</f>
        <v/>
      </c>
      <c r="AG195" t="str">
        <f>_xlfn.IFNA(","&amp;VLOOKUP($D195*1000+AG$3,奖励辅助!$E:$O,11,FALSE),"")</f>
        <v/>
      </c>
      <c r="AH195" t="str">
        <f>_xlfn.IFNA(","&amp;VLOOKUP($D195*1000+AH$3,奖励辅助!$E:$O,11,FALSE),"")</f>
        <v/>
      </c>
      <c r="AI195" t="str">
        <f>_xlfn.IFNA(","&amp;VLOOKUP($D195*1000+AI$3,奖励辅助!$E:$O,11,FALSE),"")</f>
        <v/>
      </c>
      <c r="AJ195" t="str">
        <f>_xlfn.IFNA(","&amp;VLOOKUP($D195*1000+AJ$3,奖励辅助!$E:$O,11,FALSE),"")</f>
        <v/>
      </c>
      <c r="AK195" t="str">
        <f>_xlfn.IFNA(","&amp;VLOOKUP($D195*1000+AK$3,奖励辅助!$E:$O,11,FALSE),"")</f>
        <v/>
      </c>
      <c r="AL195" t="str">
        <f>_xlfn.IFNA(","&amp;VLOOKUP($D195*1000+AL$3,奖励辅助!$E:$O,11,FALSE),"")</f>
        <v/>
      </c>
      <c r="AM195" t="str">
        <f>_xlfn.IFNA(","&amp;VLOOKUP($D195*1000+AM$3,奖励辅助!$E:$O,11,FALSE),"")</f>
        <v/>
      </c>
      <c r="AN195" t="str">
        <f>_xlfn.IFNA(","&amp;VLOOKUP($D195*1000+AN$3,奖励辅助!$E:$O,11,FALSE),"")</f>
        <v/>
      </c>
      <c r="AO195" t="str">
        <f>_xlfn.IFNA(","&amp;VLOOKUP($D195*1000+AO$3,奖励辅助!$E:$O,11,FALSE),"")</f>
        <v/>
      </c>
    </row>
    <row r="196" spans="1:41" x14ac:dyDescent="0.15">
      <c r="A196">
        <v>193</v>
      </c>
      <c r="B196">
        <f>VLOOKUP(E196,每级任务数量!A:B,2,FALSE)</f>
        <v>2</v>
      </c>
      <c r="C196">
        <f t="shared" si="10"/>
        <v>407302</v>
      </c>
      <c r="D196" s="2">
        <f t="shared" si="11"/>
        <v>7302</v>
      </c>
      <c r="E196" s="6">
        <f t="shared" si="12"/>
        <v>73</v>
      </c>
      <c r="F196" s="6">
        <f t="shared" si="13"/>
        <v>2</v>
      </c>
      <c r="G196" s="1" t="s">
        <v>90</v>
      </c>
      <c r="H196" s="3" t="s">
        <v>91</v>
      </c>
      <c r="I196" s="3" t="str">
        <f t="shared" si="14"/>
        <v>[{"t":"i","i":4,"c":1601,"tr":0},{"t":"i","i":1,"c":56114,"tr":0},{"t":"i","i":6,"c":8006,"tr":0}]</v>
      </c>
      <c r="J196" s="2">
        <v>0</v>
      </c>
      <c r="K196" s="2">
        <v>0</v>
      </c>
      <c r="L196" t="str">
        <f>_xlfn.IFNA(VLOOKUP($D196*1000+L$3,奖励辅助!$E:$O,11,FALSE),"")</f>
        <v>{"t":"i","i":4,"c":1601,"tr":0}</v>
      </c>
      <c r="M196" t="str">
        <f>_xlfn.IFNA(","&amp;VLOOKUP($D196*1000+M$3,奖励辅助!$E:$O,11,FALSE),"")</f>
        <v>,{"t":"i","i":1,"c":56114,"tr":0}</v>
      </c>
      <c r="N196" t="str">
        <f>_xlfn.IFNA(","&amp;VLOOKUP($D196*1000+N$3,奖励辅助!$E:$O,11,FALSE),"")</f>
        <v>,{"t":"i","i":6,"c":8006,"tr":0}</v>
      </c>
      <c r="O196" t="str">
        <f>_xlfn.IFNA(","&amp;VLOOKUP($D196*1000+O$3,奖励辅助!$E:$O,11,FALSE),"")</f>
        <v/>
      </c>
      <c r="P196" t="str">
        <f>_xlfn.IFNA(","&amp;VLOOKUP($D196*1000+P$3,奖励辅助!$E:$O,11,FALSE),"")</f>
        <v/>
      </c>
      <c r="Q196" t="str">
        <f>_xlfn.IFNA(","&amp;VLOOKUP($D196*1000+Q$3,奖励辅助!$E:$O,11,FALSE),"")</f>
        <v/>
      </c>
      <c r="R196" t="str">
        <f>_xlfn.IFNA(","&amp;VLOOKUP($D196*1000+R$3,奖励辅助!$E:$O,11,FALSE),"")</f>
        <v/>
      </c>
      <c r="S196" t="str">
        <f>_xlfn.IFNA(","&amp;VLOOKUP($D196*1000+S$3,奖励辅助!$E:$O,11,FALSE),"")</f>
        <v/>
      </c>
      <c r="T196" t="str">
        <f>_xlfn.IFNA(","&amp;VLOOKUP($D196*1000+T$3,奖励辅助!$E:$O,11,FALSE),"")</f>
        <v/>
      </c>
      <c r="U196" t="str">
        <f>_xlfn.IFNA(","&amp;VLOOKUP($D196*1000+U$3,奖励辅助!$E:$O,11,FALSE),"")</f>
        <v/>
      </c>
      <c r="V196" t="str">
        <f>_xlfn.IFNA(","&amp;VLOOKUP($D196*1000+V$3,奖励辅助!$E:$O,11,FALSE),"")</f>
        <v/>
      </c>
      <c r="W196" t="str">
        <f>_xlfn.IFNA(","&amp;VLOOKUP($D196*1000+W$3,奖励辅助!$E:$O,11,FALSE),"")</f>
        <v/>
      </c>
      <c r="X196" t="str">
        <f>_xlfn.IFNA(","&amp;VLOOKUP($D196*1000+X$3,奖励辅助!$E:$O,11,FALSE),"")</f>
        <v/>
      </c>
      <c r="Y196" t="str">
        <f>_xlfn.IFNA(","&amp;VLOOKUP($D196*1000+Y$3,奖励辅助!$E:$O,11,FALSE),"")</f>
        <v/>
      </c>
      <c r="Z196" t="str">
        <f>_xlfn.IFNA(","&amp;VLOOKUP($D196*1000+Z$3,奖励辅助!$E:$O,11,FALSE),"")</f>
        <v/>
      </c>
      <c r="AA196" t="str">
        <f>_xlfn.IFNA(","&amp;VLOOKUP($D196*1000+AA$3,奖励辅助!$E:$O,11,FALSE),"")</f>
        <v/>
      </c>
      <c r="AB196" t="str">
        <f>_xlfn.IFNA(","&amp;VLOOKUP($D196*1000+AB$3,奖励辅助!$E:$O,11,FALSE),"")</f>
        <v/>
      </c>
      <c r="AC196" t="str">
        <f>_xlfn.IFNA(","&amp;VLOOKUP($D196*1000+AC$3,奖励辅助!$E:$O,11,FALSE),"")</f>
        <v/>
      </c>
      <c r="AD196" t="str">
        <f>_xlfn.IFNA(","&amp;VLOOKUP($D196*1000+AD$3,奖励辅助!$E:$O,11,FALSE),"")</f>
        <v/>
      </c>
      <c r="AE196" t="str">
        <f>_xlfn.IFNA(","&amp;VLOOKUP($D196*1000+AE$3,奖励辅助!$E:$O,11,FALSE),"")</f>
        <v/>
      </c>
      <c r="AF196" t="str">
        <f>_xlfn.IFNA(","&amp;VLOOKUP($D196*1000+AF$3,奖励辅助!$E:$O,11,FALSE),"")</f>
        <v/>
      </c>
      <c r="AG196" t="str">
        <f>_xlfn.IFNA(","&amp;VLOOKUP($D196*1000+AG$3,奖励辅助!$E:$O,11,FALSE),"")</f>
        <v/>
      </c>
      <c r="AH196" t="str">
        <f>_xlfn.IFNA(","&amp;VLOOKUP($D196*1000+AH$3,奖励辅助!$E:$O,11,FALSE),"")</f>
        <v/>
      </c>
      <c r="AI196" t="str">
        <f>_xlfn.IFNA(","&amp;VLOOKUP($D196*1000+AI$3,奖励辅助!$E:$O,11,FALSE),"")</f>
        <v/>
      </c>
      <c r="AJ196" t="str">
        <f>_xlfn.IFNA(","&amp;VLOOKUP($D196*1000+AJ$3,奖励辅助!$E:$O,11,FALSE),"")</f>
        <v/>
      </c>
      <c r="AK196" t="str">
        <f>_xlfn.IFNA(","&amp;VLOOKUP($D196*1000+AK$3,奖励辅助!$E:$O,11,FALSE),"")</f>
        <v/>
      </c>
      <c r="AL196" t="str">
        <f>_xlfn.IFNA(","&amp;VLOOKUP($D196*1000+AL$3,奖励辅助!$E:$O,11,FALSE),"")</f>
        <v/>
      </c>
      <c r="AM196" t="str">
        <f>_xlfn.IFNA(","&amp;VLOOKUP($D196*1000+AM$3,奖励辅助!$E:$O,11,FALSE),"")</f>
        <v/>
      </c>
      <c r="AN196" t="str">
        <f>_xlfn.IFNA(","&amp;VLOOKUP($D196*1000+AN$3,奖励辅助!$E:$O,11,FALSE),"")</f>
        <v/>
      </c>
      <c r="AO196" t="str">
        <f>_xlfn.IFNA(","&amp;VLOOKUP($D196*1000+AO$3,奖励辅助!$E:$O,11,FALSE),"")</f>
        <v/>
      </c>
    </row>
    <row r="197" spans="1:41" x14ac:dyDescent="0.15">
      <c r="A197">
        <v>194</v>
      </c>
      <c r="B197">
        <f>VLOOKUP(E197,每级任务数量!A:B,2,FALSE)</f>
        <v>2</v>
      </c>
      <c r="C197">
        <f t="shared" ref="C197:C260" si="15">400000+D197</f>
        <v>407401</v>
      </c>
      <c r="D197" s="2">
        <f t="shared" ref="D197:D260" si="16">E197*100+F197</f>
        <v>7401</v>
      </c>
      <c r="E197" s="6">
        <f t="shared" si="12"/>
        <v>74</v>
      </c>
      <c r="F197" s="6">
        <f t="shared" si="13"/>
        <v>1</v>
      </c>
      <c r="G197" s="1" t="s">
        <v>90</v>
      </c>
      <c r="H197" s="3" t="s">
        <v>91</v>
      </c>
      <c r="I197" s="3" t="str">
        <f t="shared" si="14"/>
        <v>[{"t":"i","i":4,"c":1716,"tr":0},{"t":"i","i":1,"c":60151,"tr":0},{"t":"i","i":6,"c":8582,"tr":0}]</v>
      </c>
      <c r="J197" s="2">
        <v>0</v>
      </c>
      <c r="K197" s="2">
        <v>0</v>
      </c>
      <c r="L197" t="str">
        <f>_xlfn.IFNA(VLOOKUP($D197*1000+L$3,奖励辅助!$E:$O,11,FALSE),"")</f>
        <v>{"t":"i","i":4,"c":1716,"tr":0}</v>
      </c>
      <c r="M197" t="str">
        <f>_xlfn.IFNA(","&amp;VLOOKUP($D197*1000+M$3,奖励辅助!$E:$O,11,FALSE),"")</f>
        <v>,{"t":"i","i":1,"c":60151,"tr":0}</v>
      </c>
      <c r="N197" t="str">
        <f>_xlfn.IFNA(","&amp;VLOOKUP($D197*1000+N$3,奖励辅助!$E:$O,11,FALSE),"")</f>
        <v>,{"t":"i","i":6,"c":8582,"tr":0}</v>
      </c>
      <c r="O197" t="str">
        <f>_xlfn.IFNA(","&amp;VLOOKUP($D197*1000+O$3,奖励辅助!$E:$O,11,FALSE),"")</f>
        <v/>
      </c>
      <c r="P197" t="str">
        <f>_xlfn.IFNA(","&amp;VLOOKUP($D197*1000+P$3,奖励辅助!$E:$O,11,FALSE),"")</f>
        <v/>
      </c>
      <c r="Q197" t="str">
        <f>_xlfn.IFNA(","&amp;VLOOKUP($D197*1000+Q$3,奖励辅助!$E:$O,11,FALSE),"")</f>
        <v/>
      </c>
      <c r="R197" t="str">
        <f>_xlfn.IFNA(","&amp;VLOOKUP($D197*1000+R$3,奖励辅助!$E:$O,11,FALSE),"")</f>
        <v/>
      </c>
      <c r="S197" t="str">
        <f>_xlfn.IFNA(","&amp;VLOOKUP($D197*1000+S$3,奖励辅助!$E:$O,11,FALSE),"")</f>
        <v/>
      </c>
      <c r="T197" t="str">
        <f>_xlfn.IFNA(","&amp;VLOOKUP($D197*1000+T$3,奖励辅助!$E:$O,11,FALSE),"")</f>
        <v/>
      </c>
      <c r="U197" t="str">
        <f>_xlfn.IFNA(","&amp;VLOOKUP($D197*1000+U$3,奖励辅助!$E:$O,11,FALSE),"")</f>
        <v/>
      </c>
      <c r="V197" t="str">
        <f>_xlfn.IFNA(","&amp;VLOOKUP($D197*1000+V$3,奖励辅助!$E:$O,11,FALSE),"")</f>
        <v/>
      </c>
      <c r="W197" t="str">
        <f>_xlfn.IFNA(","&amp;VLOOKUP($D197*1000+W$3,奖励辅助!$E:$O,11,FALSE),"")</f>
        <v/>
      </c>
      <c r="X197" t="str">
        <f>_xlfn.IFNA(","&amp;VLOOKUP($D197*1000+X$3,奖励辅助!$E:$O,11,FALSE),"")</f>
        <v/>
      </c>
      <c r="Y197" t="str">
        <f>_xlfn.IFNA(","&amp;VLOOKUP($D197*1000+Y$3,奖励辅助!$E:$O,11,FALSE),"")</f>
        <v/>
      </c>
      <c r="Z197" t="str">
        <f>_xlfn.IFNA(","&amp;VLOOKUP($D197*1000+Z$3,奖励辅助!$E:$O,11,FALSE),"")</f>
        <v/>
      </c>
      <c r="AA197" t="str">
        <f>_xlfn.IFNA(","&amp;VLOOKUP($D197*1000+AA$3,奖励辅助!$E:$O,11,FALSE),"")</f>
        <v/>
      </c>
      <c r="AB197" t="str">
        <f>_xlfn.IFNA(","&amp;VLOOKUP($D197*1000+AB$3,奖励辅助!$E:$O,11,FALSE),"")</f>
        <v/>
      </c>
      <c r="AC197" t="str">
        <f>_xlfn.IFNA(","&amp;VLOOKUP($D197*1000+AC$3,奖励辅助!$E:$O,11,FALSE),"")</f>
        <v/>
      </c>
      <c r="AD197" t="str">
        <f>_xlfn.IFNA(","&amp;VLOOKUP($D197*1000+AD$3,奖励辅助!$E:$O,11,FALSE),"")</f>
        <v/>
      </c>
      <c r="AE197" t="str">
        <f>_xlfn.IFNA(","&amp;VLOOKUP($D197*1000+AE$3,奖励辅助!$E:$O,11,FALSE),"")</f>
        <v/>
      </c>
      <c r="AF197" t="str">
        <f>_xlfn.IFNA(","&amp;VLOOKUP($D197*1000+AF$3,奖励辅助!$E:$O,11,FALSE),"")</f>
        <v/>
      </c>
      <c r="AG197" t="str">
        <f>_xlfn.IFNA(","&amp;VLOOKUP($D197*1000+AG$3,奖励辅助!$E:$O,11,FALSE),"")</f>
        <v/>
      </c>
      <c r="AH197" t="str">
        <f>_xlfn.IFNA(","&amp;VLOOKUP($D197*1000+AH$3,奖励辅助!$E:$O,11,FALSE),"")</f>
        <v/>
      </c>
      <c r="AI197" t="str">
        <f>_xlfn.IFNA(","&amp;VLOOKUP($D197*1000+AI$3,奖励辅助!$E:$O,11,FALSE),"")</f>
        <v/>
      </c>
      <c r="AJ197" t="str">
        <f>_xlfn.IFNA(","&amp;VLOOKUP($D197*1000+AJ$3,奖励辅助!$E:$O,11,FALSE),"")</f>
        <v/>
      </c>
      <c r="AK197" t="str">
        <f>_xlfn.IFNA(","&amp;VLOOKUP($D197*1000+AK$3,奖励辅助!$E:$O,11,FALSE),"")</f>
        <v/>
      </c>
      <c r="AL197" t="str">
        <f>_xlfn.IFNA(","&amp;VLOOKUP($D197*1000+AL$3,奖励辅助!$E:$O,11,FALSE),"")</f>
        <v/>
      </c>
      <c r="AM197" t="str">
        <f>_xlfn.IFNA(","&amp;VLOOKUP($D197*1000+AM$3,奖励辅助!$E:$O,11,FALSE),"")</f>
        <v/>
      </c>
      <c r="AN197" t="str">
        <f>_xlfn.IFNA(","&amp;VLOOKUP($D197*1000+AN$3,奖励辅助!$E:$O,11,FALSE),"")</f>
        <v/>
      </c>
      <c r="AO197" t="str">
        <f>_xlfn.IFNA(","&amp;VLOOKUP($D197*1000+AO$3,奖励辅助!$E:$O,11,FALSE),"")</f>
        <v/>
      </c>
    </row>
    <row r="198" spans="1:41" x14ac:dyDescent="0.15">
      <c r="A198">
        <v>195</v>
      </c>
      <c r="B198">
        <f>VLOOKUP(E198,每级任务数量!A:B,2,FALSE)</f>
        <v>2</v>
      </c>
      <c r="C198">
        <f t="shared" si="15"/>
        <v>407402</v>
      </c>
      <c r="D198" s="2">
        <f t="shared" si="16"/>
        <v>7402</v>
      </c>
      <c r="E198" s="6">
        <f t="shared" ref="E198:E261" si="17">IF(F198=1,E197+1,E197)</f>
        <v>74</v>
      </c>
      <c r="F198" s="6">
        <f t="shared" ref="F198:F261" si="18">IF(F197=B197,1,F197+1)</f>
        <v>2</v>
      </c>
      <c r="G198" s="1" t="s">
        <v>90</v>
      </c>
      <c r="H198" s="3" t="s">
        <v>91</v>
      </c>
      <c r="I198" s="3" t="str">
        <f t="shared" ref="I198:I261" si="19">"["&amp;L198&amp;M198&amp;N198&amp;O198&amp;P198&amp;Q198&amp;R198&amp;S198&amp;T198&amp;U198&amp;V198&amp;W198&amp;X198&amp;Y198&amp;Z198&amp;AA198&amp;AB198&amp;AC198&amp;AD198&amp;AE198&amp;AF198&amp;AG198&amp;AH198&amp;AI198&amp;AJ198&amp;AK198&amp;AL198&amp;AM198&amp;AN198&amp;AO198&amp;AP198&amp;AQ198&amp;AR198&amp;AS198&amp;AT198&amp;AU198&amp;AV198&amp;AW198&amp;AX198&amp;AY198&amp;AZ198&amp;BA198&amp;BB198&amp;BC198&amp;BD198&amp;BE198&amp;"]"</f>
        <v>[{"t":"i","i":4,"c":1716,"tr":0},{"t":"i","i":1,"c":60151,"tr":0},{"t":"i","i":6,"c":8582,"tr":0}]</v>
      </c>
      <c r="J198" s="2">
        <v>0</v>
      </c>
      <c r="K198" s="2">
        <v>0</v>
      </c>
      <c r="L198" t="str">
        <f>_xlfn.IFNA(VLOOKUP($D198*1000+L$3,奖励辅助!$E:$O,11,FALSE),"")</f>
        <v>{"t":"i","i":4,"c":1716,"tr":0}</v>
      </c>
      <c r="M198" t="str">
        <f>_xlfn.IFNA(","&amp;VLOOKUP($D198*1000+M$3,奖励辅助!$E:$O,11,FALSE),"")</f>
        <v>,{"t":"i","i":1,"c":60151,"tr":0}</v>
      </c>
      <c r="N198" t="str">
        <f>_xlfn.IFNA(","&amp;VLOOKUP($D198*1000+N$3,奖励辅助!$E:$O,11,FALSE),"")</f>
        <v>,{"t":"i","i":6,"c":8582,"tr":0}</v>
      </c>
      <c r="O198" t="str">
        <f>_xlfn.IFNA(","&amp;VLOOKUP($D198*1000+O$3,奖励辅助!$E:$O,11,FALSE),"")</f>
        <v/>
      </c>
      <c r="P198" t="str">
        <f>_xlfn.IFNA(","&amp;VLOOKUP($D198*1000+P$3,奖励辅助!$E:$O,11,FALSE),"")</f>
        <v/>
      </c>
      <c r="Q198" t="str">
        <f>_xlfn.IFNA(","&amp;VLOOKUP($D198*1000+Q$3,奖励辅助!$E:$O,11,FALSE),"")</f>
        <v/>
      </c>
      <c r="R198" t="str">
        <f>_xlfn.IFNA(","&amp;VLOOKUP($D198*1000+R$3,奖励辅助!$E:$O,11,FALSE),"")</f>
        <v/>
      </c>
      <c r="S198" t="str">
        <f>_xlfn.IFNA(","&amp;VLOOKUP($D198*1000+S$3,奖励辅助!$E:$O,11,FALSE),"")</f>
        <v/>
      </c>
      <c r="T198" t="str">
        <f>_xlfn.IFNA(","&amp;VLOOKUP($D198*1000+T$3,奖励辅助!$E:$O,11,FALSE),"")</f>
        <v/>
      </c>
      <c r="U198" t="str">
        <f>_xlfn.IFNA(","&amp;VLOOKUP($D198*1000+U$3,奖励辅助!$E:$O,11,FALSE),"")</f>
        <v/>
      </c>
      <c r="V198" t="str">
        <f>_xlfn.IFNA(","&amp;VLOOKUP($D198*1000+V$3,奖励辅助!$E:$O,11,FALSE),"")</f>
        <v/>
      </c>
      <c r="W198" t="str">
        <f>_xlfn.IFNA(","&amp;VLOOKUP($D198*1000+W$3,奖励辅助!$E:$O,11,FALSE),"")</f>
        <v/>
      </c>
      <c r="X198" t="str">
        <f>_xlfn.IFNA(","&amp;VLOOKUP($D198*1000+X$3,奖励辅助!$E:$O,11,FALSE),"")</f>
        <v/>
      </c>
      <c r="Y198" t="str">
        <f>_xlfn.IFNA(","&amp;VLOOKUP($D198*1000+Y$3,奖励辅助!$E:$O,11,FALSE),"")</f>
        <v/>
      </c>
      <c r="Z198" t="str">
        <f>_xlfn.IFNA(","&amp;VLOOKUP($D198*1000+Z$3,奖励辅助!$E:$O,11,FALSE),"")</f>
        <v/>
      </c>
      <c r="AA198" t="str">
        <f>_xlfn.IFNA(","&amp;VLOOKUP($D198*1000+AA$3,奖励辅助!$E:$O,11,FALSE),"")</f>
        <v/>
      </c>
      <c r="AB198" t="str">
        <f>_xlfn.IFNA(","&amp;VLOOKUP($D198*1000+AB$3,奖励辅助!$E:$O,11,FALSE),"")</f>
        <v/>
      </c>
      <c r="AC198" t="str">
        <f>_xlfn.IFNA(","&amp;VLOOKUP($D198*1000+AC$3,奖励辅助!$E:$O,11,FALSE),"")</f>
        <v/>
      </c>
      <c r="AD198" t="str">
        <f>_xlfn.IFNA(","&amp;VLOOKUP($D198*1000+AD$3,奖励辅助!$E:$O,11,FALSE),"")</f>
        <v/>
      </c>
      <c r="AE198" t="str">
        <f>_xlfn.IFNA(","&amp;VLOOKUP($D198*1000+AE$3,奖励辅助!$E:$O,11,FALSE),"")</f>
        <v/>
      </c>
      <c r="AF198" t="str">
        <f>_xlfn.IFNA(","&amp;VLOOKUP($D198*1000+AF$3,奖励辅助!$E:$O,11,FALSE),"")</f>
        <v/>
      </c>
      <c r="AG198" t="str">
        <f>_xlfn.IFNA(","&amp;VLOOKUP($D198*1000+AG$3,奖励辅助!$E:$O,11,FALSE),"")</f>
        <v/>
      </c>
      <c r="AH198" t="str">
        <f>_xlfn.IFNA(","&amp;VLOOKUP($D198*1000+AH$3,奖励辅助!$E:$O,11,FALSE),"")</f>
        <v/>
      </c>
      <c r="AI198" t="str">
        <f>_xlfn.IFNA(","&amp;VLOOKUP($D198*1000+AI$3,奖励辅助!$E:$O,11,FALSE),"")</f>
        <v/>
      </c>
      <c r="AJ198" t="str">
        <f>_xlfn.IFNA(","&amp;VLOOKUP($D198*1000+AJ$3,奖励辅助!$E:$O,11,FALSE),"")</f>
        <v/>
      </c>
      <c r="AK198" t="str">
        <f>_xlfn.IFNA(","&amp;VLOOKUP($D198*1000+AK$3,奖励辅助!$E:$O,11,FALSE),"")</f>
        <v/>
      </c>
      <c r="AL198" t="str">
        <f>_xlfn.IFNA(","&amp;VLOOKUP($D198*1000+AL$3,奖励辅助!$E:$O,11,FALSE),"")</f>
        <v/>
      </c>
      <c r="AM198" t="str">
        <f>_xlfn.IFNA(","&amp;VLOOKUP($D198*1000+AM$3,奖励辅助!$E:$O,11,FALSE),"")</f>
        <v/>
      </c>
      <c r="AN198" t="str">
        <f>_xlfn.IFNA(","&amp;VLOOKUP($D198*1000+AN$3,奖励辅助!$E:$O,11,FALSE),"")</f>
        <v/>
      </c>
      <c r="AO198" t="str">
        <f>_xlfn.IFNA(","&amp;VLOOKUP($D198*1000+AO$3,奖励辅助!$E:$O,11,FALSE),"")</f>
        <v/>
      </c>
    </row>
    <row r="199" spans="1:41" x14ac:dyDescent="0.15">
      <c r="A199">
        <v>196</v>
      </c>
      <c r="B199">
        <f>VLOOKUP(E199,每级任务数量!A:B,2,FALSE)</f>
        <v>2</v>
      </c>
      <c r="C199">
        <f t="shared" si="15"/>
        <v>407501</v>
      </c>
      <c r="D199" s="2">
        <f t="shared" si="16"/>
        <v>7501</v>
      </c>
      <c r="E199" s="6">
        <f t="shared" si="17"/>
        <v>75</v>
      </c>
      <c r="F199" s="6">
        <f t="shared" si="18"/>
        <v>1</v>
      </c>
      <c r="G199" s="1" t="s">
        <v>90</v>
      </c>
      <c r="H199" s="3" t="s">
        <v>91</v>
      </c>
      <c r="I199" s="3" t="str">
        <f t="shared" si="19"/>
        <v>[{"t":"i","i":4,"c":1840,"tr":0},{"t":"i","i":1,"c":64480,"tr":0},{"t":"i","i":6,"c":9200,"tr":0}]</v>
      </c>
      <c r="J199" s="2">
        <v>0</v>
      </c>
      <c r="K199" s="2">
        <v>0</v>
      </c>
      <c r="L199" t="str">
        <f>_xlfn.IFNA(VLOOKUP($D199*1000+L$3,奖励辅助!$E:$O,11,FALSE),"")</f>
        <v>{"t":"i","i":4,"c":1840,"tr":0}</v>
      </c>
      <c r="M199" t="str">
        <f>_xlfn.IFNA(","&amp;VLOOKUP($D199*1000+M$3,奖励辅助!$E:$O,11,FALSE),"")</f>
        <v>,{"t":"i","i":1,"c":64480,"tr":0}</v>
      </c>
      <c r="N199" t="str">
        <f>_xlfn.IFNA(","&amp;VLOOKUP($D199*1000+N$3,奖励辅助!$E:$O,11,FALSE),"")</f>
        <v>,{"t":"i","i":6,"c":9200,"tr":0}</v>
      </c>
      <c r="O199" t="str">
        <f>_xlfn.IFNA(","&amp;VLOOKUP($D199*1000+O$3,奖励辅助!$E:$O,11,FALSE),"")</f>
        <v/>
      </c>
      <c r="P199" t="str">
        <f>_xlfn.IFNA(","&amp;VLOOKUP($D199*1000+P$3,奖励辅助!$E:$O,11,FALSE),"")</f>
        <v/>
      </c>
      <c r="Q199" t="str">
        <f>_xlfn.IFNA(","&amp;VLOOKUP($D199*1000+Q$3,奖励辅助!$E:$O,11,FALSE),"")</f>
        <v/>
      </c>
      <c r="R199" t="str">
        <f>_xlfn.IFNA(","&amp;VLOOKUP($D199*1000+R$3,奖励辅助!$E:$O,11,FALSE),"")</f>
        <v/>
      </c>
      <c r="S199" t="str">
        <f>_xlfn.IFNA(","&amp;VLOOKUP($D199*1000+S$3,奖励辅助!$E:$O,11,FALSE),"")</f>
        <v/>
      </c>
      <c r="T199" t="str">
        <f>_xlfn.IFNA(","&amp;VLOOKUP($D199*1000+T$3,奖励辅助!$E:$O,11,FALSE),"")</f>
        <v/>
      </c>
      <c r="U199" t="str">
        <f>_xlfn.IFNA(","&amp;VLOOKUP($D199*1000+U$3,奖励辅助!$E:$O,11,FALSE),"")</f>
        <v/>
      </c>
      <c r="V199" t="str">
        <f>_xlfn.IFNA(","&amp;VLOOKUP($D199*1000+V$3,奖励辅助!$E:$O,11,FALSE),"")</f>
        <v/>
      </c>
      <c r="W199" t="str">
        <f>_xlfn.IFNA(","&amp;VLOOKUP($D199*1000+W$3,奖励辅助!$E:$O,11,FALSE),"")</f>
        <v/>
      </c>
      <c r="X199" t="str">
        <f>_xlfn.IFNA(","&amp;VLOOKUP($D199*1000+X$3,奖励辅助!$E:$O,11,FALSE),"")</f>
        <v/>
      </c>
      <c r="Y199" t="str">
        <f>_xlfn.IFNA(","&amp;VLOOKUP($D199*1000+Y$3,奖励辅助!$E:$O,11,FALSE),"")</f>
        <v/>
      </c>
      <c r="Z199" t="str">
        <f>_xlfn.IFNA(","&amp;VLOOKUP($D199*1000+Z$3,奖励辅助!$E:$O,11,FALSE),"")</f>
        <v/>
      </c>
      <c r="AA199" t="str">
        <f>_xlfn.IFNA(","&amp;VLOOKUP($D199*1000+AA$3,奖励辅助!$E:$O,11,FALSE),"")</f>
        <v/>
      </c>
      <c r="AB199" t="str">
        <f>_xlfn.IFNA(","&amp;VLOOKUP($D199*1000+AB$3,奖励辅助!$E:$O,11,FALSE),"")</f>
        <v/>
      </c>
      <c r="AC199" t="str">
        <f>_xlfn.IFNA(","&amp;VLOOKUP($D199*1000+AC$3,奖励辅助!$E:$O,11,FALSE),"")</f>
        <v/>
      </c>
      <c r="AD199" t="str">
        <f>_xlfn.IFNA(","&amp;VLOOKUP($D199*1000+AD$3,奖励辅助!$E:$O,11,FALSE),"")</f>
        <v/>
      </c>
      <c r="AE199" t="str">
        <f>_xlfn.IFNA(","&amp;VLOOKUP($D199*1000+AE$3,奖励辅助!$E:$O,11,FALSE),"")</f>
        <v/>
      </c>
      <c r="AF199" t="str">
        <f>_xlfn.IFNA(","&amp;VLOOKUP($D199*1000+AF$3,奖励辅助!$E:$O,11,FALSE),"")</f>
        <v/>
      </c>
      <c r="AG199" t="str">
        <f>_xlfn.IFNA(","&amp;VLOOKUP($D199*1000+AG$3,奖励辅助!$E:$O,11,FALSE),"")</f>
        <v/>
      </c>
      <c r="AH199" t="str">
        <f>_xlfn.IFNA(","&amp;VLOOKUP($D199*1000+AH$3,奖励辅助!$E:$O,11,FALSE),"")</f>
        <v/>
      </c>
      <c r="AI199" t="str">
        <f>_xlfn.IFNA(","&amp;VLOOKUP($D199*1000+AI$3,奖励辅助!$E:$O,11,FALSE),"")</f>
        <v/>
      </c>
      <c r="AJ199" t="str">
        <f>_xlfn.IFNA(","&amp;VLOOKUP($D199*1000+AJ$3,奖励辅助!$E:$O,11,FALSE),"")</f>
        <v/>
      </c>
      <c r="AK199" t="str">
        <f>_xlfn.IFNA(","&amp;VLOOKUP($D199*1000+AK$3,奖励辅助!$E:$O,11,FALSE),"")</f>
        <v/>
      </c>
      <c r="AL199" t="str">
        <f>_xlfn.IFNA(","&amp;VLOOKUP($D199*1000+AL$3,奖励辅助!$E:$O,11,FALSE),"")</f>
        <v/>
      </c>
      <c r="AM199" t="str">
        <f>_xlfn.IFNA(","&amp;VLOOKUP($D199*1000+AM$3,奖励辅助!$E:$O,11,FALSE),"")</f>
        <v/>
      </c>
      <c r="AN199" t="str">
        <f>_xlfn.IFNA(","&amp;VLOOKUP($D199*1000+AN$3,奖励辅助!$E:$O,11,FALSE),"")</f>
        <v/>
      </c>
      <c r="AO199" t="str">
        <f>_xlfn.IFNA(","&amp;VLOOKUP($D199*1000+AO$3,奖励辅助!$E:$O,11,FALSE),"")</f>
        <v/>
      </c>
    </row>
    <row r="200" spans="1:41" x14ac:dyDescent="0.15">
      <c r="A200">
        <v>197</v>
      </c>
      <c r="B200">
        <f>VLOOKUP(E200,每级任务数量!A:B,2,FALSE)</f>
        <v>2</v>
      </c>
      <c r="C200">
        <f t="shared" si="15"/>
        <v>407502</v>
      </c>
      <c r="D200" s="2">
        <f t="shared" si="16"/>
        <v>7502</v>
      </c>
      <c r="E200" s="6">
        <f t="shared" si="17"/>
        <v>75</v>
      </c>
      <c r="F200" s="6">
        <f t="shared" si="18"/>
        <v>2</v>
      </c>
      <c r="G200" s="1" t="s">
        <v>90</v>
      </c>
      <c r="H200" s="3" t="s">
        <v>91</v>
      </c>
      <c r="I200" s="3" t="str">
        <f t="shared" si="19"/>
        <v>[{"t":"i","i":4,"c":1840,"tr":0},{"t":"i","i":1,"c":64480,"tr":0},{"t":"i","i":6,"c":9200,"tr":0}]</v>
      </c>
      <c r="J200" s="2">
        <v>0</v>
      </c>
      <c r="K200" s="2">
        <v>0</v>
      </c>
      <c r="L200" t="str">
        <f>_xlfn.IFNA(VLOOKUP($D200*1000+L$3,奖励辅助!$E:$O,11,FALSE),"")</f>
        <v>{"t":"i","i":4,"c":1840,"tr":0}</v>
      </c>
      <c r="M200" t="str">
        <f>_xlfn.IFNA(","&amp;VLOOKUP($D200*1000+M$3,奖励辅助!$E:$O,11,FALSE),"")</f>
        <v>,{"t":"i","i":1,"c":64480,"tr":0}</v>
      </c>
      <c r="N200" t="str">
        <f>_xlfn.IFNA(","&amp;VLOOKUP($D200*1000+N$3,奖励辅助!$E:$O,11,FALSE),"")</f>
        <v>,{"t":"i","i":6,"c":9200,"tr":0}</v>
      </c>
      <c r="O200" t="str">
        <f>_xlfn.IFNA(","&amp;VLOOKUP($D200*1000+O$3,奖励辅助!$E:$O,11,FALSE),"")</f>
        <v/>
      </c>
      <c r="P200" t="str">
        <f>_xlfn.IFNA(","&amp;VLOOKUP($D200*1000+P$3,奖励辅助!$E:$O,11,FALSE),"")</f>
        <v/>
      </c>
      <c r="Q200" t="str">
        <f>_xlfn.IFNA(","&amp;VLOOKUP($D200*1000+Q$3,奖励辅助!$E:$O,11,FALSE),"")</f>
        <v/>
      </c>
      <c r="R200" t="str">
        <f>_xlfn.IFNA(","&amp;VLOOKUP($D200*1000+R$3,奖励辅助!$E:$O,11,FALSE),"")</f>
        <v/>
      </c>
      <c r="S200" t="str">
        <f>_xlfn.IFNA(","&amp;VLOOKUP($D200*1000+S$3,奖励辅助!$E:$O,11,FALSE),"")</f>
        <v/>
      </c>
      <c r="T200" t="str">
        <f>_xlfn.IFNA(","&amp;VLOOKUP($D200*1000+T$3,奖励辅助!$E:$O,11,FALSE),"")</f>
        <v/>
      </c>
      <c r="U200" t="str">
        <f>_xlfn.IFNA(","&amp;VLOOKUP($D200*1000+U$3,奖励辅助!$E:$O,11,FALSE),"")</f>
        <v/>
      </c>
      <c r="V200" t="str">
        <f>_xlfn.IFNA(","&amp;VLOOKUP($D200*1000+V$3,奖励辅助!$E:$O,11,FALSE),"")</f>
        <v/>
      </c>
      <c r="W200" t="str">
        <f>_xlfn.IFNA(","&amp;VLOOKUP($D200*1000+W$3,奖励辅助!$E:$O,11,FALSE),"")</f>
        <v/>
      </c>
      <c r="X200" t="str">
        <f>_xlfn.IFNA(","&amp;VLOOKUP($D200*1000+X$3,奖励辅助!$E:$O,11,FALSE),"")</f>
        <v/>
      </c>
      <c r="Y200" t="str">
        <f>_xlfn.IFNA(","&amp;VLOOKUP($D200*1000+Y$3,奖励辅助!$E:$O,11,FALSE),"")</f>
        <v/>
      </c>
      <c r="Z200" t="str">
        <f>_xlfn.IFNA(","&amp;VLOOKUP($D200*1000+Z$3,奖励辅助!$E:$O,11,FALSE),"")</f>
        <v/>
      </c>
      <c r="AA200" t="str">
        <f>_xlfn.IFNA(","&amp;VLOOKUP($D200*1000+AA$3,奖励辅助!$E:$O,11,FALSE),"")</f>
        <v/>
      </c>
      <c r="AB200" t="str">
        <f>_xlfn.IFNA(","&amp;VLOOKUP($D200*1000+AB$3,奖励辅助!$E:$O,11,FALSE),"")</f>
        <v/>
      </c>
      <c r="AC200" t="str">
        <f>_xlfn.IFNA(","&amp;VLOOKUP($D200*1000+AC$3,奖励辅助!$E:$O,11,FALSE),"")</f>
        <v/>
      </c>
      <c r="AD200" t="str">
        <f>_xlfn.IFNA(","&amp;VLOOKUP($D200*1000+AD$3,奖励辅助!$E:$O,11,FALSE),"")</f>
        <v/>
      </c>
      <c r="AE200" t="str">
        <f>_xlfn.IFNA(","&amp;VLOOKUP($D200*1000+AE$3,奖励辅助!$E:$O,11,FALSE),"")</f>
        <v/>
      </c>
      <c r="AF200" t="str">
        <f>_xlfn.IFNA(","&amp;VLOOKUP($D200*1000+AF$3,奖励辅助!$E:$O,11,FALSE),"")</f>
        <v/>
      </c>
      <c r="AG200" t="str">
        <f>_xlfn.IFNA(","&amp;VLOOKUP($D200*1000+AG$3,奖励辅助!$E:$O,11,FALSE),"")</f>
        <v/>
      </c>
      <c r="AH200" t="str">
        <f>_xlfn.IFNA(","&amp;VLOOKUP($D200*1000+AH$3,奖励辅助!$E:$O,11,FALSE),"")</f>
        <v/>
      </c>
      <c r="AI200" t="str">
        <f>_xlfn.IFNA(","&amp;VLOOKUP($D200*1000+AI$3,奖励辅助!$E:$O,11,FALSE),"")</f>
        <v/>
      </c>
      <c r="AJ200" t="str">
        <f>_xlfn.IFNA(","&amp;VLOOKUP($D200*1000+AJ$3,奖励辅助!$E:$O,11,FALSE),"")</f>
        <v/>
      </c>
      <c r="AK200" t="str">
        <f>_xlfn.IFNA(","&amp;VLOOKUP($D200*1000+AK$3,奖励辅助!$E:$O,11,FALSE),"")</f>
        <v/>
      </c>
      <c r="AL200" t="str">
        <f>_xlfn.IFNA(","&amp;VLOOKUP($D200*1000+AL$3,奖励辅助!$E:$O,11,FALSE),"")</f>
        <v/>
      </c>
      <c r="AM200" t="str">
        <f>_xlfn.IFNA(","&amp;VLOOKUP($D200*1000+AM$3,奖励辅助!$E:$O,11,FALSE),"")</f>
        <v/>
      </c>
      <c r="AN200" t="str">
        <f>_xlfn.IFNA(","&amp;VLOOKUP($D200*1000+AN$3,奖励辅助!$E:$O,11,FALSE),"")</f>
        <v/>
      </c>
      <c r="AO200" t="str">
        <f>_xlfn.IFNA(","&amp;VLOOKUP($D200*1000+AO$3,奖励辅助!$E:$O,11,FALSE),"")</f>
        <v/>
      </c>
    </row>
    <row r="201" spans="1:41" x14ac:dyDescent="0.15">
      <c r="A201">
        <v>198</v>
      </c>
      <c r="B201">
        <f>VLOOKUP(E201,每级任务数量!A:B,2,FALSE)</f>
        <v>2</v>
      </c>
      <c r="C201">
        <f t="shared" si="15"/>
        <v>407601</v>
      </c>
      <c r="D201" s="2">
        <f t="shared" si="16"/>
        <v>7601</v>
      </c>
      <c r="E201" s="6">
        <f t="shared" si="17"/>
        <v>76</v>
      </c>
      <c r="F201" s="6">
        <f t="shared" si="18"/>
        <v>1</v>
      </c>
      <c r="G201" s="1" t="s">
        <v>90</v>
      </c>
      <c r="H201" s="3" t="s">
        <v>91</v>
      </c>
      <c r="I201" s="3" t="str">
        <f t="shared" si="19"/>
        <v>[{"t":"i","i":4,"c":1972,"tr":0},{"t":"i","i":1,"c":69120,"tr":0},{"t":"i","i":6,"c":9862,"tr":0}]</v>
      </c>
      <c r="J201" s="2">
        <v>0</v>
      </c>
      <c r="K201" s="2">
        <v>0</v>
      </c>
      <c r="L201" t="str">
        <f>_xlfn.IFNA(VLOOKUP($D201*1000+L$3,奖励辅助!$E:$O,11,FALSE),"")</f>
        <v>{"t":"i","i":4,"c":1972,"tr":0}</v>
      </c>
      <c r="M201" t="str">
        <f>_xlfn.IFNA(","&amp;VLOOKUP($D201*1000+M$3,奖励辅助!$E:$O,11,FALSE),"")</f>
        <v>,{"t":"i","i":1,"c":69120,"tr":0}</v>
      </c>
      <c r="N201" t="str">
        <f>_xlfn.IFNA(","&amp;VLOOKUP($D201*1000+N$3,奖励辅助!$E:$O,11,FALSE),"")</f>
        <v>,{"t":"i","i":6,"c":9862,"tr":0}</v>
      </c>
      <c r="O201" t="str">
        <f>_xlfn.IFNA(","&amp;VLOOKUP($D201*1000+O$3,奖励辅助!$E:$O,11,FALSE),"")</f>
        <v/>
      </c>
      <c r="P201" t="str">
        <f>_xlfn.IFNA(","&amp;VLOOKUP($D201*1000+P$3,奖励辅助!$E:$O,11,FALSE),"")</f>
        <v/>
      </c>
      <c r="Q201" t="str">
        <f>_xlfn.IFNA(","&amp;VLOOKUP($D201*1000+Q$3,奖励辅助!$E:$O,11,FALSE),"")</f>
        <v/>
      </c>
      <c r="R201" t="str">
        <f>_xlfn.IFNA(","&amp;VLOOKUP($D201*1000+R$3,奖励辅助!$E:$O,11,FALSE),"")</f>
        <v/>
      </c>
      <c r="S201" t="str">
        <f>_xlfn.IFNA(","&amp;VLOOKUP($D201*1000+S$3,奖励辅助!$E:$O,11,FALSE),"")</f>
        <v/>
      </c>
      <c r="T201" t="str">
        <f>_xlfn.IFNA(","&amp;VLOOKUP($D201*1000+T$3,奖励辅助!$E:$O,11,FALSE),"")</f>
        <v/>
      </c>
      <c r="U201" t="str">
        <f>_xlfn.IFNA(","&amp;VLOOKUP($D201*1000+U$3,奖励辅助!$E:$O,11,FALSE),"")</f>
        <v/>
      </c>
      <c r="V201" t="str">
        <f>_xlfn.IFNA(","&amp;VLOOKUP($D201*1000+V$3,奖励辅助!$E:$O,11,FALSE),"")</f>
        <v/>
      </c>
      <c r="W201" t="str">
        <f>_xlfn.IFNA(","&amp;VLOOKUP($D201*1000+W$3,奖励辅助!$E:$O,11,FALSE),"")</f>
        <v/>
      </c>
      <c r="X201" t="str">
        <f>_xlfn.IFNA(","&amp;VLOOKUP($D201*1000+X$3,奖励辅助!$E:$O,11,FALSE),"")</f>
        <v/>
      </c>
      <c r="Y201" t="str">
        <f>_xlfn.IFNA(","&amp;VLOOKUP($D201*1000+Y$3,奖励辅助!$E:$O,11,FALSE),"")</f>
        <v/>
      </c>
      <c r="Z201" t="str">
        <f>_xlfn.IFNA(","&amp;VLOOKUP($D201*1000+Z$3,奖励辅助!$E:$O,11,FALSE),"")</f>
        <v/>
      </c>
      <c r="AA201" t="str">
        <f>_xlfn.IFNA(","&amp;VLOOKUP($D201*1000+AA$3,奖励辅助!$E:$O,11,FALSE),"")</f>
        <v/>
      </c>
      <c r="AB201" t="str">
        <f>_xlfn.IFNA(","&amp;VLOOKUP($D201*1000+AB$3,奖励辅助!$E:$O,11,FALSE),"")</f>
        <v/>
      </c>
      <c r="AC201" t="str">
        <f>_xlfn.IFNA(","&amp;VLOOKUP($D201*1000+AC$3,奖励辅助!$E:$O,11,FALSE),"")</f>
        <v/>
      </c>
      <c r="AD201" t="str">
        <f>_xlfn.IFNA(","&amp;VLOOKUP($D201*1000+AD$3,奖励辅助!$E:$O,11,FALSE),"")</f>
        <v/>
      </c>
      <c r="AE201" t="str">
        <f>_xlfn.IFNA(","&amp;VLOOKUP($D201*1000+AE$3,奖励辅助!$E:$O,11,FALSE),"")</f>
        <v/>
      </c>
      <c r="AF201" t="str">
        <f>_xlfn.IFNA(","&amp;VLOOKUP($D201*1000+AF$3,奖励辅助!$E:$O,11,FALSE),"")</f>
        <v/>
      </c>
      <c r="AG201" t="str">
        <f>_xlfn.IFNA(","&amp;VLOOKUP($D201*1000+AG$3,奖励辅助!$E:$O,11,FALSE),"")</f>
        <v/>
      </c>
      <c r="AH201" t="str">
        <f>_xlfn.IFNA(","&amp;VLOOKUP($D201*1000+AH$3,奖励辅助!$E:$O,11,FALSE),"")</f>
        <v/>
      </c>
      <c r="AI201" t="str">
        <f>_xlfn.IFNA(","&amp;VLOOKUP($D201*1000+AI$3,奖励辅助!$E:$O,11,FALSE),"")</f>
        <v/>
      </c>
      <c r="AJ201" t="str">
        <f>_xlfn.IFNA(","&amp;VLOOKUP($D201*1000+AJ$3,奖励辅助!$E:$O,11,FALSE),"")</f>
        <v/>
      </c>
      <c r="AK201" t="str">
        <f>_xlfn.IFNA(","&amp;VLOOKUP($D201*1000+AK$3,奖励辅助!$E:$O,11,FALSE),"")</f>
        <v/>
      </c>
      <c r="AL201" t="str">
        <f>_xlfn.IFNA(","&amp;VLOOKUP($D201*1000+AL$3,奖励辅助!$E:$O,11,FALSE),"")</f>
        <v/>
      </c>
      <c r="AM201" t="str">
        <f>_xlfn.IFNA(","&amp;VLOOKUP($D201*1000+AM$3,奖励辅助!$E:$O,11,FALSE),"")</f>
        <v/>
      </c>
      <c r="AN201" t="str">
        <f>_xlfn.IFNA(","&amp;VLOOKUP($D201*1000+AN$3,奖励辅助!$E:$O,11,FALSE),"")</f>
        <v/>
      </c>
      <c r="AO201" t="str">
        <f>_xlfn.IFNA(","&amp;VLOOKUP($D201*1000+AO$3,奖励辅助!$E:$O,11,FALSE),"")</f>
        <v/>
      </c>
    </row>
    <row r="202" spans="1:41" x14ac:dyDescent="0.15">
      <c r="A202">
        <v>199</v>
      </c>
      <c r="B202">
        <f>VLOOKUP(E202,每级任务数量!A:B,2,FALSE)</f>
        <v>2</v>
      </c>
      <c r="C202">
        <f t="shared" si="15"/>
        <v>407602</v>
      </c>
      <c r="D202" s="2">
        <f t="shared" si="16"/>
        <v>7602</v>
      </c>
      <c r="E202" s="6">
        <f t="shared" si="17"/>
        <v>76</v>
      </c>
      <c r="F202" s="6">
        <f t="shared" si="18"/>
        <v>2</v>
      </c>
      <c r="G202" s="1" t="s">
        <v>90</v>
      </c>
      <c r="H202" s="3" t="s">
        <v>91</v>
      </c>
      <c r="I202" s="3" t="str">
        <f t="shared" si="19"/>
        <v>[{"t":"i","i":4,"c":1972,"tr":0},{"t":"i","i":1,"c":69120,"tr":0},{"t":"i","i":6,"c":9862,"tr":0}]</v>
      </c>
      <c r="J202" s="2">
        <v>0</v>
      </c>
      <c r="K202" s="2">
        <v>0</v>
      </c>
      <c r="L202" t="str">
        <f>_xlfn.IFNA(VLOOKUP($D202*1000+L$3,奖励辅助!$E:$O,11,FALSE),"")</f>
        <v>{"t":"i","i":4,"c":1972,"tr":0}</v>
      </c>
      <c r="M202" t="str">
        <f>_xlfn.IFNA(","&amp;VLOOKUP($D202*1000+M$3,奖励辅助!$E:$O,11,FALSE),"")</f>
        <v>,{"t":"i","i":1,"c":69120,"tr":0}</v>
      </c>
      <c r="N202" t="str">
        <f>_xlfn.IFNA(","&amp;VLOOKUP($D202*1000+N$3,奖励辅助!$E:$O,11,FALSE),"")</f>
        <v>,{"t":"i","i":6,"c":9862,"tr":0}</v>
      </c>
      <c r="O202" t="str">
        <f>_xlfn.IFNA(","&amp;VLOOKUP($D202*1000+O$3,奖励辅助!$E:$O,11,FALSE),"")</f>
        <v/>
      </c>
      <c r="P202" t="str">
        <f>_xlfn.IFNA(","&amp;VLOOKUP($D202*1000+P$3,奖励辅助!$E:$O,11,FALSE),"")</f>
        <v/>
      </c>
      <c r="Q202" t="str">
        <f>_xlfn.IFNA(","&amp;VLOOKUP($D202*1000+Q$3,奖励辅助!$E:$O,11,FALSE),"")</f>
        <v/>
      </c>
      <c r="R202" t="str">
        <f>_xlfn.IFNA(","&amp;VLOOKUP($D202*1000+R$3,奖励辅助!$E:$O,11,FALSE),"")</f>
        <v/>
      </c>
      <c r="S202" t="str">
        <f>_xlfn.IFNA(","&amp;VLOOKUP($D202*1000+S$3,奖励辅助!$E:$O,11,FALSE),"")</f>
        <v/>
      </c>
      <c r="T202" t="str">
        <f>_xlfn.IFNA(","&amp;VLOOKUP($D202*1000+T$3,奖励辅助!$E:$O,11,FALSE),"")</f>
        <v/>
      </c>
      <c r="U202" t="str">
        <f>_xlfn.IFNA(","&amp;VLOOKUP($D202*1000+U$3,奖励辅助!$E:$O,11,FALSE),"")</f>
        <v/>
      </c>
      <c r="V202" t="str">
        <f>_xlfn.IFNA(","&amp;VLOOKUP($D202*1000+V$3,奖励辅助!$E:$O,11,FALSE),"")</f>
        <v/>
      </c>
      <c r="W202" t="str">
        <f>_xlfn.IFNA(","&amp;VLOOKUP($D202*1000+W$3,奖励辅助!$E:$O,11,FALSE),"")</f>
        <v/>
      </c>
      <c r="X202" t="str">
        <f>_xlfn.IFNA(","&amp;VLOOKUP($D202*1000+X$3,奖励辅助!$E:$O,11,FALSE),"")</f>
        <v/>
      </c>
      <c r="Y202" t="str">
        <f>_xlfn.IFNA(","&amp;VLOOKUP($D202*1000+Y$3,奖励辅助!$E:$O,11,FALSE),"")</f>
        <v/>
      </c>
      <c r="Z202" t="str">
        <f>_xlfn.IFNA(","&amp;VLOOKUP($D202*1000+Z$3,奖励辅助!$E:$O,11,FALSE),"")</f>
        <v/>
      </c>
      <c r="AA202" t="str">
        <f>_xlfn.IFNA(","&amp;VLOOKUP($D202*1000+AA$3,奖励辅助!$E:$O,11,FALSE),"")</f>
        <v/>
      </c>
      <c r="AB202" t="str">
        <f>_xlfn.IFNA(","&amp;VLOOKUP($D202*1000+AB$3,奖励辅助!$E:$O,11,FALSE),"")</f>
        <v/>
      </c>
      <c r="AC202" t="str">
        <f>_xlfn.IFNA(","&amp;VLOOKUP($D202*1000+AC$3,奖励辅助!$E:$O,11,FALSE),"")</f>
        <v/>
      </c>
      <c r="AD202" t="str">
        <f>_xlfn.IFNA(","&amp;VLOOKUP($D202*1000+AD$3,奖励辅助!$E:$O,11,FALSE),"")</f>
        <v/>
      </c>
      <c r="AE202" t="str">
        <f>_xlfn.IFNA(","&amp;VLOOKUP($D202*1000+AE$3,奖励辅助!$E:$O,11,FALSE),"")</f>
        <v/>
      </c>
      <c r="AF202" t="str">
        <f>_xlfn.IFNA(","&amp;VLOOKUP($D202*1000+AF$3,奖励辅助!$E:$O,11,FALSE),"")</f>
        <v/>
      </c>
      <c r="AG202" t="str">
        <f>_xlfn.IFNA(","&amp;VLOOKUP($D202*1000+AG$3,奖励辅助!$E:$O,11,FALSE),"")</f>
        <v/>
      </c>
      <c r="AH202" t="str">
        <f>_xlfn.IFNA(","&amp;VLOOKUP($D202*1000+AH$3,奖励辅助!$E:$O,11,FALSE),"")</f>
        <v/>
      </c>
      <c r="AI202" t="str">
        <f>_xlfn.IFNA(","&amp;VLOOKUP($D202*1000+AI$3,奖励辅助!$E:$O,11,FALSE),"")</f>
        <v/>
      </c>
      <c r="AJ202" t="str">
        <f>_xlfn.IFNA(","&amp;VLOOKUP($D202*1000+AJ$3,奖励辅助!$E:$O,11,FALSE),"")</f>
        <v/>
      </c>
      <c r="AK202" t="str">
        <f>_xlfn.IFNA(","&amp;VLOOKUP($D202*1000+AK$3,奖励辅助!$E:$O,11,FALSE),"")</f>
        <v/>
      </c>
      <c r="AL202" t="str">
        <f>_xlfn.IFNA(","&amp;VLOOKUP($D202*1000+AL$3,奖励辅助!$E:$O,11,FALSE),"")</f>
        <v/>
      </c>
      <c r="AM202" t="str">
        <f>_xlfn.IFNA(","&amp;VLOOKUP($D202*1000+AM$3,奖励辅助!$E:$O,11,FALSE),"")</f>
        <v/>
      </c>
      <c r="AN202" t="str">
        <f>_xlfn.IFNA(","&amp;VLOOKUP($D202*1000+AN$3,奖励辅助!$E:$O,11,FALSE),"")</f>
        <v/>
      </c>
      <c r="AO202" t="str">
        <f>_xlfn.IFNA(","&amp;VLOOKUP($D202*1000+AO$3,奖励辅助!$E:$O,11,FALSE),"")</f>
        <v/>
      </c>
    </row>
    <row r="203" spans="1:41" x14ac:dyDescent="0.15">
      <c r="A203">
        <v>200</v>
      </c>
      <c r="B203">
        <f>VLOOKUP(E203,每级任务数量!A:B,2,FALSE)</f>
        <v>2</v>
      </c>
      <c r="C203">
        <f t="shared" si="15"/>
        <v>407701</v>
      </c>
      <c r="D203" s="2">
        <f t="shared" si="16"/>
        <v>7701</v>
      </c>
      <c r="E203" s="6">
        <f t="shared" si="17"/>
        <v>77</v>
      </c>
      <c r="F203" s="6">
        <f t="shared" si="18"/>
        <v>1</v>
      </c>
      <c r="G203" s="1" t="s">
        <v>90</v>
      </c>
      <c r="H203" s="3" t="s">
        <v>91</v>
      </c>
      <c r="I203" s="3" t="str">
        <f t="shared" si="19"/>
        <v>[{"t":"i","i":4,"c":2114,"tr":0},{"t":"i","i":1,"c":74094,"tr":0},{"t":"i","i":6,"c":10572,"tr":0}]</v>
      </c>
      <c r="J203" s="2">
        <v>0</v>
      </c>
      <c r="K203" s="2">
        <v>0</v>
      </c>
      <c r="L203" t="str">
        <f>_xlfn.IFNA(VLOOKUP($D203*1000+L$3,奖励辅助!$E:$O,11,FALSE),"")</f>
        <v>{"t":"i","i":4,"c":2114,"tr":0}</v>
      </c>
      <c r="M203" t="str">
        <f>_xlfn.IFNA(","&amp;VLOOKUP($D203*1000+M$3,奖励辅助!$E:$O,11,FALSE),"")</f>
        <v>,{"t":"i","i":1,"c":74094,"tr":0}</v>
      </c>
      <c r="N203" t="str">
        <f>_xlfn.IFNA(","&amp;VLOOKUP($D203*1000+N$3,奖励辅助!$E:$O,11,FALSE),"")</f>
        <v>,{"t":"i","i":6,"c":10572,"tr":0}</v>
      </c>
      <c r="O203" t="str">
        <f>_xlfn.IFNA(","&amp;VLOOKUP($D203*1000+O$3,奖励辅助!$E:$O,11,FALSE),"")</f>
        <v/>
      </c>
      <c r="P203" t="str">
        <f>_xlfn.IFNA(","&amp;VLOOKUP($D203*1000+P$3,奖励辅助!$E:$O,11,FALSE),"")</f>
        <v/>
      </c>
      <c r="Q203" t="str">
        <f>_xlfn.IFNA(","&amp;VLOOKUP($D203*1000+Q$3,奖励辅助!$E:$O,11,FALSE),"")</f>
        <v/>
      </c>
      <c r="R203" t="str">
        <f>_xlfn.IFNA(","&amp;VLOOKUP($D203*1000+R$3,奖励辅助!$E:$O,11,FALSE),"")</f>
        <v/>
      </c>
      <c r="S203" t="str">
        <f>_xlfn.IFNA(","&amp;VLOOKUP($D203*1000+S$3,奖励辅助!$E:$O,11,FALSE),"")</f>
        <v/>
      </c>
      <c r="T203" t="str">
        <f>_xlfn.IFNA(","&amp;VLOOKUP($D203*1000+T$3,奖励辅助!$E:$O,11,FALSE),"")</f>
        <v/>
      </c>
      <c r="U203" t="str">
        <f>_xlfn.IFNA(","&amp;VLOOKUP($D203*1000+U$3,奖励辅助!$E:$O,11,FALSE),"")</f>
        <v/>
      </c>
      <c r="V203" t="str">
        <f>_xlfn.IFNA(","&amp;VLOOKUP($D203*1000+V$3,奖励辅助!$E:$O,11,FALSE),"")</f>
        <v/>
      </c>
      <c r="W203" t="str">
        <f>_xlfn.IFNA(","&amp;VLOOKUP($D203*1000+W$3,奖励辅助!$E:$O,11,FALSE),"")</f>
        <v/>
      </c>
      <c r="X203" t="str">
        <f>_xlfn.IFNA(","&amp;VLOOKUP($D203*1000+X$3,奖励辅助!$E:$O,11,FALSE),"")</f>
        <v/>
      </c>
      <c r="Y203" t="str">
        <f>_xlfn.IFNA(","&amp;VLOOKUP($D203*1000+Y$3,奖励辅助!$E:$O,11,FALSE),"")</f>
        <v/>
      </c>
      <c r="Z203" t="str">
        <f>_xlfn.IFNA(","&amp;VLOOKUP($D203*1000+Z$3,奖励辅助!$E:$O,11,FALSE),"")</f>
        <v/>
      </c>
      <c r="AA203" t="str">
        <f>_xlfn.IFNA(","&amp;VLOOKUP($D203*1000+AA$3,奖励辅助!$E:$O,11,FALSE),"")</f>
        <v/>
      </c>
      <c r="AB203" t="str">
        <f>_xlfn.IFNA(","&amp;VLOOKUP($D203*1000+AB$3,奖励辅助!$E:$O,11,FALSE),"")</f>
        <v/>
      </c>
      <c r="AC203" t="str">
        <f>_xlfn.IFNA(","&amp;VLOOKUP($D203*1000+AC$3,奖励辅助!$E:$O,11,FALSE),"")</f>
        <v/>
      </c>
      <c r="AD203" t="str">
        <f>_xlfn.IFNA(","&amp;VLOOKUP($D203*1000+AD$3,奖励辅助!$E:$O,11,FALSE),"")</f>
        <v/>
      </c>
      <c r="AE203" t="str">
        <f>_xlfn.IFNA(","&amp;VLOOKUP($D203*1000+AE$3,奖励辅助!$E:$O,11,FALSE),"")</f>
        <v/>
      </c>
      <c r="AF203" t="str">
        <f>_xlfn.IFNA(","&amp;VLOOKUP($D203*1000+AF$3,奖励辅助!$E:$O,11,FALSE),"")</f>
        <v/>
      </c>
      <c r="AG203" t="str">
        <f>_xlfn.IFNA(","&amp;VLOOKUP($D203*1000+AG$3,奖励辅助!$E:$O,11,FALSE),"")</f>
        <v/>
      </c>
      <c r="AH203" t="str">
        <f>_xlfn.IFNA(","&amp;VLOOKUP($D203*1000+AH$3,奖励辅助!$E:$O,11,FALSE),"")</f>
        <v/>
      </c>
      <c r="AI203" t="str">
        <f>_xlfn.IFNA(","&amp;VLOOKUP($D203*1000+AI$3,奖励辅助!$E:$O,11,FALSE),"")</f>
        <v/>
      </c>
      <c r="AJ203" t="str">
        <f>_xlfn.IFNA(","&amp;VLOOKUP($D203*1000+AJ$3,奖励辅助!$E:$O,11,FALSE),"")</f>
        <v/>
      </c>
      <c r="AK203" t="str">
        <f>_xlfn.IFNA(","&amp;VLOOKUP($D203*1000+AK$3,奖励辅助!$E:$O,11,FALSE),"")</f>
        <v/>
      </c>
      <c r="AL203" t="str">
        <f>_xlfn.IFNA(","&amp;VLOOKUP($D203*1000+AL$3,奖励辅助!$E:$O,11,FALSE),"")</f>
        <v/>
      </c>
      <c r="AM203" t="str">
        <f>_xlfn.IFNA(","&amp;VLOOKUP($D203*1000+AM$3,奖励辅助!$E:$O,11,FALSE),"")</f>
        <v/>
      </c>
      <c r="AN203" t="str">
        <f>_xlfn.IFNA(","&amp;VLOOKUP($D203*1000+AN$3,奖励辅助!$E:$O,11,FALSE),"")</f>
        <v/>
      </c>
      <c r="AO203" t="str">
        <f>_xlfn.IFNA(","&amp;VLOOKUP($D203*1000+AO$3,奖励辅助!$E:$O,11,FALSE),"")</f>
        <v/>
      </c>
    </row>
    <row r="204" spans="1:41" x14ac:dyDescent="0.15">
      <c r="A204">
        <v>201</v>
      </c>
      <c r="B204">
        <f>VLOOKUP(E204,每级任务数量!A:B,2,FALSE)</f>
        <v>2</v>
      </c>
      <c r="C204">
        <f t="shared" si="15"/>
        <v>407702</v>
      </c>
      <c r="D204" s="2">
        <f t="shared" si="16"/>
        <v>7702</v>
      </c>
      <c r="E204" s="6">
        <f t="shared" si="17"/>
        <v>77</v>
      </c>
      <c r="F204" s="6">
        <f t="shared" si="18"/>
        <v>2</v>
      </c>
      <c r="G204" s="1" t="s">
        <v>90</v>
      </c>
      <c r="H204" s="3" t="s">
        <v>91</v>
      </c>
      <c r="I204" s="3" t="str">
        <f t="shared" si="19"/>
        <v>[{"t":"i","i":4,"c":2114,"tr":0},{"t":"i","i":1,"c":74094,"tr":0},{"t":"i","i":6,"c":10572,"tr":0}]</v>
      </c>
      <c r="J204" s="2">
        <v>0</v>
      </c>
      <c r="K204" s="2">
        <v>0</v>
      </c>
      <c r="L204" t="str">
        <f>_xlfn.IFNA(VLOOKUP($D204*1000+L$3,奖励辅助!$E:$O,11,FALSE),"")</f>
        <v>{"t":"i","i":4,"c":2114,"tr":0}</v>
      </c>
      <c r="M204" t="str">
        <f>_xlfn.IFNA(","&amp;VLOOKUP($D204*1000+M$3,奖励辅助!$E:$O,11,FALSE),"")</f>
        <v>,{"t":"i","i":1,"c":74094,"tr":0}</v>
      </c>
      <c r="N204" t="str">
        <f>_xlfn.IFNA(","&amp;VLOOKUP($D204*1000+N$3,奖励辅助!$E:$O,11,FALSE),"")</f>
        <v>,{"t":"i","i":6,"c":10572,"tr":0}</v>
      </c>
      <c r="O204" t="str">
        <f>_xlfn.IFNA(","&amp;VLOOKUP($D204*1000+O$3,奖励辅助!$E:$O,11,FALSE),"")</f>
        <v/>
      </c>
      <c r="P204" t="str">
        <f>_xlfn.IFNA(","&amp;VLOOKUP($D204*1000+P$3,奖励辅助!$E:$O,11,FALSE),"")</f>
        <v/>
      </c>
      <c r="Q204" t="str">
        <f>_xlfn.IFNA(","&amp;VLOOKUP($D204*1000+Q$3,奖励辅助!$E:$O,11,FALSE),"")</f>
        <v/>
      </c>
      <c r="R204" t="str">
        <f>_xlfn.IFNA(","&amp;VLOOKUP($D204*1000+R$3,奖励辅助!$E:$O,11,FALSE),"")</f>
        <v/>
      </c>
      <c r="S204" t="str">
        <f>_xlfn.IFNA(","&amp;VLOOKUP($D204*1000+S$3,奖励辅助!$E:$O,11,FALSE),"")</f>
        <v/>
      </c>
      <c r="T204" t="str">
        <f>_xlfn.IFNA(","&amp;VLOOKUP($D204*1000+T$3,奖励辅助!$E:$O,11,FALSE),"")</f>
        <v/>
      </c>
      <c r="U204" t="str">
        <f>_xlfn.IFNA(","&amp;VLOOKUP($D204*1000+U$3,奖励辅助!$E:$O,11,FALSE),"")</f>
        <v/>
      </c>
      <c r="V204" t="str">
        <f>_xlfn.IFNA(","&amp;VLOOKUP($D204*1000+V$3,奖励辅助!$E:$O,11,FALSE),"")</f>
        <v/>
      </c>
      <c r="W204" t="str">
        <f>_xlfn.IFNA(","&amp;VLOOKUP($D204*1000+W$3,奖励辅助!$E:$O,11,FALSE),"")</f>
        <v/>
      </c>
      <c r="X204" t="str">
        <f>_xlfn.IFNA(","&amp;VLOOKUP($D204*1000+X$3,奖励辅助!$E:$O,11,FALSE),"")</f>
        <v/>
      </c>
      <c r="Y204" t="str">
        <f>_xlfn.IFNA(","&amp;VLOOKUP($D204*1000+Y$3,奖励辅助!$E:$O,11,FALSE),"")</f>
        <v/>
      </c>
      <c r="Z204" t="str">
        <f>_xlfn.IFNA(","&amp;VLOOKUP($D204*1000+Z$3,奖励辅助!$E:$O,11,FALSE),"")</f>
        <v/>
      </c>
      <c r="AA204" t="str">
        <f>_xlfn.IFNA(","&amp;VLOOKUP($D204*1000+AA$3,奖励辅助!$E:$O,11,FALSE),"")</f>
        <v/>
      </c>
      <c r="AB204" t="str">
        <f>_xlfn.IFNA(","&amp;VLOOKUP($D204*1000+AB$3,奖励辅助!$E:$O,11,FALSE),"")</f>
        <v/>
      </c>
      <c r="AC204" t="str">
        <f>_xlfn.IFNA(","&amp;VLOOKUP($D204*1000+AC$3,奖励辅助!$E:$O,11,FALSE),"")</f>
        <v/>
      </c>
      <c r="AD204" t="str">
        <f>_xlfn.IFNA(","&amp;VLOOKUP($D204*1000+AD$3,奖励辅助!$E:$O,11,FALSE),"")</f>
        <v/>
      </c>
      <c r="AE204" t="str">
        <f>_xlfn.IFNA(","&amp;VLOOKUP($D204*1000+AE$3,奖励辅助!$E:$O,11,FALSE),"")</f>
        <v/>
      </c>
      <c r="AF204" t="str">
        <f>_xlfn.IFNA(","&amp;VLOOKUP($D204*1000+AF$3,奖励辅助!$E:$O,11,FALSE),"")</f>
        <v/>
      </c>
      <c r="AG204" t="str">
        <f>_xlfn.IFNA(","&amp;VLOOKUP($D204*1000+AG$3,奖励辅助!$E:$O,11,FALSE),"")</f>
        <v/>
      </c>
      <c r="AH204" t="str">
        <f>_xlfn.IFNA(","&amp;VLOOKUP($D204*1000+AH$3,奖励辅助!$E:$O,11,FALSE),"")</f>
        <v/>
      </c>
      <c r="AI204" t="str">
        <f>_xlfn.IFNA(","&amp;VLOOKUP($D204*1000+AI$3,奖励辅助!$E:$O,11,FALSE),"")</f>
        <v/>
      </c>
      <c r="AJ204" t="str">
        <f>_xlfn.IFNA(","&amp;VLOOKUP($D204*1000+AJ$3,奖励辅助!$E:$O,11,FALSE),"")</f>
        <v/>
      </c>
      <c r="AK204" t="str">
        <f>_xlfn.IFNA(","&amp;VLOOKUP($D204*1000+AK$3,奖励辅助!$E:$O,11,FALSE),"")</f>
        <v/>
      </c>
      <c r="AL204" t="str">
        <f>_xlfn.IFNA(","&amp;VLOOKUP($D204*1000+AL$3,奖励辅助!$E:$O,11,FALSE),"")</f>
        <v/>
      </c>
      <c r="AM204" t="str">
        <f>_xlfn.IFNA(","&amp;VLOOKUP($D204*1000+AM$3,奖励辅助!$E:$O,11,FALSE),"")</f>
        <v/>
      </c>
      <c r="AN204" t="str">
        <f>_xlfn.IFNA(","&amp;VLOOKUP($D204*1000+AN$3,奖励辅助!$E:$O,11,FALSE),"")</f>
        <v/>
      </c>
      <c r="AO204" t="str">
        <f>_xlfn.IFNA(","&amp;VLOOKUP($D204*1000+AO$3,奖励辅助!$E:$O,11,FALSE),"")</f>
        <v/>
      </c>
    </row>
    <row r="205" spans="1:41" x14ac:dyDescent="0.15">
      <c r="A205">
        <v>202</v>
      </c>
      <c r="B205">
        <f>VLOOKUP(E205,每级任务数量!A:B,2,FALSE)</f>
        <v>2</v>
      </c>
      <c r="C205">
        <f t="shared" si="15"/>
        <v>407801</v>
      </c>
      <c r="D205" s="2">
        <f t="shared" si="16"/>
        <v>7801</v>
      </c>
      <c r="E205" s="6">
        <f t="shared" si="17"/>
        <v>78</v>
      </c>
      <c r="F205" s="6">
        <f t="shared" si="18"/>
        <v>1</v>
      </c>
      <c r="G205" s="1" t="s">
        <v>90</v>
      </c>
      <c r="H205" s="3" t="s">
        <v>91</v>
      </c>
      <c r="I205" s="3" t="str">
        <f t="shared" si="19"/>
        <v>[{"t":"i","i":4,"c":2266,"tr":0},{"t":"i","i":1,"c":79426,"tr":0},{"t":"i","i":6,"c":11333,"tr":0}]</v>
      </c>
      <c r="J205" s="2">
        <v>0</v>
      </c>
      <c r="K205" s="2">
        <v>0</v>
      </c>
      <c r="L205" t="str">
        <f>_xlfn.IFNA(VLOOKUP($D205*1000+L$3,奖励辅助!$E:$O,11,FALSE),"")</f>
        <v>{"t":"i","i":4,"c":2266,"tr":0}</v>
      </c>
      <c r="M205" t="str">
        <f>_xlfn.IFNA(","&amp;VLOOKUP($D205*1000+M$3,奖励辅助!$E:$O,11,FALSE),"")</f>
        <v>,{"t":"i","i":1,"c":79426,"tr":0}</v>
      </c>
      <c r="N205" t="str">
        <f>_xlfn.IFNA(","&amp;VLOOKUP($D205*1000+N$3,奖励辅助!$E:$O,11,FALSE),"")</f>
        <v>,{"t":"i","i":6,"c":11333,"tr":0}</v>
      </c>
      <c r="O205" t="str">
        <f>_xlfn.IFNA(","&amp;VLOOKUP($D205*1000+O$3,奖励辅助!$E:$O,11,FALSE),"")</f>
        <v/>
      </c>
      <c r="P205" t="str">
        <f>_xlfn.IFNA(","&amp;VLOOKUP($D205*1000+P$3,奖励辅助!$E:$O,11,FALSE),"")</f>
        <v/>
      </c>
      <c r="Q205" t="str">
        <f>_xlfn.IFNA(","&amp;VLOOKUP($D205*1000+Q$3,奖励辅助!$E:$O,11,FALSE),"")</f>
        <v/>
      </c>
      <c r="R205" t="str">
        <f>_xlfn.IFNA(","&amp;VLOOKUP($D205*1000+R$3,奖励辅助!$E:$O,11,FALSE),"")</f>
        <v/>
      </c>
      <c r="S205" t="str">
        <f>_xlfn.IFNA(","&amp;VLOOKUP($D205*1000+S$3,奖励辅助!$E:$O,11,FALSE),"")</f>
        <v/>
      </c>
      <c r="T205" t="str">
        <f>_xlfn.IFNA(","&amp;VLOOKUP($D205*1000+T$3,奖励辅助!$E:$O,11,FALSE),"")</f>
        <v/>
      </c>
      <c r="U205" t="str">
        <f>_xlfn.IFNA(","&amp;VLOOKUP($D205*1000+U$3,奖励辅助!$E:$O,11,FALSE),"")</f>
        <v/>
      </c>
      <c r="V205" t="str">
        <f>_xlfn.IFNA(","&amp;VLOOKUP($D205*1000+V$3,奖励辅助!$E:$O,11,FALSE),"")</f>
        <v/>
      </c>
      <c r="W205" t="str">
        <f>_xlfn.IFNA(","&amp;VLOOKUP($D205*1000+W$3,奖励辅助!$E:$O,11,FALSE),"")</f>
        <v/>
      </c>
      <c r="X205" t="str">
        <f>_xlfn.IFNA(","&amp;VLOOKUP($D205*1000+X$3,奖励辅助!$E:$O,11,FALSE),"")</f>
        <v/>
      </c>
      <c r="Y205" t="str">
        <f>_xlfn.IFNA(","&amp;VLOOKUP($D205*1000+Y$3,奖励辅助!$E:$O,11,FALSE),"")</f>
        <v/>
      </c>
      <c r="Z205" t="str">
        <f>_xlfn.IFNA(","&amp;VLOOKUP($D205*1000+Z$3,奖励辅助!$E:$O,11,FALSE),"")</f>
        <v/>
      </c>
      <c r="AA205" t="str">
        <f>_xlfn.IFNA(","&amp;VLOOKUP($D205*1000+AA$3,奖励辅助!$E:$O,11,FALSE),"")</f>
        <v/>
      </c>
      <c r="AB205" t="str">
        <f>_xlfn.IFNA(","&amp;VLOOKUP($D205*1000+AB$3,奖励辅助!$E:$O,11,FALSE),"")</f>
        <v/>
      </c>
      <c r="AC205" t="str">
        <f>_xlfn.IFNA(","&amp;VLOOKUP($D205*1000+AC$3,奖励辅助!$E:$O,11,FALSE),"")</f>
        <v/>
      </c>
      <c r="AD205" t="str">
        <f>_xlfn.IFNA(","&amp;VLOOKUP($D205*1000+AD$3,奖励辅助!$E:$O,11,FALSE),"")</f>
        <v/>
      </c>
      <c r="AE205" t="str">
        <f>_xlfn.IFNA(","&amp;VLOOKUP($D205*1000+AE$3,奖励辅助!$E:$O,11,FALSE),"")</f>
        <v/>
      </c>
      <c r="AF205" t="str">
        <f>_xlfn.IFNA(","&amp;VLOOKUP($D205*1000+AF$3,奖励辅助!$E:$O,11,FALSE),"")</f>
        <v/>
      </c>
      <c r="AG205" t="str">
        <f>_xlfn.IFNA(","&amp;VLOOKUP($D205*1000+AG$3,奖励辅助!$E:$O,11,FALSE),"")</f>
        <v/>
      </c>
      <c r="AH205" t="str">
        <f>_xlfn.IFNA(","&amp;VLOOKUP($D205*1000+AH$3,奖励辅助!$E:$O,11,FALSE),"")</f>
        <v/>
      </c>
      <c r="AI205" t="str">
        <f>_xlfn.IFNA(","&amp;VLOOKUP($D205*1000+AI$3,奖励辅助!$E:$O,11,FALSE),"")</f>
        <v/>
      </c>
      <c r="AJ205" t="str">
        <f>_xlfn.IFNA(","&amp;VLOOKUP($D205*1000+AJ$3,奖励辅助!$E:$O,11,FALSE),"")</f>
        <v/>
      </c>
      <c r="AK205" t="str">
        <f>_xlfn.IFNA(","&amp;VLOOKUP($D205*1000+AK$3,奖励辅助!$E:$O,11,FALSE),"")</f>
        <v/>
      </c>
      <c r="AL205" t="str">
        <f>_xlfn.IFNA(","&amp;VLOOKUP($D205*1000+AL$3,奖励辅助!$E:$O,11,FALSE),"")</f>
        <v/>
      </c>
      <c r="AM205" t="str">
        <f>_xlfn.IFNA(","&amp;VLOOKUP($D205*1000+AM$3,奖励辅助!$E:$O,11,FALSE),"")</f>
        <v/>
      </c>
      <c r="AN205" t="str">
        <f>_xlfn.IFNA(","&amp;VLOOKUP($D205*1000+AN$3,奖励辅助!$E:$O,11,FALSE),"")</f>
        <v/>
      </c>
      <c r="AO205" t="str">
        <f>_xlfn.IFNA(","&amp;VLOOKUP($D205*1000+AO$3,奖励辅助!$E:$O,11,FALSE),"")</f>
        <v/>
      </c>
    </row>
    <row r="206" spans="1:41" x14ac:dyDescent="0.15">
      <c r="A206">
        <v>203</v>
      </c>
      <c r="B206">
        <f>VLOOKUP(E206,每级任务数量!A:B,2,FALSE)</f>
        <v>2</v>
      </c>
      <c r="C206">
        <f t="shared" si="15"/>
        <v>407802</v>
      </c>
      <c r="D206" s="2">
        <f t="shared" si="16"/>
        <v>7802</v>
      </c>
      <c r="E206" s="6">
        <f t="shared" si="17"/>
        <v>78</v>
      </c>
      <c r="F206" s="6">
        <f t="shared" si="18"/>
        <v>2</v>
      </c>
      <c r="G206" s="1" t="s">
        <v>90</v>
      </c>
      <c r="H206" s="3" t="s">
        <v>91</v>
      </c>
      <c r="I206" s="3" t="str">
        <f t="shared" si="19"/>
        <v>[{"t":"i","i":4,"c":2266,"tr":0},{"t":"i","i":1,"c":79426,"tr":0},{"t":"i","i":6,"c":11333,"tr":0}]</v>
      </c>
      <c r="J206" s="2">
        <v>0</v>
      </c>
      <c r="K206" s="2">
        <v>0</v>
      </c>
      <c r="L206" t="str">
        <f>_xlfn.IFNA(VLOOKUP($D206*1000+L$3,奖励辅助!$E:$O,11,FALSE),"")</f>
        <v>{"t":"i","i":4,"c":2266,"tr":0}</v>
      </c>
      <c r="M206" t="str">
        <f>_xlfn.IFNA(","&amp;VLOOKUP($D206*1000+M$3,奖励辅助!$E:$O,11,FALSE),"")</f>
        <v>,{"t":"i","i":1,"c":79426,"tr":0}</v>
      </c>
      <c r="N206" t="str">
        <f>_xlfn.IFNA(","&amp;VLOOKUP($D206*1000+N$3,奖励辅助!$E:$O,11,FALSE),"")</f>
        <v>,{"t":"i","i":6,"c":11333,"tr":0}</v>
      </c>
      <c r="O206" t="str">
        <f>_xlfn.IFNA(","&amp;VLOOKUP($D206*1000+O$3,奖励辅助!$E:$O,11,FALSE),"")</f>
        <v/>
      </c>
      <c r="P206" t="str">
        <f>_xlfn.IFNA(","&amp;VLOOKUP($D206*1000+P$3,奖励辅助!$E:$O,11,FALSE),"")</f>
        <v/>
      </c>
      <c r="Q206" t="str">
        <f>_xlfn.IFNA(","&amp;VLOOKUP($D206*1000+Q$3,奖励辅助!$E:$O,11,FALSE),"")</f>
        <v/>
      </c>
      <c r="R206" t="str">
        <f>_xlfn.IFNA(","&amp;VLOOKUP($D206*1000+R$3,奖励辅助!$E:$O,11,FALSE),"")</f>
        <v/>
      </c>
      <c r="S206" t="str">
        <f>_xlfn.IFNA(","&amp;VLOOKUP($D206*1000+S$3,奖励辅助!$E:$O,11,FALSE),"")</f>
        <v/>
      </c>
      <c r="T206" t="str">
        <f>_xlfn.IFNA(","&amp;VLOOKUP($D206*1000+T$3,奖励辅助!$E:$O,11,FALSE),"")</f>
        <v/>
      </c>
      <c r="U206" t="str">
        <f>_xlfn.IFNA(","&amp;VLOOKUP($D206*1000+U$3,奖励辅助!$E:$O,11,FALSE),"")</f>
        <v/>
      </c>
      <c r="V206" t="str">
        <f>_xlfn.IFNA(","&amp;VLOOKUP($D206*1000+V$3,奖励辅助!$E:$O,11,FALSE),"")</f>
        <v/>
      </c>
      <c r="W206" t="str">
        <f>_xlfn.IFNA(","&amp;VLOOKUP($D206*1000+W$3,奖励辅助!$E:$O,11,FALSE),"")</f>
        <v/>
      </c>
      <c r="X206" t="str">
        <f>_xlfn.IFNA(","&amp;VLOOKUP($D206*1000+X$3,奖励辅助!$E:$O,11,FALSE),"")</f>
        <v/>
      </c>
      <c r="Y206" t="str">
        <f>_xlfn.IFNA(","&amp;VLOOKUP($D206*1000+Y$3,奖励辅助!$E:$O,11,FALSE),"")</f>
        <v/>
      </c>
      <c r="Z206" t="str">
        <f>_xlfn.IFNA(","&amp;VLOOKUP($D206*1000+Z$3,奖励辅助!$E:$O,11,FALSE),"")</f>
        <v/>
      </c>
      <c r="AA206" t="str">
        <f>_xlfn.IFNA(","&amp;VLOOKUP($D206*1000+AA$3,奖励辅助!$E:$O,11,FALSE),"")</f>
        <v/>
      </c>
      <c r="AB206" t="str">
        <f>_xlfn.IFNA(","&amp;VLOOKUP($D206*1000+AB$3,奖励辅助!$E:$O,11,FALSE),"")</f>
        <v/>
      </c>
      <c r="AC206" t="str">
        <f>_xlfn.IFNA(","&amp;VLOOKUP($D206*1000+AC$3,奖励辅助!$E:$O,11,FALSE),"")</f>
        <v/>
      </c>
      <c r="AD206" t="str">
        <f>_xlfn.IFNA(","&amp;VLOOKUP($D206*1000+AD$3,奖励辅助!$E:$O,11,FALSE),"")</f>
        <v/>
      </c>
      <c r="AE206" t="str">
        <f>_xlfn.IFNA(","&amp;VLOOKUP($D206*1000+AE$3,奖励辅助!$E:$O,11,FALSE),"")</f>
        <v/>
      </c>
      <c r="AF206" t="str">
        <f>_xlfn.IFNA(","&amp;VLOOKUP($D206*1000+AF$3,奖励辅助!$E:$O,11,FALSE),"")</f>
        <v/>
      </c>
      <c r="AG206" t="str">
        <f>_xlfn.IFNA(","&amp;VLOOKUP($D206*1000+AG$3,奖励辅助!$E:$O,11,FALSE),"")</f>
        <v/>
      </c>
      <c r="AH206" t="str">
        <f>_xlfn.IFNA(","&amp;VLOOKUP($D206*1000+AH$3,奖励辅助!$E:$O,11,FALSE),"")</f>
        <v/>
      </c>
      <c r="AI206" t="str">
        <f>_xlfn.IFNA(","&amp;VLOOKUP($D206*1000+AI$3,奖励辅助!$E:$O,11,FALSE),"")</f>
        <v/>
      </c>
      <c r="AJ206" t="str">
        <f>_xlfn.IFNA(","&amp;VLOOKUP($D206*1000+AJ$3,奖励辅助!$E:$O,11,FALSE),"")</f>
        <v/>
      </c>
      <c r="AK206" t="str">
        <f>_xlfn.IFNA(","&amp;VLOOKUP($D206*1000+AK$3,奖励辅助!$E:$O,11,FALSE),"")</f>
        <v/>
      </c>
      <c r="AL206" t="str">
        <f>_xlfn.IFNA(","&amp;VLOOKUP($D206*1000+AL$3,奖励辅助!$E:$O,11,FALSE),"")</f>
        <v/>
      </c>
      <c r="AM206" t="str">
        <f>_xlfn.IFNA(","&amp;VLOOKUP($D206*1000+AM$3,奖励辅助!$E:$O,11,FALSE),"")</f>
        <v/>
      </c>
      <c r="AN206" t="str">
        <f>_xlfn.IFNA(","&amp;VLOOKUP($D206*1000+AN$3,奖励辅助!$E:$O,11,FALSE),"")</f>
        <v/>
      </c>
      <c r="AO206" t="str">
        <f>_xlfn.IFNA(","&amp;VLOOKUP($D206*1000+AO$3,奖励辅助!$E:$O,11,FALSE),"")</f>
        <v/>
      </c>
    </row>
    <row r="207" spans="1:41" x14ac:dyDescent="0.15">
      <c r="A207">
        <v>204</v>
      </c>
      <c r="B207">
        <f>VLOOKUP(E207,每级任务数量!A:B,2,FALSE)</f>
        <v>2</v>
      </c>
      <c r="C207">
        <f t="shared" si="15"/>
        <v>407901</v>
      </c>
      <c r="D207" s="2">
        <f t="shared" si="16"/>
        <v>7901</v>
      </c>
      <c r="E207" s="6">
        <f t="shared" si="17"/>
        <v>79</v>
      </c>
      <c r="F207" s="6">
        <f t="shared" si="18"/>
        <v>1</v>
      </c>
      <c r="G207" s="1" t="s">
        <v>90</v>
      </c>
      <c r="H207" s="3" t="s">
        <v>91</v>
      </c>
      <c r="I207" s="3" t="str">
        <f t="shared" si="19"/>
        <v>[{"t":"i","i":4,"c":2429,"tr":0},{"t":"i","i":1,"c":85143,"tr":0},{"t":"i","i":6,"c":12148,"tr":0}]</v>
      </c>
      <c r="J207" s="2">
        <v>0</v>
      </c>
      <c r="K207" s="2">
        <v>0</v>
      </c>
      <c r="L207" t="str">
        <f>_xlfn.IFNA(VLOOKUP($D207*1000+L$3,奖励辅助!$E:$O,11,FALSE),"")</f>
        <v>{"t":"i","i":4,"c":2429,"tr":0}</v>
      </c>
      <c r="M207" t="str">
        <f>_xlfn.IFNA(","&amp;VLOOKUP($D207*1000+M$3,奖励辅助!$E:$O,11,FALSE),"")</f>
        <v>,{"t":"i","i":1,"c":85143,"tr":0}</v>
      </c>
      <c r="N207" t="str">
        <f>_xlfn.IFNA(","&amp;VLOOKUP($D207*1000+N$3,奖励辅助!$E:$O,11,FALSE),"")</f>
        <v>,{"t":"i","i":6,"c":12148,"tr":0}</v>
      </c>
      <c r="O207" t="str">
        <f>_xlfn.IFNA(","&amp;VLOOKUP($D207*1000+O$3,奖励辅助!$E:$O,11,FALSE),"")</f>
        <v/>
      </c>
      <c r="P207" t="str">
        <f>_xlfn.IFNA(","&amp;VLOOKUP($D207*1000+P$3,奖励辅助!$E:$O,11,FALSE),"")</f>
        <v/>
      </c>
      <c r="Q207" t="str">
        <f>_xlfn.IFNA(","&amp;VLOOKUP($D207*1000+Q$3,奖励辅助!$E:$O,11,FALSE),"")</f>
        <v/>
      </c>
      <c r="R207" t="str">
        <f>_xlfn.IFNA(","&amp;VLOOKUP($D207*1000+R$3,奖励辅助!$E:$O,11,FALSE),"")</f>
        <v/>
      </c>
      <c r="S207" t="str">
        <f>_xlfn.IFNA(","&amp;VLOOKUP($D207*1000+S$3,奖励辅助!$E:$O,11,FALSE),"")</f>
        <v/>
      </c>
      <c r="T207" t="str">
        <f>_xlfn.IFNA(","&amp;VLOOKUP($D207*1000+T$3,奖励辅助!$E:$O,11,FALSE),"")</f>
        <v/>
      </c>
      <c r="U207" t="str">
        <f>_xlfn.IFNA(","&amp;VLOOKUP($D207*1000+U$3,奖励辅助!$E:$O,11,FALSE),"")</f>
        <v/>
      </c>
      <c r="V207" t="str">
        <f>_xlfn.IFNA(","&amp;VLOOKUP($D207*1000+V$3,奖励辅助!$E:$O,11,FALSE),"")</f>
        <v/>
      </c>
      <c r="W207" t="str">
        <f>_xlfn.IFNA(","&amp;VLOOKUP($D207*1000+W$3,奖励辅助!$E:$O,11,FALSE),"")</f>
        <v/>
      </c>
      <c r="X207" t="str">
        <f>_xlfn.IFNA(","&amp;VLOOKUP($D207*1000+X$3,奖励辅助!$E:$O,11,FALSE),"")</f>
        <v/>
      </c>
      <c r="Y207" t="str">
        <f>_xlfn.IFNA(","&amp;VLOOKUP($D207*1000+Y$3,奖励辅助!$E:$O,11,FALSE),"")</f>
        <v/>
      </c>
      <c r="Z207" t="str">
        <f>_xlfn.IFNA(","&amp;VLOOKUP($D207*1000+Z$3,奖励辅助!$E:$O,11,FALSE),"")</f>
        <v/>
      </c>
      <c r="AA207" t="str">
        <f>_xlfn.IFNA(","&amp;VLOOKUP($D207*1000+AA$3,奖励辅助!$E:$O,11,FALSE),"")</f>
        <v/>
      </c>
      <c r="AB207" t="str">
        <f>_xlfn.IFNA(","&amp;VLOOKUP($D207*1000+AB$3,奖励辅助!$E:$O,11,FALSE),"")</f>
        <v/>
      </c>
      <c r="AC207" t="str">
        <f>_xlfn.IFNA(","&amp;VLOOKUP($D207*1000+AC$3,奖励辅助!$E:$O,11,FALSE),"")</f>
        <v/>
      </c>
      <c r="AD207" t="str">
        <f>_xlfn.IFNA(","&amp;VLOOKUP($D207*1000+AD$3,奖励辅助!$E:$O,11,FALSE),"")</f>
        <v/>
      </c>
      <c r="AE207" t="str">
        <f>_xlfn.IFNA(","&amp;VLOOKUP($D207*1000+AE$3,奖励辅助!$E:$O,11,FALSE),"")</f>
        <v/>
      </c>
      <c r="AF207" t="str">
        <f>_xlfn.IFNA(","&amp;VLOOKUP($D207*1000+AF$3,奖励辅助!$E:$O,11,FALSE),"")</f>
        <v/>
      </c>
      <c r="AG207" t="str">
        <f>_xlfn.IFNA(","&amp;VLOOKUP($D207*1000+AG$3,奖励辅助!$E:$O,11,FALSE),"")</f>
        <v/>
      </c>
      <c r="AH207" t="str">
        <f>_xlfn.IFNA(","&amp;VLOOKUP($D207*1000+AH$3,奖励辅助!$E:$O,11,FALSE),"")</f>
        <v/>
      </c>
      <c r="AI207" t="str">
        <f>_xlfn.IFNA(","&amp;VLOOKUP($D207*1000+AI$3,奖励辅助!$E:$O,11,FALSE),"")</f>
        <v/>
      </c>
      <c r="AJ207" t="str">
        <f>_xlfn.IFNA(","&amp;VLOOKUP($D207*1000+AJ$3,奖励辅助!$E:$O,11,FALSE),"")</f>
        <v/>
      </c>
      <c r="AK207" t="str">
        <f>_xlfn.IFNA(","&amp;VLOOKUP($D207*1000+AK$3,奖励辅助!$E:$O,11,FALSE),"")</f>
        <v/>
      </c>
      <c r="AL207" t="str">
        <f>_xlfn.IFNA(","&amp;VLOOKUP($D207*1000+AL$3,奖励辅助!$E:$O,11,FALSE),"")</f>
        <v/>
      </c>
      <c r="AM207" t="str">
        <f>_xlfn.IFNA(","&amp;VLOOKUP($D207*1000+AM$3,奖励辅助!$E:$O,11,FALSE),"")</f>
        <v/>
      </c>
      <c r="AN207" t="str">
        <f>_xlfn.IFNA(","&amp;VLOOKUP($D207*1000+AN$3,奖励辅助!$E:$O,11,FALSE),"")</f>
        <v/>
      </c>
      <c r="AO207" t="str">
        <f>_xlfn.IFNA(","&amp;VLOOKUP($D207*1000+AO$3,奖励辅助!$E:$O,11,FALSE),"")</f>
        <v/>
      </c>
    </row>
    <row r="208" spans="1:41" x14ac:dyDescent="0.15">
      <c r="A208">
        <v>205</v>
      </c>
      <c r="B208">
        <f>VLOOKUP(E208,每级任务数量!A:B,2,FALSE)</f>
        <v>2</v>
      </c>
      <c r="C208">
        <f t="shared" si="15"/>
        <v>407902</v>
      </c>
      <c r="D208" s="2">
        <f t="shared" si="16"/>
        <v>7902</v>
      </c>
      <c r="E208" s="6">
        <f t="shared" si="17"/>
        <v>79</v>
      </c>
      <c r="F208" s="6">
        <f t="shared" si="18"/>
        <v>2</v>
      </c>
      <c r="G208" s="1" t="s">
        <v>90</v>
      </c>
      <c r="H208" s="3" t="s">
        <v>91</v>
      </c>
      <c r="I208" s="3" t="str">
        <f t="shared" si="19"/>
        <v>[{"t":"i","i":4,"c":2429,"tr":0},{"t":"i","i":1,"c":85143,"tr":0},{"t":"i","i":6,"c":12148,"tr":0}]</v>
      </c>
      <c r="J208" s="2">
        <v>0</v>
      </c>
      <c r="K208" s="2">
        <v>0</v>
      </c>
      <c r="L208" t="str">
        <f>_xlfn.IFNA(VLOOKUP($D208*1000+L$3,奖励辅助!$E:$O,11,FALSE),"")</f>
        <v>{"t":"i","i":4,"c":2429,"tr":0}</v>
      </c>
      <c r="M208" t="str">
        <f>_xlfn.IFNA(","&amp;VLOOKUP($D208*1000+M$3,奖励辅助!$E:$O,11,FALSE),"")</f>
        <v>,{"t":"i","i":1,"c":85143,"tr":0}</v>
      </c>
      <c r="N208" t="str">
        <f>_xlfn.IFNA(","&amp;VLOOKUP($D208*1000+N$3,奖励辅助!$E:$O,11,FALSE),"")</f>
        <v>,{"t":"i","i":6,"c":12148,"tr":0}</v>
      </c>
      <c r="O208" t="str">
        <f>_xlfn.IFNA(","&amp;VLOOKUP($D208*1000+O$3,奖励辅助!$E:$O,11,FALSE),"")</f>
        <v/>
      </c>
      <c r="P208" t="str">
        <f>_xlfn.IFNA(","&amp;VLOOKUP($D208*1000+P$3,奖励辅助!$E:$O,11,FALSE),"")</f>
        <v/>
      </c>
      <c r="Q208" t="str">
        <f>_xlfn.IFNA(","&amp;VLOOKUP($D208*1000+Q$3,奖励辅助!$E:$O,11,FALSE),"")</f>
        <v/>
      </c>
      <c r="R208" t="str">
        <f>_xlfn.IFNA(","&amp;VLOOKUP($D208*1000+R$3,奖励辅助!$E:$O,11,FALSE),"")</f>
        <v/>
      </c>
      <c r="S208" t="str">
        <f>_xlfn.IFNA(","&amp;VLOOKUP($D208*1000+S$3,奖励辅助!$E:$O,11,FALSE),"")</f>
        <v/>
      </c>
      <c r="T208" t="str">
        <f>_xlfn.IFNA(","&amp;VLOOKUP($D208*1000+T$3,奖励辅助!$E:$O,11,FALSE),"")</f>
        <v/>
      </c>
      <c r="U208" t="str">
        <f>_xlfn.IFNA(","&amp;VLOOKUP($D208*1000+U$3,奖励辅助!$E:$O,11,FALSE),"")</f>
        <v/>
      </c>
      <c r="V208" t="str">
        <f>_xlfn.IFNA(","&amp;VLOOKUP($D208*1000+V$3,奖励辅助!$E:$O,11,FALSE),"")</f>
        <v/>
      </c>
      <c r="W208" t="str">
        <f>_xlfn.IFNA(","&amp;VLOOKUP($D208*1000+W$3,奖励辅助!$E:$O,11,FALSE),"")</f>
        <v/>
      </c>
      <c r="X208" t="str">
        <f>_xlfn.IFNA(","&amp;VLOOKUP($D208*1000+X$3,奖励辅助!$E:$O,11,FALSE),"")</f>
        <v/>
      </c>
      <c r="Y208" t="str">
        <f>_xlfn.IFNA(","&amp;VLOOKUP($D208*1000+Y$3,奖励辅助!$E:$O,11,FALSE),"")</f>
        <v/>
      </c>
      <c r="Z208" t="str">
        <f>_xlfn.IFNA(","&amp;VLOOKUP($D208*1000+Z$3,奖励辅助!$E:$O,11,FALSE),"")</f>
        <v/>
      </c>
      <c r="AA208" t="str">
        <f>_xlfn.IFNA(","&amp;VLOOKUP($D208*1000+AA$3,奖励辅助!$E:$O,11,FALSE),"")</f>
        <v/>
      </c>
      <c r="AB208" t="str">
        <f>_xlfn.IFNA(","&amp;VLOOKUP($D208*1000+AB$3,奖励辅助!$E:$O,11,FALSE),"")</f>
        <v/>
      </c>
      <c r="AC208" t="str">
        <f>_xlfn.IFNA(","&amp;VLOOKUP($D208*1000+AC$3,奖励辅助!$E:$O,11,FALSE),"")</f>
        <v/>
      </c>
      <c r="AD208" t="str">
        <f>_xlfn.IFNA(","&amp;VLOOKUP($D208*1000+AD$3,奖励辅助!$E:$O,11,FALSE),"")</f>
        <v/>
      </c>
      <c r="AE208" t="str">
        <f>_xlfn.IFNA(","&amp;VLOOKUP($D208*1000+AE$3,奖励辅助!$E:$O,11,FALSE),"")</f>
        <v/>
      </c>
      <c r="AF208" t="str">
        <f>_xlfn.IFNA(","&amp;VLOOKUP($D208*1000+AF$3,奖励辅助!$E:$O,11,FALSE),"")</f>
        <v/>
      </c>
      <c r="AG208" t="str">
        <f>_xlfn.IFNA(","&amp;VLOOKUP($D208*1000+AG$3,奖励辅助!$E:$O,11,FALSE),"")</f>
        <v/>
      </c>
      <c r="AH208" t="str">
        <f>_xlfn.IFNA(","&amp;VLOOKUP($D208*1000+AH$3,奖励辅助!$E:$O,11,FALSE),"")</f>
        <v/>
      </c>
      <c r="AI208" t="str">
        <f>_xlfn.IFNA(","&amp;VLOOKUP($D208*1000+AI$3,奖励辅助!$E:$O,11,FALSE),"")</f>
        <v/>
      </c>
      <c r="AJ208" t="str">
        <f>_xlfn.IFNA(","&amp;VLOOKUP($D208*1000+AJ$3,奖励辅助!$E:$O,11,FALSE),"")</f>
        <v/>
      </c>
      <c r="AK208" t="str">
        <f>_xlfn.IFNA(","&amp;VLOOKUP($D208*1000+AK$3,奖励辅助!$E:$O,11,FALSE),"")</f>
        <v/>
      </c>
      <c r="AL208" t="str">
        <f>_xlfn.IFNA(","&amp;VLOOKUP($D208*1000+AL$3,奖励辅助!$E:$O,11,FALSE),"")</f>
        <v/>
      </c>
      <c r="AM208" t="str">
        <f>_xlfn.IFNA(","&amp;VLOOKUP($D208*1000+AM$3,奖励辅助!$E:$O,11,FALSE),"")</f>
        <v/>
      </c>
      <c r="AN208" t="str">
        <f>_xlfn.IFNA(","&amp;VLOOKUP($D208*1000+AN$3,奖励辅助!$E:$O,11,FALSE),"")</f>
        <v/>
      </c>
      <c r="AO208" t="str">
        <f>_xlfn.IFNA(","&amp;VLOOKUP($D208*1000+AO$3,奖励辅助!$E:$O,11,FALSE),"")</f>
        <v/>
      </c>
    </row>
    <row r="209" spans="1:41" x14ac:dyDescent="0.15">
      <c r="A209">
        <v>206</v>
      </c>
      <c r="B209">
        <f>VLOOKUP(E209,每级任务数量!A:B,2,FALSE)</f>
        <v>2</v>
      </c>
      <c r="C209">
        <f t="shared" si="15"/>
        <v>408001</v>
      </c>
      <c r="D209" s="2">
        <f t="shared" si="16"/>
        <v>8001</v>
      </c>
      <c r="E209" s="6">
        <f t="shared" si="17"/>
        <v>80</v>
      </c>
      <c r="F209" s="6">
        <f t="shared" si="18"/>
        <v>1</v>
      </c>
      <c r="G209" s="1" t="s">
        <v>90</v>
      </c>
      <c r="H209" s="3" t="s">
        <v>91</v>
      </c>
      <c r="I209" s="3" t="str">
        <f t="shared" si="19"/>
        <v>[{"t":"i","i":4,"c":2604,"tr":0},{"t":"i","i":1,"c":91270,"tr":0},{"t":"i","i":6,"c":13023,"tr":0}]</v>
      </c>
      <c r="J209" s="2">
        <v>0</v>
      </c>
      <c r="K209" s="2">
        <v>0</v>
      </c>
      <c r="L209" t="str">
        <f>_xlfn.IFNA(VLOOKUP($D209*1000+L$3,奖励辅助!$E:$O,11,FALSE),"")</f>
        <v>{"t":"i","i":4,"c":2604,"tr":0}</v>
      </c>
      <c r="M209" t="str">
        <f>_xlfn.IFNA(","&amp;VLOOKUP($D209*1000+M$3,奖励辅助!$E:$O,11,FALSE),"")</f>
        <v>,{"t":"i","i":1,"c":91270,"tr":0}</v>
      </c>
      <c r="N209" t="str">
        <f>_xlfn.IFNA(","&amp;VLOOKUP($D209*1000+N$3,奖励辅助!$E:$O,11,FALSE),"")</f>
        <v>,{"t":"i","i":6,"c":13023,"tr":0}</v>
      </c>
      <c r="O209" t="str">
        <f>_xlfn.IFNA(","&amp;VLOOKUP($D209*1000+O$3,奖励辅助!$E:$O,11,FALSE),"")</f>
        <v/>
      </c>
      <c r="P209" t="str">
        <f>_xlfn.IFNA(","&amp;VLOOKUP($D209*1000+P$3,奖励辅助!$E:$O,11,FALSE),"")</f>
        <v/>
      </c>
      <c r="Q209" t="str">
        <f>_xlfn.IFNA(","&amp;VLOOKUP($D209*1000+Q$3,奖励辅助!$E:$O,11,FALSE),"")</f>
        <v/>
      </c>
      <c r="R209" t="str">
        <f>_xlfn.IFNA(","&amp;VLOOKUP($D209*1000+R$3,奖励辅助!$E:$O,11,FALSE),"")</f>
        <v/>
      </c>
      <c r="S209" t="str">
        <f>_xlfn.IFNA(","&amp;VLOOKUP($D209*1000+S$3,奖励辅助!$E:$O,11,FALSE),"")</f>
        <v/>
      </c>
      <c r="T209" t="str">
        <f>_xlfn.IFNA(","&amp;VLOOKUP($D209*1000+T$3,奖励辅助!$E:$O,11,FALSE),"")</f>
        <v/>
      </c>
      <c r="U209" t="str">
        <f>_xlfn.IFNA(","&amp;VLOOKUP($D209*1000+U$3,奖励辅助!$E:$O,11,FALSE),"")</f>
        <v/>
      </c>
      <c r="V209" t="str">
        <f>_xlfn.IFNA(","&amp;VLOOKUP($D209*1000+V$3,奖励辅助!$E:$O,11,FALSE),"")</f>
        <v/>
      </c>
      <c r="W209" t="str">
        <f>_xlfn.IFNA(","&amp;VLOOKUP($D209*1000+W$3,奖励辅助!$E:$O,11,FALSE),"")</f>
        <v/>
      </c>
      <c r="X209" t="str">
        <f>_xlfn.IFNA(","&amp;VLOOKUP($D209*1000+X$3,奖励辅助!$E:$O,11,FALSE),"")</f>
        <v/>
      </c>
      <c r="Y209" t="str">
        <f>_xlfn.IFNA(","&amp;VLOOKUP($D209*1000+Y$3,奖励辅助!$E:$O,11,FALSE),"")</f>
        <v/>
      </c>
      <c r="Z209" t="str">
        <f>_xlfn.IFNA(","&amp;VLOOKUP($D209*1000+Z$3,奖励辅助!$E:$O,11,FALSE),"")</f>
        <v/>
      </c>
      <c r="AA209" t="str">
        <f>_xlfn.IFNA(","&amp;VLOOKUP($D209*1000+AA$3,奖励辅助!$E:$O,11,FALSE),"")</f>
        <v/>
      </c>
      <c r="AB209" t="str">
        <f>_xlfn.IFNA(","&amp;VLOOKUP($D209*1000+AB$3,奖励辅助!$E:$O,11,FALSE),"")</f>
        <v/>
      </c>
      <c r="AC209" t="str">
        <f>_xlfn.IFNA(","&amp;VLOOKUP($D209*1000+AC$3,奖励辅助!$E:$O,11,FALSE),"")</f>
        <v/>
      </c>
      <c r="AD209" t="str">
        <f>_xlfn.IFNA(","&amp;VLOOKUP($D209*1000+AD$3,奖励辅助!$E:$O,11,FALSE),"")</f>
        <v/>
      </c>
      <c r="AE209" t="str">
        <f>_xlfn.IFNA(","&amp;VLOOKUP($D209*1000+AE$3,奖励辅助!$E:$O,11,FALSE),"")</f>
        <v/>
      </c>
      <c r="AF209" t="str">
        <f>_xlfn.IFNA(","&amp;VLOOKUP($D209*1000+AF$3,奖励辅助!$E:$O,11,FALSE),"")</f>
        <v/>
      </c>
      <c r="AG209" t="str">
        <f>_xlfn.IFNA(","&amp;VLOOKUP($D209*1000+AG$3,奖励辅助!$E:$O,11,FALSE),"")</f>
        <v/>
      </c>
      <c r="AH209" t="str">
        <f>_xlfn.IFNA(","&amp;VLOOKUP($D209*1000+AH$3,奖励辅助!$E:$O,11,FALSE),"")</f>
        <v/>
      </c>
      <c r="AI209" t="str">
        <f>_xlfn.IFNA(","&amp;VLOOKUP($D209*1000+AI$3,奖励辅助!$E:$O,11,FALSE),"")</f>
        <v/>
      </c>
      <c r="AJ209" t="str">
        <f>_xlfn.IFNA(","&amp;VLOOKUP($D209*1000+AJ$3,奖励辅助!$E:$O,11,FALSE),"")</f>
        <v/>
      </c>
      <c r="AK209" t="str">
        <f>_xlfn.IFNA(","&amp;VLOOKUP($D209*1000+AK$3,奖励辅助!$E:$O,11,FALSE),"")</f>
        <v/>
      </c>
      <c r="AL209" t="str">
        <f>_xlfn.IFNA(","&amp;VLOOKUP($D209*1000+AL$3,奖励辅助!$E:$O,11,FALSE),"")</f>
        <v/>
      </c>
      <c r="AM209" t="str">
        <f>_xlfn.IFNA(","&amp;VLOOKUP($D209*1000+AM$3,奖励辅助!$E:$O,11,FALSE),"")</f>
        <v/>
      </c>
      <c r="AN209" t="str">
        <f>_xlfn.IFNA(","&amp;VLOOKUP($D209*1000+AN$3,奖励辅助!$E:$O,11,FALSE),"")</f>
        <v/>
      </c>
      <c r="AO209" t="str">
        <f>_xlfn.IFNA(","&amp;VLOOKUP($D209*1000+AO$3,奖励辅助!$E:$O,11,FALSE),"")</f>
        <v/>
      </c>
    </row>
    <row r="210" spans="1:41" x14ac:dyDescent="0.15">
      <c r="A210">
        <v>207</v>
      </c>
      <c r="B210">
        <f>VLOOKUP(E210,每级任务数量!A:B,2,FALSE)</f>
        <v>2</v>
      </c>
      <c r="C210">
        <f t="shared" si="15"/>
        <v>408002</v>
      </c>
      <c r="D210" s="2">
        <f t="shared" si="16"/>
        <v>8002</v>
      </c>
      <c r="E210" s="6">
        <f t="shared" si="17"/>
        <v>80</v>
      </c>
      <c r="F210" s="6">
        <f t="shared" si="18"/>
        <v>2</v>
      </c>
      <c r="G210" s="1" t="s">
        <v>90</v>
      </c>
      <c r="H210" s="3" t="s">
        <v>91</v>
      </c>
      <c r="I210" s="3" t="str">
        <f t="shared" si="19"/>
        <v>[{"t":"i","i":4,"c":2604,"tr":0},{"t":"i","i":1,"c":91270,"tr":0},{"t":"i","i":6,"c":13023,"tr":0}]</v>
      </c>
      <c r="J210" s="2">
        <v>0</v>
      </c>
      <c r="K210" s="2">
        <v>0</v>
      </c>
      <c r="L210" t="str">
        <f>_xlfn.IFNA(VLOOKUP($D210*1000+L$3,奖励辅助!$E:$O,11,FALSE),"")</f>
        <v>{"t":"i","i":4,"c":2604,"tr":0}</v>
      </c>
      <c r="M210" t="str">
        <f>_xlfn.IFNA(","&amp;VLOOKUP($D210*1000+M$3,奖励辅助!$E:$O,11,FALSE),"")</f>
        <v>,{"t":"i","i":1,"c":91270,"tr":0}</v>
      </c>
      <c r="N210" t="str">
        <f>_xlfn.IFNA(","&amp;VLOOKUP($D210*1000+N$3,奖励辅助!$E:$O,11,FALSE),"")</f>
        <v>,{"t":"i","i":6,"c":13023,"tr":0}</v>
      </c>
      <c r="O210" t="str">
        <f>_xlfn.IFNA(","&amp;VLOOKUP($D210*1000+O$3,奖励辅助!$E:$O,11,FALSE),"")</f>
        <v/>
      </c>
      <c r="P210" t="str">
        <f>_xlfn.IFNA(","&amp;VLOOKUP($D210*1000+P$3,奖励辅助!$E:$O,11,FALSE),"")</f>
        <v/>
      </c>
      <c r="Q210" t="str">
        <f>_xlfn.IFNA(","&amp;VLOOKUP($D210*1000+Q$3,奖励辅助!$E:$O,11,FALSE),"")</f>
        <v/>
      </c>
      <c r="R210" t="str">
        <f>_xlfn.IFNA(","&amp;VLOOKUP($D210*1000+R$3,奖励辅助!$E:$O,11,FALSE),"")</f>
        <v/>
      </c>
      <c r="S210" t="str">
        <f>_xlfn.IFNA(","&amp;VLOOKUP($D210*1000+S$3,奖励辅助!$E:$O,11,FALSE),"")</f>
        <v/>
      </c>
      <c r="T210" t="str">
        <f>_xlfn.IFNA(","&amp;VLOOKUP($D210*1000+T$3,奖励辅助!$E:$O,11,FALSE),"")</f>
        <v/>
      </c>
      <c r="U210" t="str">
        <f>_xlfn.IFNA(","&amp;VLOOKUP($D210*1000+U$3,奖励辅助!$E:$O,11,FALSE),"")</f>
        <v/>
      </c>
      <c r="V210" t="str">
        <f>_xlfn.IFNA(","&amp;VLOOKUP($D210*1000+V$3,奖励辅助!$E:$O,11,FALSE),"")</f>
        <v/>
      </c>
      <c r="W210" t="str">
        <f>_xlfn.IFNA(","&amp;VLOOKUP($D210*1000+W$3,奖励辅助!$E:$O,11,FALSE),"")</f>
        <v/>
      </c>
      <c r="X210" t="str">
        <f>_xlfn.IFNA(","&amp;VLOOKUP($D210*1000+X$3,奖励辅助!$E:$O,11,FALSE),"")</f>
        <v/>
      </c>
      <c r="Y210" t="str">
        <f>_xlfn.IFNA(","&amp;VLOOKUP($D210*1000+Y$3,奖励辅助!$E:$O,11,FALSE),"")</f>
        <v/>
      </c>
      <c r="Z210" t="str">
        <f>_xlfn.IFNA(","&amp;VLOOKUP($D210*1000+Z$3,奖励辅助!$E:$O,11,FALSE),"")</f>
        <v/>
      </c>
      <c r="AA210" t="str">
        <f>_xlfn.IFNA(","&amp;VLOOKUP($D210*1000+AA$3,奖励辅助!$E:$O,11,FALSE),"")</f>
        <v/>
      </c>
      <c r="AB210" t="str">
        <f>_xlfn.IFNA(","&amp;VLOOKUP($D210*1000+AB$3,奖励辅助!$E:$O,11,FALSE),"")</f>
        <v/>
      </c>
      <c r="AC210" t="str">
        <f>_xlfn.IFNA(","&amp;VLOOKUP($D210*1000+AC$3,奖励辅助!$E:$O,11,FALSE),"")</f>
        <v/>
      </c>
      <c r="AD210" t="str">
        <f>_xlfn.IFNA(","&amp;VLOOKUP($D210*1000+AD$3,奖励辅助!$E:$O,11,FALSE),"")</f>
        <v/>
      </c>
      <c r="AE210" t="str">
        <f>_xlfn.IFNA(","&amp;VLOOKUP($D210*1000+AE$3,奖励辅助!$E:$O,11,FALSE),"")</f>
        <v/>
      </c>
      <c r="AF210" t="str">
        <f>_xlfn.IFNA(","&amp;VLOOKUP($D210*1000+AF$3,奖励辅助!$E:$O,11,FALSE),"")</f>
        <v/>
      </c>
      <c r="AG210" t="str">
        <f>_xlfn.IFNA(","&amp;VLOOKUP($D210*1000+AG$3,奖励辅助!$E:$O,11,FALSE),"")</f>
        <v/>
      </c>
      <c r="AH210" t="str">
        <f>_xlfn.IFNA(","&amp;VLOOKUP($D210*1000+AH$3,奖励辅助!$E:$O,11,FALSE),"")</f>
        <v/>
      </c>
      <c r="AI210" t="str">
        <f>_xlfn.IFNA(","&amp;VLOOKUP($D210*1000+AI$3,奖励辅助!$E:$O,11,FALSE),"")</f>
        <v/>
      </c>
      <c r="AJ210" t="str">
        <f>_xlfn.IFNA(","&amp;VLOOKUP($D210*1000+AJ$3,奖励辅助!$E:$O,11,FALSE),"")</f>
        <v/>
      </c>
      <c r="AK210" t="str">
        <f>_xlfn.IFNA(","&amp;VLOOKUP($D210*1000+AK$3,奖励辅助!$E:$O,11,FALSE),"")</f>
        <v/>
      </c>
      <c r="AL210" t="str">
        <f>_xlfn.IFNA(","&amp;VLOOKUP($D210*1000+AL$3,奖励辅助!$E:$O,11,FALSE),"")</f>
        <v/>
      </c>
      <c r="AM210" t="str">
        <f>_xlfn.IFNA(","&amp;VLOOKUP($D210*1000+AM$3,奖励辅助!$E:$O,11,FALSE),"")</f>
        <v/>
      </c>
      <c r="AN210" t="str">
        <f>_xlfn.IFNA(","&amp;VLOOKUP($D210*1000+AN$3,奖励辅助!$E:$O,11,FALSE),"")</f>
        <v/>
      </c>
      <c r="AO210" t="str">
        <f>_xlfn.IFNA(","&amp;VLOOKUP($D210*1000+AO$3,奖励辅助!$E:$O,11,FALSE),"")</f>
        <v/>
      </c>
    </row>
    <row r="211" spans="1:41" x14ac:dyDescent="0.15">
      <c r="A211">
        <v>208</v>
      </c>
      <c r="B211">
        <f>VLOOKUP(E211,每级任务数量!A:B,2,FALSE)</f>
        <v>2</v>
      </c>
      <c r="C211">
        <f t="shared" si="15"/>
        <v>408101</v>
      </c>
      <c r="D211" s="2">
        <f t="shared" si="16"/>
        <v>8101</v>
      </c>
      <c r="E211" s="6">
        <f t="shared" si="17"/>
        <v>81</v>
      </c>
      <c r="F211" s="6">
        <f t="shared" si="18"/>
        <v>1</v>
      </c>
      <c r="G211" s="1" t="s">
        <v>90</v>
      </c>
      <c r="H211" s="3" t="s">
        <v>91</v>
      </c>
      <c r="I211" s="3" t="str">
        <f t="shared" si="19"/>
        <v>[{"t":"i","i":4,"c":2792,"tr":0},{"t":"i","i":1,"c":97839,"tr":0},{"t":"i","i":6,"c":13960,"tr":0}]</v>
      </c>
      <c r="J211" s="2">
        <v>0</v>
      </c>
      <c r="K211" s="2">
        <v>0</v>
      </c>
      <c r="L211" t="str">
        <f>_xlfn.IFNA(VLOOKUP($D211*1000+L$3,奖励辅助!$E:$O,11,FALSE),"")</f>
        <v>{"t":"i","i":4,"c":2792,"tr":0}</v>
      </c>
      <c r="M211" t="str">
        <f>_xlfn.IFNA(","&amp;VLOOKUP($D211*1000+M$3,奖励辅助!$E:$O,11,FALSE),"")</f>
        <v>,{"t":"i","i":1,"c":97839,"tr":0}</v>
      </c>
      <c r="N211" t="str">
        <f>_xlfn.IFNA(","&amp;VLOOKUP($D211*1000+N$3,奖励辅助!$E:$O,11,FALSE),"")</f>
        <v>,{"t":"i","i":6,"c":13960,"tr":0}</v>
      </c>
      <c r="O211" t="str">
        <f>_xlfn.IFNA(","&amp;VLOOKUP($D211*1000+O$3,奖励辅助!$E:$O,11,FALSE),"")</f>
        <v/>
      </c>
      <c r="P211" t="str">
        <f>_xlfn.IFNA(","&amp;VLOOKUP($D211*1000+P$3,奖励辅助!$E:$O,11,FALSE),"")</f>
        <v/>
      </c>
      <c r="Q211" t="str">
        <f>_xlfn.IFNA(","&amp;VLOOKUP($D211*1000+Q$3,奖励辅助!$E:$O,11,FALSE),"")</f>
        <v/>
      </c>
      <c r="R211" t="str">
        <f>_xlfn.IFNA(","&amp;VLOOKUP($D211*1000+R$3,奖励辅助!$E:$O,11,FALSE),"")</f>
        <v/>
      </c>
      <c r="S211" t="str">
        <f>_xlfn.IFNA(","&amp;VLOOKUP($D211*1000+S$3,奖励辅助!$E:$O,11,FALSE),"")</f>
        <v/>
      </c>
      <c r="T211" t="str">
        <f>_xlfn.IFNA(","&amp;VLOOKUP($D211*1000+T$3,奖励辅助!$E:$O,11,FALSE),"")</f>
        <v/>
      </c>
      <c r="U211" t="str">
        <f>_xlfn.IFNA(","&amp;VLOOKUP($D211*1000+U$3,奖励辅助!$E:$O,11,FALSE),"")</f>
        <v/>
      </c>
      <c r="V211" t="str">
        <f>_xlfn.IFNA(","&amp;VLOOKUP($D211*1000+V$3,奖励辅助!$E:$O,11,FALSE),"")</f>
        <v/>
      </c>
      <c r="W211" t="str">
        <f>_xlfn.IFNA(","&amp;VLOOKUP($D211*1000+W$3,奖励辅助!$E:$O,11,FALSE),"")</f>
        <v/>
      </c>
      <c r="X211" t="str">
        <f>_xlfn.IFNA(","&amp;VLOOKUP($D211*1000+X$3,奖励辅助!$E:$O,11,FALSE),"")</f>
        <v/>
      </c>
      <c r="Y211" t="str">
        <f>_xlfn.IFNA(","&amp;VLOOKUP($D211*1000+Y$3,奖励辅助!$E:$O,11,FALSE),"")</f>
        <v/>
      </c>
      <c r="Z211" t="str">
        <f>_xlfn.IFNA(","&amp;VLOOKUP($D211*1000+Z$3,奖励辅助!$E:$O,11,FALSE),"")</f>
        <v/>
      </c>
      <c r="AA211" t="str">
        <f>_xlfn.IFNA(","&amp;VLOOKUP($D211*1000+AA$3,奖励辅助!$E:$O,11,FALSE),"")</f>
        <v/>
      </c>
      <c r="AB211" t="str">
        <f>_xlfn.IFNA(","&amp;VLOOKUP($D211*1000+AB$3,奖励辅助!$E:$O,11,FALSE),"")</f>
        <v/>
      </c>
      <c r="AC211" t="str">
        <f>_xlfn.IFNA(","&amp;VLOOKUP($D211*1000+AC$3,奖励辅助!$E:$O,11,FALSE),"")</f>
        <v/>
      </c>
      <c r="AD211" t="str">
        <f>_xlfn.IFNA(","&amp;VLOOKUP($D211*1000+AD$3,奖励辅助!$E:$O,11,FALSE),"")</f>
        <v/>
      </c>
      <c r="AE211" t="str">
        <f>_xlfn.IFNA(","&amp;VLOOKUP($D211*1000+AE$3,奖励辅助!$E:$O,11,FALSE),"")</f>
        <v/>
      </c>
      <c r="AF211" t="str">
        <f>_xlfn.IFNA(","&amp;VLOOKUP($D211*1000+AF$3,奖励辅助!$E:$O,11,FALSE),"")</f>
        <v/>
      </c>
      <c r="AG211" t="str">
        <f>_xlfn.IFNA(","&amp;VLOOKUP($D211*1000+AG$3,奖励辅助!$E:$O,11,FALSE),"")</f>
        <v/>
      </c>
      <c r="AH211" t="str">
        <f>_xlfn.IFNA(","&amp;VLOOKUP($D211*1000+AH$3,奖励辅助!$E:$O,11,FALSE),"")</f>
        <v/>
      </c>
      <c r="AI211" t="str">
        <f>_xlfn.IFNA(","&amp;VLOOKUP($D211*1000+AI$3,奖励辅助!$E:$O,11,FALSE),"")</f>
        <v/>
      </c>
      <c r="AJ211" t="str">
        <f>_xlfn.IFNA(","&amp;VLOOKUP($D211*1000+AJ$3,奖励辅助!$E:$O,11,FALSE),"")</f>
        <v/>
      </c>
      <c r="AK211" t="str">
        <f>_xlfn.IFNA(","&amp;VLOOKUP($D211*1000+AK$3,奖励辅助!$E:$O,11,FALSE),"")</f>
        <v/>
      </c>
      <c r="AL211" t="str">
        <f>_xlfn.IFNA(","&amp;VLOOKUP($D211*1000+AL$3,奖励辅助!$E:$O,11,FALSE),"")</f>
        <v/>
      </c>
      <c r="AM211" t="str">
        <f>_xlfn.IFNA(","&amp;VLOOKUP($D211*1000+AM$3,奖励辅助!$E:$O,11,FALSE),"")</f>
        <v/>
      </c>
      <c r="AN211" t="str">
        <f>_xlfn.IFNA(","&amp;VLOOKUP($D211*1000+AN$3,奖励辅助!$E:$O,11,FALSE),"")</f>
        <v/>
      </c>
      <c r="AO211" t="str">
        <f>_xlfn.IFNA(","&amp;VLOOKUP($D211*1000+AO$3,奖励辅助!$E:$O,11,FALSE),"")</f>
        <v/>
      </c>
    </row>
    <row r="212" spans="1:41" x14ac:dyDescent="0.15">
      <c r="A212">
        <v>209</v>
      </c>
      <c r="B212">
        <f>VLOOKUP(E212,每级任务数量!A:B,2,FALSE)</f>
        <v>2</v>
      </c>
      <c r="C212">
        <f t="shared" si="15"/>
        <v>408102</v>
      </c>
      <c r="D212" s="2">
        <f t="shared" si="16"/>
        <v>8102</v>
      </c>
      <c r="E212" s="6">
        <f t="shared" si="17"/>
        <v>81</v>
      </c>
      <c r="F212" s="6">
        <f t="shared" si="18"/>
        <v>2</v>
      </c>
      <c r="G212" s="1" t="s">
        <v>90</v>
      </c>
      <c r="H212" s="3" t="s">
        <v>91</v>
      </c>
      <c r="I212" s="3" t="str">
        <f t="shared" si="19"/>
        <v>[{"t":"i","i":4,"c":2792,"tr":0},{"t":"i","i":1,"c":97839,"tr":0},{"t":"i","i":6,"c":13960,"tr":0}]</v>
      </c>
      <c r="J212" s="2">
        <v>0</v>
      </c>
      <c r="K212" s="2">
        <v>0</v>
      </c>
      <c r="L212" t="str">
        <f>_xlfn.IFNA(VLOOKUP($D212*1000+L$3,奖励辅助!$E:$O,11,FALSE),"")</f>
        <v>{"t":"i","i":4,"c":2792,"tr":0}</v>
      </c>
      <c r="M212" t="str">
        <f>_xlfn.IFNA(","&amp;VLOOKUP($D212*1000+M$3,奖励辅助!$E:$O,11,FALSE),"")</f>
        <v>,{"t":"i","i":1,"c":97839,"tr":0}</v>
      </c>
      <c r="N212" t="str">
        <f>_xlfn.IFNA(","&amp;VLOOKUP($D212*1000+N$3,奖励辅助!$E:$O,11,FALSE),"")</f>
        <v>,{"t":"i","i":6,"c":13960,"tr":0}</v>
      </c>
      <c r="O212" t="str">
        <f>_xlfn.IFNA(","&amp;VLOOKUP($D212*1000+O$3,奖励辅助!$E:$O,11,FALSE),"")</f>
        <v/>
      </c>
      <c r="P212" t="str">
        <f>_xlfn.IFNA(","&amp;VLOOKUP($D212*1000+P$3,奖励辅助!$E:$O,11,FALSE),"")</f>
        <v/>
      </c>
      <c r="Q212" t="str">
        <f>_xlfn.IFNA(","&amp;VLOOKUP($D212*1000+Q$3,奖励辅助!$E:$O,11,FALSE),"")</f>
        <v/>
      </c>
      <c r="R212" t="str">
        <f>_xlfn.IFNA(","&amp;VLOOKUP($D212*1000+R$3,奖励辅助!$E:$O,11,FALSE),"")</f>
        <v/>
      </c>
      <c r="S212" t="str">
        <f>_xlfn.IFNA(","&amp;VLOOKUP($D212*1000+S$3,奖励辅助!$E:$O,11,FALSE),"")</f>
        <v/>
      </c>
      <c r="T212" t="str">
        <f>_xlfn.IFNA(","&amp;VLOOKUP($D212*1000+T$3,奖励辅助!$E:$O,11,FALSE),"")</f>
        <v/>
      </c>
      <c r="U212" t="str">
        <f>_xlfn.IFNA(","&amp;VLOOKUP($D212*1000+U$3,奖励辅助!$E:$O,11,FALSE),"")</f>
        <v/>
      </c>
      <c r="V212" t="str">
        <f>_xlfn.IFNA(","&amp;VLOOKUP($D212*1000+V$3,奖励辅助!$E:$O,11,FALSE),"")</f>
        <v/>
      </c>
      <c r="W212" t="str">
        <f>_xlfn.IFNA(","&amp;VLOOKUP($D212*1000+W$3,奖励辅助!$E:$O,11,FALSE),"")</f>
        <v/>
      </c>
      <c r="X212" t="str">
        <f>_xlfn.IFNA(","&amp;VLOOKUP($D212*1000+X$3,奖励辅助!$E:$O,11,FALSE),"")</f>
        <v/>
      </c>
      <c r="Y212" t="str">
        <f>_xlfn.IFNA(","&amp;VLOOKUP($D212*1000+Y$3,奖励辅助!$E:$O,11,FALSE),"")</f>
        <v/>
      </c>
      <c r="Z212" t="str">
        <f>_xlfn.IFNA(","&amp;VLOOKUP($D212*1000+Z$3,奖励辅助!$E:$O,11,FALSE),"")</f>
        <v/>
      </c>
      <c r="AA212" t="str">
        <f>_xlfn.IFNA(","&amp;VLOOKUP($D212*1000+AA$3,奖励辅助!$E:$O,11,FALSE),"")</f>
        <v/>
      </c>
      <c r="AB212" t="str">
        <f>_xlfn.IFNA(","&amp;VLOOKUP($D212*1000+AB$3,奖励辅助!$E:$O,11,FALSE),"")</f>
        <v/>
      </c>
      <c r="AC212" t="str">
        <f>_xlfn.IFNA(","&amp;VLOOKUP($D212*1000+AC$3,奖励辅助!$E:$O,11,FALSE),"")</f>
        <v/>
      </c>
      <c r="AD212" t="str">
        <f>_xlfn.IFNA(","&amp;VLOOKUP($D212*1000+AD$3,奖励辅助!$E:$O,11,FALSE),"")</f>
        <v/>
      </c>
      <c r="AE212" t="str">
        <f>_xlfn.IFNA(","&amp;VLOOKUP($D212*1000+AE$3,奖励辅助!$E:$O,11,FALSE),"")</f>
        <v/>
      </c>
      <c r="AF212" t="str">
        <f>_xlfn.IFNA(","&amp;VLOOKUP($D212*1000+AF$3,奖励辅助!$E:$O,11,FALSE),"")</f>
        <v/>
      </c>
      <c r="AG212" t="str">
        <f>_xlfn.IFNA(","&amp;VLOOKUP($D212*1000+AG$3,奖励辅助!$E:$O,11,FALSE),"")</f>
        <v/>
      </c>
      <c r="AH212" t="str">
        <f>_xlfn.IFNA(","&amp;VLOOKUP($D212*1000+AH$3,奖励辅助!$E:$O,11,FALSE),"")</f>
        <v/>
      </c>
      <c r="AI212" t="str">
        <f>_xlfn.IFNA(","&amp;VLOOKUP($D212*1000+AI$3,奖励辅助!$E:$O,11,FALSE),"")</f>
        <v/>
      </c>
      <c r="AJ212" t="str">
        <f>_xlfn.IFNA(","&amp;VLOOKUP($D212*1000+AJ$3,奖励辅助!$E:$O,11,FALSE),"")</f>
        <v/>
      </c>
      <c r="AK212" t="str">
        <f>_xlfn.IFNA(","&amp;VLOOKUP($D212*1000+AK$3,奖励辅助!$E:$O,11,FALSE),"")</f>
        <v/>
      </c>
      <c r="AL212" t="str">
        <f>_xlfn.IFNA(","&amp;VLOOKUP($D212*1000+AL$3,奖励辅助!$E:$O,11,FALSE),"")</f>
        <v/>
      </c>
      <c r="AM212" t="str">
        <f>_xlfn.IFNA(","&amp;VLOOKUP($D212*1000+AM$3,奖励辅助!$E:$O,11,FALSE),"")</f>
        <v/>
      </c>
      <c r="AN212" t="str">
        <f>_xlfn.IFNA(","&amp;VLOOKUP($D212*1000+AN$3,奖励辅助!$E:$O,11,FALSE),"")</f>
        <v/>
      </c>
      <c r="AO212" t="str">
        <f>_xlfn.IFNA(","&amp;VLOOKUP($D212*1000+AO$3,奖励辅助!$E:$O,11,FALSE),"")</f>
        <v/>
      </c>
    </row>
    <row r="213" spans="1:41" x14ac:dyDescent="0.15">
      <c r="A213">
        <v>210</v>
      </c>
      <c r="B213">
        <f>VLOOKUP(E213,每级任务数量!A:B,2,FALSE)</f>
        <v>2</v>
      </c>
      <c r="C213">
        <f t="shared" si="15"/>
        <v>408201</v>
      </c>
      <c r="D213" s="2">
        <f t="shared" si="16"/>
        <v>8201</v>
      </c>
      <c r="E213" s="6">
        <f t="shared" si="17"/>
        <v>82</v>
      </c>
      <c r="F213" s="6">
        <f t="shared" si="18"/>
        <v>1</v>
      </c>
      <c r="G213" s="1" t="s">
        <v>90</v>
      </c>
      <c r="H213" s="3" t="s">
        <v>91</v>
      </c>
      <c r="I213" s="3" t="str">
        <f t="shared" si="19"/>
        <v>[{"t":"i","i":4,"c":2993,"tr":0},{"t":"i","i":1,"c":104881,"tr":0},{"t":"i","i":6,"c":14965,"tr":0}]</v>
      </c>
      <c r="J213" s="2">
        <v>0</v>
      </c>
      <c r="K213" s="2">
        <v>0</v>
      </c>
      <c r="L213" t="str">
        <f>_xlfn.IFNA(VLOOKUP($D213*1000+L$3,奖励辅助!$E:$O,11,FALSE),"")</f>
        <v>{"t":"i","i":4,"c":2993,"tr":0}</v>
      </c>
      <c r="M213" t="str">
        <f>_xlfn.IFNA(","&amp;VLOOKUP($D213*1000+M$3,奖励辅助!$E:$O,11,FALSE),"")</f>
        <v>,{"t":"i","i":1,"c":104881,"tr":0}</v>
      </c>
      <c r="N213" t="str">
        <f>_xlfn.IFNA(","&amp;VLOOKUP($D213*1000+N$3,奖励辅助!$E:$O,11,FALSE),"")</f>
        <v>,{"t":"i","i":6,"c":14965,"tr":0}</v>
      </c>
      <c r="O213" t="str">
        <f>_xlfn.IFNA(","&amp;VLOOKUP($D213*1000+O$3,奖励辅助!$E:$O,11,FALSE),"")</f>
        <v/>
      </c>
      <c r="P213" t="str">
        <f>_xlfn.IFNA(","&amp;VLOOKUP($D213*1000+P$3,奖励辅助!$E:$O,11,FALSE),"")</f>
        <v/>
      </c>
      <c r="Q213" t="str">
        <f>_xlfn.IFNA(","&amp;VLOOKUP($D213*1000+Q$3,奖励辅助!$E:$O,11,FALSE),"")</f>
        <v/>
      </c>
      <c r="R213" t="str">
        <f>_xlfn.IFNA(","&amp;VLOOKUP($D213*1000+R$3,奖励辅助!$E:$O,11,FALSE),"")</f>
        <v/>
      </c>
      <c r="S213" t="str">
        <f>_xlfn.IFNA(","&amp;VLOOKUP($D213*1000+S$3,奖励辅助!$E:$O,11,FALSE),"")</f>
        <v/>
      </c>
      <c r="T213" t="str">
        <f>_xlfn.IFNA(","&amp;VLOOKUP($D213*1000+T$3,奖励辅助!$E:$O,11,FALSE),"")</f>
        <v/>
      </c>
      <c r="U213" t="str">
        <f>_xlfn.IFNA(","&amp;VLOOKUP($D213*1000+U$3,奖励辅助!$E:$O,11,FALSE),"")</f>
        <v/>
      </c>
      <c r="V213" t="str">
        <f>_xlfn.IFNA(","&amp;VLOOKUP($D213*1000+V$3,奖励辅助!$E:$O,11,FALSE),"")</f>
        <v/>
      </c>
      <c r="W213" t="str">
        <f>_xlfn.IFNA(","&amp;VLOOKUP($D213*1000+W$3,奖励辅助!$E:$O,11,FALSE),"")</f>
        <v/>
      </c>
      <c r="X213" t="str">
        <f>_xlfn.IFNA(","&amp;VLOOKUP($D213*1000+X$3,奖励辅助!$E:$O,11,FALSE),"")</f>
        <v/>
      </c>
      <c r="Y213" t="str">
        <f>_xlfn.IFNA(","&amp;VLOOKUP($D213*1000+Y$3,奖励辅助!$E:$O,11,FALSE),"")</f>
        <v/>
      </c>
      <c r="Z213" t="str">
        <f>_xlfn.IFNA(","&amp;VLOOKUP($D213*1000+Z$3,奖励辅助!$E:$O,11,FALSE),"")</f>
        <v/>
      </c>
      <c r="AA213" t="str">
        <f>_xlfn.IFNA(","&amp;VLOOKUP($D213*1000+AA$3,奖励辅助!$E:$O,11,FALSE),"")</f>
        <v/>
      </c>
      <c r="AB213" t="str">
        <f>_xlfn.IFNA(","&amp;VLOOKUP($D213*1000+AB$3,奖励辅助!$E:$O,11,FALSE),"")</f>
        <v/>
      </c>
      <c r="AC213" t="str">
        <f>_xlfn.IFNA(","&amp;VLOOKUP($D213*1000+AC$3,奖励辅助!$E:$O,11,FALSE),"")</f>
        <v/>
      </c>
      <c r="AD213" t="str">
        <f>_xlfn.IFNA(","&amp;VLOOKUP($D213*1000+AD$3,奖励辅助!$E:$O,11,FALSE),"")</f>
        <v/>
      </c>
      <c r="AE213" t="str">
        <f>_xlfn.IFNA(","&amp;VLOOKUP($D213*1000+AE$3,奖励辅助!$E:$O,11,FALSE),"")</f>
        <v/>
      </c>
      <c r="AF213" t="str">
        <f>_xlfn.IFNA(","&amp;VLOOKUP($D213*1000+AF$3,奖励辅助!$E:$O,11,FALSE),"")</f>
        <v/>
      </c>
      <c r="AG213" t="str">
        <f>_xlfn.IFNA(","&amp;VLOOKUP($D213*1000+AG$3,奖励辅助!$E:$O,11,FALSE),"")</f>
        <v/>
      </c>
      <c r="AH213" t="str">
        <f>_xlfn.IFNA(","&amp;VLOOKUP($D213*1000+AH$3,奖励辅助!$E:$O,11,FALSE),"")</f>
        <v/>
      </c>
      <c r="AI213" t="str">
        <f>_xlfn.IFNA(","&amp;VLOOKUP($D213*1000+AI$3,奖励辅助!$E:$O,11,FALSE),"")</f>
        <v/>
      </c>
      <c r="AJ213" t="str">
        <f>_xlfn.IFNA(","&amp;VLOOKUP($D213*1000+AJ$3,奖励辅助!$E:$O,11,FALSE),"")</f>
        <v/>
      </c>
      <c r="AK213" t="str">
        <f>_xlfn.IFNA(","&amp;VLOOKUP($D213*1000+AK$3,奖励辅助!$E:$O,11,FALSE),"")</f>
        <v/>
      </c>
      <c r="AL213" t="str">
        <f>_xlfn.IFNA(","&amp;VLOOKUP($D213*1000+AL$3,奖励辅助!$E:$O,11,FALSE),"")</f>
        <v/>
      </c>
      <c r="AM213" t="str">
        <f>_xlfn.IFNA(","&amp;VLOOKUP($D213*1000+AM$3,奖励辅助!$E:$O,11,FALSE),"")</f>
        <v/>
      </c>
      <c r="AN213" t="str">
        <f>_xlfn.IFNA(","&amp;VLOOKUP($D213*1000+AN$3,奖励辅助!$E:$O,11,FALSE),"")</f>
        <v/>
      </c>
      <c r="AO213" t="str">
        <f>_xlfn.IFNA(","&amp;VLOOKUP($D213*1000+AO$3,奖励辅助!$E:$O,11,FALSE),"")</f>
        <v/>
      </c>
    </row>
    <row r="214" spans="1:41" x14ac:dyDescent="0.15">
      <c r="A214">
        <v>211</v>
      </c>
      <c r="B214">
        <f>VLOOKUP(E214,每级任务数量!A:B,2,FALSE)</f>
        <v>2</v>
      </c>
      <c r="C214">
        <f t="shared" si="15"/>
        <v>408202</v>
      </c>
      <c r="D214" s="2">
        <f t="shared" si="16"/>
        <v>8202</v>
      </c>
      <c r="E214" s="6">
        <f t="shared" si="17"/>
        <v>82</v>
      </c>
      <c r="F214" s="6">
        <f t="shared" si="18"/>
        <v>2</v>
      </c>
      <c r="G214" s="1" t="s">
        <v>90</v>
      </c>
      <c r="H214" s="3" t="s">
        <v>91</v>
      </c>
      <c r="I214" s="3" t="str">
        <f t="shared" si="19"/>
        <v>[{"t":"i","i":4,"c":2993,"tr":0},{"t":"i","i":1,"c":104881,"tr":0},{"t":"i","i":6,"c":14965,"tr":0}]</v>
      </c>
      <c r="J214" s="2">
        <v>0</v>
      </c>
      <c r="K214" s="2">
        <v>0</v>
      </c>
      <c r="L214" t="str">
        <f>_xlfn.IFNA(VLOOKUP($D214*1000+L$3,奖励辅助!$E:$O,11,FALSE),"")</f>
        <v>{"t":"i","i":4,"c":2993,"tr":0}</v>
      </c>
      <c r="M214" t="str">
        <f>_xlfn.IFNA(","&amp;VLOOKUP($D214*1000+M$3,奖励辅助!$E:$O,11,FALSE),"")</f>
        <v>,{"t":"i","i":1,"c":104881,"tr":0}</v>
      </c>
      <c r="N214" t="str">
        <f>_xlfn.IFNA(","&amp;VLOOKUP($D214*1000+N$3,奖励辅助!$E:$O,11,FALSE),"")</f>
        <v>,{"t":"i","i":6,"c":14965,"tr":0}</v>
      </c>
      <c r="O214" t="str">
        <f>_xlfn.IFNA(","&amp;VLOOKUP($D214*1000+O$3,奖励辅助!$E:$O,11,FALSE),"")</f>
        <v/>
      </c>
      <c r="P214" t="str">
        <f>_xlfn.IFNA(","&amp;VLOOKUP($D214*1000+P$3,奖励辅助!$E:$O,11,FALSE),"")</f>
        <v/>
      </c>
      <c r="Q214" t="str">
        <f>_xlfn.IFNA(","&amp;VLOOKUP($D214*1000+Q$3,奖励辅助!$E:$O,11,FALSE),"")</f>
        <v/>
      </c>
      <c r="R214" t="str">
        <f>_xlfn.IFNA(","&amp;VLOOKUP($D214*1000+R$3,奖励辅助!$E:$O,11,FALSE),"")</f>
        <v/>
      </c>
      <c r="S214" t="str">
        <f>_xlfn.IFNA(","&amp;VLOOKUP($D214*1000+S$3,奖励辅助!$E:$O,11,FALSE),"")</f>
        <v/>
      </c>
      <c r="T214" t="str">
        <f>_xlfn.IFNA(","&amp;VLOOKUP($D214*1000+T$3,奖励辅助!$E:$O,11,FALSE),"")</f>
        <v/>
      </c>
      <c r="U214" t="str">
        <f>_xlfn.IFNA(","&amp;VLOOKUP($D214*1000+U$3,奖励辅助!$E:$O,11,FALSE),"")</f>
        <v/>
      </c>
      <c r="V214" t="str">
        <f>_xlfn.IFNA(","&amp;VLOOKUP($D214*1000+V$3,奖励辅助!$E:$O,11,FALSE),"")</f>
        <v/>
      </c>
      <c r="W214" t="str">
        <f>_xlfn.IFNA(","&amp;VLOOKUP($D214*1000+W$3,奖励辅助!$E:$O,11,FALSE),"")</f>
        <v/>
      </c>
      <c r="X214" t="str">
        <f>_xlfn.IFNA(","&amp;VLOOKUP($D214*1000+X$3,奖励辅助!$E:$O,11,FALSE),"")</f>
        <v/>
      </c>
      <c r="Y214" t="str">
        <f>_xlfn.IFNA(","&amp;VLOOKUP($D214*1000+Y$3,奖励辅助!$E:$O,11,FALSE),"")</f>
        <v/>
      </c>
      <c r="Z214" t="str">
        <f>_xlfn.IFNA(","&amp;VLOOKUP($D214*1000+Z$3,奖励辅助!$E:$O,11,FALSE),"")</f>
        <v/>
      </c>
      <c r="AA214" t="str">
        <f>_xlfn.IFNA(","&amp;VLOOKUP($D214*1000+AA$3,奖励辅助!$E:$O,11,FALSE),"")</f>
        <v/>
      </c>
      <c r="AB214" t="str">
        <f>_xlfn.IFNA(","&amp;VLOOKUP($D214*1000+AB$3,奖励辅助!$E:$O,11,FALSE),"")</f>
        <v/>
      </c>
      <c r="AC214" t="str">
        <f>_xlfn.IFNA(","&amp;VLOOKUP($D214*1000+AC$3,奖励辅助!$E:$O,11,FALSE),"")</f>
        <v/>
      </c>
      <c r="AD214" t="str">
        <f>_xlfn.IFNA(","&amp;VLOOKUP($D214*1000+AD$3,奖励辅助!$E:$O,11,FALSE),"")</f>
        <v/>
      </c>
      <c r="AE214" t="str">
        <f>_xlfn.IFNA(","&amp;VLOOKUP($D214*1000+AE$3,奖励辅助!$E:$O,11,FALSE),"")</f>
        <v/>
      </c>
      <c r="AF214" t="str">
        <f>_xlfn.IFNA(","&amp;VLOOKUP($D214*1000+AF$3,奖励辅助!$E:$O,11,FALSE),"")</f>
        <v/>
      </c>
      <c r="AG214" t="str">
        <f>_xlfn.IFNA(","&amp;VLOOKUP($D214*1000+AG$3,奖励辅助!$E:$O,11,FALSE),"")</f>
        <v/>
      </c>
      <c r="AH214" t="str">
        <f>_xlfn.IFNA(","&amp;VLOOKUP($D214*1000+AH$3,奖励辅助!$E:$O,11,FALSE),"")</f>
        <v/>
      </c>
      <c r="AI214" t="str">
        <f>_xlfn.IFNA(","&amp;VLOOKUP($D214*1000+AI$3,奖励辅助!$E:$O,11,FALSE),"")</f>
        <v/>
      </c>
      <c r="AJ214" t="str">
        <f>_xlfn.IFNA(","&amp;VLOOKUP($D214*1000+AJ$3,奖励辅助!$E:$O,11,FALSE),"")</f>
        <v/>
      </c>
      <c r="AK214" t="str">
        <f>_xlfn.IFNA(","&amp;VLOOKUP($D214*1000+AK$3,奖励辅助!$E:$O,11,FALSE),"")</f>
        <v/>
      </c>
      <c r="AL214" t="str">
        <f>_xlfn.IFNA(","&amp;VLOOKUP($D214*1000+AL$3,奖励辅助!$E:$O,11,FALSE),"")</f>
        <v/>
      </c>
      <c r="AM214" t="str">
        <f>_xlfn.IFNA(","&amp;VLOOKUP($D214*1000+AM$3,奖励辅助!$E:$O,11,FALSE),"")</f>
        <v/>
      </c>
      <c r="AN214" t="str">
        <f>_xlfn.IFNA(","&amp;VLOOKUP($D214*1000+AN$3,奖励辅助!$E:$O,11,FALSE),"")</f>
        <v/>
      </c>
      <c r="AO214" t="str">
        <f>_xlfn.IFNA(","&amp;VLOOKUP($D214*1000+AO$3,奖励辅助!$E:$O,11,FALSE),"")</f>
        <v/>
      </c>
    </row>
    <row r="215" spans="1:41" x14ac:dyDescent="0.15">
      <c r="A215">
        <v>212</v>
      </c>
      <c r="B215">
        <f>VLOOKUP(E215,每级任务数量!A:B,2,FALSE)</f>
        <v>2</v>
      </c>
      <c r="C215">
        <f t="shared" si="15"/>
        <v>408301</v>
      </c>
      <c r="D215" s="2">
        <f t="shared" si="16"/>
        <v>8301</v>
      </c>
      <c r="E215" s="6">
        <f t="shared" si="17"/>
        <v>83</v>
      </c>
      <c r="F215" s="6">
        <f t="shared" si="18"/>
        <v>1</v>
      </c>
      <c r="G215" s="1" t="s">
        <v>90</v>
      </c>
      <c r="H215" s="3" t="s">
        <v>91</v>
      </c>
      <c r="I215" s="3" t="str">
        <f t="shared" si="19"/>
        <v>[{"t":"i","i":4,"c":3208,"tr":0},{"t":"i","i":1,"c":112430,"tr":0},{"t":"i","i":6,"c":16042,"tr":0}]</v>
      </c>
      <c r="J215" s="2">
        <v>0</v>
      </c>
      <c r="K215" s="2">
        <v>0</v>
      </c>
      <c r="L215" t="str">
        <f>_xlfn.IFNA(VLOOKUP($D215*1000+L$3,奖励辅助!$E:$O,11,FALSE),"")</f>
        <v>{"t":"i","i":4,"c":3208,"tr":0}</v>
      </c>
      <c r="M215" t="str">
        <f>_xlfn.IFNA(","&amp;VLOOKUP($D215*1000+M$3,奖励辅助!$E:$O,11,FALSE),"")</f>
        <v>,{"t":"i","i":1,"c":112430,"tr":0}</v>
      </c>
      <c r="N215" t="str">
        <f>_xlfn.IFNA(","&amp;VLOOKUP($D215*1000+N$3,奖励辅助!$E:$O,11,FALSE),"")</f>
        <v>,{"t":"i","i":6,"c":16042,"tr":0}</v>
      </c>
      <c r="O215" t="str">
        <f>_xlfn.IFNA(","&amp;VLOOKUP($D215*1000+O$3,奖励辅助!$E:$O,11,FALSE),"")</f>
        <v/>
      </c>
      <c r="P215" t="str">
        <f>_xlfn.IFNA(","&amp;VLOOKUP($D215*1000+P$3,奖励辅助!$E:$O,11,FALSE),"")</f>
        <v/>
      </c>
      <c r="Q215" t="str">
        <f>_xlfn.IFNA(","&amp;VLOOKUP($D215*1000+Q$3,奖励辅助!$E:$O,11,FALSE),"")</f>
        <v/>
      </c>
      <c r="R215" t="str">
        <f>_xlfn.IFNA(","&amp;VLOOKUP($D215*1000+R$3,奖励辅助!$E:$O,11,FALSE),"")</f>
        <v/>
      </c>
      <c r="S215" t="str">
        <f>_xlfn.IFNA(","&amp;VLOOKUP($D215*1000+S$3,奖励辅助!$E:$O,11,FALSE),"")</f>
        <v/>
      </c>
      <c r="T215" t="str">
        <f>_xlfn.IFNA(","&amp;VLOOKUP($D215*1000+T$3,奖励辅助!$E:$O,11,FALSE),"")</f>
        <v/>
      </c>
      <c r="U215" t="str">
        <f>_xlfn.IFNA(","&amp;VLOOKUP($D215*1000+U$3,奖励辅助!$E:$O,11,FALSE),"")</f>
        <v/>
      </c>
      <c r="V215" t="str">
        <f>_xlfn.IFNA(","&amp;VLOOKUP($D215*1000+V$3,奖励辅助!$E:$O,11,FALSE),"")</f>
        <v/>
      </c>
      <c r="W215" t="str">
        <f>_xlfn.IFNA(","&amp;VLOOKUP($D215*1000+W$3,奖励辅助!$E:$O,11,FALSE),"")</f>
        <v/>
      </c>
      <c r="X215" t="str">
        <f>_xlfn.IFNA(","&amp;VLOOKUP($D215*1000+X$3,奖励辅助!$E:$O,11,FALSE),"")</f>
        <v/>
      </c>
      <c r="Y215" t="str">
        <f>_xlfn.IFNA(","&amp;VLOOKUP($D215*1000+Y$3,奖励辅助!$E:$O,11,FALSE),"")</f>
        <v/>
      </c>
      <c r="Z215" t="str">
        <f>_xlfn.IFNA(","&amp;VLOOKUP($D215*1000+Z$3,奖励辅助!$E:$O,11,FALSE),"")</f>
        <v/>
      </c>
      <c r="AA215" t="str">
        <f>_xlfn.IFNA(","&amp;VLOOKUP($D215*1000+AA$3,奖励辅助!$E:$O,11,FALSE),"")</f>
        <v/>
      </c>
      <c r="AB215" t="str">
        <f>_xlfn.IFNA(","&amp;VLOOKUP($D215*1000+AB$3,奖励辅助!$E:$O,11,FALSE),"")</f>
        <v/>
      </c>
      <c r="AC215" t="str">
        <f>_xlfn.IFNA(","&amp;VLOOKUP($D215*1000+AC$3,奖励辅助!$E:$O,11,FALSE),"")</f>
        <v/>
      </c>
      <c r="AD215" t="str">
        <f>_xlfn.IFNA(","&amp;VLOOKUP($D215*1000+AD$3,奖励辅助!$E:$O,11,FALSE),"")</f>
        <v/>
      </c>
      <c r="AE215" t="str">
        <f>_xlfn.IFNA(","&amp;VLOOKUP($D215*1000+AE$3,奖励辅助!$E:$O,11,FALSE),"")</f>
        <v/>
      </c>
      <c r="AF215" t="str">
        <f>_xlfn.IFNA(","&amp;VLOOKUP($D215*1000+AF$3,奖励辅助!$E:$O,11,FALSE),"")</f>
        <v/>
      </c>
      <c r="AG215" t="str">
        <f>_xlfn.IFNA(","&amp;VLOOKUP($D215*1000+AG$3,奖励辅助!$E:$O,11,FALSE),"")</f>
        <v/>
      </c>
      <c r="AH215" t="str">
        <f>_xlfn.IFNA(","&amp;VLOOKUP($D215*1000+AH$3,奖励辅助!$E:$O,11,FALSE),"")</f>
        <v/>
      </c>
      <c r="AI215" t="str">
        <f>_xlfn.IFNA(","&amp;VLOOKUP($D215*1000+AI$3,奖励辅助!$E:$O,11,FALSE),"")</f>
        <v/>
      </c>
      <c r="AJ215" t="str">
        <f>_xlfn.IFNA(","&amp;VLOOKUP($D215*1000+AJ$3,奖励辅助!$E:$O,11,FALSE),"")</f>
        <v/>
      </c>
      <c r="AK215" t="str">
        <f>_xlfn.IFNA(","&amp;VLOOKUP($D215*1000+AK$3,奖励辅助!$E:$O,11,FALSE),"")</f>
        <v/>
      </c>
      <c r="AL215" t="str">
        <f>_xlfn.IFNA(","&amp;VLOOKUP($D215*1000+AL$3,奖励辅助!$E:$O,11,FALSE),"")</f>
        <v/>
      </c>
      <c r="AM215" t="str">
        <f>_xlfn.IFNA(","&amp;VLOOKUP($D215*1000+AM$3,奖励辅助!$E:$O,11,FALSE),"")</f>
        <v/>
      </c>
      <c r="AN215" t="str">
        <f>_xlfn.IFNA(","&amp;VLOOKUP($D215*1000+AN$3,奖励辅助!$E:$O,11,FALSE),"")</f>
        <v/>
      </c>
      <c r="AO215" t="str">
        <f>_xlfn.IFNA(","&amp;VLOOKUP($D215*1000+AO$3,奖励辅助!$E:$O,11,FALSE),"")</f>
        <v/>
      </c>
    </row>
    <row r="216" spans="1:41" x14ac:dyDescent="0.15">
      <c r="A216">
        <v>213</v>
      </c>
      <c r="B216">
        <f>VLOOKUP(E216,每级任务数量!A:B,2,FALSE)</f>
        <v>2</v>
      </c>
      <c r="C216">
        <f t="shared" si="15"/>
        <v>408302</v>
      </c>
      <c r="D216" s="2">
        <f t="shared" si="16"/>
        <v>8302</v>
      </c>
      <c r="E216" s="6">
        <f t="shared" si="17"/>
        <v>83</v>
      </c>
      <c r="F216" s="6">
        <f t="shared" si="18"/>
        <v>2</v>
      </c>
      <c r="G216" s="1" t="s">
        <v>90</v>
      </c>
      <c r="H216" s="3" t="s">
        <v>91</v>
      </c>
      <c r="I216" s="3" t="str">
        <f t="shared" si="19"/>
        <v>[{"t":"i","i":4,"c":3208,"tr":0},{"t":"i","i":1,"c":112430,"tr":0},{"t":"i","i":6,"c":16042,"tr":0}]</v>
      </c>
      <c r="J216" s="2">
        <v>0</v>
      </c>
      <c r="K216" s="2">
        <v>0</v>
      </c>
      <c r="L216" t="str">
        <f>_xlfn.IFNA(VLOOKUP($D216*1000+L$3,奖励辅助!$E:$O,11,FALSE),"")</f>
        <v>{"t":"i","i":4,"c":3208,"tr":0}</v>
      </c>
      <c r="M216" t="str">
        <f>_xlfn.IFNA(","&amp;VLOOKUP($D216*1000+M$3,奖励辅助!$E:$O,11,FALSE),"")</f>
        <v>,{"t":"i","i":1,"c":112430,"tr":0}</v>
      </c>
      <c r="N216" t="str">
        <f>_xlfn.IFNA(","&amp;VLOOKUP($D216*1000+N$3,奖励辅助!$E:$O,11,FALSE),"")</f>
        <v>,{"t":"i","i":6,"c":16042,"tr":0}</v>
      </c>
      <c r="O216" t="str">
        <f>_xlfn.IFNA(","&amp;VLOOKUP($D216*1000+O$3,奖励辅助!$E:$O,11,FALSE),"")</f>
        <v/>
      </c>
      <c r="P216" t="str">
        <f>_xlfn.IFNA(","&amp;VLOOKUP($D216*1000+P$3,奖励辅助!$E:$O,11,FALSE),"")</f>
        <v/>
      </c>
      <c r="Q216" t="str">
        <f>_xlfn.IFNA(","&amp;VLOOKUP($D216*1000+Q$3,奖励辅助!$E:$O,11,FALSE),"")</f>
        <v/>
      </c>
      <c r="R216" t="str">
        <f>_xlfn.IFNA(","&amp;VLOOKUP($D216*1000+R$3,奖励辅助!$E:$O,11,FALSE),"")</f>
        <v/>
      </c>
      <c r="S216" t="str">
        <f>_xlfn.IFNA(","&amp;VLOOKUP($D216*1000+S$3,奖励辅助!$E:$O,11,FALSE),"")</f>
        <v/>
      </c>
      <c r="T216" t="str">
        <f>_xlfn.IFNA(","&amp;VLOOKUP($D216*1000+T$3,奖励辅助!$E:$O,11,FALSE),"")</f>
        <v/>
      </c>
      <c r="U216" t="str">
        <f>_xlfn.IFNA(","&amp;VLOOKUP($D216*1000+U$3,奖励辅助!$E:$O,11,FALSE),"")</f>
        <v/>
      </c>
      <c r="V216" t="str">
        <f>_xlfn.IFNA(","&amp;VLOOKUP($D216*1000+V$3,奖励辅助!$E:$O,11,FALSE),"")</f>
        <v/>
      </c>
      <c r="W216" t="str">
        <f>_xlfn.IFNA(","&amp;VLOOKUP($D216*1000+W$3,奖励辅助!$E:$O,11,FALSE),"")</f>
        <v/>
      </c>
      <c r="X216" t="str">
        <f>_xlfn.IFNA(","&amp;VLOOKUP($D216*1000+X$3,奖励辅助!$E:$O,11,FALSE),"")</f>
        <v/>
      </c>
      <c r="Y216" t="str">
        <f>_xlfn.IFNA(","&amp;VLOOKUP($D216*1000+Y$3,奖励辅助!$E:$O,11,FALSE),"")</f>
        <v/>
      </c>
      <c r="Z216" t="str">
        <f>_xlfn.IFNA(","&amp;VLOOKUP($D216*1000+Z$3,奖励辅助!$E:$O,11,FALSE),"")</f>
        <v/>
      </c>
      <c r="AA216" t="str">
        <f>_xlfn.IFNA(","&amp;VLOOKUP($D216*1000+AA$3,奖励辅助!$E:$O,11,FALSE),"")</f>
        <v/>
      </c>
      <c r="AB216" t="str">
        <f>_xlfn.IFNA(","&amp;VLOOKUP($D216*1000+AB$3,奖励辅助!$E:$O,11,FALSE),"")</f>
        <v/>
      </c>
      <c r="AC216" t="str">
        <f>_xlfn.IFNA(","&amp;VLOOKUP($D216*1000+AC$3,奖励辅助!$E:$O,11,FALSE),"")</f>
        <v/>
      </c>
      <c r="AD216" t="str">
        <f>_xlfn.IFNA(","&amp;VLOOKUP($D216*1000+AD$3,奖励辅助!$E:$O,11,FALSE),"")</f>
        <v/>
      </c>
      <c r="AE216" t="str">
        <f>_xlfn.IFNA(","&amp;VLOOKUP($D216*1000+AE$3,奖励辅助!$E:$O,11,FALSE),"")</f>
        <v/>
      </c>
      <c r="AF216" t="str">
        <f>_xlfn.IFNA(","&amp;VLOOKUP($D216*1000+AF$3,奖励辅助!$E:$O,11,FALSE),"")</f>
        <v/>
      </c>
      <c r="AG216" t="str">
        <f>_xlfn.IFNA(","&amp;VLOOKUP($D216*1000+AG$3,奖励辅助!$E:$O,11,FALSE),"")</f>
        <v/>
      </c>
      <c r="AH216" t="str">
        <f>_xlfn.IFNA(","&amp;VLOOKUP($D216*1000+AH$3,奖励辅助!$E:$O,11,FALSE),"")</f>
        <v/>
      </c>
      <c r="AI216" t="str">
        <f>_xlfn.IFNA(","&amp;VLOOKUP($D216*1000+AI$3,奖励辅助!$E:$O,11,FALSE),"")</f>
        <v/>
      </c>
      <c r="AJ216" t="str">
        <f>_xlfn.IFNA(","&amp;VLOOKUP($D216*1000+AJ$3,奖励辅助!$E:$O,11,FALSE),"")</f>
        <v/>
      </c>
      <c r="AK216" t="str">
        <f>_xlfn.IFNA(","&amp;VLOOKUP($D216*1000+AK$3,奖励辅助!$E:$O,11,FALSE),"")</f>
        <v/>
      </c>
      <c r="AL216" t="str">
        <f>_xlfn.IFNA(","&amp;VLOOKUP($D216*1000+AL$3,奖励辅助!$E:$O,11,FALSE),"")</f>
        <v/>
      </c>
      <c r="AM216" t="str">
        <f>_xlfn.IFNA(","&amp;VLOOKUP($D216*1000+AM$3,奖励辅助!$E:$O,11,FALSE),"")</f>
        <v/>
      </c>
      <c r="AN216" t="str">
        <f>_xlfn.IFNA(","&amp;VLOOKUP($D216*1000+AN$3,奖励辅助!$E:$O,11,FALSE),"")</f>
        <v/>
      </c>
      <c r="AO216" t="str">
        <f>_xlfn.IFNA(","&amp;VLOOKUP($D216*1000+AO$3,奖励辅助!$E:$O,11,FALSE),"")</f>
        <v/>
      </c>
    </row>
    <row r="217" spans="1:41" x14ac:dyDescent="0.15">
      <c r="A217">
        <v>214</v>
      </c>
      <c r="B217">
        <f>VLOOKUP(E217,每级任务数量!A:B,2,FALSE)</f>
        <v>2</v>
      </c>
      <c r="C217">
        <f t="shared" si="15"/>
        <v>408401</v>
      </c>
      <c r="D217" s="2">
        <f t="shared" si="16"/>
        <v>8401</v>
      </c>
      <c r="E217" s="6">
        <f t="shared" si="17"/>
        <v>84</v>
      </c>
      <c r="F217" s="6">
        <f t="shared" si="18"/>
        <v>1</v>
      </c>
      <c r="G217" s="1" t="s">
        <v>90</v>
      </c>
      <c r="H217" s="3" t="s">
        <v>91</v>
      </c>
      <c r="I217" s="3" t="str">
        <f t="shared" si="19"/>
        <v>[{"t":"i","i":4,"c":3439,"tr":0},{"t":"i","i":1,"c":120523,"tr":0},{"t":"i","i":6,"c":17197,"tr":0}]</v>
      </c>
      <c r="J217" s="2">
        <v>0</v>
      </c>
      <c r="K217" s="2">
        <v>0</v>
      </c>
      <c r="L217" t="str">
        <f>_xlfn.IFNA(VLOOKUP($D217*1000+L$3,奖励辅助!$E:$O,11,FALSE),"")</f>
        <v>{"t":"i","i":4,"c":3439,"tr":0}</v>
      </c>
      <c r="M217" t="str">
        <f>_xlfn.IFNA(","&amp;VLOOKUP($D217*1000+M$3,奖励辅助!$E:$O,11,FALSE),"")</f>
        <v>,{"t":"i","i":1,"c":120523,"tr":0}</v>
      </c>
      <c r="N217" t="str">
        <f>_xlfn.IFNA(","&amp;VLOOKUP($D217*1000+N$3,奖励辅助!$E:$O,11,FALSE),"")</f>
        <v>,{"t":"i","i":6,"c":17197,"tr":0}</v>
      </c>
      <c r="O217" t="str">
        <f>_xlfn.IFNA(","&amp;VLOOKUP($D217*1000+O$3,奖励辅助!$E:$O,11,FALSE),"")</f>
        <v/>
      </c>
      <c r="P217" t="str">
        <f>_xlfn.IFNA(","&amp;VLOOKUP($D217*1000+P$3,奖励辅助!$E:$O,11,FALSE),"")</f>
        <v/>
      </c>
      <c r="Q217" t="str">
        <f>_xlfn.IFNA(","&amp;VLOOKUP($D217*1000+Q$3,奖励辅助!$E:$O,11,FALSE),"")</f>
        <v/>
      </c>
      <c r="R217" t="str">
        <f>_xlfn.IFNA(","&amp;VLOOKUP($D217*1000+R$3,奖励辅助!$E:$O,11,FALSE),"")</f>
        <v/>
      </c>
      <c r="S217" t="str">
        <f>_xlfn.IFNA(","&amp;VLOOKUP($D217*1000+S$3,奖励辅助!$E:$O,11,FALSE),"")</f>
        <v/>
      </c>
      <c r="T217" t="str">
        <f>_xlfn.IFNA(","&amp;VLOOKUP($D217*1000+T$3,奖励辅助!$E:$O,11,FALSE),"")</f>
        <v/>
      </c>
      <c r="U217" t="str">
        <f>_xlfn.IFNA(","&amp;VLOOKUP($D217*1000+U$3,奖励辅助!$E:$O,11,FALSE),"")</f>
        <v/>
      </c>
      <c r="V217" t="str">
        <f>_xlfn.IFNA(","&amp;VLOOKUP($D217*1000+V$3,奖励辅助!$E:$O,11,FALSE),"")</f>
        <v/>
      </c>
      <c r="W217" t="str">
        <f>_xlfn.IFNA(","&amp;VLOOKUP($D217*1000+W$3,奖励辅助!$E:$O,11,FALSE),"")</f>
        <v/>
      </c>
      <c r="X217" t="str">
        <f>_xlfn.IFNA(","&amp;VLOOKUP($D217*1000+X$3,奖励辅助!$E:$O,11,FALSE),"")</f>
        <v/>
      </c>
      <c r="Y217" t="str">
        <f>_xlfn.IFNA(","&amp;VLOOKUP($D217*1000+Y$3,奖励辅助!$E:$O,11,FALSE),"")</f>
        <v/>
      </c>
      <c r="Z217" t="str">
        <f>_xlfn.IFNA(","&amp;VLOOKUP($D217*1000+Z$3,奖励辅助!$E:$O,11,FALSE),"")</f>
        <v/>
      </c>
      <c r="AA217" t="str">
        <f>_xlfn.IFNA(","&amp;VLOOKUP($D217*1000+AA$3,奖励辅助!$E:$O,11,FALSE),"")</f>
        <v/>
      </c>
      <c r="AB217" t="str">
        <f>_xlfn.IFNA(","&amp;VLOOKUP($D217*1000+AB$3,奖励辅助!$E:$O,11,FALSE),"")</f>
        <v/>
      </c>
      <c r="AC217" t="str">
        <f>_xlfn.IFNA(","&amp;VLOOKUP($D217*1000+AC$3,奖励辅助!$E:$O,11,FALSE),"")</f>
        <v/>
      </c>
      <c r="AD217" t="str">
        <f>_xlfn.IFNA(","&amp;VLOOKUP($D217*1000+AD$3,奖励辅助!$E:$O,11,FALSE),"")</f>
        <v/>
      </c>
      <c r="AE217" t="str">
        <f>_xlfn.IFNA(","&amp;VLOOKUP($D217*1000+AE$3,奖励辅助!$E:$O,11,FALSE),"")</f>
        <v/>
      </c>
      <c r="AF217" t="str">
        <f>_xlfn.IFNA(","&amp;VLOOKUP($D217*1000+AF$3,奖励辅助!$E:$O,11,FALSE),"")</f>
        <v/>
      </c>
      <c r="AG217" t="str">
        <f>_xlfn.IFNA(","&amp;VLOOKUP($D217*1000+AG$3,奖励辅助!$E:$O,11,FALSE),"")</f>
        <v/>
      </c>
      <c r="AH217" t="str">
        <f>_xlfn.IFNA(","&amp;VLOOKUP($D217*1000+AH$3,奖励辅助!$E:$O,11,FALSE),"")</f>
        <v/>
      </c>
      <c r="AI217" t="str">
        <f>_xlfn.IFNA(","&amp;VLOOKUP($D217*1000+AI$3,奖励辅助!$E:$O,11,FALSE),"")</f>
        <v/>
      </c>
      <c r="AJ217" t="str">
        <f>_xlfn.IFNA(","&amp;VLOOKUP($D217*1000+AJ$3,奖励辅助!$E:$O,11,FALSE),"")</f>
        <v/>
      </c>
      <c r="AK217" t="str">
        <f>_xlfn.IFNA(","&amp;VLOOKUP($D217*1000+AK$3,奖励辅助!$E:$O,11,FALSE),"")</f>
        <v/>
      </c>
      <c r="AL217" t="str">
        <f>_xlfn.IFNA(","&amp;VLOOKUP($D217*1000+AL$3,奖励辅助!$E:$O,11,FALSE),"")</f>
        <v/>
      </c>
      <c r="AM217" t="str">
        <f>_xlfn.IFNA(","&amp;VLOOKUP($D217*1000+AM$3,奖励辅助!$E:$O,11,FALSE),"")</f>
        <v/>
      </c>
      <c r="AN217" t="str">
        <f>_xlfn.IFNA(","&amp;VLOOKUP($D217*1000+AN$3,奖励辅助!$E:$O,11,FALSE),"")</f>
        <v/>
      </c>
      <c r="AO217" t="str">
        <f>_xlfn.IFNA(","&amp;VLOOKUP($D217*1000+AO$3,奖励辅助!$E:$O,11,FALSE),"")</f>
        <v/>
      </c>
    </row>
    <row r="218" spans="1:41" x14ac:dyDescent="0.15">
      <c r="A218">
        <v>215</v>
      </c>
      <c r="B218">
        <f>VLOOKUP(E218,每级任务数量!A:B,2,FALSE)</f>
        <v>2</v>
      </c>
      <c r="C218">
        <f t="shared" si="15"/>
        <v>408402</v>
      </c>
      <c r="D218" s="2">
        <f t="shared" si="16"/>
        <v>8402</v>
      </c>
      <c r="E218" s="6">
        <f t="shared" si="17"/>
        <v>84</v>
      </c>
      <c r="F218" s="6">
        <f t="shared" si="18"/>
        <v>2</v>
      </c>
      <c r="G218" s="1" t="s">
        <v>90</v>
      </c>
      <c r="H218" s="3" t="s">
        <v>91</v>
      </c>
      <c r="I218" s="3" t="str">
        <f t="shared" si="19"/>
        <v>[{"t":"i","i":4,"c":3439,"tr":0},{"t":"i","i":1,"c":120523,"tr":0},{"t":"i","i":6,"c":17197,"tr":0}]</v>
      </c>
      <c r="J218" s="2">
        <v>0</v>
      </c>
      <c r="K218" s="2">
        <v>0</v>
      </c>
      <c r="L218" t="str">
        <f>_xlfn.IFNA(VLOOKUP($D218*1000+L$3,奖励辅助!$E:$O,11,FALSE),"")</f>
        <v>{"t":"i","i":4,"c":3439,"tr":0}</v>
      </c>
      <c r="M218" t="str">
        <f>_xlfn.IFNA(","&amp;VLOOKUP($D218*1000+M$3,奖励辅助!$E:$O,11,FALSE),"")</f>
        <v>,{"t":"i","i":1,"c":120523,"tr":0}</v>
      </c>
      <c r="N218" t="str">
        <f>_xlfn.IFNA(","&amp;VLOOKUP($D218*1000+N$3,奖励辅助!$E:$O,11,FALSE),"")</f>
        <v>,{"t":"i","i":6,"c":17197,"tr":0}</v>
      </c>
      <c r="O218" t="str">
        <f>_xlfn.IFNA(","&amp;VLOOKUP($D218*1000+O$3,奖励辅助!$E:$O,11,FALSE),"")</f>
        <v/>
      </c>
      <c r="P218" t="str">
        <f>_xlfn.IFNA(","&amp;VLOOKUP($D218*1000+P$3,奖励辅助!$E:$O,11,FALSE),"")</f>
        <v/>
      </c>
      <c r="Q218" t="str">
        <f>_xlfn.IFNA(","&amp;VLOOKUP($D218*1000+Q$3,奖励辅助!$E:$O,11,FALSE),"")</f>
        <v/>
      </c>
      <c r="R218" t="str">
        <f>_xlfn.IFNA(","&amp;VLOOKUP($D218*1000+R$3,奖励辅助!$E:$O,11,FALSE),"")</f>
        <v/>
      </c>
      <c r="S218" t="str">
        <f>_xlfn.IFNA(","&amp;VLOOKUP($D218*1000+S$3,奖励辅助!$E:$O,11,FALSE),"")</f>
        <v/>
      </c>
      <c r="T218" t="str">
        <f>_xlfn.IFNA(","&amp;VLOOKUP($D218*1000+T$3,奖励辅助!$E:$O,11,FALSE),"")</f>
        <v/>
      </c>
      <c r="U218" t="str">
        <f>_xlfn.IFNA(","&amp;VLOOKUP($D218*1000+U$3,奖励辅助!$E:$O,11,FALSE),"")</f>
        <v/>
      </c>
      <c r="V218" t="str">
        <f>_xlfn.IFNA(","&amp;VLOOKUP($D218*1000+V$3,奖励辅助!$E:$O,11,FALSE),"")</f>
        <v/>
      </c>
      <c r="W218" t="str">
        <f>_xlfn.IFNA(","&amp;VLOOKUP($D218*1000+W$3,奖励辅助!$E:$O,11,FALSE),"")</f>
        <v/>
      </c>
      <c r="X218" t="str">
        <f>_xlfn.IFNA(","&amp;VLOOKUP($D218*1000+X$3,奖励辅助!$E:$O,11,FALSE),"")</f>
        <v/>
      </c>
      <c r="Y218" t="str">
        <f>_xlfn.IFNA(","&amp;VLOOKUP($D218*1000+Y$3,奖励辅助!$E:$O,11,FALSE),"")</f>
        <v/>
      </c>
      <c r="Z218" t="str">
        <f>_xlfn.IFNA(","&amp;VLOOKUP($D218*1000+Z$3,奖励辅助!$E:$O,11,FALSE),"")</f>
        <v/>
      </c>
      <c r="AA218" t="str">
        <f>_xlfn.IFNA(","&amp;VLOOKUP($D218*1000+AA$3,奖励辅助!$E:$O,11,FALSE),"")</f>
        <v/>
      </c>
      <c r="AB218" t="str">
        <f>_xlfn.IFNA(","&amp;VLOOKUP($D218*1000+AB$3,奖励辅助!$E:$O,11,FALSE),"")</f>
        <v/>
      </c>
      <c r="AC218" t="str">
        <f>_xlfn.IFNA(","&amp;VLOOKUP($D218*1000+AC$3,奖励辅助!$E:$O,11,FALSE),"")</f>
        <v/>
      </c>
      <c r="AD218" t="str">
        <f>_xlfn.IFNA(","&amp;VLOOKUP($D218*1000+AD$3,奖励辅助!$E:$O,11,FALSE),"")</f>
        <v/>
      </c>
      <c r="AE218" t="str">
        <f>_xlfn.IFNA(","&amp;VLOOKUP($D218*1000+AE$3,奖励辅助!$E:$O,11,FALSE),"")</f>
        <v/>
      </c>
      <c r="AF218" t="str">
        <f>_xlfn.IFNA(","&amp;VLOOKUP($D218*1000+AF$3,奖励辅助!$E:$O,11,FALSE),"")</f>
        <v/>
      </c>
      <c r="AG218" t="str">
        <f>_xlfn.IFNA(","&amp;VLOOKUP($D218*1000+AG$3,奖励辅助!$E:$O,11,FALSE),"")</f>
        <v/>
      </c>
      <c r="AH218" t="str">
        <f>_xlfn.IFNA(","&amp;VLOOKUP($D218*1000+AH$3,奖励辅助!$E:$O,11,FALSE),"")</f>
        <v/>
      </c>
      <c r="AI218" t="str">
        <f>_xlfn.IFNA(","&amp;VLOOKUP($D218*1000+AI$3,奖励辅助!$E:$O,11,FALSE),"")</f>
        <v/>
      </c>
      <c r="AJ218" t="str">
        <f>_xlfn.IFNA(","&amp;VLOOKUP($D218*1000+AJ$3,奖励辅助!$E:$O,11,FALSE),"")</f>
        <v/>
      </c>
      <c r="AK218" t="str">
        <f>_xlfn.IFNA(","&amp;VLOOKUP($D218*1000+AK$3,奖励辅助!$E:$O,11,FALSE),"")</f>
        <v/>
      </c>
      <c r="AL218" t="str">
        <f>_xlfn.IFNA(","&amp;VLOOKUP($D218*1000+AL$3,奖励辅助!$E:$O,11,FALSE),"")</f>
        <v/>
      </c>
      <c r="AM218" t="str">
        <f>_xlfn.IFNA(","&amp;VLOOKUP($D218*1000+AM$3,奖励辅助!$E:$O,11,FALSE),"")</f>
        <v/>
      </c>
      <c r="AN218" t="str">
        <f>_xlfn.IFNA(","&amp;VLOOKUP($D218*1000+AN$3,奖励辅助!$E:$O,11,FALSE),"")</f>
        <v/>
      </c>
      <c r="AO218" t="str">
        <f>_xlfn.IFNA(","&amp;VLOOKUP($D218*1000+AO$3,奖励辅助!$E:$O,11,FALSE),"")</f>
        <v/>
      </c>
    </row>
    <row r="219" spans="1:41" x14ac:dyDescent="0.15">
      <c r="A219">
        <v>216</v>
      </c>
      <c r="B219">
        <f>VLOOKUP(E219,每级任务数量!A:B,2,FALSE)</f>
        <v>2</v>
      </c>
      <c r="C219">
        <f t="shared" si="15"/>
        <v>408501</v>
      </c>
      <c r="D219" s="2">
        <f t="shared" si="16"/>
        <v>8501</v>
      </c>
      <c r="E219" s="6">
        <f t="shared" si="17"/>
        <v>85</v>
      </c>
      <c r="F219" s="6">
        <f t="shared" si="18"/>
        <v>1</v>
      </c>
      <c r="G219" s="1" t="s">
        <v>90</v>
      </c>
      <c r="H219" s="3" t="s">
        <v>91</v>
      </c>
      <c r="I219" s="3" t="str">
        <f t="shared" si="19"/>
        <v>[{"t":"i","i":4,"c":3687,"tr":0},{"t":"i","i":1,"c":129198,"tr":0},{"t":"i","i":6,"c":18435,"tr":0}]</v>
      </c>
      <c r="J219" s="2">
        <v>0</v>
      </c>
      <c r="K219" s="2">
        <v>0</v>
      </c>
      <c r="L219" t="str">
        <f>_xlfn.IFNA(VLOOKUP($D219*1000+L$3,奖励辅助!$E:$O,11,FALSE),"")</f>
        <v>{"t":"i","i":4,"c":3687,"tr":0}</v>
      </c>
      <c r="M219" t="str">
        <f>_xlfn.IFNA(","&amp;VLOOKUP($D219*1000+M$3,奖励辅助!$E:$O,11,FALSE),"")</f>
        <v>,{"t":"i","i":1,"c":129198,"tr":0}</v>
      </c>
      <c r="N219" t="str">
        <f>_xlfn.IFNA(","&amp;VLOOKUP($D219*1000+N$3,奖励辅助!$E:$O,11,FALSE),"")</f>
        <v>,{"t":"i","i":6,"c":18435,"tr":0}</v>
      </c>
      <c r="O219" t="str">
        <f>_xlfn.IFNA(","&amp;VLOOKUP($D219*1000+O$3,奖励辅助!$E:$O,11,FALSE),"")</f>
        <v/>
      </c>
      <c r="P219" t="str">
        <f>_xlfn.IFNA(","&amp;VLOOKUP($D219*1000+P$3,奖励辅助!$E:$O,11,FALSE),"")</f>
        <v/>
      </c>
      <c r="Q219" t="str">
        <f>_xlfn.IFNA(","&amp;VLOOKUP($D219*1000+Q$3,奖励辅助!$E:$O,11,FALSE),"")</f>
        <v/>
      </c>
      <c r="R219" t="str">
        <f>_xlfn.IFNA(","&amp;VLOOKUP($D219*1000+R$3,奖励辅助!$E:$O,11,FALSE),"")</f>
        <v/>
      </c>
      <c r="S219" t="str">
        <f>_xlfn.IFNA(","&amp;VLOOKUP($D219*1000+S$3,奖励辅助!$E:$O,11,FALSE),"")</f>
        <v/>
      </c>
      <c r="T219" t="str">
        <f>_xlfn.IFNA(","&amp;VLOOKUP($D219*1000+T$3,奖励辅助!$E:$O,11,FALSE),"")</f>
        <v/>
      </c>
      <c r="U219" t="str">
        <f>_xlfn.IFNA(","&amp;VLOOKUP($D219*1000+U$3,奖励辅助!$E:$O,11,FALSE),"")</f>
        <v/>
      </c>
      <c r="V219" t="str">
        <f>_xlfn.IFNA(","&amp;VLOOKUP($D219*1000+V$3,奖励辅助!$E:$O,11,FALSE),"")</f>
        <v/>
      </c>
      <c r="W219" t="str">
        <f>_xlfn.IFNA(","&amp;VLOOKUP($D219*1000+W$3,奖励辅助!$E:$O,11,FALSE),"")</f>
        <v/>
      </c>
      <c r="X219" t="str">
        <f>_xlfn.IFNA(","&amp;VLOOKUP($D219*1000+X$3,奖励辅助!$E:$O,11,FALSE),"")</f>
        <v/>
      </c>
      <c r="Y219" t="str">
        <f>_xlfn.IFNA(","&amp;VLOOKUP($D219*1000+Y$3,奖励辅助!$E:$O,11,FALSE),"")</f>
        <v/>
      </c>
      <c r="Z219" t="str">
        <f>_xlfn.IFNA(","&amp;VLOOKUP($D219*1000+Z$3,奖励辅助!$E:$O,11,FALSE),"")</f>
        <v/>
      </c>
      <c r="AA219" t="str">
        <f>_xlfn.IFNA(","&amp;VLOOKUP($D219*1000+AA$3,奖励辅助!$E:$O,11,FALSE),"")</f>
        <v/>
      </c>
      <c r="AB219" t="str">
        <f>_xlfn.IFNA(","&amp;VLOOKUP($D219*1000+AB$3,奖励辅助!$E:$O,11,FALSE),"")</f>
        <v/>
      </c>
      <c r="AC219" t="str">
        <f>_xlfn.IFNA(","&amp;VLOOKUP($D219*1000+AC$3,奖励辅助!$E:$O,11,FALSE),"")</f>
        <v/>
      </c>
      <c r="AD219" t="str">
        <f>_xlfn.IFNA(","&amp;VLOOKUP($D219*1000+AD$3,奖励辅助!$E:$O,11,FALSE),"")</f>
        <v/>
      </c>
      <c r="AE219" t="str">
        <f>_xlfn.IFNA(","&amp;VLOOKUP($D219*1000+AE$3,奖励辅助!$E:$O,11,FALSE),"")</f>
        <v/>
      </c>
      <c r="AF219" t="str">
        <f>_xlfn.IFNA(","&amp;VLOOKUP($D219*1000+AF$3,奖励辅助!$E:$O,11,FALSE),"")</f>
        <v/>
      </c>
      <c r="AG219" t="str">
        <f>_xlfn.IFNA(","&amp;VLOOKUP($D219*1000+AG$3,奖励辅助!$E:$O,11,FALSE),"")</f>
        <v/>
      </c>
      <c r="AH219" t="str">
        <f>_xlfn.IFNA(","&amp;VLOOKUP($D219*1000+AH$3,奖励辅助!$E:$O,11,FALSE),"")</f>
        <v/>
      </c>
      <c r="AI219" t="str">
        <f>_xlfn.IFNA(","&amp;VLOOKUP($D219*1000+AI$3,奖励辅助!$E:$O,11,FALSE),"")</f>
        <v/>
      </c>
      <c r="AJ219" t="str">
        <f>_xlfn.IFNA(","&amp;VLOOKUP($D219*1000+AJ$3,奖励辅助!$E:$O,11,FALSE),"")</f>
        <v/>
      </c>
      <c r="AK219" t="str">
        <f>_xlfn.IFNA(","&amp;VLOOKUP($D219*1000+AK$3,奖励辅助!$E:$O,11,FALSE),"")</f>
        <v/>
      </c>
      <c r="AL219" t="str">
        <f>_xlfn.IFNA(","&amp;VLOOKUP($D219*1000+AL$3,奖励辅助!$E:$O,11,FALSE),"")</f>
        <v/>
      </c>
      <c r="AM219" t="str">
        <f>_xlfn.IFNA(","&amp;VLOOKUP($D219*1000+AM$3,奖励辅助!$E:$O,11,FALSE),"")</f>
        <v/>
      </c>
      <c r="AN219" t="str">
        <f>_xlfn.IFNA(","&amp;VLOOKUP($D219*1000+AN$3,奖励辅助!$E:$O,11,FALSE),"")</f>
        <v/>
      </c>
      <c r="AO219" t="str">
        <f>_xlfn.IFNA(","&amp;VLOOKUP($D219*1000+AO$3,奖励辅助!$E:$O,11,FALSE),"")</f>
        <v/>
      </c>
    </row>
    <row r="220" spans="1:41" x14ac:dyDescent="0.15">
      <c r="A220">
        <v>217</v>
      </c>
      <c r="B220">
        <f>VLOOKUP(E220,每级任务数量!A:B,2,FALSE)</f>
        <v>2</v>
      </c>
      <c r="C220">
        <f t="shared" si="15"/>
        <v>408502</v>
      </c>
      <c r="D220" s="2">
        <f t="shared" si="16"/>
        <v>8502</v>
      </c>
      <c r="E220" s="6">
        <f t="shared" si="17"/>
        <v>85</v>
      </c>
      <c r="F220" s="6">
        <f t="shared" si="18"/>
        <v>2</v>
      </c>
      <c r="G220" s="1" t="s">
        <v>90</v>
      </c>
      <c r="H220" s="3" t="s">
        <v>91</v>
      </c>
      <c r="I220" s="3" t="str">
        <f t="shared" si="19"/>
        <v>[{"t":"i","i":4,"c":3687,"tr":0},{"t":"i","i":1,"c":129198,"tr":0},{"t":"i","i":6,"c":18435,"tr":0}]</v>
      </c>
      <c r="J220" s="2">
        <v>0</v>
      </c>
      <c r="K220" s="2">
        <v>0</v>
      </c>
      <c r="L220" t="str">
        <f>_xlfn.IFNA(VLOOKUP($D220*1000+L$3,奖励辅助!$E:$O,11,FALSE),"")</f>
        <v>{"t":"i","i":4,"c":3687,"tr":0}</v>
      </c>
      <c r="M220" t="str">
        <f>_xlfn.IFNA(","&amp;VLOOKUP($D220*1000+M$3,奖励辅助!$E:$O,11,FALSE),"")</f>
        <v>,{"t":"i","i":1,"c":129198,"tr":0}</v>
      </c>
      <c r="N220" t="str">
        <f>_xlfn.IFNA(","&amp;VLOOKUP($D220*1000+N$3,奖励辅助!$E:$O,11,FALSE),"")</f>
        <v>,{"t":"i","i":6,"c":18435,"tr":0}</v>
      </c>
      <c r="O220" t="str">
        <f>_xlfn.IFNA(","&amp;VLOOKUP($D220*1000+O$3,奖励辅助!$E:$O,11,FALSE),"")</f>
        <v/>
      </c>
      <c r="P220" t="str">
        <f>_xlfn.IFNA(","&amp;VLOOKUP($D220*1000+P$3,奖励辅助!$E:$O,11,FALSE),"")</f>
        <v/>
      </c>
      <c r="Q220" t="str">
        <f>_xlfn.IFNA(","&amp;VLOOKUP($D220*1000+Q$3,奖励辅助!$E:$O,11,FALSE),"")</f>
        <v/>
      </c>
      <c r="R220" t="str">
        <f>_xlfn.IFNA(","&amp;VLOOKUP($D220*1000+R$3,奖励辅助!$E:$O,11,FALSE),"")</f>
        <v/>
      </c>
      <c r="S220" t="str">
        <f>_xlfn.IFNA(","&amp;VLOOKUP($D220*1000+S$3,奖励辅助!$E:$O,11,FALSE),"")</f>
        <v/>
      </c>
      <c r="T220" t="str">
        <f>_xlfn.IFNA(","&amp;VLOOKUP($D220*1000+T$3,奖励辅助!$E:$O,11,FALSE),"")</f>
        <v/>
      </c>
      <c r="U220" t="str">
        <f>_xlfn.IFNA(","&amp;VLOOKUP($D220*1000+U$3,奖励辅助!$E:$O,11,FALSE),"")</f>
        <v/>
      </c>
      <c r="V220" t="str">
        <f>_xlfn.IFNA(","&amp;VLOOKUP($D220*1000+V$3,奖励辅助!$E:$O,11,FALSE),"")</f>
        <v/>
      </c>
      <c r="W220" t="str">
        <f>_xlfn.IFNA(","&amp;VLOOKUP($D220*1000+W$3,奖励辅助!$E:$O,11,FALSE),"")</f>
        <v/>
      </c>
      <c r="X220" t="str">
        <f>_xlfn.IFNA(","&amp;VLOOKUP($D220*1000+X$3,奖励辅助!$E:$O,11,FALSE),"")</f>
        <v/>
      </c>
      <c r="Y220" t="str">
        <f>_xlfn.IFNA(","&amp;VLOOKUP($D220*1000+Y$3,奖励辅助!$E:$O,11,FALSE),"")</f>
        <v/>
      </c>
      <c r="Z220" t="str">
        <f>_xlfn.IFNA(","&amp;VLOOKUP($D220*1000+Z$3,奖励辅助!$E:$O,11,FALSE),"")</f>
        <v/>
      </c>
      <c r="AA220" t="str">
        <f>_xlfn.IFNA(","&amp;VLOOKUP($D220*1000+AA$3,奖励辅助!$E:$O,11,FALSE),"")</f>
        <v/>
      </c>
      <c r="AB220" t="str">
        <f>_xlfn.IFNA(","&amp;VLOOKUP($D220*1000+AB$3,奖励辅助!$E:$O,11,FALSE),"")</f>
        <v/>
      </c>
      <c r="AC220" t="str">
        <f>_xlfn.IFNA(","&amp;VLOOKUP($D220*1000+AC$3,奖励辅助!$E:$O,11,FALSE),"")</f>
        <v/>
      </c>
      <c r="AD220" t="str">
        <f>_xlfn.IFNA(","&amp;VLOOKUP($D220*1000+AD$3,奖励辅助!$E:$O,11,FALSE),"")</f>
        <v/>
      </c>
      <c r="AE220" t="str">
        <f>_xlfn.IFNA(","&amp;VLOOKUP($D220*1000+AE$3,奖励辅助!$E:$O,11,FALSE),"")</f>
        <v/>
      </c>
      <c r="AF220" t="str">
        <f>_xlfn.IFNA(","&amp;VLOOKUP($D220*1000+AF$3,奖励辅助!$E:$O,11,FALSE),"")</f>
        <v/>
      </c>
      <c r="AG220" t="str">
        <f>_xlfn.IFNA(","&amp;VLOOKUP($D220*1000+AG$3,奖励辅助!$E:$O,11,FALSE),"")</f>
        <v/>
      </c>
      <c r="AH220" t="str">
        <f>_xlfn.IFNA(","&amp;VLOOKUP($D220*1000+AH$3,奖励辅助!$E:$O,11,FALSE),"")</f>
        <v/>
      </c>
      <c r="AI220" t="str">
        <f>_xlfn.IFNA(","&amp;VLOOKUP($D220*1000+AI$3,奖励辅助!$E:$O,11,FALSE),"")</f>
        <v/>
      </c>
      <c r="AJ220" t="str">
        <f>_xlfn.IFNA(","&amp;VLOOKUP($D220*1000+AJ$3,奖励辅助!$E:$O,11,FALSE),"")</f>
        <v/>
      </c>
      <c r="AK220" t="str">
        <f>_xlfn.IFNA(","&amp;VLOOKUP($D220*1000+AK$3,奖励辅助!$E:$O,11,FALSE),"")</f>
        <v/>
      </c>
      <c r="AL220" t="str">
        <f>_xlfn.IFNA(","&amp;VLOOKUP($D220*1000+AL$3,奖励辅助!$E:$O,11,FALSE),"")</f>
        <v/>
      </c>
      <c r="AM220" t="str">
        <f>_xlfn.IFNA(","&amp;VLOOKUP($D220*1000+AM$3,奖励辅助!$E:$O,11,FALSE),"")</f>
        <v/>
      </c>
      <c r="AN220" t="str">
        <f>_xlfn.IFNA(","&amp;VLOOKUP($D220*1000+AN$3,奖励辅助!$E:$O,11,FALSE),"")</f>
        <v/>
      </c>
      <c r="AO220" t="str">
        <f>_xlfn.IFNA(","&amp;VLOOKUP($D220*1000+AO$3,奖励辅助!$E:$O,11,FALSE),"")</f>
        <v/>
      </c>
    </row>
    <row r="221" spans="1:41" x14ac:dyDescent="0.15">
      <c r="A221">
        <v>218</v>
      </c>
      <c r="B221">
        <f>VLOOKUP(E221,每级任务数量!A:B,2,FALSE)</f>
        <v>2</v>
      </c>
      <c r="C221">
        <f t="shared" si="15"/>
        <v>408601</v>
      </c>
      <c r="D221" s="2">
        <f t="shared" si="16"/>
        <v>8601</v>
      </c>
      <c r="E221" s="6">
        <f t="shared" si="17"/>
        <v>86</v>
      </c>
      <c r="F221" s="6">
        <f t="shared" si="18"/>
        <v>1</v>
      </c>
      <c r="G221" s="1" t="s">
        <v>90</v>
      </c>
      <c r="H221" s="3" t="s">
        <v>91</v>
      </c>
      <c r="I221" s="3" t="str">
        <f t="shared" si="19"/>
        <v>[{"t":"i","i":4,"c":3952,"tr":0},{"t":"i","i":1,"c":138498,"tr":0},{"t":"i","i":6,"c":19762,"tr":0}]</v>
      </c>
      <c r="J221" s="2">
        <v>0</v>
      </c>
      <c r="K221" s="2">
        <v>0</v>
      </c>
      <c r="L221" t="str">
        <f>_xlfn.IFNA(VLOOKUP($D221*1000+L$3,奖励辅助!$E:$O,11,FALSE),"")</f>
        <v>{"t":"i","i":4,"c":3952,"tr":0}</v>
      </c>
      <c r="M221" t="str">
        <f>_xlfn.IFNA(","&amp;VLOOKUP($D221*1000+M$3,奖励辅助!$E:$O,11,FALSE),"")</f>
        <v>,{"t":"i","i":1,"c":138498,"tr":0}</v>
      </c>
      <c r="N221" t="str">
        <f>_xlfn.IFNA(","&amp;VLOOKUP($D221*1000+N$3,奖励辅助!$E:$O,11,FALSE),"")</f>
        <v>,{"t":"i","i":6,"c":19762,"tr":0}</v>
      </c>
      <c r="O221" t="str">
        <f>_xlfn.IFNA(","&amp;VLOOKUP($D221*1000+O$3,奖励辅助!$E:$O,11,FALSE),"")</f>
        <v/>
      </c>
      <c r="P221" t="str">
        <f>_xlfn.IFNA(","&amp;VLOOKUP($D221*1000+P$3,奖励辅助!$E:$O,11,FALSE),"")</f>
        <v/>
      </c>
      <c r="Q221" t="str">
        <f>_xlfn.IFNA(","&amp;VLOOKUP($D221*1000+Q$3,奖励辅助!$E:$O,11,FALSE),"")</f>
        <v/>
      </c>
      <c r="R221" t="str">
        <f>_xlfn.IFNA(","&amp;VLOOKUP($D221*1000+R$3,奖励辅助!$E:$O,11,FALSE),"")</f>
        <v/>
      </c>
      <c r="S221" t="str">
        <f>_xlfn.IFNA(","&amp;VLOOKUP($D221*1000+S$3,奖励辅助!$E:$O,11,FALSE),"")</f>
        <v/>
      </c>
      <c r="T221" t="str">
        <f>_xlfn.IFNA(","&amp;VLOOKUP($D221*1000+T$3,奖励辅助!$E:$O,11,FALSE),"")</f>
        <v/>
      </c>
      <c r="U221" t="str">
        <f>_xlfn.IFNA(","&amp;VLOOKUP($D221*1000+U$3,奖励辅助!$E:$O,11,FALSE),"")</f>
        <v/>
      </c>
      <c r="V221" t="str">
        <f>_xlfn.IFNA(","&amp;VLOOKUP($D221*1000+V$3,奖励辅助!$E:$O,11,FALSE),"")</f>
        <v/>
      </c>
      <c r="W221" t="str">
        <f>_xlfn.IFNA(","&amp;VLOOKUP($D221*1000+W$3,奖励辅助!$E:$O,11,FALSE),"")</f>
        <v/>
      </c>
      <c r="X221" t="str">
        <f>_xlfn.IFNA(","&amp;VLOOKUP($D221*1000+X$3,奖励辅助!$E:$O,11,FALSE),"")</f>
        <v/>
      </c>
      <c r="Y221" t="str">
        <f>_xlfn.IFNA(","&amp;VLOOKUP($D221*1000+Y$3,奖励辅助!$E:$O,11,FALSE),"")</f>
        <v/>
      </c>
      <c r="Z221" t="str">
        <f>_xlfn.IFNA(","&amp;VLOOKUP($D221*1000+Z$3,奖励辅助!$E:$O,11,FALSE),"")</f>
        <v/>
      </c>
      <c r="AA221" t="str">
        <f>_xlfn.IFNA(","&amp;VLOOKUP($D221*1000+AA$3,奖励辅助!$E:$O,11,FALSE),"")</f>
        <v/>
      </c>
      <c r="AB221" t="str">
        <f>_xlfn.IFNA(","&amp;VLOOKUP($D221*1000+AB$3,奖励辅助!$E:$O,11,FALSE),"")</f>
        <v/>
      </c>
      <c r="AC221" t="str">
        <f>_xlfn.IFNA(","&amp;VLOOKUP($D221*1000+AC$3,奖励辅助!$E:$O,11,FALSE),"")</f>
        <v/>
      </c>
      <c r="AD221" t="str">
        <f>_xlfn.IFNA(","&amp;VLOOKUP($D221*1000+AD$3,奖励辅助!$E:$O,11,FALSE),"")</f>
        <v/>
      </c>
      <c r="AE221" t="str">
        <f>_xlfn.IFNA(","&amp;VLOOKUP($D221*1000+AE$3,奖励辅助!$E:$O,11,FALSE),"")</f>
        <v/>
      </c>
      <c r="AF221" t="str">
        <f>_xlfn.IFNA(","&amp;VLOOKUP($D221*1000+AF$3,奖励辅助!$E:$O,11,FALSE),"")</f>
        <v/>
      </c>
      <c r="AG221" t="str">
        <f>_xlfn.IFNA(","&amp;VLOOKUP($D221*1000+AG$3,奖励辅助!$E:$O,11,FALSE),"")</f>
        <v/>
      </c>
      <c r="AH221" t="str">
        <f>_xlfn.IFNA(","&amp;VLOOKUP($D221*1000+AH$3,奖励辅助!$E:$O,11,FALSE),"")</f>
        <v/>
      </c>
      <c r="AI221" t="str">
        <f>_xlfn.IFNA(","&amp;VLOOKUP($D221*1000+AI$3,奖励辅助!$E:$O,11,FALSE),"")</f>
        <v/>
      </c>
      <c r="AJ221" t="str">
        <f>_xlfn.IFNA(","&amp;VLOOKUP($D221*1000+AJ$3,奖励辅助!$E:$O,11,FALSE),"")</f>
        <v/>
      </c>
      <c r="AK221" t="str">
        <f>_xlfn.IFNA(","&amp;VLOOKUP($D221*1000+AK$3,奖励辅助!$E:$O,11,FALSE),"")</f>
        <v/>
      </c>
      <c r="AL221" t="str">
        <f>_xlfn.IFNA(","&amp;VLOOKUP($D221*1000+AL$3,奖励辅助!$E:$O,11,FALSE),"")</f>
        <v/>
      </c>
      <c r="AM221" t="str">
        <f>_xlfn.IFNA(","&amp;VLOOKUP($D221*1000+AM$3,奖励辅助!$E:$O,11,FALSE),"")</f>
        <v/>
      </c>
      <c r="AN221" t="str">
        <f>_xlfn.IFNA(","&amp;VLOOKUP($D221*1000+AN$3,奖励辅助!$E:$O,11,FALSE),"")</f>
        <v/>
      </c>
      <c r="AO221" t="str">
        <f>_xlfn.IFNA(","&amp;VLOOKUP($D221*1000+AO$3,奖励辅助!$E:$O,11,FALSE),"")</f>
        <v/>
      </c>
    </row>
    <row r="222" spans="1:41" x14ac:dyDescent="0.15">
      <c r="A222">
        <v>219</v>
      </c>
      <c r="B222">
        <f>VLOOKUP(E222,每级任务数量!A:B,2,FALSE)</f>
        <v>2</v>
      </c>
      <c r="C222">
        <f t="shared" si="15"/>
        <v>408602</v>
      </c>
      <c r="D222" s="2">
        <f t="shared" si="16"/>
        <v>8602</v>
      </c>
      <c r="E222" s="6">
        <f t="shared" si="17"/>
        <v>86</v>
      </c>
      <c r="F222" s="6">
        <f t="shared" si="18"/>
        <v>2</v>
      </c>
      <c r="G222" s="1" t="s">
        <v>90</v>
      </c>
      <c r="H222" s="3" t="s">
        <v>91</v>
      </c>
      <c r="I222" s="3" t="str">
        <f t="shared" si="19"/>
        <v>[{"t":"i","i":4,"c":3952,"tr":0},{"t":"i","i":1,"c":138498,"tr":0},{"t":"i","i":6,"c":19762,"tr":0}]</v>
      </c>
      <c r="J222" s="2">
        <v>0</v>
      </c>
      <c r="K222" s="2">
        <v>0</v>
      </c>
      <c r="L222" t="str">
        <f>_xlfn.IFNA(VLOOKUP($D222*1000+L$3,奖励辅助!$E:$O,11,FALSE),"")</f>
        <v>{"t":"i","i":4,"c":3952,"tr":0}</v>
      </c>
      <c r="M222" t="str">
        <f>_xlfn.IFNA(","&amp;VLOOKUP($D222*1000+M$3,奖励辅助!$E:$O,11,FALSE),"")</f>
        <v>,{"t":"i","i":1,"c":138498,"tr":0}</v>
      </c>
      <c r="N222" t="str">
        <f>_xlfn.IFNA(","&amp;VLOOKUP($D222*1000+N$3,奖励辅助!$E:$O,11,FALSE),"")</f>
        <v>,{"t":"i","i":6,"c":19762,"tr":0}</v>
      </c>
      <c r="O222" t="str">
        <f>_xlfn.IFNA(","&amp;VLOOKUP($D222*1000+O$3,奖励辅助!$E:$O,11,FALSE),"")</f>
        <v/>
      </c>
      <c r="P222" t="str">
        <f>_xlfn.IFNA(","&amp;VLOOKUP($D222*1000+P$3,奖励辅助!$E:$O,11,FALSE),"")</f>
        <v/>
      </c>
      <c r="Q222" t="str">
        <f>_xlfn.IFNA(","&amp;VLOOKUP($D222*1000+Q$3,奖励辅助!$E:$O,11,FALSE),"")</f>
        <v/>
      </c>
      <c r="R222" t="str">
        <f>_xlfn.IFNA(","&amp;VLOOKUP($D222*1000+R$3,奖励辅助!$E:$O,11,FALSE),"")</f>
        <v/>
      </c>
      <c r="S222" t="str">
        <f>_xlfn.IFNA(","&amp;VLOOKUP($D222*1000+S$3,奖励辅助!$E:$O,11,FALSE),"")</f>
        <v/>
      </c>
      <c r="T222" t="str">
        <f>_xlfn.IFNA(","&amp;VLOOKUP($D222*1000+T$3,奖励辅助!$E:$O,11,FALSE),"")</f>
        <v/>
      </c>
      <c r="U222" t="str">
        <f>_xlfn.IFNA(","&amp;VLOOKUP($D222*1000+U$3,奖励辅助!$E:$O,11,FALSE),"")</f>
        <v/>
      </c>
      <c r="V222" t="str">
        <f>_xlfn.IFNA(","&amp;VLOOKUP($D222*1000+V$3,奖励辅助!$E:$O,11,FALSE),"")</f>
        <v/>
      </c>
      <c r="W222" t="str">
        <f>_xlfn.IFNA(","&amp;VLOOKUP($D222*1000+W$3,奖励辅助!$E:$O,11,FALSE),"")</f>
        <v/>
      </c>
      <c r="X222" t="str">
        <f>_xlfn.IFNA(","&amp;VLOOKUP($D222*1000+X$3,奖励辅助!$E:$O,11,FALSE),"")</f>
        <v/>
      </c>
      <c r="Y222" t="str">
        <f>_xlfn.IFNA(","&amp;VLOOKUP($D222*1000+Y$3,奖励辅助!$E:$O,11,FALSE),"")</f>
        <v/>
      </c>
      <c r="Z222" t="str">
        <f>_xlfn.IFNA(","&amp;VLOOKUP($D222*1000+Z$3,奖励辅助!$E:$O,11,FALSE),"")</f>
        <v/>
      </c>
      <c r="AA222" t="str">
        <f>_xlfn.IFNA(","&amp;VLOOKUP($D222*1000+AA$3,奖励辅助!$E:$O,11,FALSE),"")</f>
        <v/>
      </c>
      <c r="AB222" t="str">
        <f>_xlfn.IFNA(","&amp;VLOOKUP($D222*1000+AB$3,奖励辅助!$E:$O,11,FALSE),"")</f>
        <v/>
      </c>
      <c r="AC222" t="str">
        <f>_xlfn.IFNA(","&amp;VLOOKUP($D222*1000+AC$3,奖励辅助!$E:$O,11,FALSE),"")</f>
        <v/>
      </c>
      <c r="AD222" t="str">
        <f>_xlfn.IFNA(","&amp;VLOOKUP($D222*1000+AD$3,奖励辅助!$E:$O,11,FALSE),"")</f>
        <v/>
      </c>
      <c r="AE222" t="str">
        <f>_xlfn.IFNA(","&amp;VLOOKUP($D222*1000+AE$3,奖励辅助!$E:$O,11,FALSE),"")</f>
        <v/>
      </c>
      <c r="AF222" t="str">
        <f>_xlfn.IFNA(","&amp;VLOOKUP($D222*1000+AF$3,奖励辅助!$E:$O,11,FALSE),"")</f>
        <v/>
      </c>
      <c r="AG222" t="str">
        <f>_xlfn.IFNA(","&amp;VLOOKUP($D222*1000+AG$3,奖励辅助!$E:$O,11,FALSE),"")</f>
        <v/>
      </c>
      <c r="AH222" t="str">
        <f>_xlfn.IFNA(","&amp;VLOOKUP($D222*1000+AH$3,奖励辅助!$E:$O,11,FALSE),"")</f>
        <v/>
      </c>
      <c r="AI222" t="str">
        <f>_xlfn.IFNA(","&amp;VLOOKUP($D222*1000+AI$3,奖励辅助!$E:$O,11,FALSE),"")</f>
        <v/>
      </c>
      <c r="AJ222" t="str">
        <f>_xlfn.IFNA(","&amp;VLOOKUP($D222*1000+AJ$3,奖励辅助!$E:$O,11,FALSE),"")</f>
        <v/>
      </c>
      <c r="AK222" t="str">
        <f>_xlfn.IFNA(","&amp;VLOOKUP($D222*1000+AK$3,奖励辅助!$E:$O,11,FALSE),"")</f>
        <v/>
      </c>
      <c r="AL222" t="str">
        <f>_xlfn.IFNA(","&amp;VLOOKUP($D222*1000+AL$3,奖励辅助!$E:$O,11,FALSE),"")</f>
        <v/>
      </c>
      <c r="AM222" t="str">
        <f>_xlfn.IFNA(","&amp;VLOOKUP($D222*1000+AM$3,奖励辅助!$E:$O,11,FALSE),"")</f>
        <v/>
      </c>
      <c r="AN222" t="str">
        <f>_xlfn.IFNA(","&amp;VLOOKUP($D222*1000+AN$3,奖励辅助!$E:$O,11,FALSE),"")</f>
        <v/>
      </c>
      <c r="AO222" t="str">
        <f>_xlfn.IFNA(","&amp;VLOOKUP($D222*1000+AO$3,奖励辅助!$E:$O,11,FALSE),"")</f>
        <v/>
      </c>
    </row>
    <row r="223" spans="1:41" x14ac:dyDescent="0.15">
      <c r="A223">
        <v>220</v>
      </c>
      <c r="B223">
        <f>VLOOKUP(E223,每级任务数量!A:B,2,FALSE)</f>
        <v>2</v>
      </c>
      <c r="C223">
        <f t="shared" si="15"/>
        <v>408701</v>
      </c>
      <c r="D223" s="2">
        <f t="shared" si="16"/>
        <v>8701</v>
      </c>
      <c r="E223" s="6">
        <f t="shared" si="17"/>
        <v>87</v>
      </c>
      <c r="F223" s="6">
        <f t="shared" si="18"/>
        <v>1</v>
      </c>
      <c r="G223" s="1" t="s">
        <v>90</v>
      </c>
      <c r="H223" s="3" t="s">
        <v>91</v>
      </c>
      <c r="I223" s="3" t="str">
        <f t="shared" si="19"/>
        <v>[{"t":"i","i":4,"c":4236,"tr":0},{"t":"i","i":1,"c":148467,"tr":0},{"t":"i","i":6,"c":21184,"tr":0}]</v>
      </c>
      <c r="J223" s="2">
        <v>0</v>
      </c>
      <c r="K223" s="2">
        <v>0</v>
      </c>
      <c r="L223" t="str">
        <f>_xlfn.IFNA(VLOOKUP($D223*1000+L$3,奖励辅助!$E:$O,11,FALSE),"")</f>
        <v>{"t":"i","i":4,"c":4236,"tr":0}</v>
      </c>
      <c r="M223" t="str">
        <f>_xlfn.IFNA(","&amp;VLOOKUP($D223*1000+M$3,奖励辅助!$E:$O,11,FALSE),"")</f>
        <v>,{"t":"i","i":1,"c":148467,"tr":0}</v>
      </c>
      <c r="N223" t="str">
        <f>_xlfn.IFNA(","&amp;VLOOKUP($D223*1000+N$3,奖励辅助!$E:$O,11,FALSE),"")</f>
        <v>,{"t":"i","i":6,"c":21184,"tr":0}</v>
      </c>
      <c r="O223" t="str">
        <f>_xlfn.IFNA(","&amp;VLOOKUP($D223*1000+O$3,奖励辅助!$E:$O,11,FALSE),"")</f>
        <v/>
      </c>
      <c r="P223" t="str">
        <f>_xlfn.IFNA(","&amp;VLOOKUP($D223*1000+P$3,奖励辅助!$E:$O,11,FALSE),"")</f>
        <v/>
      </c>
      <c r="Q223" t="str">
        <f>_xlfn.IFNA(","&amp;VLOOKUP($D223*1000+Q$3,奖励辅助!$E:$O,11,FALSE),"")</f>
        <v/>
      </c>
      <c r="R223" t="str">
        <f>_xlfn.IFNA(","&amp;VLOOKUP($D223*1000+R$3,奖励辅助!$E:$O,11,FALSE),"")</f>
        <v/>
      </c>
      <c r="S223" t="str">
        <f>_xlfn.IFNA(","&amp;VLOOKUP($D223*1000+S$3,奖励辅助!$E:$O,11,FALSE),"")</f>
        <v/>
      </c>
      <c r="T223" t="str">
        <f>_xlfn.IFNA(","&amp;VLOOKUP($D223*1000+T$3,奖励辅助!$E:$O,11,FALSE),"")</f>
        <v/>
      </c>
      <c r="U223" t="str">
        <f>_xlfn.IFNA(","&amp;VLOOKUP($D223*1000+U$3,奖励辅助!$E:$O,11,FALSE),"")</f>
        <v/>
      </c>
      <c r="V223" t="str">
        <f>_xlfn.IFNA(","&amp;VLOOKUP($D223*1000+V$3,奖励辅助!$E:$O,11,FALSE),"")</f>
        <v/>
      </c>
      <c r="W223" t="str">
        <f>_xlfn.IFNA(","&amp;VLOOKUP($D223*1000+W$3,奖励辅助!$E:$O,11,FALSE),"")</f>
        <v/>
      </c>
      <c r="X223" t="str">
        <f>_xlfn.IFNA(","&amp;VLOOKUP($D223*1000+X$3,奖励辅助!$E:$O,11,FALSE),"")</f>
        <v/>
      </c>
      <c r="Y223" t="str">
        <f>_xlfn.IFNA(","&amp;VLOOKUP($D223*1000+Y$3,奖励辅助!$E:$O,11,FALSE),"")</f>
        <v/>
      </c>
      <c r="Z223" t="str">
        <f>_xlfn.IFNA(","&amp;VLOOKUP($D223*1000+Z$3,奖励辅助!$E:$O,11,FALSE),"")</f>
        <v/>
      </c>
      <c r="AA223" t="str">
        <f>_xlfn.IFNA(","&amp;VLOOKUP($D223*1000+AA$3,奖励辅助!$E:$O,11,FALSE),"")</f>
        <v/>
      </c>
      <c r="AB223" t="str">
        <f>_xlfn.IFNA(","&amp;VLOOKUP($D223*1000+AB$3,奖励辅助!$E:$O,11,FALSE),"")</f>
        <v/>
      </c>
      <c r="AC223" t="str">
        <f>_xlfn.IFNA(","&amp;VLOOKUP($D223*1000+AC$3,奖励辅助!$E:$O,11,FALSE),"")</f>
        <v/>
      </c>
      <c r="AD223" t="str">
        <f>_xlfn.IFNA(","&amp;VLOOKUP($D223*1000+AD$3,奖励辅助!$E:$O,11,FALSE),"")</f>
        <v/>
      </c>
      <c r="AE223" t="str">
        <f>_xlfn.IFNA(","&amp;VLOOKUP($D223*1000+AE$3,奖励辅助!$E:$O,11,FALSE),"")</f>
        <v/>
      </c>
      <c r="AF223" t="str">
        <f>_xlfn.IFNA(","&amp;VLOOKUP($D223*1000+AF$3,奖励辅助!$E:$O,11,FALSE),"")</f>
        <v/>
      </c>
      <c r="AG223" t="str">
        <f>_xlfn.IFNA(","&amp;VLOOKUP($D223*1000+AG$3,奖励辅助!$E:$O,11,FALSE),"")</f>
        <v/>
      </c>
      <c r="AH223" t="str">
        <f>_xlfn.IFNA(","&amp;VLOOKUP($D223*1000+AH$3,奖励辅助!$E:$O,11,FALSE),"")</f>
        <v/>
      </c>
      <c r="AI223" t="str">
        <f>_xlfn.IFNA(","&amp;VLOOKUP($D223*1000+AI$3,奖励辅助!$E:$O,11,FALSE),"")</f>
        <v/>
      </c>
      <c r="AJ223" t="str">
        <f>_xlfn.IFNA(","&amp;VLOOKUP($D223*1000+AJ$3,奖励辅助!$E:$O,11,FALSE),"")</f>
        <v/>
      </c>
      <c r="AK223" t="str">
        <f>_xlfn.IFNA(","&amp;VLOOKUP($D223*1000+AK$3,奖励辅助!$E:$O,11,FALSE),"")</f>
        <v/>
      </c>
      <c r="AL223" t="str">
        <f>_xlfn.IFNA(","&amp;VLOOKUP($D223*1000+AL$3,奖励辅助!$E:$O,11,FALSE),"")</f>
        <v/>
      </c>
      <c r="AM223" t="str">
        <f>_xlfn.IFNA(","&amp;VLOOKUP($D223*1000+AM$3,奖励辅助!$E:$O,11,FALSE),"")</f>
        <v/>
      </c>
      <c r="AN223" t="str">
        <f>_xlfn.IFNA(","&amp;VLOOKUP($D223*1000+AN$3,奖励辅助!$E:$O,11,FALSE),"")</f>
        <v/>
      </c>
      <c r="AO223" t="str">
        <f>_xlfn.IFNA(","&amp;VLOOKUP($D223*1000+AO$3,奖励辅助!$E:$O,11,FALSE),"")</f>
        <v/>
      </c>
    </row>
    <row r="224" spans="1:41" x14ac:dyDescent="0.15">
      <c r="A224">
        <v>221</v>
      </c>
      <c r="B224">
        <f>VLOOKUP(E224,每级任务数量!A:B,2,FALSE)</f>
        <v>2</v>
      </c>
      <c r="C224">
        <f t="shared" si="15"/>
        <v>408702</v>
      </c>
      <c r="D224" s="2">
        <f t="shared" si="16"/>
        <v>8702</v>
      </c>
      <c r="E224" s="6">
        <f t="shared" si="17"/>
        <v>87</v>
      </c>
      <c r="F224" s="6">
        <f t="shared" si="18"/>
        <v>2</v>
      </c>
      <c r="G224" s="1" t="s">
        <v>90</v>
      </c>
      <c r="H224" s="3" t="s">
        <v>91</v>
      </c>
      <c r="I224" s="3" t="str">
        <f t="shared" si="19"/>
        <v>[{"t":"i","i":4,"c":4236,"tr":0},{"t":"i","i":1,"c":148467,"tr":0},{"t":"i","i":6,"c":21184,"tr":0}]</v>
      </c>
      <c r="J224" s="2">
        <v>0</v>
      </c>
      <c r="K224" s="2">
        <v>0</v>
      </c>
      <c r="L224" t="str">
        <f>_xlfn.IFNA(VLOOKUP($D224*1000+L$3,奖励辅助!$E:$O,11,FALSE),"")</f>
        <v>{"t":"i","i":4,"c":4236,"tr":0}</v>
      </c>
      <c r="M224" t="str">
        <f>_xlfn.IFNA(","&amp;VLOOKUP($D224*1000+M$3,奖励辅助!$E:$O,11,FALSE),"")</f>
        <v>,{"t":"i","i":1,"c":148467,"tr":0}</v>
      </c>
      <c r="N224" t="str">
        <f>_xlfn.IFNA(","&amp;VLOOKUP($D224*1000+N$3,奖励辅助!$E:$O,11,FALSE),"")</f>
        <v>,{"t":"i","i":6,"c":21184,"tr":0}</v>
      </c>
      <c r="O224" t="str">
        <f>_xlfn.IFNA(","&amp;VLOOKUP($D224*1000+O$3,奖励辅助!$E:$O,11,FALSE),"")</f>
        <v/>
      </c>
      <c r="P224" t="str">
        <f>_xlfn.IFNA(","&amp;VLOOKUP($D224*1000+P$3,奖励辅助!$E:$O,11,FALSE),"")</f>
        <v/>
      </c>
      <c r="Q224" t="str">
        <f>_xlfn.IFNA(","&amp;VLOOKUP($D224*1000+Q$3,奖励辅助!$E:$O,11,FALSE),"")</f>
        <v/>
      </c>
      <c r="R224" t="str">
        <f>_xlfn.IFNA(","&amp;VLOOKUP($D224*1000+R$3,奖励辅助!$E:$O,11,FALSE),"")</f>
        <v/>
      </c>
      <c r="S224" t="str">
        <f>_xlfn.IFNA(","&amp;VLOOKUP($D224*1000+S$3,奖励辅助!$E:$O,11,FALSE),"")</f>
        <v/>
      </c>
      <c r="T224" t="str">
        <f>_xlfn.IFNA(","&amp;VLOOKUP($D224*1000+T$3,奖励辅助!$E:$O,11,FALSE),"")</f>
        <v/>
      </c>
      <c r="U224" t="str">
        <f>_xlfn.IFNA(","&amp;VLOOKUP($D224*1000+U$3,奖励辅助!$E:$O,11,FALSE),"")</f>
        <v/>
      </c>
      <c r="V224" t="str">
        <f>_xlfn.IFNA(","&amp;VLOOKUP($D224*1000+V$3,奖励辅助!$E:$O,11,FALSE),"")</f>
        <v/>
      </c>
      <c r="W224" t="str">
        <f>_xlfn.IFNA(","&amp;VLOOKUP($D224*1000+W$3,奖励辅助!$E:$O,11,FALSE),"")</f>
        <v/>
      </c>
      <c r="X224" t="str">
        <f>_xlfn.IFNA(","&amp;VLOOKUP($D224*1000+X$3,奖励辅助!$E:$O,11,FALSE),"")</f>
        <v/>
      </c>
      <c r="Y224" t="str">
        <f>_xlfn.IFNA(","&amp;VLOOKUP($D224*1000+Y$3,奖励辅助!$E:$O,11,FALSE),"")</f>
        <v/>
      </c>
      <c r="Z224" t="str">
        <f>_xlfn.IFNA(","&amp;VLOOKUP($D224*1000+Z$3,奖励辅助!$E:$O,11,FALSE),"")</f>
        <v/>
      </c>
      <c r="AA224" t="str">
        <f>_xlfn.IFNA(","&amp;VLOOKUP($D224*1000+AA$3,奖励辅助!$E:$O,11,FALSE),"")</f>
        <v/>
      </c>
      <c r="AB224" t="str">
        <f>_xlfn.IFNA(","&amp;VLOOKUP($D224*1000+AB$3,奖励辅助!$E:$O,11,FALSE),"")</f>
        <v/>
      </c>
      <c r="AC224" t="str">
        <f>_xlfn.IFNA(","&amp;VLOOKUP($D224*1000+AC$3,奖励辅助!$E:$O,11,FALSE),"")</f>
        <v/>
      </c>
      <c r="AD224" t="str">
        <f>_xlfn.IFNA(","&amp;VLOOKUP($D224*1000+AD$3,奖励辅助!$E:$O,11,FALSE),"")</f>
        <v/>
      </c>
      <c r="AE224" t="str">
        <f>_xlfn.IFNA(","&amp;VLOOKUP($D224*1000+AE$3,奖励辅助!$E:$O,11,FALSE),"")</f>
        <v/>
      </c>
      <c r="AF224" t="str">
        <f>_xlfn.IFNA(","&amp;VLOOKUP($D224*1000+AF$3,奖励辅助!$E:$O,11,FALSE),"")</f>
        <v/>
      </c>
      <c r="AG224" t="str">
        <f>_xlfn.IFNA(","&amp;VLOOKUP($D224*1000+AG$3,奖励辅助!$E:$O,11,FALSE),"")</f>
        <v/>
      </c>
      <c r="AH224" t="str">
        <f>_xlfn.IFNA(","&amp;VLOOKUP($D224*1000+AH$3,奖励辅助!$E:$O,11,FALSE),"")</f>
        <v/>
      </c>
      <c r="AI224" t="str">
        <f>_xlfn.IFNA(","&amp;VLOOKUP($D224*1000+AI$3,奖励辅助!$E:$O,11,FALSE),"")</f>
        <v/>
      </c>
      <c r="AJ224" t="str">
        <f>_xlfn.IFNA(","&amp;VLOOKUP($D224*1000+AJ$3,奖励辅助!$E:$O,11,FALSE),"")</f>
        <v/>
      </c>
      <c r="AK224" t="str">
        <f>_xlfn.IFNA(","&amp;VLOOKUP($D224*1000+AK$3,奖励辅助!$E:$O,11,FALSE),"")</f>
        <v/>
      </c>
      <c r="AL224" t="str">
        <f>_xlfn.IFNA(","&amp;VLOOKUP($D224*1000+AL$3,奖励辅助!$E:$O,11,FALSE),"")</f>
        <v/>
      </c>
      <c r="AM224" t="str">
        <f>_xlfn.IFNA(","&amp;VLOOKUP($D224*1000+AM$3,奖励辅助!$E:$O,11,FALSE),"")</f>
        <v/>
      </c>
      <c r="AN224" t="str">
        <f>_xlfn.IFNA(","&amp;VLOOKUP($D224*1000+AN$3,奖励辅助!$E:$O,11,FALSE),"")</f>
        <v/>
      </c>
      <c r="AO224" t="str">
        <f>_xlfn.IFNA(","&amp;VLOOKUP($D224*1000+AO$3,奖励辅助!$E:$O,11,FALSE),"")</f>
        <v/>
      </c>
    </row>
    <row r="225" spans="1:41" x14ac:dyDescent="0.15">
      <c r="A225">
        <v>222</v>
      </c>
      <c r="B225">
        <f>VLOOKUP(E225,每级任务数量!A:B,2,FALSE)</f>
        <v>2</v>
      </c>
      <c r="C225">
        <f t="shared" si="15"/>
        <v>408801</v>
      </c>
      <c r="D225" s="2">
        <f t="shared" si="16"/>
        <v>8801</v>
      </c>
      <c r="E225" s="6">
        <f t="shared" si="17"/>
        <v>88</v>
      </c>
      <c r="F225" s="6">
        <f t="shared" si="18"/>
        <v>1</v>
      </c>
      <c r="G225" s="1" t="s">
        <v>90</v>
      </c>
      <c r="H225" s="3" t="s">
        <v>91</v>
      </c>
      <c r="I225" s="3" t="str">
        <f t="shared" si="19"/>
        <v>[{"t":"i","i":4,"c":4541,"tr":0},{"t":"i","i":1,"c":159154,"tr":0},{"t":"i","i":6,"c":22709,"tr":0}]</v>
      </c>
      <c r="J225" s="2">
        <v>0</v>
      </c>
      <c r="K225" s="2">
        <v>0</v>
      </c>
      <c r="L225" t="str">
        <f>_xlfn.IFNA(VLOOKUP($D225*1000+L$3,奖励辅助!$E:$O,11,FALSE),"")</f>
        <v>{"t":"i","i":4,"c":4541,"tr":0}</v>
      </c>
      <c r="M225" t="str">
        <f>_xlfn.IFNA(","&amp;VLOOKUP($D225*1000+M$3,奖励辅助!$E:$O,11,FALSE),"")</f>
        <v>,{"t":"i","i":1,"c":159154,"tr":0}</v>
      </c>
      <c r="N225" t="str">
        <f>_xlfn.IFNA(","&amp;VLOOKUP($D225*1000+N$3,奖励辅助!$E:$O,11,FALSE),"")</f>
        <v>,{"t":"i","i":6,"c":22709,"tr":0}</v>
      </c>
      <c r="O225" t="str">
        <f>_xlfn.IFNA(","&amp;VLOOKUP($D225*1000+O$3,奖励辅助!$E:$O,11,FALSE),"")</f>
        <v/>
      </c>
      <c r="P225" t="str">
        <f>_xlfn.IFNA(","&amp;VLOOKUP($D225*1000+P$3,奖励辅助!$E:$O,11,FALSE),"")</f>
        <v/>
      </c>
      <c r="Q225" t="str">
        <f>_xlfn.IFNA(","&amp;VLOOKUP($D225*1000+Q$3,奖励辅助!$E:$O,11,FALSE),"")</f>
        <v/>
      </c>
      <c r="R225" t="str">
        <f>_xlfn.IFNA(","&amp;VLOOKUP($D225*1000+R$3,奖励辅助!$E:$O,11,FALSE),"")</f>
        <v/>
      </c>
      <c r="S225" t="str">
        <f>_xlfn.IFNA(","&amp;VLOOKUP($D225*1000+S$3,奖励辅助!$E:$O,11,FALSE),"")</f>
        <v/>
      </c>
      <c r="T225" t="str">
        <f>_xlfn.IFNA(","&amp;VLOOKUP($D225*1000+T$3,奖励辅助!$E:$O,11,FALSE),"")</f>
        <v/>
      </c>
      <c r="U225" t="str">
        <f>_xlfn.IFNA(","&amp;VLOOKUP($D225*1000+U$3,奖励辅助!$E:$O,11,FALSE),"")</f>
        <v/>
      </c>
      <c r="V225" t="str">
        <f>_xlfn.IFNA(","&amp;VLOOKUP($D225*1000+V$3,奖励辅助!$E:$O,11,FALSE),"")</f>
        <v/>
      </c>
      <c r="W225" t="str">
        <f>_xlfn.IFNA(","&amp;VLOOKUP($D225*1000+W$3,奖励辅助!$E:$O,11,FALSE),"")</f>
        <v/>
      </c>
      <c r="X225" t="str">
        <f>_xlfn.IFNA(","&amp;VLOOKUP($D225*1000+X$3,奖励辅助!$E:$O,11,FALSE),"")</f>
        <v/>
      </c>
      <c r="Y225" t="str">
        <f>_xlfn.IFNA(","&amp;VLOOKUP($D225*1000+Y$3,奖励辅助!$E:$O,11,FALSE),"")</f>
        <v/>
      </c>
      <c r="Z225" t="str">
        <f>_xlfn.IFNA(","&amp;VLOOKUP($D225*1000+Z$3,奖励辅助!$E:$O,11,FALSE),"")</f>
        <v/>
      </c>
      <c r="AA225" t="str">
        <f>_xlfn.IFNA(","&amp;VLOOKUP($D225*1000+AA$3,奖励辅助!$E:$O,11,FALSE),"")</f>
        <v/>
      </c>
      <c r="AB225" t="str">
        <f>_xlfn.IFNA(","&amp;VLOOKUP($D225*1000+AB$3,奖励辅助!$E:$O,11,FALSE),"")</f>
        <v/>
      </c>
      <c r="AC225" t="str">
        <f>_xlfn.IFNA(","&amp;VLOOKUP($D225*1000+AC$3,奖励辅助!$E:$O,11,FALSE),"")</f>
        <v/>
      </c>
      <c r="AD225" t="str">
        <f>_xlfn.IFNA(","&amp;VLOOKUP($D225*1000+AD$3,奖励辅助!$E:$O,11,FALSE),"")</f>
        <v/>
      </c>
      <c r="AE225" t="str">
        <f>_xlfn.IFNA(","&amp;VLOOKUP($D225*1000+AE$3,奖励辅助!$E:$O,11,FALSE),"")</f>
        <v/>
      </c>
      <c r="AF225" t="str">
        <f>_xlfn.IFNA(","&amp;VLOOKUP($D225*1000+AF$3,奖励辅助!$E:$O,11,FALSE),"")</f>
        <v/>
      </c>
      <c r="AG225" t="str">
        <f>_xlfn.IFNA(","&amp;VLOOKUP($D225*1000+AG$3,奖励辅助!$E:$O,11,FALSE),"")</f>
        <v/>
      </c>
      <c r="AH225" t="str">
        <f>_xlfn.IFNA(","&amp;VLOOKUP($D225*1000+AH$3,奖励辅助!$E:$O,11,FALSE),"")</f>
        <v/>
      </c>
      <c r="AI225" t="str">
        <f>_xlfn.IFNA(","&amp;VLOOKUP($D225*1000+AI$3,奖励辅助!$E:$O,11,FALSE),"")</f>
        <v/>
      </c>
      <c r="AJ225" t="str">
        <f>_xlfn.IFNA(","&amp;VLOOKUP($D225*1000+AJ$3,奖励辅助!$E:$O,11,FALSE),"")</f>
        <v/>
      </c>
      <c r="AK225" t="str">
        <f>_xlfn.IFNA(","&amp;VLOOKUP($D225*1000+AK$3,奖励辅助!$E:$O,11,FALSE),"")</f>
        <v/>
      </c>
      <c r="AL225" t="str">
        <f>_xlfn.IFNA(","&amp;VLOOKUP($D225*1000+AL$3,奖励辅助!$E:$O,11,FALSE),"")</f>
        <v/>
      </c>
      <c r="AM225" t="str">
        <f>_xlfn.IFNA(","&amp;VLOOKUP($D225*1000+AM$3,奖励辅助!$E:$O,11,FALSE),"")</f>
        <v/>
      </c>
      <c r="AN225" t="str">
        <f>_xlfn.IFNA(","&amp;VLOOKUP($D225*1000+AN$3,奖励辅助!$E:$O,11,FALSE),"")</f>
        <v/>
      </c>
      <c r="AO225" t="str">
        <f>_xlfn.IFNA(","&amp;VLOOKUP($D225*1000+AO$3,奖励辅助!$E:$O,11,FALSE),"")</f>
        <v/>
      </c>
    </row>
    <row r="226" spans="1:41" x14ac:dyDescent="0.15">
      <c r="A226">
        <v>223</v>
      </c>
      <c r="B226">
        <f>VLOOKUP(E226,每级任务数量!A:B,2,FALSE)</f>
        <v>2</v>
      </c>
      <c r="C226">
        <f t="shared" si="15"/>
        <v>408802</v>
      </c>
      <c r="D226" s="2">
        <f t="shared" si="16"/>
        <v>8802</v>
      </c>
      <c r="E226" s="6">
        <f t="shared" si="17"/>
        <v>88</v>
      </c>
      <c r="F226" s="6">
        <f t="shared" si="18"/>
        <v>2</v>
      </c>
      <c r="G226" s="1" t="s">
        <v>90</v>
      </c>
      <c r="H226" s="3" t="s">
        <v>91</v>
      </c>
      <c r="I226" s="3" t="str">
        <f t="shared" si="19"/>
        <v>[{"t":"i","i":4,"c":4541,"tr":0},{"t":"i","i":1,"c":159154,"tr":0},{"t":"i","i":6,"c":22709,"tr":0}]</v>
      </c>
      <c r="J226" s="2">
        <v>0</v>
      </c>
      <c r="K226" s="2">
        <v>0</v>
      </c>
      <c r="L226" t="str">
        <f>_xlfn.IFNA(VLOOKUP($D226*1000+L$3,奖励辅助!$E:$O,11,FALSE),"")</f>
        <v>{"t":"i","i":4,"c":4541,"tr":0}</v>
      </c>
      <c r="M226" t="str">
        <f>_xlfn.IFNA(","&amp;VLOOKUP($D226*1000+M$3,奖励辅助!$E:$O,11,FALSE),"")</f>
        <v>,{"t":"i","i":1,"c":159154,"tr":0}</v>
      </c>
      <c r="N226" t="str">
        <f>_xlfn.IFNA(","&amp;VLOOKUP($D226*1000+N$3,奖励辅助!$E:$O,11,FALSE),"")</f>
        <v>,{"t":"i","i":6,"c":22709,"tr":0}</v>
      </c>
      <c r="O226" t="str">
        <f>_xlfn.IFNA(","&amp;VLOOKUP($D226*1000+O$3,奖励辅助!$E:$O,11,FALSE),"")</f>
        <v/>
      </c>
      <c r="P226" t="str">
        <f>_xlfn.IFNA(","&amp;VLOOKUP($D226*1000+P$3,奖励辅助!$E:$O,11,FALSE),"")</f>
        <v/>
      </c>
      <c r="Q226" t="str">
        <f>_xlfn.IFNA(","&amp;VLOOKUP($D226*1000+Q$3,奖励辅助!$E:$O,11,FALSE),"")</f>
        <v/>
      </c>
      <c r="R226" t="str">
        <f>_xlfn.IFNA(","&amp;VLOOKUP($D226*1000+R$3,奖励辅助!$E:$O,11,FALSE),"")</f>
        <v/>
      </c>
      <c r="S226" t="str">
        <f>_xlfn.IFNA(","&amp;VLOOKUP($D226*1000+S$3,奖励辅助!$E:$O,11,FALSE),"")</f>
        <v/>
      </c>
      <c r="T226" t="str">
        <f>_xlfn.IFNA(","&amp;VLOOKUP($D226*1000+T$3,奖励辅助!$E:$O,11,FALSE),"")</f>
        <v/>
      </c>
      <c r="U226" t="str">
        <f>_xlfn.IFNA(","&amp;VLOOKUP($D226*1000+U$3,奖励辅助!$E:$O,11,FALSE),"")</f>
        <v/>
      </c>
      <c r="V226" t="str">
        <f>_xlfn.IFNA(","&amp;VLOOKUP($D226*1000+V$3,奖励辅助!$E:$O,11,FALSE),"")</f>
        <v/>
      </c>
      <c r="W226" t="str">
        <f>_xlfn.IFNA(","&amp;VLOOKUP($D226*1000+W$3,奖励辅助!$E:$O,11,FALSE),"")</f>
        <v/>
      </c>
      <c r="X226" t="str">
        <f>_xlfn.IFNA(","&amp;VLOOKUP($D226*1000+X$3,奖励辅助!$E:$O,11,FALSE),"")</f>
        <v/>
      </c>
      <c r="Y226" t="str">
        <f>_xlfn.IFNA(","&amp;VLOOKUP($D226*1000+Y$3,奖励辅助!$E:$O,11,FALSE),"")</f>
        <v/>
      </c>
      <c r="Z226" t="str">
        <f>_xlfn.IFNA(","&amp;VLOOKUP($D226*1000+Z$3,奖励辅助!$E:$O,11,FALSE),"")</f>
        <v/>
      </c>
      <c r="AA226" t="str">
        <f>_xlfn.IFNA(","&amp;VLOOKUP($D226*1000+AA$3,奖励辅助!$E:$O,11,FALSE),"")</f>
        <v/>
      </c>
      <c r="AB226" t="str">
        <f>_xlfn.IFNA(","&amp;VLOOKUP($D226*1000+AB$3,奖励辅助!$E:$O,11,FALSE),"")</f>
        <v/>
      </c>
      <c r="AC226" t="str">
        <f>_xlfn.IFNA(","&amp;VLOOKUP($D226*1000+AC$3,奖励辅助!$E:$O,11,FALSE),"")</f>
        <v/>
      </c>
      <c r="AD226" t="str">
        <f>_xlfn.IFNA(","&amp;VLOOKUP($D226*1000+AD$3,奖励辅助!$E:$O,11,FALSE),"")</f>
        <v/>
      </c>
      <c r="AE226" t="str">
        <f>_xlfn.IFNA(","&amp;VLOOKUP($D226*1000+AE$3,奖励辅助!$E:$O,11,FALSE),"")</f>
        <v/>
      </c>
      <c r="AF226" t="str">
        <f>_xlfn.IFNA(","&amp;VLOOKUP($D226*1000+AF$3,奖励辅助!$E:$O,11,FALSE),"")</f>
        <v/>
      </c>
      <c r="AG226" t="str">
        <f>_xlfn.IFNA(","&amp;VLOOKUP($D226*1000+AG$3,奖励辅助!$E:$O,11,FALSE),"")</f>
        <v/>
      </c>
      <c r="AH226" t="str">
        <f>_xlfn.IFNA(","&amp;VLOOKUP($D226*1000+AH$3,奖励辅助!$E:$O,11,FALSE),"")</f>
        <v/>
      </c>
      <c r="AI226" t="str">
        <f>_xlfn.IFNA(","&amp;VLOOKUP($D226*1000+AI$3,奖励辅助!$E:$O,11,FALSE),"")</f>
        <v/>
      </c>
      <c r="AJ226" t="str">
        <f>_xlfn.IFNA(","&amp;VLOOKUP($D226*1000+AJ$3,奖励辅助!$E:$O,11,FALSE),"")</f>
        <v/>
      </c>
      <c r="AK226" t="str">
        <f>_xlfn.IFNA(","&amp;VLOOKUP($D226*1000+AK$3,奖励辅助!$E:$O,11,FALSE),"")</f>
        <v/>
      </c>
      <c r="AL226" t="str">
        <f>_xlfn.IFNA(","&amp;VLOOKUP($D226*1000+AL$3,奖励辅助!$E:$O,11,FALSE),"")</f>
        <v/>
      </c>
      <c r="AM226" t="str">
        <f>_xlfn.IFNA(","&amp;VLOOKUP($D226*1000+AM$3,奖励辅助!$E:$O,11,FALSE),"")</f>
        <v/>
      </c>
      <c r="AN226" t="str">
        <f>_xlfn.IFNA(","&amp;VLOOKUP($D226*1000+AN$3,奖励辅助!$E:$O,11,FALSE),"")</f>
        <v/>
      </c>
      <c r="AO226" t="str">
        <f>_xlfn.IFNA(","&amp;VLOOKUP($D226*1000+AO$3,奖励辅助!$E:$O,11,FALSE),"")</f>
        <v/>
      </c>
    </row>
    <row r="227" spans="1:41" x14ac:dyDescent="0.15">
      <c r="A227">
        <v>224</v>
      </c>
      <c r="B227">
        <f>VLOOKUP(E227,每级任务数量!A:B,2,FALSE)</f>
        <v>2</v>
      </c>
      <c r="C227">
        <f t="shared" si="15"/>
        <v>408901</v>
      </c>
      <c r="D227" s="2">
        <f t="shared" si="16"/>
        <v>8901</v>
      </c>
      <c r="E227" s="6">
        <f t="shared" si="17"/>
        <v>89</v>
      </c>
      <c r="F227" s="6">
        <f t="shared" si="18"/>
        <v>1</v>
      </c>
      <c r="G227" s="1" t="s">
        <v>90</v>
      </c>
      <c r="H227" s="3" t="s">
        <v>91</v>
      </c>
      <c r="I227" s="3" t="str">
        <f t="shared" si="19"/>
        <v>[{"t":"i","i":4,"c":4868,"tr":0},{"t":"i","i":1,"c":170611,"tr":0},{"t":"i","i":6,"c":24344,"tr":0}]</v>
      </c>
      <c r="J227" s="2">
        <v>0</v>
      </c>
      <c r="K227" s="2">
        <v>0</v>
      </c>
      <c r="L227" t="str">
        <f>_xlfn.IFNA(VLOOKUP($D227*1000+L$3,奖励辅助!$E:$O,11,FALSE),"")</f>
        <v>{"t":"i","i":4,"c":4868,"tr":0}</v>
      </c>
      <c r="M227" t="str">
        <f>_xlfn.IFNA(","&amp;VLOOKUP($D227*1000+M$3,奖励辅助!$E:$O,11,FALSE),"")</f>
        <v>,{"t":"i","i":1,"c":170611,"tr":0}</v>
      </c>
      <c r="N227" t="str">
        <f>_xlfn.IFNA(","&amp;VLOOKUP($D227*1000+N$3,奖励辅助!$E:$O,11,FALSE),"")</f>
        <v>,{"t":"i","i":6,"c":24344,"tr":0}</v>
      </c>
      <c r="O227" t="str">
        <f>_xlfn.IFNA(","&amp;VLOOKUP($D227*1000+O$3,奖励辅助!$E:$O,11,FALSE),"")</f>
        <v/>
      </c>
      <c r="P227" t="str">
        <f>_xlfn.IFNA(","&amp;VLOOKUP($D227*1000+P$3,奖励辅助!$E:$O,11,FALSE),"")</f>
        <v/>
      </c>
      <c r="Q227" t="str">
        <f>_xlfn.IFNA(","&amp;VLOOKUP($D227*1000+Q$3,奖励辅助!$E:$O,11,FALSE),"")</f>
        <v/>
      </c>
      <c r="R227" t="str">
        <f>_xlfn.IFNA(","&amp;VLOOKUP($D227*1000+R$3,奖励辅助!$E:$O,11,FALSE),"")</f>
        <v/>
      </c>
      <c r="S227" t="str">
        <f>_xlfn.IFNA(","&amp;VLOOKUP($D227*1000+S$3,奖励辅助!$E:$O,11,FALSE),"")</f>
        <v/>
      </c>
      <c r="T227" t="str">
        <f>_xlfn.IFNA(","&amp;VLOOKUP($D227*1000+T$3,奖励辅助!$E:$O,11,FALSE),"")</f>
        <v/>
      </c>
      <c r="U227" t="str">
        <f>_xlfn.IFNA(","&amp;VLOOKUP($D227*1000+U$3,奖励辅助!$E:$O,11,FALSE),"")</f>
        <v/>
      </c>
      <c r="V227" t="str">
        <f>_xlfn.IFNA(","&amp;VLOOKUP($D227*1000+V$3,奖励辅助!$E:$O,11,FALSE),"")</f>
        <v/>
      </c>
      <c r="W227" t="str">
        <f>_xlfn.IFNA(","&amp;VLOOKUP($D227*1000+W$3,奖励辅助!$E:$O,11,FALSE),"")</f>
        <v/>
      </c>
      <c r="X227" t="str">
        <f>_xlfn.IFNA(","&amp;VLOOKUP($D227*1000+X$3,奖励辅助!$E:$O,11,FALSE),"")</f>
        <v/>
      </c>
      <c r="Y227" t="str">
        <f>_xlfn.IFNA(","&amp;VLOOKUP($D227*1000+Y$3,奖励辅助!$E:$O,11,FALSE),"")</f>
        <v/>
      </c>
      <c r="Z227" t="str">
        <f>_xlfn.IFNA(","&amp;VLOOKUP($D227*1000+Z$3,奖励辅助!$E:$O,11,FALSE),"")</f>
        <v/>
      </c>
      <c r="AA227" t="str">
        <f>_xlfn.IFNA(","&amp;VLOOKUP($D227*1000+AA$3,奖励辅助!$E:$O,11,FALSE),"")</f>
        <v/>
      </c>
      <c r="AB227" t="str">
        <f>_xlfn.IFNA(","&amp;VLOOKUP($D227*1000+AB$3,奖励辅助!$E:$O,11,FALSE),"")</f>
        <v/>
      </c>
      <c r="AC227" t="str">
        <f>_xlfn.IFNA(","&amp;VLOOKUP($D227*1000+AC$3,奖励辅助!$E:$O,11,FALSE),"")</f>
        <v/>
      </c>
      <c r="AD227" t="str">
        <f>_xlfn.IFNA(","&amp;VLOOKUP($D227*1000+AD$3,奖励辅助!$E:$O,11,FALSE),"")</f>
        <v/>
      </c>
      <c r="AE227" t="str">
        <f>_xlfn.IFNA(","&amp;VLOOKUP($D227*1000+AE$3,奖励辅助!$E:$O,11,FALSE),"")</f>
        <v/>
      </c>
      <c r="AF227" t="str">
        <f>_xlfn.IFNA(","&amp;VLOOKUP($D227*1000+AF$3,奖励辅助!$E:$O,11,FALSE),"")</f>
        <v/>
      </c>
      <c r="AG227" t="str">
        <f>_xlfn.IFNA(","&amp;VLOOKUP($D227*1000+AG$3,奖励辅助!$E:$O,11,FALSE),"")</f>
        <v/>
      </c>
      <c r="AH227" t="str">
        <f>_xlfn.IFNA(","&amp;VLOOKUP($D227*1000+AH$3,奖励辅助!$E:$O,11,FALSE),"")</f>
        <v/>
      </c>
      <c r="AI227" t="str">
        <f>_xlfn.IFNA(","&amp;VLOOKUP($D227*1000+AI$3,奖励辅助!$E:$O,11,FALSE),"")</f>
        <v/>
      </c>
      <c r="AJ227" t="str">
        <f>_xlfn.IFNA(","&amp;VLOOKUP($D227*1000+AJ$3,奖励辅助!$E:$O,11,FALSE),"")</f>
        <v/>
      </c>
      <c r="AK227" t="str">
        <f>_xlfn.IFNA(","&amp;VLOOKUP($D227*1000+AK$3,奖励辅助!$E:$O,11,FALSE),"")</f>
        <v/>
      </c>
      <c r="AL227" t="str">
        <f>_xlfn.IFNA(","&amp;VLOOKUP($D227*1000+AL$3,奖励辅助!$E:$O,11,FALSE),"")</f>
        <v/>
      </c>
      <c r="AM227" t="str">
        <f>_xlfn.IFNA(","&amp;VLOOKUP($D227*1000+AM$3,奖励辅助!$E:$O,11,FALSE),"")</f>
        <v/>
      </c>
      <c r="AN227" t="str">
        <f>_xlfn.IFNA(","&amp;VLOOKUP($D227*1000+AN$3,奖励辅助!$E:$O,11,FALSE),"")</f>
        <v/>
      </c>
      <c r="AO227" t="str">
        <f>_xlfn.IFNA(","&amp;VLOOKUP($D227*1000+AO$3,奖励辅助!$E:$O,11,FALSE),"")</f>
        <v/>
      </c>
    </row>
    <row r="228" spans="1:41" x14ac:dyDescent="0.15">
      <c r="A228">
        <v>225</v>
      </c>
      <c r="B228">
        <f>VLOOKUP(E228,每级任务数量!A:B,2,FALSE)</f>
        <v>2</v>
      </c>
      <c r="C228">
        <f t="shared" si="15"/>
        <v>408902</v>
      </c>
      <c r="D228" s="2">
        <f t="shared" si="16"/>
        <v>8902</v>
      </c>
      <c r="E228" s="6">
        <f t="shared" si="17"/>
        <v>89</v>
      </c>
      <c r="F228" s="6">
        <f t="shared" si="18"/>
        <v>2</v>
      </c>
      <c r="G228" s="1" t="s">
        <v>90</v>
      </c>
      <c r="H228" s="3" t="s">
        <v>91</v>
      </c>
      <c r="I228" s="3" t="str">
        <f t="shared" si="19"/>
        <v>[{"t":"i","i":4,"c":4868,"tr":0},{"t":"i","i":1,"c":170611,"tr":0},{"t":"i","i":6,"c":24344,"tr":0}]</v>
      </c>
      <c r="J228" s="2">
        <v>0</v>
      </c>
      <c r="K228" s="2">
        <v>0</v>
      </c>
      <c r="L228" t="str">
        <f>_xlfn.IFNA(VLOOKUP($D228*1000+L$3,奖励辅助!$E:$O,11,FALSE),"")</f>
        <v>{"t":"i","i":4,"c":4868,"tr":0}</v>
      </c>
      <c r="M228" t="str">
        <f>_xlfn.IFNA(","&amp;VLOOKUP($D228*1000+M$3,奖励辅助!$E:$O,11,FALSE),"")</f>
        <v>,{"t":"i","i":1,"c":170611,"tr":0}</v>
      </c>
      <c r="N228" t="str">
        <f>_xlfn.IFNA(","&amp;VLOOKUP($D228*1000+N$3,奖励辅助!$E:$O,11,FALSE),"")</f>
        <v>,{"t":"i","i":6,"c":24344,"tr":0}</v>
      </c>
      <c r="O228" t="str">
        <f>_xlfn.IFNA(","&amp;VLOOKUP($D228*1000+O$3,奖励辅助!$E:$O,11,FALSE),"")</f>
        <v/>
      </c>
      <c r="P228" t="str">
        <f>_xlfn.IFNA(","&amp;VLOOKUP($D228*1000+P$3,奖励辅助!$E:$O,11,FALSE),"")</f>
        <v/>
      </c>
      <c r="Q228" t="str">
        <f>_xlfn.IFNA(","&amp;VLOOKUP($D228*1000+Q$3,奖励辅助!$E:$O,11,FALSE),"")</f>
        <v/>
      </c>
      <c r="R228" t="str">
        <f>_xlfn.IFNA(","&amp;VLOOKUP($D228*1000+R$3,奖励辅助!$E:$O,11,FALSE),"")</f>
        <v/>
      </c>
      <c r="S228" t="str">
        <f>_xlfn.IFNA(","&amp;VLOOKUP($D228*1000+S$3,奖励辅助!$E:$O,11,FALSE),"")</f>
        <v/>
      </c>
      <c r="T228" t="str">
        <f>_xlfn.IFNA(","&amp;VLOOKUP($D228*1000+T$3,奖励辅助!$E:$O,11,FALSE),"")</f>
        <v/>
      </c>
      <c r="U228" t="str">
        <f>_xlfn.IFNA(","&amp;VLOOKUP($D228*1000+U$3,奖励辅助!$E:$O,11,FALSE),"")</f>
        <v/>
      </c>
      <c r="V228" t="str">
        <f>_xlfn.IFNA(","&amp;VLOOKUP($D228*1000+V$3,奖励辅助!$E:$O,11,FALSE),"")</f>
        <v/>
      </c>
      <c r="W228" t="str">
        <f>_xlfn.IFNA(","&amp;VLOOKUP($D228*1000+W$3,奖励辅助!$E:$O,11,FALSE),"")</f>
        <v/>
      </c>
      <c r="X228" t="str">
        <f>_xlfn.IFNA(","&amp;VLOOKUP($D228*1000+X$3,奖励辅助!$E:$O,11,FALSE),"")</f>
        <v/>
      </c>
      <c r="Y228" t="str">
        <f>_xlfn.IFNA(","&amp;VLOOKUP($D228*1000+Y$3,奖励辅助!$E:$O,11,FALSE),"")</f>
        <v/>
      </c>
      <c r="Z228" t="str">
        <f>_xlfn.IFNA(","&amp;VLOOKUP($D228*1000+Z$3,奖励辅助!$E:$O,11,FALSE),"")</f>
        <v/>
      </c>
      <c r="AA228" t="str">
        <f>_xlfn.IFNA(","&amp;VLOOKUP($D228*1000+AA$3,奖励辅助!$E:$O,11,FALSE),"")</f>
        <v/>
      </c>
      <c r="AB228" t="str">
        <f>_xlfn.IFNA(","&amp;VLOOKUP($D228*1000+AB$3,奖励辅助!$E:$O,11,FALSE),"")</f>
        <v/>
      </c>
      <c r="AC228" t="str">
        <f>_xlfn.IFNA(","&amp;VLOOKUP($D228*1000+AC$3,奖励辅助!$E:$O,11,FALSE),"")</f>
        <v/>
      </c>
      <c r="AD228" t="str">
        <f>_xlfn.IFNA(","&amp;VLOOKUP($D228*1000+AD$3,奖励辅助!$E:$O,11,FALSE),"")</f>
        <v/>
      </c>
      <c r="AE228" t="str">
        <f>_xlfn.IFNA(","&amp;VLOOKUP($D228*1000+AE$3,奖励辅助!$E:$O,11,FALSE),"")</f>
        <v/>
      </c>
      <c r="AF228" t="str">
        <f>_xlfn.IFNA(","&amp;VLOOKUP($D228*1000+AF$3,奖励辅助!$E:$O,11,FALSE),"")</f>
        <v/>
      </c>
      <c r="AG228" t="str">
        <f>_xlfn.IFNA(","&amp;VLOOKUP($D228*1000+AG$3,奖励辅助!$E:$O,11,FALSE),"")</f>
        <v/>
      </c>
      <c r="AH228" t="str">
        <f>_xlfn.IFNA(","&amp;VLOOKUP($D228*1000+AH$3,奖励辅助!$E:$O,11,FALSE),"")</f>
        <v/>
      </c>
      <c r="AI228" t="str">
        <f>_xlfn.IFNA(","&amp;VLOOKUP($D228*1000+AI$3,奖励辅助!$E:$O,11,FALSE),"")</f>
        <v/>
      </c>
      <c r="AJ228" t="str">
        <f>_xlfn.IFNA(","&amp;VLOOKUP($D228*1000+AJ$3,奖励辅助!$E:$O,11,FALSE),"")</f>
        <v/>
      </c>
      <c r="AK228" t="str">
        <f>_xlfn.IFNA(","&amp;VLOOKUP($D228*1000+AK$3,奖励辅助!$E:$O,11,FALSE),"")</f>
        <v/>
      </c>
      <c r="AL228" t="str">
        <f>_xlfn.IFNA(","&amp;VLOOKUP($D228*1000+AL$3,奖励辅助!$E:$O,11,FALSE),"")</f>
        <v/>
      </c>
      <c r="AM228" t="str">
        <f>_xlfn.IFNA(","&amp;VLOOKUP($D228*1000+AM$3,奖励辅助!$E:$O,11,FALSE),"")</f>
        <v/>
      </c>
      <c r="AN228" t="str">
        <f>_xlfn.IFNA(","&amp;VLOOKUP($D228*1000+AN$3,奖励辅助!$E:$O,11,FALSE),"")</f>
        <v/>
      </c>
      <c r="AO228" t="str">
        <f>_xlfn.IFNA(","&amp;VLOOKUP($D228*1000+AO$3,奖励辅助!$E:$O,11,FALSE),"")</f>
        <v/>
      </c>
    </row>
    <row r="229" spans="1:41" x14ac:dyDescent="0.15">
      <c r="A229">
        <v>226</v>
      </c>
      <c r="B229">
        <f>VLOOKUP(E229,每级任务数量!A:B,2,FALSE)</f>
        <v>2</v>
      </c>
      <c r="C229">
        <f t="shared" si="15"/>
        <v>409001</v>
      </c>
      <c r="D229" s="2">
        <f t="shared" si="16"/>
        <v>9001</v>
      </c>
      <c r="E229" s="6">
        <f t="shared" si="17"/>
        <v>90</v>
      </c>
      <c r="F229" s="6">
        <f t="shared" si="18"/>
        <v>1</v>
      </c>
      <c r="G229" s="1" t="s">
        <v>90</v>
      </c>
      <c r="H229" s="3" t="s">
        <v>91</v>
      </c>
      <c r="I229" s="3" t="str">
        <f t="shared" si="19"/>
        <v>[{"t":"i","i":4,"c":5219,"tr":0},{"t":"i","i":1,"c":182892,"tr":0},{"t":"i","i":6,"c":26096,"tr":0}]</v>
      </c>
      <c r="J229" s="2">
        <v>0</v>
      </c>
      <c r="K229" s="2">
        <v>0</v>
      </c>
      <c r="L229" t="str">
        <f>_xlfn.IFNA(VLOOKUP($D229*1000+L$3,奖励辅助!$E:$O,11,FALSE),"")</f>
        <v>{"t":"i","i":4,"c":5219,"tr":0}</v>
      </c>
      <c r="M229" t="str">
        <f>_xlfn.IFNA(","&amp;VLOOKUP($D229*1000+M$3,奖励辅助!$E:$O,11,FALSE),"")</f>
        <v>,{"t":"i","i":1,"c":182892,"tr":0}</v>
      </c>
      <c r="N229" t="str">
        <f>_xlfn.IFNA(","&amp;VLOOKUP($D229*1000+N$3,奖励辅助!$E:$O,11,FALSE),"")</f>
        <v>,{"t":"i","i":6,"c":26096,"tr":0}</v>
      </c>
      <c r="O229" t="str">
        <f>_xlfn.IFNA(","&amp;VLOOKUP($D229*1000+O$3,奖励辅助!$E:$O,11,FALSE),"")</f>
        <v/>
      </c>
      <c r="P229" t="str">
        <f>_xlfn.IFNA(","&amp;VLOOKUP($D229*1000+P$3,奖励辅助!$E:$O,11,FALSE),"")</f>
        <v/>
      </c>
      <c r="Q229" t="str">
        <f>_xlfn.IFNA(","&amp;VLOOKUP($D229*1000+Q$3,奖励辅助!$E:$O,11,FALSE),"")</f>
        <v/>
      </c>
      <c r="R229" t="str">
        <f>_xlfn.IFNA(","&amp;VLOOKUP($D229*1000+R$3,奖励辅助!$E:$O,11,FALSE),"")</f>
        <v/>
      </c>
      <c r="S229" t="str">
        <f>_xlfn.IFNA(","&amp;VLOOKUP($D229*1000+S$3,奖励辅助!$E:$O,11,FALSE),"")</f>
        <v/>
      </c>
      <c r="T229" t="str">
        <f>_xlfn.IFNA(","&amp;VLOOKUP($D229*1000+T$3,奖励辅助!$E:$O,11,FALSE),"")</f>
        <v/>
      </c>
      <c r="U229" t="str">
        <f>_xlfn.IFNA(","&amp;VLOOKUP($D229*1000+U$3,奖励辅助!$E:$O,11,FALSE),"")</f>
        <v/>
      </c>
      <c r="V229" t="str">
        <f>_xlfn.IFNA(","&amp;VLOOKUP($D229*1000+V$3,奖励辅助!$E:$O,11,FALSE),"")</f>
        <v/>
      </c>
      <c r="W229" t="str">
        <f>_xlfn.IFNA(","&amp;VLOOKUP($D229*1000+W$3,奖励辅助!$E:$O,11,FALSE),"")</f>
        <v/>
      </c>
      <c r="X229" t="str">
        <f>_xlfn.IFNA(","&amp;VLOOKUP($D229*1000+X$3,奖励辅助!$E:$O,11,FALSE),"")</f>
        <v/>
      </c>
      <c r="Y229" t="str">
        <f>_xlfn.IFNA(","&amp;VLOOKUP($D229*1000+Y$3,奖励辅助!$E:$O,11,FALSE),"")</f>
        <v/>
      </c>
      <c r="Z229" t="str">
        <f>_xlfn.IFNA(","&amp;VLOOKUP($D229*1000+Z$3,奖励辅助!$E:$O,11,FALSE),"")</f>
        <v/>
      </c>
      <c r="AA229" t="str">
        <f>_xlfn.IFNA(","&amp;VLOOKUP($D229*1000+AA$3,奖励辅助!$E:$O,11,FALSE),"")</f>
        <v/>
      </c>
      <c r="AB229" t="str">
        <f>_xlfn.IFNA(","&amp;VLOOKUP($D229*1000+AB$3,奖励辅助!$E:$O,11,FALSE),"")</f>
        <v/>
      </c>
      <c r="AC229" t="str">
        <f>_xlfn.IFNA(","&amp;VLOOKUP($D229*1000+AC$3,奖励辅助!$E:$O,11,FALSE),"")</f>
        <v/>
      </c>
      <c r="AD229" t="str">
        <f>_xlfn.IFNA(","&amp;VLOOKUP($D229*1000+AD$3,奖励辅助!$E:$O,11,FALSE),"")</f>
        <v/>
      </c>
      <c r="AE229" t="str">
        <f>_xlfn.IFNA(","&amp;VLOOKUP($D229*1000+AE$3,奖励辅助!$E:$O,11,FALSE),"")</f>
        <v/>
      </c>
      <c r="AF229" t="str">
        <f>_xlfn.IFNA(","&amp;VLOOKUP($D229*1000+AF$3,奖励辅助!$E:$O,11,FALSE),"")</f>
        <v/>
      </c>
      <c r="AG229" t="str">
        <f>_xlfn.IFNA(","&amp;VLOOKUP($D229*1000+AG$3,奖励辅助!$E:$O,11,FALSE),"")</f>
        <v/>
      </c>
      <c r="AH229" t="str">
        <f>_xlfn.IFNA(","&amp;VLOOKUP($D229*1000+AH$3,奖励辅助!$E:$O,11,FALSE),"")</f>
        <v/>
      </c>
      <c r="AI229" t="str">
        <f>_xlfn.IFNA(","&amp;VLOOKUP($D229*1000+AI$3,奖励辅助!$E:$O,11,FALSE),"")</f>
        <v/>
      </c>
      <c r="AJ229" t="str">
        <f>_xlfn.IFNA(","&amp;VLOOKUP($D229*1000+AJ$3,奖励辅助!$E:$O,11,FALSE),"")</f>
        <v/>
      </c>
      <c r="AK229" t="str">
        <f>_xlfn.IFNA(","&amp;VLOOKUP($D229*1000+AK$3,奖励辅助!$E:$O,11,FALSE),"")</f>
        <v/>
      </c>
      <c r="AL229" t="str">
        <f>_xlfn.IFNA(","&amp;VLOOKUP($D229*1000+AL$3,奖励辅助!$E:$O,11,FALSE),"")</f>
        <v/>
      </c>
      <c r="AM229" t="str">
        <f>_xlfn.IFNA(","&amp;VLOOKUP($D229*1000+AM$3,奖励辅助!$E:$O,11,FALSE),"")</f>
        <v/>
      </c>
      <c r="AN229" t="str">
        <f>_xlfn.IFNA(","&amp;VLOOKUP($D229*1000+AN$3,奖励辅助!$E:$O,11,FALSE),"")</f>
        <v/>
      </c>
      <c r="AO229" t="str">
        <f>_xlfn.IFNA(","&amp;VLOOKUP($D229*1000+AO$3,奖励辅助!$E:$O,11,FALSE),"")</f>
        <v/>
      </c>
    </row>
    <row r="230" spans="1:41" x14ac:dyDescent="0.15">
      <c r="A230">
        <v>227</v>
      </c>
      <c r="B230">
        <f>VLOOKUP(E230,每级任务数量!A:B,2,FALSE)</f>
        <v>2</v>
      </c>
      <c r="C230">
        <f t="shared" si="15"/>
        <v>409002</v>
      </c>
      <c r="D230" s="2">
        <f t="shared" si="16"/>
        <v>9002</v>
      </c>
      <c r="E230" s="6">
        <f t="shared" si="17"/>
        <v>90</v>
      </c>
      <c r="F230" s="6">
        <f t="shared" si="18"/>
        <v>2</v>
      </c>
      <c r="G230" s="1" t="s">
        <v>90</v>
      </c>
      <c r="H230" s="3" t="s">
        <v>91</v>
      </c>
      <c r="I230" s="3" t="str">
        <f t="shared" si="19"/>
        <v>[{"t":"i","i":4,"c":5219,"tr":0},{"t":"i","i":1,"c":182892,"tr":0},{"t":"i","i":6,"c":26096,"tr":0}]</v>
      </c>
      <c r="J230" s="2">
        <v>0</v>
      </c>
      <c r="K230" s="2">
        <v>0</v>
      </c>
      <c r="L230" t="str">
        <f>_xlfn.IFNA(VLOOKUP($D230*1000+L$3,奖励辅助!$E:$O,11,FALSE),"")</f>
        <v>{"t":"i","i":4,"c":5219,"tr":0}</v>
      </c>
      <c r="M230" t="str">
        <f>_xlfn.IFNA(","&amp;VLOOKUP($D230*1000+M$3,奖励辅助!$E:$O,11,FALSE),"")</f>
        <v>,{"t":"i","i":1,"c":182892,"tr":0}</v>
      </c>
      <c r="N230" t="str">
        <f>_xlfn.IFNA(","&amp;VLOOKUP($D230*1000+N$3,奖励辅助!$E:$O,11,FALSE),"")</f>
        <v>,{"t":"i","i":6,"c":26096,"tr":0}</v>
      </c>
      <c r="O230" t="str">
        <f>_xlfn.IFNA(","&amp;VLOOKUP($D230*1000+O$3,奖励辅助!$E:$O,11,FALSE),"")</f>
        <v/>
      </c>
      <c r="P230" t="str">
        <f>_xlfn.IFNA(","&amp;VLOOKUP($D230*1000+P$3,奖励辅助!$E:$O,11,FALSE),"")</f>
        <v/>
      </c>
      <c r="Q230" t="str">
        <f>_xlfn.IFNA(","&amp;VLOOKUP($D230*1000+Q$3,奖励辅助!$E:$O,11,FALSE),"")</f>
        <v/>
      </c>
      <c r="R230" t="str">
        <f>_xlfn.IFNA(","&amp;VLOOKUP($D230*1000+R$3,奖励辅助!$E:$O,11,FALSE),"")</f>
        <v/>
      </c>
      <c r="S230" t="str">
        <f>_xlfn.IFNA(","&amp;VLOOKUP($D230*1000+S$3,奖励辅助!$E:$O,11,FALSE),"")</f>
        <v/>
      </c>
      <c r="T230" t="str">
        <f>_xlfn.IFNA(","&amp;VLOOKUP($D230*1000+T$3,奖励辅助!$E:$O,11,FALSE),"")</f>
        <v/>
      </c>
      <c r="U230" t="str">
        <f>_xlfn.IFNA(","&amp;VLOOKUP($D230*1000+U$3,奖励辅助!$E:$O,11,FALSE),"")</f>
        <v/>
      </c>
      <c r="V230" t="str">
        <f>_xlfn.IFNA(","&amp;VLOOKUP($D230*1000+V$3,奖励辅助!$E:$O,11,FALSE),"")</f>
        <v/>
      </c>
      <c r="W230" t="str">
        <f>_xlfn.IFNA(","&amp;VLOOKUP($D230*1000+W$3,奖励辅助!$E:$O,11,FALSE),"")</f>
        <v/>
      </c>
      <c r="X230" t="str">
        <f>_xlfn.IFNA(","&amp;VLOOKUP($D230*1000+X$3,奖励辅助!$E:$O,11,FALSE),"")</f>
        <v/>
      </c>
      <c r="Y230" t="str">
        <f>_xlfn.IFNA(","&amp;VLOOKUP($D230*1000+Y$3,奖励辅助!$E:$O,11,FALSE),"")</f>
        <v/>
      </c>
      <c r="Z230" t="str">
        <f>_xlfn.IFNA(","&amp;VLOOKUP($D230*1000+Z$3,奖励辅助!$E:$O,11,FALSE),"")</f>
        <v/>
      </c>
      <c r="AA230" t="str">
        <f>_xlfn.IFNA(","&amp;VLOOKUP($D230*1000+AA$3,奖励辅助!$E:$O,11,FALSE),"")</f>
        <v/>
      </c>
      <c r="AB230" t="str">
        <f>_xlfn.IFNA(","&amp;VLOOKUP($D230*1000+AB$3,奖励辅助!$E:$O,11,FALSE),"")</f>
        <v/>
      </c>
      <c r="AC230" t="str">
        <f>_xlfn.IFNA(","&amp;VLOOKUP($D230*1000+AC$3,奖励辅助!$E:$O,11,FALSE),"")</f>
        <v/>
      </c>
      <c r="AD230" t="str">
        <f>_xlfn.IFNA(","&amp;VLOOKUP($D230*1000+AD$3,奖励辅助!$E:$O,11,FALSE),"")</f>
        <v/>
      </c>
      <c r="AE230" t="str">
        <f>_xlfn.IFNA(","&amp;VLOOKUP($D230*1000+AE$3,奖励辅助!$E:$O,11,FALSE),"")</f>
        <v/>
      </c>
      <c r="AF230" t="str">
        <f>_xlfn.IFNA(","&amp;VLOOKUP($D230*1000+AF$3,奖励辅助!$E:$O,11,FALSE),"")</f>
        <v/>
      </c>
      <c r="AG230" t="str">
        <f>_xlfn.IFNA(","&amp;VLOOKUP($D230*1000+AG$3,奖励辅助!$E:$O,11,FALSE),"")</f>
        <v/>
      </c>
      <c r="AH230" t="str">
        <f>_xlfn.IFNA(","&amp;VLOOKUP($D230*1000+AH$3,奖励辅助!$E:$O,11,FALSE),"")</f>
        <v/>
      </c>
      <c r="AI230" t="str">
        <f>_xlfn.IFNA(","&amp;VLOOKUP($D230*1000+AI$3,奖励辅助!$E:$O,11,FALSE),"")</f>
        <v/>
      </c>
      <c r="AJ230" t="str">
        <f>_xlfn.IFNA(","&amp;VLOOKUP($D230*1000+AJ$3,奖励辅助!$E:$O,11,FALSE),"")</f>
        <v/>
      </c>
      <c r="AK230" t="str">
        <f>_xlfn.IFNA(","&amp;VLOOKUP($D230*1000+AK$3,奖励辅助!$E:$O,11,FALSE),"")</f>
        <v/>
      </c>
      <c r="AL230" t="str">
        <f>_xlfn.IFNA(","&amp;VLOOKUP($D230*1000+AL$3,奖励辅助!$E:$O,11,FALSE),"")</f>
        <v/>
      </c>
      <c r="AM230" t="str">
        <f>_xlfn.IFNA(","&amp;VLOOKUP($D230*1000+AM$3,奖励辅助!$E:$O,11,FALSE),"")</f>
        <v/>
      </c>
      <c r="AN230" t="str">
        <f>_xlfn.IFNA(","&amp;VLOOKUP($D230*1000+AN$3,奖励辅助!$E:$O,11,FALSE),"")</f>
        <v/>
      </c>
      <c r="AO230" t="str">
        <f>_xlfn.IFNA(","&amp;VLOOKUP($D230*1000+AO$3,奖励辅助!$E:$O,11,FALSE),"")</f>
        <v/>
      </c>
    </row>
    <row r="231" spans="1:41" x14ac:dyDescent="0.15">
      <c r="A231">
        <v>228</v>
      </c>
      <c r="B231">
        <f>VLOOKUP(E231,每级任务数量!A:B,2,FALSE)</f>
        <v>2</v>
      </c>
      <c r="C231">
        <f t="shared" si="15"/>
        <v>409101</v>
      </c>
      <c r="D231" s="2">
        <f t="shared" si="16"/>
        <v>9101</v>
      </c>
      <c r="E231" s="6">
        <f t="shared" si="17"/>
        <v>91</v>
      </c>
      <c r="F231" s="6">
        <f t="shared" si="18"/>
        <v>1</v>
      </c>
      <c r="G231" s="1" t="s">
        <v>90</v>
      </c>
      <c r="H231" s="3" t="s">
        <v>91</v>
      </c>
      <c r="I231" s="3" t="str">
        <f t="shared" si="19"/>
        <v>[{"t":"i","i":4,"c":5595,"tr":0},{"t":"i","i":1,"c":196058,"tr":0},{"t":"i","i":6,"c":27975,"tr":0}]</v>
      </c>
      <c r="J231" s="2">
        <v>0</v>
      </c>
      <c r="K231" s="2">
        <v>0</v>
      </c>
      <c r="L231" t="str">
        <f>_xlfn.IFNA(VLOOKUP($D231*1000+L$3,奖励辅助!$E:$O,11,FALSE),"")</f>
        <v>{"t":"i","i":4,"c":5595,"tr":0}</v>
      </c>
      <c r="M231" t="str">
        <f>_xlfn.IFNA(","&amp;VLOOKUP($D231*1000+M$3,奖励辅助!$E:$O,11,FALSE),"")</f>
        <v>,{"t":"i","i":1,"c":196058,"tr":0}</v>
      </c>
      <c r="N231" t="str">
        <f>_xlfn.IFNA(","&amp;VLOOKUP($D231*1000+N$3,奖励辅助!$E:$O,11,FALSE),"")</f>
        <v>,{"t":"i","i":6,"c":27975,"tr":0}</v>
      </c>
      <c r="O231" t="str">
        <f>_xlfn.IFNA(","&amp;VLOOKUP($D231*1000+O$3,奖励辅助!$E:$O,11,FALSE),"")</f>
        <v/>
      </c>
      <c r="P231" t="str">
        <f>_xlfn.IFNA(","&amp;VLOOKUP($D231*1000+P$3,奖励辅助!$E:$O,11,FALSE),"")</f>
        <v/>
      </c>
      <c r="Q231" t="str">
        <f>_xlfn.IFNA(","&amp;VLOOKUP($D231*1000+Q$3,奖励辅助!$E:$O,11,FALSE),"")</f>
        <v/>
      </c>
      <c r="R231" t="str">
        <f>_xlfn.IFNA(","&amp;VLOOKUP($D231*1000+R$3,奖励辅助!$E:$O,11,FALSE),"")</f>
        <v/>
      </c>
      <c r="S231" t="str">
        <f>_xlfn.IFNA(","&amp;VLOOKUP($D231*1000+S$3,奖励辅助!$E:$O,11,FALSE),"")</f>
        <v/>
      </c>
      <c r="T231" t="str">
        <f>_xlfn.IFNA(","&amp;VLOOKUP($D231*1000+T$3,奖励辅助!$E:$O,11,FALSE),"")</f>
        <v/>
      </c>
      <c r="U231" t="str">
        <f>_xlfn.IFNA(","&amp;VLOOKUP($D231*1000+U$3,奖励辅助!$E:$O,11,FALSE),"")</f>
        <v/>
      </c>
      <c r="V231" t="str">
        <f>_xlfn.IFNA(","&amp;VLOOKUP($D231*1000+V$3,奖励辅助!$E:$O,11,FALSE),"")</f>
        <v/>
      </c>
      <c r="W231" t="str">
        <f>_xlfn.IFNA(","&amp;VLOOKUP($D231*1000+W$3,奖励辅助!$E:$O,11,FALSE),"")</f>
        <v/>
      </c>
      <c r="X231" t="str">
        <f>_xlfn.IFNA(","&amp;VLOOKUP($D231*1000+X$3,奖励辅助!$E:$O,11,FALSE),"")</f>
        <v/>
      </c>
      <c r="Y231" t="str">
        <f>_xlfn.IFNA(","&amp;VLOOKUP($D231*1000+Y$3,奖励辅助!$E:$O,11,FALSE),"")</f>
        <v/>
      </c>
      <c r="Z231" t="str">
        <f>_xlfn.IFNA(","&amp;VLOOKUP($D231*1000+Z$3,奖励辅助!$E:$O,11,FALSE),"")</f>
        <v/>
      </c>
      <c r="AA231" t="str">
        <f>_xlfn.IFNA(","&amp;VLOOKUP($D231*1000+AA$3,奖励辅助!$E:$O,11,FALSE),"")</f>
        <v/>
      </c>
      <c r="AB231" t="str">
        <f>_xlfn.IFNA(","&amp;VLOOKUP($D231*1000+AB$3,奖励辅助!$E:$O,11,FALSE),"")</f>
        <v/>
      </c>
      <c r="AC231" t="str">
        <f>_xlfn.IFNA(","&amp;VLOOKUP($D231*1000+AC$3,奖励辅助!$E:$O,11,FALSE),"")</f>
        <v/>
      </c>
      <c r="AD231" t="str">
        <f>_xlfn.IFNA(","&amp;VLOOKUP($D231*1000+AD$3,奖励辅助!$E:$O,11,FALSE),"")</f>
        <v/>
      </c>
      <c r="AE231" t="str">
        <f>_xlfn.IFNA(","&amp;VLOOKUP($D231*1000+AE$3,奖励辅助!$E:$O,11,FALSE),"")</f>
        <v/>
      </c>
      <c r="AF231" t="str">
        <f>_xlfn.IFNA(","&amp;VLOOKUP($D231*1000+AF$3,奖励辅助!$E:$O,11,FALSE),"")</f>
        <v/>
      </c>
      <c r="AG231" t="str">
        <f>_xlfn.IFNA(","&amp;VLOOKUP($D231*1000+AG$3,奖励辅助!$E:$O,11,FALSE),"")</f>
        <v/>
      </c>
      <c r="AH231" t="str">
        <f>_xlfn.IFNA(","&amp;VLOOKUP($D231*1000+AH$3,奖励辅助!$E:$O,11,FALSE),"")</f>
        <v/>
      </c>
      <c r="AI231" t="str">
        <f>_xlfn.IFNA(","&amp;VLOOKUP($D231*1000+AI$3,奖励辅助!$E:$O,11,FALSE),"")</f>
        <v/>
      </c>
      <c r="AJ231" t="str">
        <f>_xlfn.IFNA(","&amp;VLOOKUP($D231*1000+AJ$3,奖励辅助!$E:$O,11,FALSE),"")</f>
        <v/>
      </c>
      <c r="AK231" t="str">
        <f>_xlfn.IFNA(","&amp;VLOOKUP($D231*1000+AK$3,奖励辅助!$E:$O,11,FALSE),"")</f>
        <v/>
      </c>
      <c r="AL231" t="str">
        <f>_xlfn.IFNA(","&amp;VLOOKUP($D231*1000+AL$3,奖励辅助!$E:$O,11,FALSE),"")</f>
        <v/>
      </c>
      <c r="AM231" t="str">
        <f>_xlfn.IFNA(","&amp;VLOOKUP($D231*1000+AM$3,奖励辅助!$E:$O,11,FALSE),"")</f>
        <v/>
      </c>
      <c r="AN231" t="str">
        <f>_xlfn.IFNA(","&amp;VLOOKUP($D231*1000+AN$3,奖励辅助!$E:$O,11,FALSE),"")</f>
        <v/>
      </c>
      <c r="AO231" t="str">
        <f>_xlfn.IFNA(","&amp;VLOOKUP($D231*1000+AO$3,奖励辅助!$E:$O,11,FALSE),"")</f>
        <v/>
      </c>
    </row>
    <row r="232" spans="1:41" x14ac:dyDescent="0.15">
      <c r="A232">
        <v>229</v>
      </c>
      <c r="B232">
        <f>VLOOKUP(E232,每级任务数量!A:B,2,FALSE)</f>
        <v>2</v>
      </c>
      <c r="C232">
        <f t="shared" si="15"/>
        <v>409102</v>
      </c>
      <c r="D232" s="2">
        <f t="shared" si="16"/>
        <v>9102</v>
      </c>
      <c r="E232" s="6">
        <f t="shared" si="17"/>
        <v>91</v>
      </c>
      <c r="F232" s="6">
        <f t="shared" si="18"/>
        <v>2</v>
      </c>
      <c r="G232" s="1" t="s">
        <v>90</v>
      </c>
      <c r="H232" s="3" t="s">
        <v>91</v>
      </c>
      <c r="I232" s="3" t="str">
        <f t="shared" si="19"/>
        <v>[{"t":"i","i":4,"c":5595,"tr":0},{"t":"i","i":1,"c":196058,"tr":0},{"t":"i","i":6,"c":27975,"tr":0}]</v>
      </c>
      <c r="J232" s="2">
        <v>0</v>
      </c>
      <c r="K232" s="2">
        <v>0</v>
      </c>
      <c r="L232" t="str">
        <f>_xlfn.IFNA(VLOOKUP($D232*1000+L$3,奖励辅助!$E:$O,11,FALSE),"")</f>
        <v>{"t":"i","i":4,"c":5595,"tr":0}</v>
      </c>
      <c r="M232" t="str">
        <f>_xlfn.IFNA(","&amp;VLOOKUP($D232*1000+M$3,奖励辅助!$E:$O,11,FALSE),"")</f>
        <v>,{"t":"i","i":1,"c":196058,"tr":0}</v>
      </c>
      <c r="N232" t="str">
        <f>_xlfn.IFNA(","&amp;VLOOKUP($D232*1000+N$3,奖励辅助!$E:$O,11,FALSE),"")</f>
        <v>,{"t":"i","i":6,"c":27975,"tr":0}</v>
      </c>
      <c r="O232" t="str">
        <f>_xlfn.IFNA(","&amp;VLOOKUP($D232*1000+O$3,奖励辅助!$E:$O,11,FALSE),"")</f>
        <v/>
      </c>
      <c r="P232" t="str">
        <f>_xlfn.IFNA(","&amp;VLOOKUP($D232*1000+P$3,奖励辅助!$E:$O,11,FALSE),"")</f>
        <v/>
      </c>
      <c r="Q232" t="str">
        <f>_xlfn.IFNA(","&amp;VLOOKUP($D232*1000+Q$3,奖励辅助!$E:$O,11,FALSE),"")</f>
        <v/>
      </c>
      <c r="R232" t="str">
        <f>_xlfn.IFNA(","&amp;VLOOKUP($D232*1000+R$3,奖励辅助!$E:$O,11,FALSE),"")</f>
        <v/>
      </c>
      <c r="S232" t="str">
        <f>_xlfn.IFNA(","&amp;VLOOKUP($D232*1000+S$3,奖励辅助!$E:$O,11,FALSE),"")</f>
        <v/>
      </c>
      <c r="T232" t="str">
        <f>_xlfn.IFNA(","&amp;VLOOKUP($D232*1000+T$3,奖励辅助!$E:$O,11,FALSE),"")</f>
        <v/>
      </c>
      <c r="U232" t="str">
        <f>_xlfn.IFNA(","&amp;VLOOKUP($D232*1000+U$3,奖励辅助!$E:$O,11,FALSE),"")</f>
        <v/>
      </c>
      <c r="V232" t="str">
        <f>_xlfn.IFNA(","&amp;VLOOKUP($D232*1000+V$3,奖励辅助!$E:$O,11,FALSE),"")</f>
        <v/>
      </c>
      <c r="W232" t="str">
        <f>_xlfn.IFNA(","&amp;VLOOKUP($D232*1000+W$3,奖励辅助!$E:$O,11,FALSE),"")</f>
        <v/>
      </c>
      <c r="X232" t="str">
        <f>_xlfn.IFNA(","&amp;VLOOKUP($D232*1000+X$3,奖励辅助!$E:$O,11,FALSE),"")</f>
        <v/>
      </c>
      <c r="Y232" t="str">
        <f>_xlfn.IFNA(","&amp;VLOOKUP($D232*1000+Y$3,奖励辅助!$E:$O,11,FALSE),"")</f>
        <v/>
      </c>
      <c r="Z232" t="str">
        <f>_xlfn.IFNA(","&amp;VLOOKUP($D232*1000+Z$3,奖励辅助!$E:$O,11,FALSE),"")</f>
        <v/>
      </c>
      <c r="AA232" t="str">
        <f>_xlfn.IFNA(","&amp;VLOOKUP($D232*1000+AA$3,奖励辅助!$E:$O,11,FALSE),"")</f>
        <v/>
      </c>
      <c r="AB232" t="str">
        <f>_xlfn.IFNA(","&amp;VLOOKUP($D232*1000+AB$3,奖励辅助!$E:$O,11,FALSE),"")</f>
        <v/>
      </c>
      <c r="AC232" t="str">
        <f>_xlfn.IFNA(","&amp;VLOOKUP($D232*1000+AC$3,奖励辅助!$E:$O,11,FALSE),"")</f>
        <v/>
      </c>
      <c r="AD232" t="str">
        <f>_xlfn.IFNA(","&amp;VLOOKUP($D232*1000+AD$3,奖励辅助!$E:$O,11,FALSE),"")</f>
        <v/>
      </c>
      <c r="AE232" t="str">
        <f>_xlfn.IFNA(","&amp;VLOOKUP($D232*1000+AE$3,奖励辅助!$E:$O,11,FALSE),"")</f>
        <v/>
      </c>
      <c r="AF232" t="str">
        <f>_xlfn.IFNA(","&amp;VLOOKUP($D232*1000+AF$3,奖励辅助!$E:$O,11,FALSE),"")</f>
        <v/>
      </c>
      <c r="AG232" t="str">
        <f>_xlfn.IFNA(","&amp;VLOOKUP($D232*1000+AG$3,奖励辅助!$E:$O,11,FALSE),"")</f>
        <v/>
      </c>
      <c r="AH232" t="str">
        <f>_xlfn.IFNA(","&amp;VLOOKUP($D232*1000+AH$3,奖励辅助!$E:$O,11,FALSE),"")</f>
        <v/>
      </c>
      <c r="AI232" t="str">
        <f>_xlfn.IFNA(","&amp;VLOOKUP($D232*1000+AI$3,奖励辅助!$E:$O,11,FALSE),"")</f>
        <v/>
      </c>
      <c r="AJ232" t="str">
        <f>_xlfn.IFNA(","&amp;VLOOKUP($D232*1000+AJ$3,奖励辅助!$E:$O,11,FALSE),"")</f>
        <v/>
      </c>
      <c r="AK232" t="str">
        <f>_xlfn.IFNA(","&amp;VLOOKUP($D232*1000+AK$3,奖励辅助!$E:$O,11,FALSE),"")</f>
        <v/>
      </c>
      <c r="AL232" t="str">
        <f>_xlfn.IFNA(","&amp;VLOOKUP($D232*1000+AL$3,奖励辅助!$E:$O,11,FALSE),"")</f>
        <v/>
      </c>
      <c r="AM232" t="str">
        <f>_xlfn.IFNA(","&amp;VLOOKUP($D232*1000+AM$3,奖励辅助!$E:$O,11,FALSE),"")</f>
        <v/>
      </c>
      <c r="AN232" t="str">
        <f>_xlfn.IFNA(","&amp;VLOOKUP($D232*1000+AN$3,奖励辅助!$E:$O,11,FALSE),"")</f>
        <v/>
      </c>
      <c r="AO232" t="str">
        <f>_xlfn.IFNA(","&amp;VLOOKUP($D232*1000+AO$3,奖励辅助!$E:$O,11,FALSE),"")</f>
        <v/>
      </c>
    </row>
    <row r="233" spans="1:41" x14ac:dyDescent="0.15">
      <c r="A233">
        <v>230</v>
      </c>
      <c r="B233">
        <f>VLOOKUP(E233,每级任务数量!A:B,2,FALSE)</f>
        <v>2</v>
      </c>
      <c r="C233">
        <f t="shared" si="15"/>
        <v>409201</v>
      </c>
      <c r="D233" s="2">
        <f t="shared" si="16"/>
        <v>9201</v>
      </c>
      <c r="E233" s="6">
        <f t="shared" si="17"/>
        <v>92</v>
      </c>
      <c r="F233" s="6">
        <f t="shared" si="18"/>
        <v>1</v>
      </c>
      <c r="G233" s="1" t="s">
        <v>90</v>
      </c>
      <c r="H233" s="3" t="s">
        <v>91</v>
      </c>
      <c r="I233" s="3" t="str">
        <f t="shared" si="19"/>
        <v>[{"t":"i","i":4,"c":5997,"tr":0},{"t":"i","i":1,"c":210172,"tr":0},{"t":"i","i":6,"c":29989,"tr":0}]</v>
      </c>
      <c r="J233" s="2">
        <v>0</v>
      </c>
      <c r="K233" s="2">
        <v>0</v>
      </c>
      <c r="L233" t="str">
        <f>_xlfn.IFNA(VLOOKUP($D233*1000+L$3,奖励辅助!$E:$O,11,FALSE),"")</f>
        <v>{"t":"i","i":4,"c":5997,"tr":0}</v>
      </c>
      <c r="M233" t="str">
        <f>_xlfn.IFNA(","&amp;VLOOKUP($D233*1000+M$3,奖励辅助!$E:$O,11,FALSE),"")</f>
        <v>,{"t":"i","i":1,"c":210172,"tr":0}</v>
      </c>
      <c r="N233" t="str">
        <f>_xlfn.IFNA(","&amp;VLOOKUP($D233*1000+N$3,奖励辅助!$E:$O,11,FALSE),"")</f>
        <v>,{"t":"i","i":6,"c":29989,"tr":0}</v>
      </c>
      <c r="O233" t="str">
        <f>_xlfn.IFNA(","&amp;VLOOKUP($D233*1000+O$3,奖励辅助!$E:$O,11,FALSE),"")</f>
        <v/>
      </c>
      <c r="P233" t="str">
        <f>_xlfn.IFNA(","&amp;VLOOKUP($D233*1000+P$3,奖励辅助!$E:$O,11,FALSE),"")</f>
        <v/>
      </c>
      <c r="Q233" t="str">
        <f>_xlfn.IFNA(","&amp;VLOOKUP($D233*1000+Q$3,奖励辅助!$E:$O,11,FALSE),"")</f>
        <v/>
      </c>
      <c r="R233" t="str">
        <f>_xlfn.IFNA(","&amp;VLOOKUP($D233*1000+R$3,奖励辅助!$E:$O,11,FALSE),"")</f>
        <v/>
      </c>
      <c r="S233" t="str">
        <f>_xlfn.IFNA(","&amp;VLOOKUP($D233*1000+S$3,奖励辅助!$E:$O,11,FALSE),"")</f>
        <v/>
      </c>
      <c r="T233" t="str">
        <f>_xlfn.IFNA(","&amp;VLOOKUP($D233*1000+T$3,奖励辅助!$E:$O,11,FALSE),"")</f>
        <v/>
      </c>
      <c r="U233" t="str">
        <f>_xlfn.IFNA(","&amp;VLOOKUP($D233*1000+U$3,奖励辅助!$E:$O,11,FALSE),"")</f>
        <v/>
      </c>
      <c r="V233" t="str">
        <f>_xlfn.IFNA(","&amp;VLOOKUP($D233*1000+V$3,奖励辅助!$E:$O,11,FALSE),"")</f>
        <v/>
      </c>
      <c r="W233" t="str">
        <f>_xlfn.IFNA(","&amp;VLOOKUP($D233*1000+W$3,奖励辅助!$E:$O,11,FALSE),"")</f>
        <v/>
      </c>
      <c r="X233" t="str">
        <f>_xlfn.IFNA(","&amp;VLOOKUP($D233*1000+X$3,奖励辅助!$E:$O,11,FALSE),"")</f>
        <v/>
      </c>
      <c r="Y233" t="str">
        <f>_xlfn.IFNA(","&amp;VLOOKUP($D233*1000+Y$3,奖励辅助!$E:$O,11,FALSE),"")</f>
        <v/>
      </c>
      <c r="Z233" t="str">
        <f>_xlfn.IFNA(","&amp;VLOOKUP($D233*1000+Z$3,奖励辅助!$E:$O,11,FALSE),"")</f>
        <v/>
      </c>
      <c r="AA233" t="str">
        <f>_xlfn.IFNA(","&amp;VLOOKUP($D233*1000+AA$3,奖励辅助!$E:$O,11,FALSE),"")</f>
        <v/>
      </c>
      <c r="AB233" t="str">
        <f>_xlfn.IFNA(","&amp;VLOOKUP($D233*1000+AB$3,奖励辅助!$E:$O,11,FALSE),"")</f>
        <v/>
      </c>
      <c r="AC233" t="str">
        <f>_xlfn.IFNA(","&amp;VLOOKUP($D233*1000+AC$3,奖励辅助!$E:$O,11,FALSE),"")</f>
        <v/>
      </c>
      <c r="AD233" t="str">
        <f>_xlfn.IFNA(","&amp;VLOOKUP($D233*1000+AD$3,奖励辅助!$E:$O,11,FALSE),"")</f>
        <v/>
      </c>
      <c r="AE233" t="str">
        <f>_xlfn.IFNA(","&amp;VLOOKUP($D233*1000+AE$3,奖励辅助!$E:$O,11,FALSE),"")</f>
        <v/>
      </c>
      <c r="AF233" t="str">
        <f>_xlfn.IFNA(","&amp;VLOOKUP($D233*1000+AF$3,奖励辅助!$E:$O,11,FALSE),"")</f>
        <v/>
      </c>
      <c r="AG233" t="str">
        <f>_xlfn.IFNA(","&amp;VLOOKUP($D233*1000+AG$3,奖励辅助!$E:$O,11,FALSE),"")</f>
        <v/>
      </c>
      <c r="AH233" t="str">
        <f>_xlfn.IFNA(","&amp;VLOOKUP($D233*1000+AH$3,奖励辅助!$E:$O,11,FALSE),"")</f>
        <v/>
      </c>
      <c r="AI233" t="str">
        <f>_xlfn.IFNA(","&amp;VLOOKUP($D233*1000+AI$3,奖励辅助!$E:$O,11,FALSE),"")</f>
        <v/>
      </c>
      <c r="AJ233" t="str">
        <f>_xlfn.IFNA(","&amp;VLOOKUP($D233*1000+AJ$3,奖励辅助!$E:$O,11,FALSE),"")</f>
        <v/>
      </c>
      <c r="AK233" t="str">
        <f>_xlfn.IFNA(","&amp;VLOOKUP($D233*1000+AK$3,奖励辅助!$E:$O,11,FALSE),"")</f>
        <v/>
      </c>
      <c r="AL233" t="str">
        <f>_xlfn.IFNA(","&amp;VLOOKUP($D233*1000+AL$3,奖励辅助!$E:$O,11,FALSE),"")</f>
        <v/>
      </c>
      <c r="AM233" t="str">
        <f>_xlfn.IFNA(","&amp;VLOOKUP($D233*1000+AM$3,奖励辅助!$E:$O,11,FALSE),"")</f>
        <v/>
      </c>
      <c r="AN233" t="str">
        <f>_xlfn.IFNA(","&amp;VLOOKUP($D233*1000+AN$3,奖励辅助!$E:$O,11,FALSE),"")</f>
        <v/>
      </c>
      <c r="AO233" t="str">
        <f>_xlfn.IFNA(","&amp;VLOOKUP($D233*1000+AO$3,奖励辅助!$E:$O,11,FALSE),"")</f>
        <v/>
      </c>
    </row>
    <row r="234" spans="1:41" x14ac:dyDescent="0.15">
      <c r="A234">
        <v>231</v>
      </c>
      <c r="B234">
        <f>VLOOKUP(E234,每级任务数量!A:B,2,FALSE)</f>
        <v>2</v>
      </c>
      <c r="C234">
        <f t="shared" si="15"/>
        <v>409202</v>
      </c>
      <c r="D234" s="2">
        <f t="shared" si="16"/>
        <v>9202</v>
      </c>
      <c r="E234" s="6">
        <f t="shared" si="17"/>
        <v>92</v>
      </c>
      <c r="F234" s="6">
        <f t="shared" si="18"/>
        <v>2</v>
      </c>
      <c r="G234" s="1" t="s">
        <v>90</v>
      </c>
      <c r="H234" s="3" t="s">
        <v>91</v>
      </c>
      <c r="I234" s="3" t="str">
        <f t="shared" si="19"/>
        <v>[{"t":"i","i":4,"c":5997,"tr":0},{"t":"i","i":1,"c":210172,"tr":0},{"t":"i","i":6,"c":29989,"tr":0}]</v>
      </c>
      <c r="J234" s="2">
        <v>0</v>
      </c>
      <c r="K234" s="2">
        <v>0</v>
      </c>
      <c r="L234" t="str">
        <f>_xlfn.IFNA(VLOOKUP($D234*1000+L$3,奖励辅助!$E:$O,11,FALSE),"")</f>
        <v>{"t":"i","i":4,"c":5997,"tr":0}</v>
      </c>
      <c r="M234" t="str">
        <f>_xlfn.IFNA(","&amp;VLOOKUP($D234*1000+M$3,奖励辅助!$E:$O,11,FALSE),"")</f>
        <v>,{"t":"i","i":1,"c":210172,"tr":0}</v>
      </c>
      <c r="N234" t="str">
        <f>_xlfn.IFNA(","&amp;VLOOKUP($D234*1000+N$3,奖励辅助!$E:$O,11,FALSE),"")</f>
        <v>,{"t":"i","i":6,"c":29989,"tr":0}</v>
      </c>
      <c r="O234" t="str">
        <f>_xlfn.IFNA(","&amp;VLOOKUP($D234*1000+O$3,奖励辅助!$E:$O,11,FALSE),"")</f>
        <v/>
      </c>
      <c r="P234" t="str">
        <f>_xlfn.IFNA(","&amp;VLOOKUP($D234*1000+P$3,奖励辅助!$E:$O,11,FALSE),"")</f>
        <v/>
      </c>
      <c r="Q234" t="str">
        <f>_xlfn.IFNA(","&amp;VLOOKUP($D234*1000+Q$3,奖励辅助!$E:$O,11,FALSE),"")</f>
        <v/>
      </c>
      <c r="R234" t="str">
        <f>_xlfn.IFNA(","&amp;VLOOKUP($D234*1000+R$3,奖励辅助!$E:$O,11,FALSE),"")</f>
        <v/>
      </c>
      <c r="S234" t="str">
        <f>_xlfn.IFNA(","&amp;VLOOKUP($D234*1000+S$3,奖励辅助!$E:$O,11,FALSE),"")</f>
        <v/>
      </c>
      <c r="T234" t="str">
        <f>_xlfn.IFNA(","&amp;VLOOKUP($D234*1000+T$3,奖励辅助!$E:$O,11,FALSE),"")</f>
        <v/>
      </c>
      <c r="U234" t="str">
        <f>_xlfn.IFNA(","&amp;VLOOKUP($D234*1000+U$3,奖励辅助!$E:$O,11,FALSE),"")</f>
        <v/>
      </c>
      <c r="V234" t="str">
        <f>_xlfn.IFNA(","&amp;VLOOKUP($D234*1000+V$3,奖励辅助!$E:$O,11,FALSE),"")</f>
        <v/>
      </c>
      <c r="W234" t="str">
        <f>_xlfn.IFNA(","&amp;VLOOKUP($D234*1000+W$3,奖励辅助!$E:$O,11,FALSE),"")</f>
        <v/>
      </c>
      <c r="X234" t="str">
        <f>_xlfn.IFNA(","&amp;VLOOKUP($D234*1000+X$3,奖励辅助!$E:$O,11,FALSE),"")</f>
        <v/>
      </c>
      <c r="Y234" t="str">
        <f>_xlfn.IFNA(","&amp;VLOOKUP($D234*1000+Y$3,奖励辅助!$E:$O,11,FALSE),"")</f>
        <v/>
      </c>
      <c r="Z234" t="str">
        <f>_xlfn.IFNA(","&amp;VLOOKUP($D234*1000+Z$3,奖励辅助!$E:$O,11,FALSE),"")</f>
        <v/>
      </c>
      <c r="AA234" t="str">
        <f>_xlfn.IFNA(","&amp;VLOOKUP($D234*1000+AA$3,奖励辅助!$E:$O,11,FALSE),"")</f>
        <v/>
      </c>
      <c r="AB234" t="str">
        <f>_xlfn.IFNA(","&amp;VLOOKUP($D234*1000+AB$3,奖励辅助!$E:$O,11,FALSE),"")</f>
        <v/>
      </c>
      <c r="AC234" t="str">
        <f>_xlfn.IFNA(","&amp;VLOOKUP($D234*1000+AC$3,奖励辅助!$E:$O,11,FALSE),"")</f>
        <v/>
      </c>
      <c r="AD234" t="str">
        <f>_xlfn.IFNA(","&amp;VLOOKUP($D234*1000+AD$3,奖励辅助!$E:$O,11,FALSE),"")</f>
        <v/>
      </c>
      <c r="AE234" t="str">
        <f>_xlfn.IFNA(","&amp;VLOOKUP($D234*1000+AE$3,奖励辅助!$E:$O,11,FALSE),"")</f>
        <v/>
      </c>
      <c r="AF234" t="str">
        <f>_xlfn.IFNA(","&amp;VLOOKUP($D234*1000+AF$3,奖励辅助!$E:$O,11,FALSE),"")</f>
        <v/>
      </c>
      <c r="AG234" t="str">
        <f>_xlfn.IFNA(","&amp;VLOOKUP($D234*1000+AG$3,奖励辅助!$E:$O,11,FALSE),"")</f>
        <v/>
      </c>
      <c r="AH234" t="str">
        <f>_xlfn.IFNA(","&amp;VLOOKUP($D234*1000+AH$3,奖励辅助!$E:$O,11,FALSE),"")</f>
        <v/>
      </c>
      <c r="AI234" t="str">
        <f>_xlfn.IFNA(","&amp;VLOOKUP($D234*1000+AI$3,奖励辅助!$E:$O,11,FALSE),"")</f>
        <v/>
      </c>
      <c r="AJ234" t="str">
        <f>_xlfn.IFNA(","&amp;VLOOKUP($D234*1000+AJ$3,奖励辅助!$E:$O,11,FALSE),"")</f>
        <v/>
      </c>
      <c r="AK234" t="str">
        <f>_xlfn.IFNA(","&amp;VLOOKUP($D234*1000+AK$3,奖励辅助!$E:$O,11,FALSE),"")</f>
        <v/>
      </c>
      <c r="AL234" t="str">
        <f>_xlfn.IFNA(","&amp;VLOOKUP($D234*1000+AL$3,奖励辅助!$E:$O,11,FALSE),"")</f>
        <v/>
      </c>
      <c r="AM234" t="str">
        <f>_xlfn.IFNA(","&amp;VLOOKUP($D234*1000+AM$3,奖励辅助!$E:$O,11,FALSE),"")</f>
        <v/>
      </c>
      <c r="AN234" t="str">
        <f>_xlfn.IFNA(","&amp;VLOOKUP($D234*1000+AN$3,奖励辅助!$E:$O,11,FALSE),"")</f>
        <v/>
      </c>
      <c r="AO234" t="str">
        <f>_xlfn.IFNA(","&amp;VLOOKUP($D234*1000+AO$3,奖励辅助!$E:$O,11,FALSE),"")</f>
        <v/>
      </c>
    </row>
    <row r="235" spans="1:41" x14ac:dyDescent="0.15">
      <c r="A235">
        <v>232</v>
      </c>
      <c r="B235">
        <f>VLOOKUP(E235,每级任务数量!A:B,2,FALSE)</f>
        <v>2</v>
      </c>
      <c r="C235">
        <f t="shared" si="15"/>
        <v>409301</v>
      </c>
      <c r="D235" s="2">
        <f t="shared" si="16"/>
        <v>9301</v>
      </c>
      <c r="E235" s="6">
        <f t="shared" si="17"/>
        <v>93</v>
      </c>
      <c r="F235" s="6">
        <f t="shared" si="18"/>
        <v>1</v>
      </c>
      <c r="G235" s="1" t="s">
        <v>90</v>
      </c>
      <c r="H235" s="3" t="s">
        <v>91</v>
      </c>
      <c r="I235" s="3" t="str">
        <f t="shared" si="19"/>
        <v>[{"t":"i","i":4,"c":6429,"tr":0},{"t":"i","i":1,"c":225302,"tr":0},{"t":"i","i":6,"c":32147,"tr":0}]</v>
      </c>
      <c r="J235" s="2">
        <v>0</v>
      </c>
      <c r="K235" s="2">
        <v>0</v>
      </c>
      <c r="L235" t="str">
        <f>_xlfn.IFNA(VLOOKUP($D235*1000+L$3,奖励辅助!$E:$O,11,FALSE),"")</f>
        <v>{"t":"i","i":4,"c":6429,"tr":0}</v>
      </c>
      <c r="M235" t="str">
        <f>_xlfn.IFNA(","&amp;VLOOKUP($D235*1000+M$3,奖励辅助!$E:$O,11,FALSE),"")</f>
        <v>,{"t":"i","i":1,"c":225302,"tr":0}</v>
      </c>
      <c r="N235" t="str">
        <f>_xlfn.IFNA(","&amp;VLOOKUP($D235*1000+N$3,奖励辅助!$E:$O,11,FALSE),"")</f>
        <v>,{"t":"i","i":6,"c":32147,"tr":0}</v>
      </c>
      <c r="O235" t="str">
        <f>_xlfn.IFNA(","&amp;VLOOKUP($D235*1000+O$3,奖励辅助!$E:$O,11,FALSE),"")</f>
        <v/>
      </c>
      <c r="P235" t="str">
        <f>_xlfn.IFNA(","&amp;VLOOKUP($D235*1000+P$3,奖励辅助!$E:$O,11,FALSE),"")</f>
        <v/>
      </c>
      <c r="Q235" t="str">
        <f>_xlfn.IFNA(","&amp;VLOOKUP($D235*1000+Q$3,奖励辅助!$E:$O,11,FALSE),"")</f>
        <v/>
      </c>
      <c r="R235" t="str">
        <f>_xlfn.IFNA(","&amp;VLOOKUP($D235*1000+R$3,奖励辅助!$E:$O,11,FALSE),"")</f>
        <v/>
      </c>
      <c r="S235" t="str">
        <f>_xlfn.IFNA(","&amp;VLOOKUP($D235*1000+S$3,奖励辅助!$E:$O,11,FALSE),"")</f>
        <v/>
      </c>
      <c r="T235" t="str">
        <f>_xlfn.IFNA(","&amp;VLOOKUP($D235*1000+T$3,奖励辅助!$E:$O,11,FALSE),"")</f>
        <v/>
      </c>
      <c r="U235" t="str">
        <f>_xlfn.IFNA(","&amp;VLOOKUP($D235*1000+U$3,奖励辅助!$E:$O,11,FALSE),"")</f>
        <v/>
      </c>
      <c r="V235" t="str">
        <f>_xlfn.IFNA(","&amp;VLOOKUP($D235*1000+V$3,奖励辅助!$E:$O,11,FALSE),"")</f>
        <v/>
      </c>
      <c r="W235" t="str">
        <f>_xlfn.IFNA(","&amp;VLOOKUP($D235*1000+W$3,奖励辅助!$E:$O,11,FALSE),"")</f>
        <v/>
      </c>
      <c r="X235" t="str">
        <f>_xlfn.IFNA(","&amp;VLOOKUP($D235*1000+X$3,奖励辅助!$E:$O,11,FALSE),"")</f>
        <v/>
      </c>
      <c r="Y235" t="str">
        <f>_xlfn.IFNA(","&amp;VLOOKUP($D235*1000+Y$3,奖励辅助!$E:$O,11,FALSE),"")</f>
        <v/>
      </c>
      <c r="Z235" t="str">
        <f>_xlfn.IFNA(","&amp;VLOOKUP($D235*1000+Z$3,奖励辅助!$E:$O,11,FALSE),"")</f>
        <v/>
      </c>
      <c r="AA235" t="str">
        <f>_xlfn.IFNA(","&amp;VLOOKUP($D235*1000+AA$3,奖励辅助!$E:$O,11,FALSE),"")</f>
        <v/>
      </c>
      <c r="AB235" t="str">
        <f>_xlfn.IFNA(","&amp;VLOOKUP($D235*1000+AB$3,奖励辅助!$E:$O,11,FALSE),"")</f>
        <v/>
      </c>
      <c r="AC235" t="str">
        <f>_xlfn.IFNA(","&amp;VLOOKUP($D235*1000+AC$3,奖励辅助!$E:$O,11,FALSE),"")</f>
        <v/>
      </c>
      <c r="AD235" t="str">
        <f>_xlfn.IFNA(","&amp;VLOOKUP($D235*1000+AD$3,奖励辅助!$E:$O,11,FALSE),"")</f>
        <v/>
      </c>
      <c r="AE235" t="str">
        <f>_xlfn.IFNA(","&amp;VLOOKUP($D235*1000+AE$3,奖励辅助!$E:$O,11,FALSE),"")</f>
        <v/>
      </c>
      <c r="AF235" t="str">
        <f>_xlfn.IFNA(","&amp;VLOOKUP($D235*1000+AF$3,奖励辅助!$E:$O,11,FALSE),"")</f>
        <v/>
      </c>
      <c r="AG235" t="str">
        <f>_xlfn.IFNA(","&amp;VLOOKUP($D235*1000+AG$3,奖励辅助!$E:$O,11,FALSE),"")</f>
        <v/>
      </c>
      <c r="AH235" t="str">
        <f>_xlfn.IFNA(","&amp;VLOOKUP($D235*1000+AH$3,奖励辅助!$E:$O,11,FALSE),"")</f>
        <v/>
      </c>
      <c r="AI235" t="str">
        <f>_xlfn.IFNA(","&amp;VLOOKUP($D235*1000+AI$3,奖励辅助!$E:$O,11,FALSE),"")</f>
        <v/>
      </c>
      <c r="AJ235" t="str">
        <f>_xlfn.IFNA(","&amp;VLOOKUP($D235*1000+AJ$3,奖励辅助!$E:$O,11,FALSE),"")</f>
        <v/>
      </c>
      <c r="AK235" t="str">
        <f>_xlfn.IFNA(","&amp;VLOOKUP($D235*1000+AK$3,奖励辅助!$E:$O,11,FALSE),"")</f>
        <v/>
      </c>
      <c r="AL235" t="str">
        <f>_xlfn.IFNA(","&amp;VLOOKUP($D235*1000+AL$3,奖励辅助!$E:$O,11,FALSE),"")</f>
        <v/>
      </c>
      <c r="AM235" t="str">
        <f>_xlfn.IFNA(","&amp;VLOOKUP($D235*1000+AM$3,奖励辅助!$E:$O,11,FALSE),"")</f>
        <v/>
      </c>
      <c r="AN235" t="str">
        <f>_xlfn.IFNA(","&amp;VLOOKUP($D235*1000+AN$3,奖励辅助!$E:$O,11,FALSE),"")</f>
        <v/>
      </c>
      <c r="AO235" t="str">
        <f>_xlfn.IFNA(","&amp;VLOOKUP($D235*1000+AO$3,奖励辅助!$E:$O,11,FALSE),"")</f>
        <v/>
      </c>
    </row>
    <row r="236" spans="1:41" x14ac:dyDescent="0.15">
      <c r="A236">
        <v>233</v>
      </c>
      <c r="B236">
        <f>VLOOKUP(E236,每级任务数量!A:B,2,FALSE)</f>
        <v>2</v>
      </c>
      <c r="C236">
        <f t="shared" si="15"/>
        <v>409302</v>
      </c>
      <c r="D236" s="2">
        <f t="shared" si="16"/>
        <v>9302</v>
      </c>
      <c r="E236" s="6">
        <f t="shared" si="17"/>
        <v>93</v>
      </c>
      <c r="F236" s="6">
        <f t="shared" si="18"/>
        <v>2</v>
      </c>
      <c r="G236" s="1" t="s">
        <v>90</v>
      </c>
      <c r="H236" s="3" t="s">
        <v>91</v>
      </c>
      <c r="I236" s="3" t="str">
        <f t="shared" si="19"/>
        <v>[{"t":"i","i":4,"c":6429,"tr":0},{"t":"i","i":1,"c":225302,"tr":0},{"t":"i","i":6,"c":32147,"tr":0}]</v>
      </c>
      <c r="J236" s="2">
        <v>0</v>
      </c>
      <c r="K236" s="2">
        <v>0</v>
      </c>
      <c r="L236" t="str">
        <f>_xlfn.IFNA(VLOOKUP($D236*1000+L$3,奖励辅助!$E:$O,11,FALSE),"")</f>
        <v>{"t":"i","i":4,"c":6429,"tr":0}</v>
      </c>
      <c r="M236" t="str">
        <f>_xlfn.IFNA(","&amp;VLOOKUP($D236*1000+M$3,奖励辅助!$E:$O,11,FALSE),"")</f>
        <v>,{"t":"i","i":1,"c":225302,"tr":0}</v>
      </c>
      <c r="N236" t="str">
        <f>_xlfn.IFNA(","&amp;VLOOKUP($D236*1000+N$3,奖励辅助!$E:$O,11,FALSE),"")</f>
        <v>,{"t":"i","i":6,"c":32147,"tr":0}</v>
      </c>
      <c r="O236" t="str">
        <f>_xlfn.IFNA(","&amp;VLOOKUP($D236*1000+O$3,奖励辅助!$E:$O,11,FALSE),"")</f>
        <v/>
      </c>
      <c r="P236" t="str">
        <f>_xlfn.IFNA(","&amp;VLOOKUP($D236*1000+P$3,奖励辅助!$E:$O,11,FALSE),"")</f>
        <v/>
      </c>
      <c r="Q236" t="str">
        <f>_xlfn.IFNA(","&amp;VLOOKUP($D236*1000+Q$3,奖励辅助!$E:$O,11,FALSE),"")</f>
        <v/>
      </c>
      <c r="R236" t="str">
        <f>_xlfn.IFNA(","&amp;VLOOKUP($D236*1000+R$3,奖励辅助!$E:$O,11,FALSE),"")</f>
        <v/>
      </c>
      <c r="S236" t="str">
        <f>_xlfn.IFNA(","&amp;VLOOKUP($D236*1000+S$3,奖励辅助!$E:$O,11,FALSE),"")</f>
        <v/>
      </c>
      <c r="T236" t="str">
        <f>_xlfn.IFNA(","&amp;VLOOKUP($D236*1000+T$3,奖励辅助!$E:$O,11,FALSE),"")</f>
        <v/>
      </c>
      <c r="U236" t="str">
        <f>_xlfn.IFNA(","&amp;VLOOKUP($D236*1000+U$3,奖励辅助!$E:$O,11,FALSE),"")</f>
        <v/>
      </c>
      <c r="V236" t="str">
        <f>_xlfn.IFNA(","&amp;VLOOKUP($D236*1000+V$3,奖励辅助!$E:$O,11,FALSE),"")</f>
        <v/>
      </c>
      <c r="W236" t="str">
        <f>_xlfn.IFNA(","&amp;VLOOKUP($D236*1000+W$3,奖励辅助!$E:$O,11,FALSE),"")</f>
        <v/>
      </c>
      <c r="X236" t="str">
        <f>_xlfn.IFNA(","&amp;VLOOKUP($D236*1000+X$3,奖励辅助!$E:$O,11,FALSE),"")</f>
        <v/>
      </c>
      <c r="Y236" t="str">
        <f>_xlfn.IFNA(","&amp;VLOOKUP($D236*1000+Y$3,奖励辅助!$E:$O,11,FALSE),"")</f>
        <v/>
      </c>
      <c r="Z236" t="str">
        <f>_xlfn.IFNA(","&amp;VLOOKUP($D236*1000+Z$3,奖励辅助!$E:$O,11,FALSE),"")</f>
        <v/>
      </c>
      <c r="AA236" t="str">
        <f>_xlfn.IFNA(","&amp;VLOOKUP($D236*1000+AA$3,奖励辅助!$E:$O,11,FALSE),"")</f>
        <v/>
      </c>
      <c r="AB236" t="str">
        <f>_xlfn.IFNA(","&amp;VLOOKUP($D236*1000+AB$3,奖励辅助!$E:$O,11,FALSE),"")</f>
        <v/>
      </c>
      <c r="AC236" t="str">
        <f>_xlfn.IFNA(","&amp;VLOOKUP($D236*1000+AC$3,奖励辅助!$E:$O,11,FALSE),"")</f>
        <v/>
      </c>
      <c r="AD236" t="str">
        <f>_xlfn.IFNA(","&amp;VLOOKUP($D236*1000+AD$3,奖励辅助!$E:$O,11,FALSE),"")</f>
        <v/>
      </c>
      <c r="AE236" t="str">
        <f>_xlfn.IFNA(","&amp;VLOOKUP($D236*1000+AE$3,奖励辅助!$E:$O,11,FALSE),"")</f>
        <v/>
      </c>
      <c r="AF236" t="str">
        <f>_xlfn.IFNA(","&amp;VLOOKUP($D236*1000+AF$3,奖励辅助!$E:$O,11,FALSE),"")</f>
        <v/>
      </c>
      <c r="AG236" t="str">
        <f>_xlfn.IFNA(","&amp;VLOOKUP($D236*1000+AG$3,奖励辅助!$E:$O,11,FALSE),"")</f>
        <v/>
      </c>
      <c r="AH236" t="str">
        <f>_xlfn.IFNA(","&amp;VLOOKUP($D236*1000+AH$3,奖励辅助!$E:$O,11,FALSE),"")</f>
        <v/>
      </c>
      <c r="AI236" t="str">
        <f>_xlfn.IFNA(","&amp;VLOOKUP($D236*1000+AI$3,奖励辅助!$E:$O,11,FALSE),"")</f>
        <v/>
      </c>
      <c r="AJ236" t="str">
        <f>_xlfn.IFNA(","&amp;VLOOKUP($D236*1000+AJ$3,奖励辅助!$E:$O,11,FALSE),"")</f>
        <v/>
      </c>
      <c r="AK236" t="str">
        <f>_xlfn.IFNA(","&amp;VLOOKUP($D236*1000+AK$3,奖励辅助!$E:$O,11,FALSE),"")</f>
        <v/>
      </c>
      <c r="AL236" t="str">
        <f>_xlfn.IFNA(","&amp;VLOOKUP($D236*1000+AL$3,奖励辅助!$E:$O,11,FALSE),"")</f>
        <v/>
      </c>
      <c r="AM236" t="str">
        <f>_xlfn.IFNA(","&amp;VLOOKUP($D236*1000+AM$3,奖励辅助!$E:$O,11,FALSE),"")</f>
        <v/>
      </c>
      <c r="AN236" t="str">
        <f>_xlfn.IFNA(","&amp;VLOOKUP($D236*1000+AN$3,奖励辅助!$E:$O,11,FALSE),"")</f>
        <v/>
      </c>
      <c r="AO236" t="str">
        <f>_xlfn.IFNA(","&amp;VLOOKUP($D236*1000+AO$3,奖励辅助!$E:$O,11,FALSE),"")</f>
        <v/>
      </c>
    </row>
    <row r="237" spans="1:41" x14ac:dyDescent="0.15">
      <c r="A237">
        <v>234</v>
      </c>
      <c r="B237">
        <f>VLOOKUP(E237,每级任务数量!A:B,2,FALSE)</f>
        <v>2</v>
      </c>
      <c r="C237">
        <f t="shared" si="15"/>
        <v>409401</v>
      </c>
      <c r="D237" s="2">
        <f t="shared" si="16"/>
        <v>9401</v>
      </c>
      <c r="E237" s="6">
        <f t="shared" si="17"/>
        <v>94</v>
      </c>
      <c r="F237" s="6">
        <f t="shared" si="18"/>
        <v>1</v>
      </c>
      <c r="G237" s="1" t="s">
        <v>90</v>
      </c>
      <c r="H237" s="3" t="s">
        <v>91</v>
      </c>
      <c r="I237" s="3" t="str">
        <f t="shared" si="19"/>
        <v>[{"t":"i","i":4,"c":6892,"tr":0},{"t":"i","i":1,"c":241521,"tr":0},{"t":"i","i":6,"c":34462,"tr":0}]</v>
      </c>
      <c r="J237" s="2">
        <v>0</v>
      </c>
      <c r="K237" s="2">
        <v>0</v>
      </c>
      <c r="L237" t="str">
        <f>_xlfn.IFNA(VLOOKUP($D237*1000+L$3,奖励辅助!$E:$O,11,FALSE),"")</f>
        <v>{"t":"i","i":4,"c":6892,"tr":0}</v>
      </c>
      <c r="M237" t="str">
        <f>_xlfn.IFNA(","&amp;VLOOKUP($D237*1000+M$3,奖励辅助!$E:$O,11,FALSE),"")</f>
        <v>,{"t":"i","i":1,"c":241521,"tr":0}</v>
      </c>
      <c r="N237" t="str">
        <f>_xlfn.IFNA(","&amp;VLOOKUP($D237*1000+N$3,奖励辅助!$E:$O,11,FALSE),"")</f>
        <v>,{"t":"i","i":6,"c":34462,"tr":0}</v>
      </c>
      <c r="O237" t="str">
        <f>_xlfn.IFNA(","&amp;VLOOKUP($D237*1000+O$3,奖励辅助!$E:$O,11,FALSE),"")</f>
        <v/>
      </c>
      <c r="P237" t="str">
        <f>_xlfn.IFNA(","&amp;VLOOKUP($D237*1000+P$3,奖励辅助!$E:$O,11,FALSE),"")</f>
        <v/>
      </c>
      <c r="Q237" t="str">
        <f>_xlfn.IFNA(","&amp;VLOOKUP($D237*1000+Q$3,奖励辅助!$E:$O,11,FALSE),"")</f>
        <v/>
      </c>
      <c r="R237" t="str">
        <f>_xlfn.IFNA(","&amp;VLOOKUP($D237*1000+R$3,奖励辅助!$E:$O,11,FALSE),"")</f>
        <v/>
      </c>
      <c r="S237" t="str">
        <f>_xlfn.IFNA(","&amp;VLOOKUP($D237*1000+S$3,奖励辅助!$E:$O,11,FALSE),"")</f>
        <v/>
      </c>
      <c r="T237" t="str">
        <f>_xlfn.IFNA(","&amp;VLOOKUP($D237*1000+T$3,奖励辅助!$E:$O,11,FALSE),"")</f>
        <v/>
      </c>
      <c r="U237" t="str">
        <f>_xlfn.IFNA(","&amp;VLOOKUP($D237*1000+U$3,奖励辅助!$E:$O,11,FALSE),"")</f>
        <v/>
      </c>
      <c r="V237" t="str">
        <f>_xlfn.IFNA(","&amp;VLOOKUP($D237*1000+V$3,奖励辅助!$E:$O,11,FALSE),"")</f>
        <v/>
      </c>
      <c r="W237" t="str">
        <f>_xlfn.IFNA(","&amp;VLOOKUP($D237*1000+W$3,奖励辅助!$E:$O,11,FALSE),"")</f>
        <v/>
      </c>
      <c r="X237" t="str">
        <f>_xlfn.IFNA(","&amp;VLOOKUP($D237*1000+X$3,奖励辅助!$E:$O,11,FALSE),"")</f>
        <v/>
      </c>
      <c r="Y237" t="str">
        <f>_xlfn.IFNA(","&amp;VLOOKUP($D237*1000+Y$3,奖励辅助!$E:$O,11,FALSE),"")</f>
        <v/>
      </c>
      <c r="Z237" t="str">
        <f>_xlfn.IFNA(","&amp;VLOOKUP($D237*1000+Z$3,奖励辅助!$E:$O,11,FALSE),"")</f>
        <v/>
      </c>
      <c r="AA237" t="str">
        <f>_xlfn.IFNA(","&amp;VLOOKUP($D237*1000+AA$3,奖励辅助!$E:$O,11,FALSE),"")</f>
        <v/>
      </c>
      <c r="AB237" t="str">
        <f>_xlfn.IFNA(","&amp;VLOOKUP($D237*1000+AB$3,奖励辅助!$E:$O,11,FALSE),"")</f>
        <v/>
      </c>
      <c r="AC237" t="str">
        <f>_xlfn.IFNA(","&amp;VLOOKUP($D237*1000+AC$3,奖励辅助!$E:$O,11,FALSE),"")</f>
        <v/>
      </c>
      <c r="AD237" t="str">
        <f>_xlfn.IFNA(","&amp;VLOOKUP($D237*1000+AD$3,奖励辅助!$E:$O,11,FALSE),"")</f>
        <v/>
      </c>
      <c r="AE237" t="str">
        <f>_xlfn.IFNA(","&amp;VLOOKUP($D237*1000+AE$3,奖励辅助!$E:$O,11,FALSE),"")</f>
        <v/>
      </c>
      <c r="AF237" t="str">
        <f>_xlfn.IFNA(","&amp;VLOOKUP($D237*1000+AF$3,奖励辅助!$E:$O,11,FALSE),"")</f>
        <v/>
      </c>
      <c r="AG237" t="str">
        <f>_xlfn.IFNA(","&amp;VLOOKUP($D237*1000+AG$3,奖励辅助!$E:$O,11,FALSE),"")</f>
        <v/>
      </c>
      <c r="AH237" t="str">
        <f>_xlfn.IFNA(","&amp;VLOOKUP($D237*1000+AH$3,奖励辅助!$E:$O,11,FALSE),"")</f>
        <v/>
      </c>
      <c r="AI237" t="str">
        <f>_xlfn.IFNA(","&amp;VLOOKUP($D237*1000+AI$3,奖励辅助!$E:$O,11,FALSE),"")</f>
        <v/>
      </c>
      <c r="AJ237" t="str">
        <f>_xlfn.IFNA(","&amp;VLOOKUP($D237*1000+AJ$3,奖励辅助!$E:$O,11,FALSE),"")</f>
        <v/>
      </c>
      <c r="AK237" t="str">
        <f>_xlfn.IFNA(","&amp;VLOOKUP($D237*1000+AK$3,奖励辅助!$E:$O,11,FALSE),"")</f>
        <v/>
      </c>
      <c r="AL237" t="str">
        <f>_xlfn.IFNA(","&amp;VLOOKUP($D237*1000+AL$3,奖励辅助!$E:$O,11,FALSE),"")</f>
        <v/>
      </c>
      <c r="AM237" t="str">
        <f>_xlfn.IFNA(","&amp;VLOOKUP($D237*1000+AM$3,奖励辅助!$E:$O,11,FALSE),"")</f>
        <v/>
      </c>
      <c r="AN237" t="str">
        <f>_xlfn.IFNA(","&amp;VLOOKUP($D237*1000+AN$3,奖励辅助!$E:$O,11,FALSE),"")</f>
        <v/>
      </c>
      <c r="AO237" t="str">
        <f>_xlfn.IFNA(","&amp;VLOOKUP($D237*1000+AO$3,奖励辅助!$E:$O,11,FALSE),"")</f>
        <v/>
      </c>
    </row>
    <row r="238" spans="1:41" x14ac:dyDescent="0.15">
      <c r="A238">
        <v>235</v>
      </c>
      <c r="B238">
        <f>VLOOKUP(E238,每级任务数量!A:B,2,FALSE)</f>
        <v>2</v>
      </c>
      <c r="C238">
        <f t="shared" si="15"/>
        <v>409402</v>
      </c>
      <c r="D238" s="2">
        <f t="shared" si="16"/>
        <v>9402</v>
      </c>
      <c r="E238" s="6">
        <f t="shared" si="17"/>
        <v>94</v>
      </c>
      <c r="F238" s="6">
        <f t="shared" si="18"/>
        <v>2</v>
      </c>
      <c r="G238" s="1" t="s">
        <v>90</v>
      </c>
      <c r="H238" s="3" t="s">
        <v>91</v>
      </c>
      <c r="I238" s="3" t="str">
        <f t="shared" si="19"/>
        <v>[{"t":"i","i":4,"c":6892,"tr":0},{"t":"i","i":1,"c":241521,"tr":0},{"t":"i","i":6,"c":34462,"tr":0}]</v>
      </c>
      <c r="J238" s="2">
        <v>0</v>
      </c>
      <c r="K238" s="2">
        <v>0</v>
      </c>
      <c r="L238" t="str">
        <f>_xlfn.IFNA(VLOOKUP($D238*1000+L$3,奖励辅助!$E:$O,11,FALSE),"")</f>
        <v>{"t":"i","i":4,"c":6892,"tr":0}</v>
      </c>
      <c r="M238" t="str">
        <f>_xlfn.IFNA(","&amp;VLOOKUP($D238*1000+M$3,奖励辅助!$E:$O,11,FALSE),"")</f>
        <v>,{"t":"i","i":1,"c":241521,"tr":0}</v>
      </c>
      <c r="N238" t="str">
        <f>_xlfn.IFNA(","&amp;VLOOKUP($D238*1000+N$3,奖励辅助!$E:$O,11,FALSE),"")</f>
        <v>,{"t":"i","i":6,"c":34462,"tr":0}</v>
      </c>
      <c r="O238" t="str">
        <f>_xlfn.IFNA(","&amp;VLOOKUP($D238*1000+O$3,奖励辅助!$E:$O,11,FALSE),"")</f>
        <v/>
      </c>
      <c r="P238" t="str">
        <f>_xlfn.IFNA(","&amp;VLOOKUP($D238*1000+P$3,奖励辅助!$E:$O,11,FALSE),"")</f>
        <v/>
      </c>
      <c r="Q238" t="str">
        <f>_xlfn.IFNA(","&amp;VLOOKUP($D238*1000+Q$3,奖励辅助!$E:$O,11,FALSE),"")</f>
        <v/>
      </c>
      <c r="R238" t="str">
        <f>_xlfn.IFNA(","&amp;VLOOKUP($D238*1000+R$3,奖励辅助!$E:$O,11,FALSE),"")</f>
        <v/>
      </c>
      <c r="S238" t="str">
        <f>_xlfn.IFNA(","&amp;VLOOKUP($D238*1000+S$3,奖励辅助!$E:$O,11,FALSE),"")</f>
        <v/>
      </c>
      <c r="T238" t="str">
        <f>_xlfn.IFNA(","&amp;VLOOKUP($D238*1000+T$3,奖励辅助!$E:$O,11,FALSE),"")</f>
        <v/>
      </c>
      <c r="U238" t="str">
        <f>_xlfn.IFNA(","&amp;VLOOKUP($D238*1000+U$3,奖励辅助!$E:$O,11,FALSE),"")</f>
        <v/>
      </c>
      <c r="V238" t="str">
        <f>_xlfn.IFNA(","&amp;VLOOKUP($D238*1000+V$3,奖励辅助!$E:$O,11,FALSE),"")</f>
        <v/>
      </c>
      <c r="W238" t="str">
        <f>_xlfn.IFNA(","&amp;VLOOKUP($D238*1000+W$3,奖励辅助!$E:$O,11,FALSE),"")</f>
        <v/>
      </c>
      <c r="X238" t="str">
        <f>_xlfn.IFNA(","&amp;VLOOKUP($D238*1000+X$3,奖励辅助!$E:$O,11,FALSE),"")</f>
        <v/>
      </c>
      <c r="Y238" t="str">
        <f>_xlfn.IFNA(","&amp;VLOOKUP($D238*1000+Y$3,奖励辅助!$E:$O,11,FALSE),"")</f>
        <v/>
      </c>
      <c r="Z238" t="str">
        <f>_xlfn.IFNA(","&amp;VLOOKUP($D238*1000+Z$3,奖励辅助!$E:$O,11,FALSE),"")</f>
        <v/>
      </c>
      <c r="AA238" t="str">
        <f>_xlfn.IFNA(","&amp;VLOOKUP($D238*1000+AA$3,奖励辅助!$E:$O,11,FALSE),"")</f>
        <v/>
      </c>
      <c r="AB238" t="str">
        <f>_xlfn.IFNA(","&amp;VLOOKUP($D238*1000+AB$3,奖励辅助!$E:$O,11,FALSE),"")</f>
        <v/>
      </c>
      <c r="AC238" t="str">
        <f>_xlfn.IFNA(","&amp;VLOOKUP($D238*1000+AC$3,奖励辅助!$E:$O,11,FALSE),"")</f>
        <v/>
      </c>
      <c r="AD238" t="str">
        <f>_xlfn.IFNA(","&amp;VLOOKUP($D238*1000+AD$3,奖励辅助!$E:$O,11,FALSE),"")</f>
        <v/>
      </c>
      <c r="AE238" t="str">
        <f>_xlfn.IFNA(","&amp;VLOOKUP($D238*1000+AE$3,奖励辅助!$E:$O,11,FALSE),"")</f>
        <v/>
      </c>
      <c r="AF238" t="str">
        <f>_xlfn.IFNA(","&amp;VLOOKUP($D238*1000+AF$3,奖励辅助!$E:$O,11,FALSE),"")</f>
        <v/>
      </c>
      <c r="AG238" t="str">
        <f>_xlfn.IFNA(","&amp;VLOOKUP($D238*1000+AG$3,奖励辅助!$E:$O,11,FALSE),"")</f>
        <v/>
      </c>
      <c r="AH238" t="str">
        <f>_xlfn.IFNA(","&amp;VLOOKUP($D238*1000+AH$3,奖励辅助!$E:$O,11,FALSE),"")</f>
        <v/>
      </c>
      <c r="AI238" t="str">
        <f>_xlfn.IFNA(","&amp;VLOOKUP($D238*1000+AI$3,奖励辅助!$E:$O,11,FALSE),"")</f>
        <v/>
      </c>
      <c r="AJ238" t="str">
        <f>_xlfn.IFNA(","&amp;VLOOKUP($D238*1000+AJ$3,奖励辅助!$E:$O,11,FALSE),"")</f>
        <v/>
      </c>
      <c r="AK238" t="str">
        <f>_xlfn.IFNA(","&amp;VLOOKUP($D238*1000+AK$3,奖励辅助!$E:$O,11,FALSE),"")</f>
        <v/>
      </c>
      <c r="AL238" t="str">
        <f>_xlfn.IFNA(","&amp;VLOOKUP($D238*1000+AL$3,奖励辅助!$E:$O,11,FALSE),"")</f>
        <v/>
      </c>
      <c r="AM238" t="str">
        <f>_xlfn.IFNA(","&amp;VLOOKUP($D238*1000+AM$3,奖励辅助!$E:$O,11,FALSE),"")</f>
        <v/>
      </c>
      <c r="AN238" t="str">
        <f>_xlfn.IFNA(","&amp;VLOOKUP($D238*1000+AN$3,奖励辅助!$E:$O,11,FALSE),"")</f>
        <v/>
      </c>
      <c r="AO238" t="str">
        <f>_xlfn.IFNA(","&amp;VLOOKUP($D238*1000+AO$3,奖励辅助!$E:$O,11,FALSE),"")</f>
        <v/>
      </c>
    </row>
    <row r="239" spans="1:41" x14ac:dyDescent="0.15">
      <c r="A239">
        <v>236</v>
      </c>
      <c r="B239">
        <f>VLOOKUP(E239,每级任务数量!A:B,2,FALSE)</f>
        <v>2</v>
      </c>
      <c r="C239">
        <f t="shared" si="15"/>
        <v>409501</v>
      </c>
      <c r="D239" s="2">
        <f t="shared" si="16"/>
        <v>9501</v>
      </c>
      <c r="E239" s="6">
        <f t="shared" si="17"/>
        <v>95</v>
      </c>
      <c r="F239" s="6">
        <f t="shared" si="18"/>
        <v>1</v>
      </c>
      <c r="G239" s="1" t="s">
        <v>90</v>
      </c>
      <c r="H239" s="3" t="s">
        <v>91</v>
      </c>
      <c r="I239" s="3" t="str">
        <f t="shared" si="19"/>
        <v>[{"t":"i","i":4,"c":7388,"tr":0},{"t":"i","i":1,"c":258908,"tr":0},{"t":"i","i":6,"c":36943,"tr":0}]</v>
      </c>
      <c r="J239" s="2">
        <v>0</v>
      </c>
      <c r="K239" s="2">
        <v>0</v>
      </c>
      <c r="L239" t="str">
        <f>_xlfn.IFNA(VLOOKUP($D239*1000+L$3,奖励辅助!$E:$O,11,FALSE),"")</f>
        <v>{"t":"i","i":4,"c":7388,"tr":0}</v>
      </c>
      <c r="M239" t="str">
        <f>_xlfn.IFNA(","&amp;VLOOKUP($D239*1000+M$3,奖励辅助!$E:$O,11,FALSE),"")</f>
        <v>,{"t":"i","i":1,"c":258908,"tr":0}</v>
      </c>
      <c r="N239" t="str">
        <f>_xlfn.IFNA(","&amp;VLOOKUP($D239*1000+N$3,奖励辅助!$E:$O,11,FALSE),"")</f>
        <v>,{"t":"i","i":6,"c":36943,"tr":0}</v>
      </c>
      <c r="O239" t="str">
        <f>_xlfn.IFNA(","&amp;VLOOKUP($D239*1000+O$3,奖励辅助!$E:$O,11,FALSE),"")</f>
        <v/>
      </c>
      <c r="P239" t="str">
        <f>_xlfn.IFNA(","&amp;VLOOKUP($D239*1000+P$3,奖励辅助!$E:$O,11,FALSE),"")</f>
        <v/>
      </c>
      <c r="Q239" t="str">
        <f>_xlfn.IFNA(","&amp;VLOOKUP($D239*1000+Q$3,奖励辅助!$E:$O,11,FALSE),"")</f>
        <v/>
      </c>
      <c r="R239" t="str">
        <f>_xlfn.IFNA(","&amp;VLOOKUP($D239*1000+R$3,奖励辅助!$E:$O,11,FALSE),"")</f>
        <v/>
      </c>
      <c r="S239" t="str">
        <f>_xlfn.IFNA(","&amp;VLOOKUP($D239*1000+S$3,奖励辅助!$E:$O,11,FALSE),"")</f>
        <v/>
      </c>
      <c r="T239" t="str">
        <f>_xlfn.IFNA(","&amp;VLOOKUP($D239*1000+T$3,奖励辅助!$E:$O,11,FALSE),"")</f>
        <v/>
      </c>
      <c r="U239" t="str">
        <f>_xlfn.IFNA(","&amp;VLOOKUP($D239*1000+U$3,奖励辅助!$E:$O,11,FALSE),"")</f>
        <v/>
      </c>
      <c r="V239" t="str">
        <f>_xlfn.IFNA(","&amp;VLOOKUP($D239*1000+V$3,奖励辅助!$E:$O,11,FALSE),"")</f>
        <v/>
      </c>
      <c r="W239" t="str">
        <f>_xlfn.IFNA(","&amp;VLOOKUP($D239*1000+W$3,奖励辅助!$E:$O,11,FALSE),"")</f>
        <v/>
      </c>
      <c r="X239" t="str">
        <f>_xlfn.IFNA(","&amp;VLOOKUP($D239*1000+X$3,奖励辅助!$E:$O,11,FALSE),"")</f>
        <v/>
      </c>
      <c r="Y239" t="str">
        <f>_xlfn.IFNA(","&amp;VLOOKUP($D239*1000+Y$3,奖励辅助!$E:$O,11,FALSE),"")</f>
        <v/>
      </c>
      <c r="Z239" t="str">
        <f>_xlfn.IFNA(","&amp;VLOOKUP($D239*1000+Z$3,奖励辅助!$E:$O,11,FALSE),"")</f>
        <v/>
      </c>
      <c r="AA239" t="str">
        <f>_xlfn.IFNA(","&amp;VLOOKUP($D239*1000+AA$3,奖励辅助!$E:$O,11,FALSE),"")</f>
        <v/>
      </c>
      <c r="AB239" t="str">
        <f>_xlfn.IFNA(","&amp;VLOOKUP($D239*1000+AB$3,奖励辅助!$E:$O,11,FALSE),"")</f>
        <v/>
      </c>
      <c r="AC239" t="str">
        <f>_xlfn.IFNA(","&amp;VLOOKUP($D239*1000+AC$3,奖励辅助!$E:$O,11,FALSE),"")</f>
        <v/>
      </c>
      <c r="AD239" t="str">
        <f>_xlfn.IFNA(","&amp;VLOOKUP($D239*1000+AD$3,奖励辅助!$E:$O,11,FALSE),"")</f>
        <v/>
      </c>
      <c r="AE239" t="str">
        <f>_xlfn.IFNA(","&amp;VLOOKUP($D239*1000+AE$3,奖励辅助!$E:$O,11,FALSE),"")</f>
        <v/>
      </c>
      <c r="AF239" t="str">
        <f>_xlfn.IFNA(","&amp;VLOOKUP($D239*1000+AF$3,奖励辅助!$E:$O,11,FALSE),"")</f>
        <v/>
      </c>
      <c r="AG239" t="str">
        <f>_xlfn.IFNA(","&amp;VLOOKUP($D239*1000+AG$3,奖励辅助!$E:$O,11,FALSE),"")</f>
        <v/>
      </c>
      <c r="AH239" t="str">
        <f>_xlfn.IFNA(","&amp;VLOOKUP($D239*1000+AH$3,奖励辅助!$E:$O,11,FALSE),"")</f>
        <v/>
      </c>
      <c r="AI239" t="str">
        <f>_xlfn.IFNA(","&amp;VLOOKUP($D239*1000+AI$3,奖励辅助!$E:$O,11,FALSE),"")</f>
        <v/>
      </c>
      <c r="AJ239" t="str">
        <f>_xlfn.IFNA(","&amp;VLOOKUP($D239*1000+AJ$3,奖励辅助!$E:$O,11,FALSE),"")</f>
        <v/>
      </c>
      <c r="AK239" t="str">
        <f>_xlfn.IFNA(","&amp;VLOOKUP($D239*1000+AK$3,奖励辅助!$E:$O,11,FALSE),"")</f>
        <v/>
      </c>
      <c r="AL239" t="str">
        <f>_xlfn.IFNA(","&amp;VLOOKUP($D239*1000+AL$3,奖励辅助!$E:$O,11,FALSE),"")</f>
        <v/>
      </c>
      <c r="AM239" t="str">
        <f>_xlfn.IFNA(","&amp;VLOOKUP($D239*1000+AM$3,奖励辅助!$E:$O,11,FALSE),"")</f>
        <v/>
      </c>
      <c r="AN239" t="str">
        <f>_xlfn.IFNA(","&amp;VLOOKUP($D239*1000+AN$3,奖励辅助!$E:$O,11,FALSE),"")</f>
        <v/>
      </c>
      <c r="AO239" t="str">
        <f>_xlfn.IFNA(","&amp;VLOOKUP($D239*1000+AO$3,奖励辅助!$E:$O,11,FALSE),"")</f>
        <v/>
      </c>
    </row>
    <row r="240" spans="1:41" x14ac:dyDescent="0.15">
      <c r="A240">
        <v>237</v>
      </c>
      <c r="B240">
        <f>VLOOKUP(E240,每级任务数量!A:B,2,FALSE)</f>
        <v>2</v>
      </c>
      <c r="C240">
        <f t="shared" si="15"/>
        <v>409502</v>
      </c>
      <c r="D240" s="2">
        <f t="shared" si="16"/>
        <v>9502</v>
      </c>
      <c r="E240" s="6">
        <f t="shared" si="17"/>
        <v>95</v>
      </c>
      <c r="F240" s="6">
        <f t="shared" si="18"/>
        <v>2</v>
      </c>
      <c r="G240" s="1" t="s">
        <v>90</v>
      </c>
      <c r="H240" s="3" t="s">
        <v>91</v>
      </c>
      <c r="I240" s="3" t="str">
        <f t="shared" si="19"/>
        <v>[{"t":"i","i":4,"c":7388,"tr":0},{"t":"i","i":1,"c":258908,"tr":0},{"t":"i","i":6,"c":36943,"tr":0}]</v>
      </c>
      <c r="J240" s="2">
        <v>0</v>
      </c>
      <c r="K240" s="2">
        <v>0</v>
      </c>
      <c r="L240" t="str">
        <f>_xlfn.IFNA(VLOOKUP($D240*1000+L$3,奖励辅助!$E:$O,11,FALSE),"")</f>
        <v>{"t":"i","i":4,"c":7388,"tr":0}</v>
      </c>
      <c r="M240" t="str">
        <f>_xlfn.IFNA(","&amp;VLOOKUP($D240*1000+M$3,奖励辅助!$E:$O,11,FALSE),"")</f>
        <v>,{"t":"i","i":1,"c":258908,"tr":0}</v>
      </c>
      <c r="N240" t="str">
        <f>_xlfn.IFNA(","&amp;VLOOKUP($D240*1000+N$3,奖励辅助!$E:$O,11,FALSE),"")</f>
        <v>,{"t":"i","i":6,"c":36943,"tr":0}</v>
      </c>
      <c r="O240" t="str">
        <f>_xlfn.IFNA(","&amp;VLOOKUP($D240*1000+O$3,奖励辅助!$E:$O,11,FALSE),"")</f>
        <v/>
      </c>
      <c r="P240" t="str">
        <f>_xlfn.IFNA(","&amp;VLOOKUP($D240*1000+P$3,奖励辅助!$E:$O,11,FALSE),"")</f>
        <v/>
      </c>
      <c r="Q240" t="str">
        <f>_xlfn.IFNA(","&amp;VLOOKUP($D240*1000+Q$3,奖励辅助!$E:$O,11,FALSE),"")</f>
        <v/>
      </c>
      <c r="R240" t="str">
        <f>_xlfn.IFNA(","&amp;VLOOKUP($D240*1000+R$3,奖励辅助!$E:$O,11,FALSE),"")</f>
        <v/>
      </c>
      <c r="S240" t="str">
        <f>_xlfn.IFNA(","&amp;VLOOKUP($D240*1000+S$3,奖励辅助!$E:$O,11,FALSE),"")</f>
        <v/>
      </c>
      <c r="T240" t="str">
        <f>_xlfn.IFNA(","&amp;VLOOKUP($D240*1000+T$3,奖励辅助!$E:$O,11,FALSE),"")</f>
        <v/>
      </c>
      <c r="U240" t="str">
        <f>_xlfn.IFNA(","&amp;VLOOKUP($D240*1000+U$3,奖励辅助!$E:$O,11,FALSE),"")</f>
        <v/>
      </c>
      <c r="V240" t="str">
        <f>_xlfn.IFNA(","&amp;VLOOKUP($D240*1000+V$3,奖励辅助!$E:$O,11,FALSE),"")</f>
        <v/>
      </c>
      <c r="W240" t="str">
        <f>_xlfn.IFNA(","&amp;VLOOKUP($D240*1000+W$3,奖励辅助!$E:$O,11,FALSE),"")</f>
        <v/>
      </c>
      <c r="X240" t="str">
        <f>_xlfn.IFNA(","&amp;VLOOKUP($D240*1000+X$3,奖励辅助!$E:$O,11,FALSE),"")</f>
        <v/>
      </c>
      <c r="Y240" t="str">
        <f>_xlfn.IFNA(","&amp;VLOOKUP($D240*1000+Y$3,奖励辅助!$E:$O,11,FALSE),"")</f>
        <v/>
      </c>
      <c r="Z240" t="str">
        <f>_xlfn.IFNA(","&amp;VLOOKUP($D240*1000+Z$3,奖励辅助!$E:$O,11,FALSE),"")</f>
        <v/>
      </c>
      <c r="AA240" t="str">
        <f>_xlfn.IFNA(","&amp;VLOOKUP($D240*1000+AA$3,奖励辅助!$E:$O,11,FALSE),"")</f>
        <v/>
      </c>
      <c r="AB240" t="str">
        <f>_xlfn.IFNA(","&amp;VLOOKUP($D240*1000+AB$3,奖励辅助!$E:$O,11,FALSE),"")</f>
        <v/>
      </c>
      <c r="AC240" t="str">
        <f>_xlfn.IFNA(","&amp;VLOOKUP($D240*1000+AC$3,奖励辅助!$E:$O,11,FALSE),"")</f>
        <v/>
      </c>
      <c r="AD240" t="str">
        <f>_xlfn.IFNA(","&amp;VLOOKUP($D240*1000+AD$3,奖励辅助!$E:$O,11,FALSE),"")</f>
        <v/>
      </c>
      <c r="AE240" t="str">
        <f>_xlfn.IFNA(","&amp;VLOOKUP($D240*1000+AE$3,奖励辅助!$E:$O,11,FALSE),"")</f>
        <v/>
      </c>
      <c r="AF240" t="str">
        <f>_xlfn.IFNA(","&amp;VLOOKUP($D240*1000+AF$3,奖励辅助!$E:$O,11,FALSE),"")</f>
        <v/>
      </c>
      <c r="AG240" t="str">
        <f>_xlfn.IFNA(","&amp;VLOOKUP($D240*1000+AG$3,奖励辅助!$E:$O,11,FALSE),"")</f>
        <v/>
      </c>
      <c r="AH240" t="str">
        <f>_xlfn.IFNA(","&amp;VLOOKUP($D240*1000+AH$3,奖励辅助!$E:$O,11,FALSE),"")</f>
        <v/>
      </c>
      <c r="AI240" t="str">
        <f>_xlfn.IFNA(","&amp;VLOOKUP($D240*1000+AI$3,奖励辅助!$E:$O,11,FALSE),"")</f>
        <v/>
      </c>
      <c r="AJ240" t="str">
        <f>_xlfn.IFNA(","&amp;VLOOKUP($D240*1000+AJ$3,奖励辅助!$E:$O,11,FALSE),"")</f>
        <v/>
      </c>
      <c r="AK240" t="str">
        <f>_xlfn.IFNA(","&amp;VLOOKUP($D240*1000+AK$3,奖励辅助!$E:$O,11,FALSE),"")</f>
        <v/>
      </c>
      <c r="AL240" t="str">
        <f>_xlfn.IFNA(","&amp;VLOOKUP($D240*1000+AL$3,奖励辅助!$E:$O,11,FALSE),"")</f>
        <v/>
      </c>
      <c r="AM240" t="str">
        <f>_xlfn.IFNA(","&amp;VLOOKUP($D240*1000+AM$3,奖励辅助!$E:$O,11,FALSE),"")</f>
        <v/>
      </c>
      <c r="AN240" t="str">
        <f>_xlfn.IFNA(","&amp;VLOOKUP($D240*1000+AN$3,奖励辅助!$E:$O,11,FALSE),"")</f>
        <v/>
      </c>
      <c r="AO240" t="str">
        <f>_xlfn.IFNA(","&amp;VLOOKUP($D240*1000+AO$3,奖励辅助!$E:$O,11,FALSE),"")</f>
        <v/>
      </c>
    </row>
    <row r="241" spans="1:41" x14ac:dyDescent="0.15">
      <c r="A241">
        <v>238</v>
      </c>
      <c r="B241">
        <f>VLOOKUP(E241,每级任务数量!A:B,2,FALSE)</f>
        <v>2</v>
      </c>
      <c r="C241">
        <f t="shared" si="15"/>
        <v>409601</v>
      </c>
      <c r="D241" s="2">
        <f t="shared" si="16"/>
        <v>9601</v>
      </c>
      <c r="E241" s="6">
        <f t="shared" si="17"/>
        <v>96</v>
      </c>
      <c r="F241" s="6">
        <f t="shared" si="18"/>
        <v>1</v>
      </c>
      <c r="G241" s="1" t="s">
        <v>90</v>
      </c>
      <c r="H241" s="3" t="s">
        <v>91</v>
      </c>
      <c r="I241" s="3" t="str">
        <f t="shared" si="19"/>
        <v>[{"t":"i","i":4,"c":7920,"tr":0},{"t":"i","i":1,"c":277547,"tr":0},{"t":"i","i":6,"c":39602,"tr":0}]</v>
      </c>
      <c r="J241" s="2">
        <v>0</v>
      </c>
      <c r="K241" s="2">
        <v>0</v>
      </c>
      <c r="L241" t="str">
        <f>_xlfn.IFNA(VLOOKUP($D241*1000+L$3,奖励辅助!$E:$O,11,FALSE),"")</f>
        <v>{"t":"i","i":4,"c":7920,"tr":0}</v>
      </c>
      <c r="M241" t="str">
        <f>_xlfn.IFNA(","&amp;VLOOKUP($D241*1000+M$3,奖励辅助!$E:$O,11,FALSE),"")</f>
        <v>,{"t":"i","i":1,"c":277547,"tr":0}</v>
      </c>
      <c r="N241" t="str">
        <f>_xlfn.IFNA(","&amp;VLOOKUP($D241*1000+N$3,奖励辅助!$E:$O,11,FALSE),"")</f>
        <v>,{"t":"i","i":6,"c":39602,"tr":0}</v>
      </c>
      <c r="O241" t="str">
        <f>_xlfn.IFNA(","&amp;VLOOKUP($D241*1000+O$3,奖励辅助!$E:$O,11,FALSE),"")</f>
        <v/>
      </c>
      <c r="P241" t="str">
        <f>_xlfn.IFNA(","&amp;VLOOKUP($D241*1000+P$3,奖励辅助!$E:$O,11,FALSE),"")</f>
        <v/>
      </c>
      <c r="Q241" t="str">
        <f>_xlfn.IFNA(","&amp;VLOOKUP($D241*1000+Q$3,奖励辅助!$E:$O,11,FALSE),"")</f>
        <v/>
      </c>
      <c r="R241" t="str">
        <f>_xlfn.IFNA(","&amp;VLOOKUP($D241*1000+R$3,奖励辅助!$E:$O,11,FALSE),"")</f>
        <v/>
      </c>
      <c r="S241" t="str">
        <f>_xlfn.IFNA(","&amp;VLOOKUP($D241*1000+S$3,奖励辅助!$E:$O,11,FALSE),"")</f>
        <v/>
      </c>
      <c r="T241" t="str">
        <f>_xlfn.IFNA(","&amp;VLOOKUP($D241*1000+T$3,奖励辅助!$E:$O,11,FALSE),"")</f>
        <v/>
      </c>
      <c r="U241" t="str">
        <f>_xlfn.IFNA(","&amp;VLOOKUP($D241*1000+U$3,奖励辅助!$E:$O,11,FALSE),"")</f>
        <v/>
      </c>
      <c r="V241" t="str">
        <f>_xlfn.IFNA(","&amp;VLOOKUP($D241*1000+V$3,奖励辅助!$E:$O,11,FALSE),"")</f>
        <v/>
      </c>
      <c r="W241" t="str">
        <f>_xlfn.IFNA(","&amp;VLOOKUP($D241*1000+W$3,奖励辅助!$E:$O,11,FALSE),"")</f>
        <v/>
      </c>
      <c r="X241" t="str">
        <f>_xlfn.IFNA(","&amp;VLOOKUP($D241*1000+X$3,奖励辅助!$E:$O,11,FALSE),"")</f>
        <v/>
      </c>
      <c r="Y241" t="str">
        <f>_xlfn.IFNA(","&amp;VLOOKUP($D241*1000+Y$3,奖励辅助!$E:$O,11,FALSE),"")</f>
        <v/>
      </c>
      <c r="Z241" t="str">
        <f>_xlfn.IFNA(","&amp;VLOOKUP($D241*1000+Z$3,奖励辅助!$E:$O,11,FALSE),"")</f>
        <v/>
      </c>
      <c r="AA241" t="str">
        <f>_xlfn.IFNA(","&amp;VLOOKUP($D241*1000+AA$3,奖励辅助!$E:$O,11,FALSE),"")</f>
        <v/>
      </c>
      <c r="AB241" t="str">
        <f>_xlfn.IFNA(","&amp;VLOOKUP($D241*1000+AB$3,奖励辅助!$E:$O,11,FALSE),"")</f>
        <v/>
      </c>
      <c r="AC241" t="str">
        <f>_xlfn.IFNA(","&amp;VLOOKUP($D241*1000+AC$3,奖励辅助!$E:$O,11,FALSE),"")</f>
        <v/>
      </c>
      <c r="AD241" t="str">
        <f>_xlfn.IFNA(","&amp;VLOOKUP($D241*1000+AD$3,奖励辅助!$E:$O,11,FALSE),"")</f>
        <v/>
      </c>
      <c r="AE241" t="str">
        <f>_xlfn.IFNA(","&amp;VLOOKUP($D241*1000+AE$3,奖励辅助!$E:$O,11,FALSE),"")</f>
        <v/>
      </c>
      <c r="AF241" t="str">
        <f>_xlfn.IFNA(","&amp;VLOOKUP($D241*1000+AF$3,奖励辅助!$E:$O,11,FALSE),"")</f>
        <v/>
      </c>
      <c r="AG241" t="str">
        <f>_xlfn.IFNA(","&amp;VLOOKUP($D241*1000+AG$3,奖励辅助!$E:$O,11,FALSE),"")</f>
        <v/>
      </c>
      <c r="AH241" t="str">
        <f>_xlfn.IFNA(","&amp;VLOOKUP($D241*1000+AH$3,奖励辅助!$E:$O,11,FALSE),"")</f>
        <v/>
      </c>
      <c r="AI241" t="str">
        <f>_xlfn.IFNA(","&amp;VLOOKUP($D241*1000+AI$3,奖励辅助!$E:$O,11,FALSE),"")</f>
        <v/>
      </c>
      <c r="AJ241" t="str">
        <f>_xlfn.IFNA(","&amp;VLOOKUP($D241*1000+AJ$3,奖励辅助!$E:$O,11,FALSE),"")</f>
        <v/>
      </c>
      <c r="AK241" t="str">
        <f>_xlfn.IFNA(","&amp;VLOOKUP($D241*1000+AK$3,奖励辅助!$E:$O,11,FALSE),"")</f>
        <v/>
      </c>
      <c r="AL241" t="str">
        <f>_xlfn.IFNA(","&amp;VLOOKUP($D241*1000+AL$3,奖励辅助!$E:$O,11,FALSE),"")</f>
        <v/>
      </c>
      <c r="AM241" t="str">
        <f>_xlfn.IFNA(","&amp;VLOOKUP($D241*1000+AM$3,奖励辅助!$E:$O,11,FALSE),"")</f>
        <v/>
      </c>
      <c r="AN241" t="str">
        <f>_xlfn.IFNA(","&amp;VLOOKUP($D241*1000+AN$3,奖励辅助!$E:$O,11,FALSE),"")</f>
        <v/>
      </c>
      <c r="AO241" t="str">
        <f>_xlfn.IFNA(","&amp;VLOOKUP($D241*1000+AO$3,奖励辅助!$E:$O,11,FALSE),"")</f>
        <v/>
      </c>
    </row>
    <row r="242" spans="1:41" x14ac:dyDescent="0.15">
      <c r="A242">
        <v>239</v>
      </c>
      <c r="B242">
        <f>VLOOKUP(E242,每级任务数量!A:B,2,FALSE)</f>
        <v>2</v>
      </c>
      <c r="C242">
        <f t="shared" si="15"/>
        <v>409602</v>
      </c>
      <c r="D242" s="2">
        <f t="shared" si="16"/>
        <v>9602</v>
      </c>
      <c r="E242" s="6">
        <f t="shared" si="17"/>
        <v>96</v>
      </c>
      <c r="F242" s="6">
        <f t="shared" si="18"/>
        <v>2</v>
      </c>
      <c r="G242" s="1" t="s">
        <v>90</v>
      </c>
      <c r="H242" s="3" t="s">
        <v>91</v>
      </c>
      <c r="I242" s="3" t="str">
        <f t="shared" si="19"/>
        <v>[{"t":"i","i":4,"c":7920,"tr":0},{"t":"i","i":1,"c":277547,"tr":0},{"t":"i","i":6,"c":39602,"tr":0}]</v>
      </c>
      <c r="J242" s="2">
        <v>0</v>
      </c>
      <c r="K242" s="2">
        <v>0</v>
      </c>
      <c r="L242" t="str">
        <f>_xlfn.IFNA(VLOOKUP($D242*1000+L$3,奖励辅助!$E:$O,11,FALSE),"")</f>
        <v>{"t":"i","i":4,"c":7920,"tr":0}</v>
      </c>
      <c r="M242" t="str">
        <f>_xlfn.IFNA(","&amp;VLOOKUP($D242*1000+M$3,奖励辅助!$E:$O,11,FALSE),"")</f>
        <v>,{"t":"i","i":1,"c":277547,"tr":0}</v>
      </c>
      <c r="N242" t="str">
        <f>_xlfn.IFNA(","&amp;VLOOKUP($D242*1000+N$3,奖励辅助!$E:$O,11,FALSE),"")</f>
        <v>,{"t":"i","i":6,"c":39602,"tr":0}</v>
      </c>
      <c r="O242" t="str">
        <f>_xlfn.IFNA(","&amp;VLOOKUP($D242*1000+O$3,奖励辅助!$E:$O,11,FALSE),"")</f>
        <v/>
      </c>
      <c r="P242" t="str">
        <f>_xlfn.IFNA(","&amp;VLOOKUP($D242*1000+P$3,奖励辅助!$E:$O,11,FALSE),"")</f>
        <v/>
      </c>
      <c r="Q242" t="str">
        <f>_xlfn.IFNA(","&amp;VLOOKUP($D242*1000+Q$3,奖励辅助!$E:$O,11,FALSE),"")</f>
        <v/>
      </c>
      <c r="R242" t="str">
        <f>_xlfn.IFNA(","&amp;VLOOKUP($D242*1000+R$3,奖励辅助!$E:$O,11,FALSE),"")</f>
        <v/>
      </c>
      <c r="S242" t="str">
        <f>_xlfn.IFNA(","&amp;VLOOKUP($D242*1000+S$3,奖励辅助!$E:$O,11,FALSE),"")</f>
        <v/>
      </c>
      <c r="T242" t="str">
        <f>_xlfn.IFNA(","&amp;VLOOKUP($D242*1000+T$3,奖励辅助!$E:$O,11,FALSE),"")</f>
        <v/>
      </c>
      <c r="U242" t="str">
        <f>_xlfn.IFNA(","&amp;VLOOKUP($D242*1000+U$3,奖励辅助!$E:$O,11,FALSE),"")</f>
        <v/>
      </c>
      <c r="V242" t="str">
        <f>_xlfn.IFNA(","&amp;VLOOKUP($D242*1000+V$3,奖励辅助!$E:$O,11,FALSE),"")</f>
        <v/>
      </c>
      <c r="W242" t="str">
        <f>_xlfn.IFNA(","&amp;VLOOKUP($D242*1000+W$3,奖励辅助!$E:$O,11,FALSE),"")</f>
        <v/>
      </c>
      <c r="X242" t="str">
        <f>_xlfn.IFNA(","&amp;VLOOKUP($D242*1000+X$3,奖励辅助!$E:$O,11,FALSE),"")</f>
        <v/>
      </c>
      <c r="Y242" t="str">
        <f>_xlfn.IFNA(","&amp;VLOOKUP($D242*1000+Y$3,奖励辅助!$E:$O,11,FALSE),"")</f>
        <v/>
      </c>
      <c r="Z242" t="str">
        <f>_xlfn.IFNA(","&amp;VLOOKUP($D242*1000+Z$3,奖励辅助!$E:$O,11,FALSE),"")</f>
        <v/>
      </c>
      <c r="AA242" t="str">
        <f>_xlfn.IFNA(","&amp;VLOOKUP($D242*1000+AA$3,奖励辅助!$E:$O,11,FALSE),"")</f>
        <v/>
      </c>
      <c r="AB242" t="str">
        <f>_xlfn.IFNA(","&amp;VLOOKUP($D242*1000+AB$3,奖励辅助!$E:$O,11,FALSE),"")</f>
        <v/>
      </c>
      <c r="AC242" t="str">
        <f>_xlfn.IFNA(","&amp;VLOOKUP($D242*1000+AC$3,奖励辅助!$E:$O,11,FALSE),"")</f>
        <v/>
      </c>
      <c r="AD242" t="str">
        <f>_xlfn.IFNA(","&amp;VLOOKUP($D242*1000+AD$3,奖励辅助!$E:$O,11,FALSE),"")</f>
        <v/>
      </c>
      <c r="AE242" t="str">
        <f>_xlfn.IFNA(","&amp;VLOOKUP($D242*1000+AE$3,奖励辅助!$E:$O,11,FALSE),"")</f>
        <v/>
      </c>
      <c r="AF242" t="str">
        <f>_xlfn.IFNA(","&amp;VLOOKUP($D242*1000+AF$3,奖励辅助!$E:$O,11,FALSE),"")</f>
        <v/>
      </c>
      <c r="AG242" t="str">
        <f>_xlfn.IFNA(","&amp;VLOOKUP($D242*1000+AG$3,奖励辅助!$E:$O,11,FALSE),"")</f>
        <v/>
      </c>
      <c r="AH242" t="str">
        <f>_xlfn.IFNA(","&amp;VLOOKUP($D242*1000+AH$3,奖励辅助!$E:$O,11,FALSE),"")</f>
        <v/>
      </c>
      <c r="AI242" t="str">
        <f>_xlfn.IFNA(","&amp;VLOOKUP($D242*1000+AI$3,奖励辅助!$E:$O,11,FALSE),"")</f>
        <v/>
      </c>
      <c r="AJ242" t="str">
        <f>_xlfn.IFNA(","&amp;VLOOKUP($D242*1000+AJ$3,奖励辅助!$E:$O,11,FALSE),"")</f>
        <v/>
      </c>
      <c r="AK242" t="str">
        <f>_xlfn.IFNA(","&amp;VLOOKUP($D242*1000+AK$3,奖励辅助!$E:$O,11,FALSE),"")</f>
        <v/>
      </c>
      <c r="AL242" t="str">
        <f>_xlfn.IFNA(","&amp;VLOOKUP($D242*1000+AL$3,奖励辅助!$E:$O,11,FALSE),"")</f>
        <v/>
      </c>
      <c r="AM242" t="str">
        <f>_xlfn.IFNA(","&amp;VLOOKUP($D242*1000+AM$3,奖励辅助!$E:$O,11,FALSE),"")</f>
        <v/>
      </c>
      <c r="AN242" t="str">
        <f>_xlfn.IFNA(","&amp;VLOOKUP($D242*1000+AN$3,奖励辅助!$E:$O,11,FALSE),"")</f>
        <v/>
      </c>
      <c r="AO242" t="str">
        <f>_xlfn.IFNA(","&amp;VLOOKUP($D242*1000+AO$3,奖励辅助!$E:$O,11,FALSE),"")</f>
        <v/>
      </c>
    </row>
    <row r="243" spans="1:41" x14ac:dyDescent="0.15">
      <c r="A243">
        <v>240</v>
      </c>
      <c r="B243">
        <f>VLOOKUP(E243,每级任务数量!A:B,2,FALSE)</f>
        <v>2</v>
      </c>
      <c r="C243">
        <f t="shared" si="15"/>
        <v>409701</v>
      </c>
      <c r="D243" s="2">
        <f t="shared" si="16"/>
        <v>9701</v>
      </c>
      <c r="E243" s="6">
        <f t="shared" si="17"/>
        <v>97</v>
      </c>
      <c r="F243" s="6">
        <f t="shared" si="18"/>
        <v>1</v>
      </c>
      <c r="G243" s="1" t="s">
        <v>90</v>
      </c>
      <c r="H243" s="3" t="s">
        <v>91</v>
      </c>
      <c r="I243" s="3" t="str">
        <f t="shared" si="19"/>
        <v>[{"t":"i","i":4,"c":8490,"tr":0},{"t":"i","i":1,"c":297528,"tr":0},{"t":"i","i":6,"c":42453,"tr":0}]</v>
      </c>
      <c r="J243" s="2">
        <v>0</v>
      </c>
      <c r="K243" s="2">
        <v>0</v>
      </c>
      <c r="L243" t="str">
        <f>_xlfn.IFNA(VLOOKUP($D243*1000+L$3,奖励辅助!$E:$O,11,FALSE),"")</f>
        <v>{"t":"i","i":4,"c":8490,"tr":0}</v>
      </c>
      <c r="M243" t="str">
        <f>_xlfn.IFNA(","&amp;VLOOKUP($D243*1000+M$3,奖励辅助!$E:$O,11,FALSE),"")</f>
        <v>,{"t":"i","i":1,"c":297528,"tr":0}</v>
      </c>
      <c r="N243" t="str">
        <f>_xlfn.IFNA(","&amp;VLOOKUP($D243*1000+N$3,奖励辅助!$E:$O,11,FALSE),"")</f>
        <v>,{"t":"i","i":6,"c":42453,"tr":0}</v>
      </c>
      <c r="O243" t="str">
        <f>_xlfn.IFNA(","&amp;VLOOKUP($D243*1000+O$3,奖励辅助!$E:$O,11,FALSE),"")</f>
        <v/>
      </c>
      <c r="P243" t="str">
        <f>_xlfn.IFNA(","&amp;VLOOKUP($D243*1000+P$3,奖励辅助!$E:$O,11,FALSE),"")</f>
        <v/>
      </c>
      <c r="Q243" t="str">
        <f>_xlfn.IFNA(","&amp;VLOOKUP($D243*1000+Q$3,奖励辅助!$E:$O,11,FALSE),"")</f>
        <v/>
      </c>
      <c r="R243" t="str">
        <f>_xlfn.IFNA(","&amp;VLOOKUP($D243*1000+R$3,奖励辅助!$E:$O,11,FALSE),"")</f>
        <v/>
      </c>
      <c r="S243" t="str">
        <f>_xlfn.IFNA(","&amp;VLOOKUP($D243*1000+S$3,奖励辅助!$E:$O,11,FALSE),"")</f>
        <v/>
      </c>
      <c r="T243" t="str">
        <f>_xlfn.IFNA(","&amp;VLOOKUP($D243*1000+T$3,奖励辅助!$E:$O,11,FALSE),"")</f>
        <v/>
      </c>
      <c r="U243" t="str">
        <f>_xlfn.IFNA(","&amp;VLOOKUP($D243*1000+U$3,奖励辅助!$E:$O,11,FALSE),"")</f>
        <v/>
      </c>
      <c r="V243" t="str">
        <f>_xlfn.IFNA(","&amp;VLOOKUP($D243*1000+V$3,奖励辅助!$E:$O,11,FALSE),"")</f>
        <v/>
      </c>
      <c r="W243" t="str">
        <f>_xlfn.IFNA(","&amp;VLOOKUP($D243*1000+W$3,奖励辅助!$E:$O,11,FALSE),"")</f>
        <v/>
      </c>
      <c r="X243" t="str">
        <f>_xlfn.IFNA(","&amp;VLOOKUP($D243*1000+X$3,奖励辅助!$E:$O,11,FALSE),"")</f>
        <v/>
      </c>
      <c r="Y243" t="str">
        <f>_xlfn.IFNA(","&amp;VLOOKUP($D243*1000+Y$3,奖励辅助!$E:$O,11,FALSE),"")</f>
        <v/>
      </c>
      <c r="Z243" t="str">
        <f>_xlfn.IFNA(","&amp;VLOOKUP($D243*1000+Z$3,奖励辅助!$E:$O,11,FALSE),"")</f>
        <v/>
      </c>
      <c r="AA243" t="str">
        <f>_xlfn.IFNA(","&amp;VLOOKUP($D243*1000+AA$3,奖励辅助!$E:$O,11,FALSE),"")</f>
        <v/>
      </c>
      <c r="AB243" t="str">
        <f>_xlfn.IFNA(","&amp;VLOOKUP($D243*1000+AB$3,奖励辅助!$E:$O,11,FALSE),"")</f>
        <v/>
      </c>
      <c r="AC243" t="str">
        <f>_xlfn.IFNA(","&amp;VLOOKUP($D243*1000+AC$3,奖励辅助!$E:$O,11,FALSE),"")</f>
        <v/>
      </c>
      <c r="AD243" t="str">
        <f>_xlfn.IFNA(","&amp;VLOOKUP($D243*1000+AD$3,奖励辅助!$E:$O,11,FALSE),"")</f>
        <v/>
      </c>
      <c r="AE243" t="str">
        <f>_xlfn.IFNA(","&amp;VLOOKUP($D243*1000+AE$3,奖励辅助!$E:$O,11,FALSE),"")</f>
        <v/>
      </c>
      <c r="AF243" t="str">
        <f>_xlfn.IFNA(","&amp;VLOOKUP($D243*1000+AF$3,奖励辅助!$E:$O,11,FALSE),"")</f>
        <v/>
      </c>
      <c r="AG243" t="str">
        <f>_xlfn.IFNA(","&amp;VLOOKUP($D243*1000+AG$3,奖励辅助!$E:$O,11,FALSE),"")</f>
        <v/>
      </c>
      <c r="AH243" t="str">
        <f>_xlfn.IFNA(","&amp;VLOOKUP($D243*1000+AH$3,奖励辅助!$E:$O,11,FALSE),"")</f>
        <v/>
      </c>
      <c r="AI243" t="str">
        <f>_xlfn.IFNA(","&amp;VLOOKUP($D243*1000+AI$3,奖励辅助!$E:$O,11,FALSE),"")</f>
        <v/>
      </c>
      <c r="AJ243" t="str">
        <f>_xlfn.IFNA(","&amp;VLOOKUP($D243*1000+AJ$3,奖励辅助!$E:$O,11,FALSE),"")</f>
        <v/>
      </c>
      <c r="AK243" t="str">
        <f>_xlfn.IFNA(","&amp;VLOOKUP($D243*1000+AK$3,奖励辅助!$E:$O,11,FALSE),"")</f>
        <v/>
      </c>
      <c r="AL243" t="str">
        <f>_xlfn.IFNA(","&amp;VLOOKUP($D243*1000+AL$3,奖励辅助!$E:$O,11,FALSE),"")</f>
        <v/>
      </c>
      <c r="AM243" t="str">
        <f>_xlfn.IFNA(","&amp;VLOOKUP($D243*1000+AM$3,奖励辅助!$E:$O,11,FALSE),"")</f>
        <v/>
      </c>
      <c r="AN243" t="str">
        <f>_xlfn.IFNA(","&amp;VLOOKUP($D243*1000+AN$3,奖励辅助!$E:$O,11,FALSE),"")</f>
        <v/>
      </c>
      <c r="AO243" t="str">
        <f>_xlfn.IFNA(","&amp;VLOOKUP($D243*1000+AO$3,奖励辅助!$E:$O,11,FALSE),"")</f>
        <v/>
      </c>
    </row>
    <row r="244" spans="1:41" x14ac:dyDescent="0.15">
      <c r="A244">
        <v>241</v>
      </c>
      <c r="B244">
        <f>VLOOKUP(E244,每级任务数量!A:B,2,FALSE)</f>
        <v>2</v>
      </c>
      <c r="C244">
        <f t="shared" si="15"/>
        <v>409702</v>
      </c>
      <c r="D244" s="2">
        <f t="shared" si="16"/>
        <v>9702</v>
      </c>
      <c r="E244" s="6">
        <f t="shared" si="17"/>
        <v>97</v>
      </c>
      <c r="F244" s="6">
        <f t="shared" si="18"/>
        <v>2</v>
      </c>
      <c r="G244" s="1" t="s">
        <v>90</v>
      </c>
      <c r="H244" s="3" t="s">
        <v>91</v>
      </c>
      <c r="I244" s="3" t="str">
        <f t="shared" si="19"/>
        <v>[{"t":"i","i":4,"c":8490,"tr":0},{"t":"i","i":1,"c":297528,"tr":0},{"t":"i","i":6,"c":42453,"tr":0}]</v>
      </c>
      <c r="J244" s="2">
        <v>0</v>
      </c>
      <c r="K244" s="2">
        <v>0</v>
      </c>
      <c r="L244" t="str">
        <f>_xlfn.IFNA(VLOOKUP($D244*1000+L$3,奖励辅助!$E:$O,11,FALSE),"")</f>
        <v>{"t":"i","i":4,"c":8490,"tr":0}</v>
      </c>
      <c r="M244" t="str">
        <f>_xlfn.IFNA(","&amp;VLOOKUP($D244*1000+M$3,奖励辅助!$E:$O,11,FALSE),"")</f>
        <v>,{"t":"i","i":1,"c":297528,"tr":0}</v>
      </c>
      <c r="N244" t="str">
        <f>_xlfn.IFNA(","&amp;VLOOKUP($D244*1000+N$3,奖励辅助!$E:$O,11,FALSE),"")</f>
        <v>,{"t":"i","i":6,"c":42453,"tr":0}</v>
      </c>
      <c r="O244" t="str">
        <f>_xlfn.IFNA(","&amp;VLOOKUP($D244*1000+O$3,奖励辅助!$E:$O,11,FALSE),"")</f>
        <v/>
      </c>
      <c r="P244" t="str">
        <f>_xlfn.IFNA(","&amp;VLOOKUP($D244*1000+P$3,奖励辅助!$E:$O,11,FALSE),"")</f>
        <v/>
      </c>
      <c r="Q244" t="str">
        <f>_xlfn.IFNA(","&amp;VLOOKUP($D244*1000+Q$3,奖励辅助!$E:$O,11,FALSE),"")</f>
        <v/>
      </c>
      <c r="R244" t="str">
        <f>_xlfn.IFNA(","&amp;VLOOKUP($D244*1000+R$3,奖励辅助!$E:$O,11,FALSE),"")</f>
        <v/>
      </c>
      <c r="S244" t="str">
        <f>_xlfn.IFNA(","&amp;VLOOKUP($D244*1000+S$3,奖励辅助!$E:$O,11,FALSE),"")</f>
        <v/>
      </c>
      <c r="T244" t="str">
        <f>_xlfn.IFNA(","&amp;VLOOKUP($D244*1000+T$3,奖励辅助!$E:$O,11,FALSE),"")</f>
        <v/>
      </c>
      <c r="U244" t="str">
        <f>_xlfn.IFNA(","&amp;VLOOKUP($D244*1000+U$3,奖励辅助!$E:$O,11,FALSE),"")</f>
        <v/>
      </c>
      <c r="V244" t="str">
        <f>_xlfn.IFNA(","&amp;VLOOKUP($D244*1000+V$3,奖励辅助!$E:$O,11,FALSE),"")</f>
        <v/>
      </c>
      <c r="W244" t="str">
        <f>_xlfn.IFNA(","&amp;VLOOKUP($D244*1000+W$3,奖励辅助!$E:$O,11,FALSE),"")</f>
        <v/>
      </c>
      <c r="X244" t="str">
        <f>_xlfn.IFNA(","&amp;VLOOKUP($D244*1000+X$3,奖励辅助!$E:$O,11,FALSE),"")</f>
        <v/>
      </c>
      <c r="Y244" t="str">
        <f>_xlfn.IFNA(","&amp;VLOOKUP($D244*1000+Y$3,奖励辅助!$E:$O,11,FALSE),"")</f>
        <v/>
      </c>
      <c r="Z244" t="str">
        <f>_xlfn.IFNA(","&amp;VLOOKUP($D244*1000+Z$3,奖励辅助!$E:$O,11,FALSE),"")</f>
        <v/>
      </c>
      <c r="AA244" t="str">
        <f>_xlfn.IFNA(","&amp;VLOOKUP($D244*1000+AA$3,奖励辅助!$E:$O,11,FALSE),"")</f>
        <v/>
      </c>
      <c r="AB244" t="str">
        <f>_xlfn.IFNA(","&amp;VLOOKUP($D244*1000+AB$3,奖励辅助!$E:$O,11,FALSE),"")</f>
        <v/>
      </c>
      <c r="AC244" t="str">
        <f>_xlfn.IFNA(","&amp;VLOOKUP($D244*1000+AC$3,奖励辅助!$E:$O,11,FALSE),"")</f>
        <v/>
      </c>
      <c r="AD244" t="str">
        <f>_xlfn.IFNA(","&amp;VLOOKUP($D244*1000+AD$3,奖励辅助!$E:$O,11,FALSE),"")</f>
        <v/>
      </c>
      <c r="AE244" t="str">
        <f>_xlfn.IFNA(","&amp;VLOOKUP($D244*1000+AE$3,奖励辅助!$E:$O,11,FALSE),"")</f>
        <v/>
      </c>
      <c r="AF244" t="str">
        <f>_xlfn.IFNA(","&amp;VLOOKUP($D244*1000+AF$3,奖励辅助!$E:$O,11,FALSE),"")</f>
        <v/>
      </c>
      <c r="AG244" t="str">
        <f>_xlfn.IFNA(","&amp;VLOOKUP($D244*1000+AG$3,奖励辅助!$E:$O,11,FALSE),"")</f>
        <v/>
      </c>
      <c r="AH244" t="str">
        <f>_xlfn.IFNA(","&amp;VLOOKUP($D244*1000+AH$3,奖励辅助!$E:$O,11,FALSE),"")</f>
        <v/>
      </c>
      <c r="AI244" t="str">
        <f>_xlfn.IFNA(","&amp;VLOOKUP($D244*1000+AI$3,奖励辅助!$E:$O,11,FALSE),"")</f>
        <v/>
      </c>
      <c r="AJ244" t="str">
        <f>_xlfn.IFNA(","&amp;VLOOKUP($D244*1000+AJ$3,奖励辅助!$E:$O,11,FALSE),"")</f>
        <v/>
      </c>
      <c r="AK244" t="str">
        <f>_xlfn.IFNA(","&amp;VLOOKUP($D244*1000+AK$3,奖励辅助!$E:$O,11,FALSE),"")</f>
        <v/>
      </c>
      <c r="AL244" t="str">
        <f>_xlfn.IFNA(","&amp;VLOOKUP($D244*1000+AL$3,奖励辅助!$E:$O,11,FALSE),"")</f>
        <v/>
      </c>
      <c r="AM244" t="str">
        <f>_xlfn.IFNA(","&amp;VLOOKUP($D244*1000+AM$3,奖励辅助!$E:$O,11,FALSE),"")</f>
        <v/>
      </c>
      <c r="AN244" t="str">
        <f>_xlfn.IFNA(","&amp;VLOOKUP($D244*1000+AN$3,奖励辅助!$E:$O,11,FALSE),"")</f>
        <v/>
      </c>
      <c r="AO244" t="str">
        <f>_xlfn.IFNA(","&amp;VLOOKUP($D244*1000+AO$3,奖励辅助!$E:$O,11,FALSE),"")</f>
        <v/>
      </c>
    </row>
    <row r="245" spans="1:41" x14ac:dyDescent="0.15">
      <c r="A245">
        <v>242</v>
      </c>
      <c r="B245">
        <f>VLOOKUP(E245,每级任务数量!A:B,2,FALSE)</f>
        <v>2</v>
      </c>
      <c r="C245">
        <f t="shared" si="15"/>
        <v>409801</v>
      </c>
      <c r="D245" s="2">
        <f t="shared" si="16"/>
        <v>9801</v>
      </c>
      <c r="E245" s="6">
        <f t="shared" si="17"/>
        <v>98</v>
      </c>
      <c r="F245" s="6">
        <f t="shared" si="18"/>
        <v>1</v>
      </c>
      <c r="G245" s="1" t="s">
        <v>90</v>
      </c>
      <c r="H245" s="3" t="s">
        <v>91</v>
      </c>
      <c r="I245" s="3" t="str">
        <f t="shared" si="19"/>
        <v>[{"t":"i","i":4,"c":9101,"tr":0},{"t":"i","i":1,"c":318947,"tr":0},{"t":"i","i":6,"c":45509,"tr":0}]</v>
      </c>
      <c r="J245" s="2">
        <v>0</v>
      </c>
      <c r="K245" s="2">
        <v>0</v>
      </c>
      <c r="L245" t="str">
        <f>_xlfn.IFNA(VLOOKUP($D245*1000+L$3,奖励辅助!$E:$O,11,FALSE),"")</f>
        <v>{"t":"i","i":4,"c":9101,"tr":0}</v>
      </c>
      <c r="M245" t="str">
        <f>_xlfn.IFNA(","&amp;VLOOKUP($D245*1000+M$3,奖励辅助!$E:$O,11,FALSE),"")</f>
        <v>,{"t":"i","i":1,"c":318947,"tr":0}</v>
      </c>
      <c r="N245" t="str">
        <f>_xlfn.IFNA(","&amp;VLOOKUP($D245*1000+N$3,奖励辅助!$E:$O,11,FALSE),"")</f>
        <v>,{"t":"i","i":6,"c":45509,"tr":0}</v>
      </c>
      <c r="O245" t="str">
        <f>_xlfn.IFNA(","&amp;VLOOKUP($D245*1000+O$3,奖励辅助!$E:$O,11,FALSE),"")</f>
        <v/>
      </c>
      <c r="P245" t="str">
        <f>_xlfn.IFNA(","&amp;VLOOKUP($D245*1000+P$3,奖励辅助!$E:$O,11,FALSE),"")</f>
        <v/>
      </c>
      <c r="Q245" t="str">
        <f>_xlfn.IFNA(","&amp;VLOOKUP($D245*1000+Q$3,奖励辅助!$E:$O,11,FALSE),"")</f>
        <v/>
      </c>
      <c r="R245" t="str">
        <f>_xlfn.IFNA(","&amp;VLOOKUP($D245*1000+R$3,奖励辅助!$E:$O,11,FALSE),"")</f>
        <v/>
      </c>
      <c r="S245" t="str">
        <f>_xlfn.IFNA(","&amp;VLOOKUP($D245*1000+S$3,奖励辅助!$E:$O,11,FALSE),"")</f>
        <v/>
      </c>
      <c r="T245" t="str">
        <f>_xlfn.IFNA(","&amp;VLOOKUP($D245*1000+T$3,奖励辅助!$E:$O,11,FALSE),"")</f>
        <v/>
      </c>
      <c r="U245" t="str">
        <f>_xlfn.IFNA(","&amp;VLOOKUP($D245*1000+U$3,奖励辅助!$E:$O,11,FALSE),"")</f>
        <v/>
      </c>
      <c r="V245" t="str">
        <f>_xlfn.IFNA(","&amp;VLOOKUP($D245*1000+V$3,奖励辅助!$E:$O,11,FALSE),"")</f>
        <v/>
      </c>
      <c r="W245" t="str">
        <f>_xlfn.IFNA(","&amp;VLOOKUP($D245*1000+W$3,奖励辅助!$E:$O,11,FALSE),"")</f>
        <v/>
      </c>
      <c r="X245" t="str">
        <f>_xlfn.IFNA(","&amp;VLOOKUP($D245*1000+X$3,奖励辅助!$E:$O,11,FALSE),"")</f>
        <v/>
      </c>
      <c r="Y245" t="str">
        <f>_xlfn.IFNA(","&amp;VLOOKUP($D245*1000+Y$3,奖励辅助!$E:$O,11,FALSE),"")</f>
        <v/>
      </c>
      <c r="Z245" t="str">
        <f>_xlfn.IFNA(","&amp;VLOOKUP($D245*1000+Z$3,奖励辅助!$E:$O,11,FALSE),"")</f>
        <v/>
      </c>
      <c r="AA245" t="str">
        <f>_xlfn.IFNA(","&amp;VLOOKUP($D245*1000+AA$3,奖励辅助!$E:$O,11,FALSE),"")</f>
        <v/>
      </c>
      <c r="AB245" t="str">
        <f>_xlfn.IFNA(","&amp;VLOOKUP($D245*1000+AB$3,奖励辅助!$E:$O,11,FALSE),"")</f>
        <v/>
      </c>
      <c r="AC245" t="str">
        <f>_xlfn.IFNA(","&amp;VLOOKUP($D245*1000+AC$3,奖励辅助!$E:$O,11,FALSE),"")</f>
        <v/>
      </c>
      <c r="AD245" t="str">
        <f>_xlfn.IFNA(","&amp;VLOOKUP($D245*1000+AD$3,奖励辅助!$E:$O,11,FALSE),"")</f>
        <v/>
      </c>
      <c r="AE245" t="str">
        <f>_xlfn.IFNA(","&amp;VLOOKUP($D245*1000+AE$3,奖励辅助!$E:$O,11,FALSE),"")</f>
        <v/>
      </c>
      <c r="AF245" t="str">
        <f>_xlfn.IFNA(","&amp;VLOOKUP($D245*1000+AF$3,奖励辅助!$E:$O,11,FALSE),"")</f>
        <v/>
      </c>
      <c r="AG245" t="str">
        <f>_xlfn.IFNA(","&amp;VLOOKUP($D245*1000+AG$3,奖励辅助!$E:$O,11,FALSE),"")</f>
        <v/>
      </c>
      <c r="AH245" t="str">
        <f>_xlfn.IFNA(","&amp;VLOOKUP($D245*1000+AH$3,奖励辅助!$E:$O,11,FALSE),"")</f>
        <v/>
      </c>
      <c r="AI245" t="str">
        <f>_xlfn.IFNA(","&amp;VLOOKUP($D245*1000+AI$3,奖励辅助!$E:$O,11,FALSE),"")</f>
        <v/>
      </c>
      <c r="AJ245" t="str">
        <f>_xlfn.IFNA(","&amp;VLOOKUP($D245*1000+AJ$3,奖励辅助!$E:$O,11,FALSE),"")</f>
        <v/>
      </c>
      <c r="AK245" t="str">
        <f>_xlfn.IFNA(","&amp;VLOOKUP($D245*1000+AK$3,奖励辅助!$E:$O,11,FALSE),"")</f>
        <v/>
      </c>
      <c r="AL245" t="str">
        <f>_xlfn.IFNA(","&amp;VLOOKUP($D245*1000+AL$3,奖励辅助!$E:$O,11,FALSE),"")</f>
        <v/>
      </c>
      <c r="AM245" t="str">
        <f>_xlfn.IFNA(","&amp;VLOOKUP($D245*1000+AM$3,奖励辅助!$E:$O,11,FALSE),"")</f>
        <v/>
      </c>
      <c r="AN245" t="str">
        <f>_xlfn.IFNA(","&amp;VLOOKUP($D245*1000+AN$3,奖励辅助!$E:$O,11,FALSE),"")</f>
        <v/>
      </c>
      <c r="AO245" t="str">
        <f>_xlfn.IFNA(","&amp;VLOOKUP($D245*1000+AO$3,奖励辅助!$E:$O,11,FALSE),"")</f>
        <v/>
      </c>
    </row>
    <row r="246" spans="1:41" x14ac:dyDescent="0.15">
      <c r="A246">
        <v>243</v>
      </c>
      <c r="B246">
        <f>VLOOKUP(E246,每级任务数量!A:B,2,FALSE)</f>
        <v>2</v>
      </c>
      <c r="C246">
        <f t="shared" si="15"/>
        <v>409802</v>
      </c>
      <c r="D246" s="2">
        <f t="shared" si="16"/>
        <v>9802</v>
      </c>
      <c r="E246" s="6">
        <f t="shared" si="17"/>
        <v>98</v>
      </c>
      <c r="F246" s="6">
        <f t="shared" si="18"/>
        <v>2</v>
      </c>
      <c r="G246" s="1" t="s">
        <v>90</v>
      </c>
      <c r="H246" s="3" t="s">
        <v>91</v>
      </c>
      <c r="I246" s="3" t="str">
        <f t="shared" si="19"/>
        <v>[{"t":"i","i":4,"c":9101,"tr":0},{"t":"i","i":1,"c":318947,"tr":0},{"t":"i","i":6,"c":45509,"tr":0}]</v>
      </c>
      <c r="J246" s="2">
        <v>0</v>
      </c>
      <c r="K246" s="2">
        <v>0</v>
      </c>
      <c r="L246" t="str">
        <f>_xlfn.IFNA(VLOOKUP($D246*1000+L$3,奖励辅助!$E:$O,11,FALSE),"")</f>
        <v>{"t":"i","i":4,"c":9101,"tr":0}</v>
      </c>
      <c r="M246" t="str">
        <f>_xlfn.IFNA(","&amp;VLOOKUP($D246*1000+M$3,奖励辅助!$E:$O,11,FALSE),"")</f>
        <v>,{"t":"i","i":1,"c":318947,"tr":0}</v>
      </c>
      <c r="N246" t="str">
        <f>_xlfn.IFNA(","&amp;VLOOKUP($D246*1000+N$3,奖励辅助!$E:$O,11,FALSE),"")</f>
        <v>,{"t":"i","i":6,"c":45509,"tr":0}</v>
      </c>
      <c r="O246" t="str">
        <f>_xlfn.IFNA(","&amp;VLOOKUP($D246*1000+O$3,奖励辅助!$E:$O,11,FALSE),"")</f>
        <v/>
      </c>
      <c r="P246" t="str">
        <f>_xlfn.IFNA(","&amp;VLOOKUP($D246*1000+P$3,奖励辅助!$E:$O,11,FALSE),"")</f>
        <v/>
      </c>
      <c r="Q246" t="str">
        <f>_xlfn.IFNA(","&amp;VLOOKUP($D246*1000+Q$3,奖励辅助!$E:$O,11,FALSE),"")</f>
        <v/>
      </c>
      <c r="R246" t="str">
        <f>_xlfn.IFNA(","&amp;VLOOKUP($D246*1000+R$3,奖励辅助!$E:$O,11,FALSE),"")</f>
        <v/>
      </c>
      <c r="S246" t="str">
        <f>_xlfn.IFNA(","&amp;VLOOKUP($D246*1000+S$3,奖励辅助!$E:$O,11,FALSE),"")</f>
        <v/>
      </c>
      <c r="T246" t="str">
        <f>_xlfn.IFNA(","&amp;VLOOKUP($D246*1000+T$3,奖励辅助!$E:$O,11,FALSE),"")</f>
        <v/>
      </c>
      <c r="U246" t="str">
        <f>_xlfn.IFNA(","&amp;VLOOKUP($D246*1000+U$3,奖励辅助!$E:$O,11,FALSE),"")</f>
        <v/>
      </c>
      <c r="V246" t="str">
        <f>_xlfn.IFNA(","&amp;VLOOKUP($D246*1000+V$3,奖励辅助!$E:$O,11,FALSE),"")</f>
        <v/>
      </c>
      <c r="W246" t="str">
        <f>_xlfn.IFNA(","&amp;VLOOKUP($D246*1000+W$3,奖励辅助!$E:$O,11,FALSE),"")</f>
        <v/>
      </c>
      <c r="X246" t="str">
        <f>_xlfn.IFNA(","&amp;VLOOKUP($D246*1000+X$3,奖励辅助!$E:$O,11,FALSE),"")</f>
        <v/>
      </c>
      <c r="Y246" t="str">
        <f>_xlfn.IFNA(","&amp;VLOOKUP($D246*1000+Y$3,奖励辅助!$E:$O,11,FALSE),"")</f>
        <v/>
      </c>
      <c r="Z246" t="str">
        <f>_xlfn.IFNA(","&amp;VLOOKUP($D246*1000+Z$3,奖励辅助!$E:$O,11,FALSE),"")</f>
        <v/>
      </c>
      <c r="AA246" t="str">
        <f>_xlfn.IFNA(","&amp;VLOOKUP($D246*1000+AA$3,奖励辅助!$E:$O,11,FALSE),"")</f>
        <v/>
      </c>
      <c r="AB246" t="str">
        <f>_xlfn.IFNA(","&amp;VLOOKUP($D246*1000+AB$3,奖励辅助!$E:$O,11,FALSE),"")</f>
        <v/>
      </c>
      <c r="AC246" t="str">
        <f>_xlfn.IFNA(","&amp;VLOOKUP($D246*1000+AC$3,奖励辅助!$E:$O,11,FALSE),"")</f>
        <v/>
      </c>
      <c r="AD246" t="str">
        <f>_xlfn.IFNA(","&amp;VLOOKUP($D246*1000+AD$3,奖励辅助!$E:$O,11,FALSE),"")</f>
        <v/>
      </c>
      <c r="AE246" t="str">
        <f>_xlfn.IFNA(","&amp;VLOOKUP($D246*1000+AE$3,奖励辅助!$E:$O,11,FALSE),"")</f>
        <v/>
      </c>
      <c r="AF246" t="str">
        <f>_xlfn.IFNA(","&amp;VLOOKUP($D246*1000+AF$3,奖励辅助!$E:$O,11,FALSE),"")</f>
        <v/>
      </c>
      <c r="AG246" t="str">
        <f>_xlfn.IFNA(","&amp;VLOOKUP($D246*1000+AG$3,奖励辅助!$E:$O,11,FALSE),"")</f>
        <v/>
      </c>
      <c r="AH246" t="str">
        <f>_xlfn.IFNA(","&amp;VLOOKUP($D246*1000+AH$3,奖励辅助!$E:$O,11,FALSE),"")</f>
        <v/>
      </c>
      <c r="AI246" t="str">
        <f>_xlfn.IFNA(","&amp;VLOOKUP($D246*1000+AI$3,奖励辅助!$E:$O,11,FALSE),"")</f>
        <v/>
      </c>
      <c r="AJ246" t="str">
        <f>_xlfn.IFNA(","&amp;VLOOKUP($D246*1000+AJ$3,奖励辅助!$E:$O,11,FALSE),"")</f>
        <v/>
      </c>
      <c r="AK246" t="str">
        <f>_xlfn.IFNA(","&amp;VLOOKUP($D246*1000+AK$3,奖励辅助!$E:$O,11,FALSE),"")</f>
        <v/>
      </c>
      <c r="AL246" t="str">
        <f>_xlfn.IFNA(","&amp;VLOOKUP($D246*1000+AL$3,奖励辅助!$E:$O,11,FALSE),"")</f>
        <v/>
      </c>
      <c r="AM246" t="str">
        <f>_xlfn.IFNA(","&amp;VLOOKUP($D246*1000+AM$3,奖励辅助!$E:$O,11,FALSE),"")</f>
        <v/>
      </c>
      <c r="AN246" t="str">
        <f>_xlfn.IFNA(","&amp;VLOOKUP($D246*1000+AN$3,奖励辅助!$E:$O,11,FALSE),"")</f>
        <v/>
      </c>
      <c r="AO246" t="str">
        <f>_xlfn.IFNA(","&amp;VLOOKUP($D246*1000+AO$3,奖励辅助!$E:$O,11,FALSE),"")</f>
        <v/>
      </c>
    </row>
    <row r="247" spans="1:41" x14ac:dyDescent="0.15">
      <c r="A247">
        <v>244</v>
      </c>
      <c r="B247">
        <f>VLOOKUP(E247,每级任务数量!A:B,2,FALSE)</f>
        <v>2</v>
      </c>
      <c r="C247">
        <f t="shared" si="15"/>
        <v>409901</v>
      </c>
      <c r="D247" s="2">
        <f t="shared" si="16"/>
        <v>9901</v>
      </c>
      <c r="E247" s="6">
        <f t="shared" si="17"/>
        <v>99</v>
      </c>
      <c r="F247" s="6">
        <f t="shared" si="18"/>
        <v>1</v>
      </c>
      <c r="G247" s="1" t="s">
        <v>90</v>
      </c>
      <c r="H247" s="3" t="s">
        <v>91</v>
      </c>
      <c r="I247" s="3" t="str">
        <f t="shared" si="19"/>
        <v>[{"t":"i","i":4,"c":9757,"tr":0},{"t":"i","i":1,"c":341909,"tr":0},{"t":"i","i":6,"c":48786,"tr":0}]</v>
      </c>
      <c r="J247" s="2">
        <v>0</v>
      </c>
      <c r="K247" s="2">
        <v>0</v>
      </c>
      <c r="L247" t="str">
        <f>_xlfn.IFNA(VLOOKUP($D247*1000+L$3,奖励辅助!$E:$O,11,FALSE),"")</f>
        <v>{"t":"i","i":4,"c":9757,"tr":0}</v>
      </c>
      <c r="M247" t="str">
        <f>_xlfn.IFNA(","&amp;VLOOKUP($D247*1000+M$3,奖励辅助!$E:$O,11,FALSE),"")</f>
        <v>,{"t":"i","i":1,"c":341909,"tr":0}</v>
      </c>
      <c r="N247" t="str">
        <f>_xlfn.IFNA(","&amp;VLOOKUP($D247*1000+N$3,奖励辅助!$E:$O,11,FALSE),"")</f>
        <v>,{"t":"i","i":6,"c":48786,"tr":0}</v>
      </c>
      <c r="O247" t="str">
        <f>_xlfn.IFNA(","&amp;VLOOKUP($D247*1000+O$3,奖励辅助!$E:$O,11,FALSE),"")</f>
        <v/>
      </c>
      <c r="P247" t="str">
        <f>_xlfn.IFNA(","&amp;VLOOKUP($D247*1000+P$3,奖励辅助!$E:$O,11,FALSE),"")</f>
        <v/>
      </c>
      <c r="Q247" t="str">
        <f>_xlfn.IFNA(","&amp;VLOOKUP($D247*1000+Q$3,奖励辅助!$E:$O,11,FALSE),"")</f>
        <v/>
      </c>
      <c r="R247" t="str">
        <f>_xlfn.IFNA(","&amp;VLOOKUP($D247*1000+R$3,奖励辅助!$E:$O,11,FALSE),"")</f>
        <v/>
      </c>
      <c r="S247" t="str">
        <f>_xlfn.IFNA(","&amp;VLOOKUP($D247*1000+S$3,奖励辅助!$E:$O,11,FALSE),"")</f>
        <v/>
      </c>
      <c r="T247" t="str">
        <f>_xlfn.IFNA(","&amp;VLOOKUP($D247*1000+T$3,奖励辅助!$E:$O,11,FALSE),"")</f>
        <v/>
      </c>
      <c r="U247" t="str">
        <f>_xlfn.IFNA(","&amp;VLOOKUP($D247*1000+U$3,奖励辅助!$E:$O,11,FALSE),"")</f>
        <v/>
      </c>
      <c r="V247" t="str">
        <f>_xlfn.IFNA(","&amp;VLOOKUP($D247*1000+V$3,奖励辅助!$E:$O,11,FALSE),"")</f>
        <v/>
      </c>
      <c r="W247" t="str">
        <f>_xlfn.IFNA(","&amp;VLOOKUP($D247*1000+W$3,奖励辅助!$E:$O,11,FALSE),"")</f>
        <v/>
      </c>
      <c r="X247" t="str">
        <f>_xlfn.IFNA(","&amp;VLOOKUP($D247*1000+X$3,奖励辅助!$E:$O,11,FALSE),"")</f>
        <v/>
      </c>
      <c r="Y247" t="str">
        <f>_xlfn.IFNA(","&amp;VLOOKUP($D247*1000+Y$3,奖励辅助!$E:$O,11,FALSE),"")</f>
        <v/>
      </c>
      <c r="Z247" t="str">
        <f>_xlfn.IFNA(","&amp;VLOOKUP($D247*1000+Z$3,奖励辅助!$E:$O,11,FALSE),"")</f>
        <v/>
      </c>
      <c r="AA247" t="str">
        <f>_xlfn.IFNA(","&amp;VLOOKUP($D247*1000+AA$3,奖励辅助!$E:$O,11,FALSE),"")</f>
        <v/>
      </c>
      <c r="AB247" t="str">
        <f>_xlfn.IFNA(","&amp;VLOOKUP($D247*1000+AB$3,奖励辅助!$E:$O,11,FALSE),"")</f>
        <v/>
      </c>
      <c r="AC247" t="str">
        <f>_xlfn.IFNA(","&amp;VLOOKUP($D247*1000+AC$3,奖励辅助!$E:$O,11,FALSE),"")</f>
        <v/>
      </c>
      <c r="AD247" t="str">
        <f>_xlfn.IFNA(","&amp;VLOOKUP($D247*1000+AD$3,奖励辅助!$E:$O,11,FALSE),"")</f>
        <v/>
      </c>
      <c r="AE247" t="str">
        <f>_xlfn.IFNA(","&amp;VLOOKUP($D247*1000+AE$3,奖励辅助!$E:$O,11,FALSE),"")</f>
        <v/>
      </c>
      <c r="AF247" t="str">
        <f>_xlfn.IFNA(","&amp;VLOOKUP($D247*1000+AF$3,奖励辅助!$E:$O,11,FALSE),"")</f>
        <v/>
      </c>
      <c r="AG247" t="str">
        <f>_xlfn.IFNA(","&amp;VLOOKUP($D247*1000+AG$3,奖励辅助!$E:$O,11,FALSE),"")</f>
        <v/>
      </c>
      <c r="AH247" t="str">
        <f>_xlfn.IFNA(","&amp;VLOOKUP($D247*1000+AH$3,奖励辅助!$E:$O,11,FALSE),"")</f>
        <v/>
      </c>
      <c r="AI247" t="str">
        <f>_xlfn.IFNA(","&amp;VLOOKUP($D247*1000+AI$3,奖励辅助!$E:$O,11,FALSE),"")</f>
        <v/>
      </c>
      <c r="AJ247" t="str">
        <f>_xlfn.IFNA(","&amp;VLOOKUP($D247*1000+AJ$3,奖励辅助!$E:$O,11,FALSE),"")</f>
        <v/>
      </c>
      <c r="AK247" t="str">
        <f>_xlfn.IFNA(","&amp;VLOOKUP($D247*1000+AK$3,奖励辅助!$E:$O,11,FALSE),"")</f>
        <v/>
      </c>
      <c r="AL247" t="str">
        <f>_xlfn.IFNA(","&amp;VLOOKUP($D247*1000+AL$3,奖励辅助!$E:$O,11,FALSE),"")</f>
        <v/>
      </c>
      <c r="AM247" t="str">
        <f>_xlfn.IFNA(","&amp;VLOOKUP($D247*1000+AM$3,奖励辅助!$E:$O,11,FALSE),"")</f>
        <v/>
      </c>
      <c r="AN247" t="str">
        <f>_xlfn.IFNA(","&amp;VLOOKUP($D247*1000+AN$3,奖励辅助!$E:$O,11,FALSE),"")</f>
        <v/>
      </c>
      <c r="AO247" t="str">
        <f>_xlfn.IFNA(","&amp;VLOOKUP($D247*1000+AO$3,奖励辅助!$E:$O,11,FALSE),"")</f>
        <v/>
      </c>
    </row>
    <row r="248" spans="1:41" x14ac:dyDescent="0.15">
      <c r="A248">
        <v>245</v>
      </c>
      <c r="B248">
        <f>VLOOKUP(E248,每级任务数量!A:B,2,FALSE)</f>
        <v>2</v>
      </c>
      <c r="C248">
        <f t="shared" si="15"/>
        <v>409902</v>
      </c>
      <c r="D248" s="2">
        <f t="shared" si="16"/>
        <v>9902</v>
      </c>
      <c r="E248" s="6">
        <f t="shared" si="17"/>
        <v>99</v>
      </c>
      <c r="F248" s="6">
        <f t="shared" si="18"/>
        <v>2</v>
      </c>
      <c r="G248" s="1" t="s">
        <v>90</v>
      </c>
      <c r="H248" s="3" t="s">
        <v>91</v>
      </c>
      <c r="I248" s="3" t="str">
        <f t="shared" si="19"/>
        <v>[{"t":"i","i":4,"c":9757,"tr":0},{"t":"i","i":1,"c":341909,"tr":0},{"t":"i","i":6,"c":48786,"tr":0}]</v>
      </c>
      <c r="J248" s="2">
        <v>0</v>
      </c>
      <c r="K248" s="2">
        <v>0</v>
      </c>
      <c r="L248" t="str">
        <f>_xlfn.IFNA(VLOOKUP($D248*1000+L$3,奖励辅助!$E:$O,11,FALSE),"")</f>
        <v>{"t":"i","i":4,"c":9757,"tr":0}</v>
      </c>
      <c r="M248" t="str">
        <f>_xlfn.IFNA(","&amp;VLOOKUP($D248*1000+M$3,奖励辅助!$E:$O,11,FALSE),"")</f>
        <v>,{"t":"i","i":1,"c":341909,"tr":0}</v>
      </c>
      <c r="N248" t="str">
        <f>_xlfn.IFNA(","&amp;VLOOKUP($D248*1000+N$3,奖励辅助!$E:$O,11,FALSE),"")</f>
        <v>,{"t":"i","i":6,"c":48786,"tr":0}</v>
      </c>
      <c r="O248" t="str">
        <f>_xlfn.IFNA(","&amp;VLOOKUP($D248*1000+O$3,奖励辅助!$E:$O,11,FALSE),"")</f>
        <v/>
      </c>
      <c r="P248" t="str">
        <f>_xlfn.IFNA(","&amp;VLOOKUP($D248*1000+P$3,奖励辅助!$E:$O,11,FALSE),"")</f>
        <v/>
      </c>
      <c r="Q248" t="str">
        <f>_xlfn.IFNA(","&amp;VLOOKUP($D248*1000+Q$3,奖励辅助!$E:$O,11,FALSE),"")</f>
        <v/>
      </c>
      <c r="R248" t="str">
        <f>_xlfn.IFNA(","&amp;VLOOKUP($D248*1000+R$3,奖励辅助!$E:$O,11,FALSE),"")</f>
        <v/>
      </c>
      <c r="S248" t="str">
        <f>_xlfn.IFNA(","&amp;VLOOKUP($D248*1000+S$3,奖励辅助!$E:$O,11,FALSE),"")</f>
        <v/>
      </c>
      <c r="T248" t="str">
        <f>_xlfn.IFNA(","&amp;VLOOKUP($D248*1000+T$3,奖励辅助!$E:$O,11,FALSE),"")</f>
        <v/>
      </c>
      <c r="U248" t="str">
        <f>_xlfn.IFNA(","&amp;VLOOKUP($D248*1000+U$3,奖励辅助!$E:$O,11,FALSE),"")</f>
        <v/>
      </c>
      <c r="V248" t="str">
        <f>_xlfn.IFNA(","&amp;VLOOKUP($D248*1000+V$3,奖励辅助!$E:$O,11,FALSE),"")</f>
        <v/>
      </c>
      <c r="W248" t="str">
        <f>_xlfn.IFNA(","&amp;VLOOKUP($D248*1000+W$3,奖励辅助!$E:$O,11,FALSE),"")</f>
        <v/>
      </c>
      <c r="X248" t="str">
        <f>_xlfn.IFNA(","&amp;VLOOKUP($D248*1000+X$3,奖励辅助!$E:$O,11,FALSE),"")</f>
        <v/>
      </c>
      <c r="Y248" t="str">
        <f>_xlfn.IFNA(","&amp;VLOOKUP($D248*1000+Y$3,奖励辅助!$E:$O,11,FALSE),"")</f>
        <v/>
      </c>
      <c r="Z248" t="str">
        <f>_xlfn.IFNA(","&amp;VLOOKUP($D248*1000+Z$3,奖励辅助!$E:$O,11,FALSE),"")</f>
        <v/>
      </c>
      <c r="AA248" t="str">
        <f>_xlfn.IFNA(","&amp;VLOOKUP($D248*1000+AA$3,奖励辅助!$E:$O,11,FALSE),"")</f>
        <v/>
      </c>
      <c r="AB248" t="str">
        <f>_xlfn.IFNA(","&amp;VLOOKUP($D248*1000+AB$3,奖励辅助!$E:$O,11,FALSE),"")</f>
        <v/>
      </c>
      <c r="AC248" t="str">
        <f>_xlfn.IFNA(","&amp;VLOOKUP($D248*1000+AC$3,奖励辅助!$E:$O,11,FALSE),"")</f>
        <v/>
      </c>
      <c r="AD248" t="str">
        <f>_xlfn.IFNA(","&amp;VLOOKUP($D248*1000+AD$3,奖励辅助!$E:$O,11,FALSE),"")</f>
        <v/>
      </c>
      <c r="AE248" t="str">
        <f>_xlfn.IFNA(","&amp;VLOOKUP($D248*1000+AE$3,奖励辅助!$E:$O,11,FALSE),"")</f>
        <v/>
      </c>
      <c r="AF248" t="str">
        <f>_xlfn.IFNA(","&amp;VLOOKUP($D248*1000+AF$3,奖励辅助!$E:$O,11,FALSE),"")</f>
        <v/>
      </c>
      <c r="AG248" t="str">
        <f>_xlfn.IFNA(","&amp;VLOOKUP($D248*1000+AG$3,奖励辅助!$E:$O,11,FALSE),"")</f>
        <v/>
      </c>
      <c r="AH248" t="str">
        <f>_xlfn.IFNA(","&amp;VLOOKUP($D248*1000+AH$3,奖励辅助!$E:$O,11,FALSE),"")</f>
        <v/>
      </c>
      <c r="AI248" t="str">
        <f>_xlfn.IFNA(","&amp;VLOOKUP($D248*1000+AI$3,奖励辅助!$E:$O,11,FALSE),"")</f>
        <v/>
      </c>
      <c r="AJ248" t="str">
        <f>_xlfn.IFNA(","&amp;VLOOKUP($D248*1000+AJ$3,奖励辅助!$E:$O,11,FALSE),"")</f>
        <v/>
      </c>
      <c r="AK248" t="str">
        <f>_xlfn.IFNA(","&amp;VLOOKUP($D248*1000+AK$3,奖励辅助!$E:$O,11,FALSE),"")</f>
        <v/>
      </c>
      <c r="AL248" t="str">
        <f>_xlfn.IFNA(","&amp;VLOOKUP($D248*1000+AL$3,奖励辅助!$E:$O,11,FALSE),"")</f>
        <v/>
      </c>
      <c r="AM248" t="str">
        <f>_xlfn.IFNA(","&amp;VLOOKUP($D248*1000+AM$3,奖励辅助!$E:$O,11,FALSE),"")</f>
        <v/>
      </c>
      <c r="AN248" t="str">
        <f>_xlfn.IFNA(","&amp;VLOOKUP($D248*1000+AN$3,奖励辅助!$E:$O,11,FALSE),"")</f>
        <v/>
      </c>
      <c r="AO248" t="str">
        <f>_xlfn.IFNA(","&amp;VLOOKUP($D248*1000+AO$3,奖励辅助!$E:$O,11,FALSE),"")</f>
        <v/>
      </c>
    </row>
    <row r="249" spans="1:41" x14ac:dyDescent="0.15">
      <c r="A249">
        <v>246</v>
      </c>
      <c r="B249">
        <f>VLOOKUP(E249,每级任务数量!A:B,2,FALSE)</f>
        <v>2</v>
      </c>
      <c r="C249">
        <f t="shared" si="15"/>
        <v>410001</v>
      </c>
      <c r="D249" s="2">
        <f t="shared" si="16"/>
        <v>10001</v>
      </c>
      <c r="E249" s="6">
        <f t="shared" si="17"/>
        <v>100</v>
      </c>
      <c r="F249" s="6">
        <f t="shared" si="18"/>
        <v>1</v>
      </c>
      <c r="G249" s="1" t="s">
        <v>90</v>
      </c>
      <c r="H249" s="3" t="s">
        <v>91</v>
      </c>
      <c r="I249" s="3" t="str">
        <f t="shared" si="19"/>
        <v>[{"t":"i","i":4,"c":10459,"tr":0},{"t":"i","i":1,"c":366524,"tr":0},{"t":"i","i":6,"c":52298,"tr":0}]</v>
      </c>
      <c r="J249" s="2">
        <v>0</v>
      </c>
      <c r="K249" s="2">
        <v>0</v>
      </c>
      <c r="L249" t="str">
        <f>_xlfn.IFNA(VLOOKUP($D249*1000+L$3,奖励辅助!$E:$O,11,FALSE),"")</f>
        <v>{"t":"i","i":4,"c":10459,"tr":0}</v>
      </c>
      <c r="M249" t="str">
        <f>_xlfn.IFNA(","&amp;VLOOKUP($D249*1000+M$3,奖励辅助!$E:$O,11,FALSE),"")</f>
        <v>,{"t":"i","i":1,"c":366524,"tr":0}</v>
      </c>
      <c r="N249" t="str">
        <f>_xlfn.IFNA(","&amp;VLOOKUP($D249*1000+N$3,奖励辅助!$E:$O,11,FALSE),"")</f>
        <v>,{"t":"i","i":6,"c":52298,"tr":0}</v>
      </c>
      <c r="O249" t="str">
        <f>_xlfn.IFNA(","&amp;VLOOKUP($D249*1000+O$3,奖励辅助!$E:$O,11,FALSE),"")</f>
        <v/>
      </c>
      <c r="P249" t="str">
        <f>_xlfn.IFNA(","&amp;VLOOKUP($D249*1000+P$3,奖励辅助!$E:$O,11,FALSE),"")</f>
        <v/>
      </c>
      <c r="Q249" t="str">
        <f>_xlfn.IFNA(","&amp;VLOOKUP($D249*1000+Q$3,奖励辅助!$E:$O,11,FALSE),"")</f>
        <v/>
      </c>
      <c r="R249" t="str">
        <f>_xlfn.IFNA(","&amp;VLOOKUP($D249*1000+R$3,奖励辅助!$E:$O,11,FALSE),"")</f>
        <v/>
      </c>
      <c r="S249" t="str">
        <f>_xlfn.IFNA(","&amp;VLOOKUP($D249*1000+S$3,奖励辅助!$E:$O,11,FALSE),"")</f>
        <v/>
      </c>
      <c r="T249" t="str">
        <f>_xlfn.IFNA(","&amp;VLOOKUP($D249*1000+T$3,奖励辅助!$E:$O,11,FALSE),"")</f>
        <v/>
      </c>
      <c r="U249" t="str">
        <f>_xlfn.IFNA(","&amp;VLOOKUP($D249*1000+U$3,奖励辅助!$E:$O,11,FALSE),"")</f>
        <v/>
      </c>
      <c r="V249" t="str">
        <f>_xlfn.IFNA(","&amp;VLOOKUP($D249*1000+V$3,奖励辅助!$E:$O,11,FALSE),"")</f>
        <v/>
      </c>
      <c r="W249" t="str">
        <f>_xlfn.IFNA(","&amp;VLOOKUP($D249*1000+W$3,奖励辅助!$E:$O,11,FALSE),"")</f>
        <v/>
      </c>
      <c r="X249" t="str">
        <f>_xlfn.IFNA(","&amp;VLOOKUP($D249*1000+X$3,奖励辅助!$E:$O,11,FALSE),"")</f>
        <v/>
      </c>
      <c r="Y249" t="str">
        <f>_xlfn.IFNA(","&amp;VLOOKUP($D249*1000+Y$3,奖励辅助!$E:$O,11,FALSE),"")</f>
        <v/>
      </c>
      <c r="Z249" t="str">
        <f>_xlfn.IFNA(","&amp;VLOOKUP($D249*1000+Z$3,奖励辅助!$E:$O,11,FALSE),"")</f>
        <v/>
      </c>
      <c r="AA249" t="str">
        <f>_xlfn.IFNA(","&amp;VLOOKUP($D249*1000+AA$3,奖励辅助!$E:$O,11,FALSE),"")</f>
        <v/>
      </c>
      <c r="AB249" t="str">
        <f>_xlfn.IFNA(","&amp;VLOOKUP($D249*1000+AB$3,奖励辅助!$E:$O,11,FALSE),"")</f>
        <v/>
      </c>
      <c r="AC249" t="str">
        <f>_xlfn.IFNA(","&amp;VLOOKUP($D249*1000+AC$3,奖励辅助!$E:$O,11,FALSE),"")</f>
        <v/>
      </c>
      <c r="AD249" t="str">
        <f>_xlfn.IFNA(","&amp;VLOOKUP($D249*1000+AD$3,奖励辅助!$E:$O,11,FALSE),"")</f>
        <v/>
      </c>
      <c r="AE249" t="str">
        <f>_xlfn.IFNA(","&amp;VLOOKUP($D249*1000+AE$3,奖励辅助!$E:$O,11,FALSE),"")</f>
        <v/>
      </c>
      <c r="AF249" t="str">
        <f>_xlfn.IFNA(","&amp;VLOOKUP($D249*1000+AF$3,奖励辅助!$E:$O,11,FALSE),"")</f>
        <v/>
      </c>
      <c r="AG249" t="str">
        <f>_xlfn.IFNA(","&amp;VLOOKUP($D249*1000+AG$3,奖励辅助!$E:$O,11,FALSE),"")</f>
        <v/>
      </c>
      <c r="AH249" t="str">
        <f>_xlfn.IFNA(","&amp;VLOOKUP($D249*1000+AH$3,奖励辅助!$E:$O,11,FALSE),"")</f>
        <v/>
      </c>
      <c r="AI249" t="str">
        <f>_xlfn.IFNA(","&amp;VLOOKUP($D249*1000+AI$3,奖励辅助!$E:$O,11,FALSE),"")</f>
        <v/>
      </c>
      <c r="AJ249" t="str">
        <f>_xlfn.IFNA(","&amp;VLOOKUP($D249*1000+AJ$3,奖励辅助!$E:$O,11,FALSE),"")</f>
        <v/>
      </c>
      <c r="AK249" t="str">
        <f>_xlfn.IFNA(","&amp;VLOOKUP($D249*1000+AK$3,奖励辅助!$E:$O,11,FALSE),"")</f>
        <v/>
      </c>
      <c r="AL249" t="str">
        <f>_xlfn.IFNA(","&amp;VLOOKUP($D249*1000+AL$3,奖励辅助!$E:$O,11,FALSE),"")</f>
        <v/>
      </c>
      <c r="AM249" t="str">
        <f>_xlfn.IFNA(","&amp;VLOOKUP($D249*1000+AM$3,奖励辅助!$E:$O,11,FALSE),"")</f>
        <v/>
      </c>
      <c r="AN249" t="str">
        <f>_xlfn.IFNA(","&amp;VLOOKUP($D249*1000+AN$3,奖励辅助!$E:$O,11,FALSE),"")</f>
        <v/>
      </c>
      <c r="AO249" t="str">
        <f>_xlfn.IFNA(","&amp;VLOOKUP($D249*1000+AO$3,奖励辅助!$E:$O,11,FALSE),"")</f>
        <v/>
      </c>
    </row>
    <row r="250" spans="1:41" x14ac:dyDescent="0.15">
      <c r="A250">
        <v>247</v>
      </c>
      <c r="B250">
        <f>VLOOKUP(E250,每级任务数量!A:B,2,FALSE)</f>
        <v>2</v>
      </c>
      <c r="C250">
        <f t="shared" si="15"/>
        <v>410002</v>
      </c>
      <c r="D250" s="2">
        <f t="shared" si="16"/>
        <v>10002</v>
      </c>
      <c r="E250" s="6">
        <f t="shared" si="17"/>
        <v>100</v>
      </c>
      <c r="F250" s="6">
        <f t="shared" si="18"/>
        <v>2</v>
      </c>
      <c r="G250" s="1" t="s">
        <v>90</v>
      </c>
      <c r="H250" s="3" t="s">
        <v>91</v>
      </c>
      <c r="I250" s="3" t="str">
        <f t="shared" si="19"/>
        <v>[{"t":"i","i":4,"c":10459,"tr":0},{"t":"i","i":1,"c":366524,"tr":0},{"t":"i","i":6,"c":52298,"tr":0}]</v>
      </c>
      <c r="J250" s="2">
        <v>0</v>
      </c>
      <c r="K250" s="2">
        <v>0</v>
      </c>
      <c r="L250" t="str">
        <f>_xlfn.IFNA(VLOOKUP($D250*1000+L$3,奖励辅助!$E:$O,11,FALSE),"")</f>
        <v>{"t":"i","i":4,"c":10459,"tr":0}</v>
      </c>
      <c r="M250" t="str">
        <f>_xlfn.IFNA(","&amp;VLOOKUP($D250*1000+M$3,奖励辅助!$E:$O,11,FALSE),"")</f>
        <v>,{"t":"i","i":1,"c":366524,"tr":0}</v>
      </c>
      <c r="N250" t="str">
        <f>_xlfn.IFNA(","&amp;VLOOKUP($D250*1000+N$3,奖励辅助!$E:$O,11,FALSE),"")</f>
        <v>,{"t":"i","i":6,"c":52298,"tr":0}</v>
      </c>
      <c r="O250" t="str">
        <f>_xlfn.IFNA(","&amp;VLOOKUP($D250*1000+O$3,奖励辅助!$E:$O,11,FALSE),"")</f>
        <v/>
      </c>
      <c r="P250" t="str">
        <f>_xlfn.IFNA(","&amp;VLOOKUP($D250*1000+P$3,奖励辅助!$E:$O,11,FALSE),"")</f>
        <v/>
      </c>
      <c r="Q250" t="str">
        <f>_xlfn.IFNA(","&amp;VLOOKUP($D250*1000+Q$3,奖励辅助!$E:$O,11,FALSE),"")</f>
        <v/>
      </c>
      <c r="R250" t="str">
        <f>_xlfn.IFNA(","&amp;VLOOKUP($D250*1000+R$3,奖励辅助!$E:$O,11,FALSE),"")</f>
        <v/>
      </c>
      <c r="S250" t="str">
        <f>_xlfn.IFNA(","&amp;VLOOKUP($D250*1000+S$3,奖励辅助!$E:$O,11,FALSE),"")</f>
        <v/>
      </c>
      <c r="T250" t="str">
        <f>_xlfn.IFNA(","&amp;VLOOKUP($D250*1000+T$3,奖励辅助!$E:$O,11,FALSE),"")</f>
        <v/>
      </c>
      <c r="U250" t="str">
        <f>_xlfn.IFNA(","&amp;VLOOKUP($D250*1000+U$3,奖励辅助!$E:$O,11,FALSE),"")</f>
        <v/>
      </c>
      <c r="V250" t="str">
        <f>_xlfn.IFNA(","&amp;VLOOKUP($D250*1000+V$3,奖励辅助!$E:$O,11,FALSE),"")</f>
        <v/>
      </c>
      <c r="W250" t="str">
        <f>_xlfn.IFNA(","&amp;VLOOKUP($D250*1000+W$3,奖励辅助!$E:$O,11,FALSE),"")</f>
        <v/>
      </c>
      <c r="X250" t="str">
        <f>_xlfn.IFNA(","&amp;VLOOKUP($D250*1000+X$3,奖励辅助!$E:$O,11,FALSE),"")</f>
        <v/>
      </c>
      <c r="Y250" t="str">
        <f>_xlfn.IFNA(","&amp;VLOOKUP($D250*1000+Y$3,奖励辅助!$E:$O,11,FALSE),"")</f>
        <v/>
      </c>
      <c r="Z250" t="str">
        <f>_xlfn.IFNA(","&amp;VLOOKUP($D250*1000+Z$3,奖励辅助!$E:$O,11,FALSE),"")</f>
        <v/>
      </c>
      <c r="AA250" t="str">
        <f>_xlfn.IFNA(","&amp;VLOOKUP($D250*1000+AA$3,奖励辅助!$E:$O,11,FALSE),"")</f>
        <v/>
      </c>
      <c r="AB250" t="str">
        <f>_xlfn.IFNA(","&amp;VLOOKUP($D250*1000+AB$3,奖励辅助!$E:$O,11,FALSE),"")</f>
        <v/>
      </c>
      <c r="AC250" t="str">
        <f>_xlfn.IFNA(","&amp;VLOOKUP($D250*1000+AC$3,奖励辅助!$E:$O,11,FALSE),"")</f>
        <v/>
      </c>
      <c r="AD250" t="str">
        <f>_xlfn.IFNA(","&amp;VLOOKUP($D250*1000+AD$3,奖励辅助!$E:$O,11,FALSE),"")</f>
        <v/>
      </c>
      <c r="AE250" t="str">
        <f>_xlfn.IFNA(","&amp;VLOOKUP($D250*1000+AE$3,奖励辅助!$E:$O,11,FALSE),"")</f>
        <v/>
      </c>
      <c r="AF250" t="str">
        <f>_xlfn.IFNA(","&amp;VLOOKUP($D250*1000+AF$3,奖励辅助!$E:$O,11,FALSE),"")</f>
        <v/>
      </c>
      <c r="AG250" t="str">
        <f>_xlfn.IFNA(","&amp;VLOOKUP($D250*1000+AG$3,奖励辅助!$E:$O,11,FALSE),"")</f>
        <v/>
      </c>
      <c r="AH250" t="str">
        <f>_xlfn.IFNA(","&amp;VLOOKUP($D250*1000+AH$3,奖励辅助!$E:$O,11,FALSE),"")</f>
        <v/>
      </c>
      <c r="AI250" t="str">
        <f>_xlfn.IFNA(","&amp;VLOOKUP($D250*1000+AI$3,奖励辅助!$E:$O,11,FALSE),"")</f>
        <v/>
      </c>
      <c r="AJ250" t="str">
        <f>_xlfn.IFNA(","&amp;VLOOKUP($D250*1000+AJ$3,奖励辅助!$E:$O,11,FALSE),"")</f>
        <v/>
      </c>
      <c r="AK250" t="str">
        <f>_xlfn.IFNA(","&amp;VLOOKUP($D250*1000+AK$3,奖励辅助!$E:$O,11,FALSE),"")</f>
        <v/>
      </c>
      <c r="AL250" t="str">
        <f>_xlfn.IFNA(","&amp;VLOOKUP($D250*1000+AL$3,奖励辅助!$E:$O,11,FALSE),"")</f>
        <v/>
      </c>
      <c r="AM250" t="str">
        <f>_xlfn.IFNA(","&amp;VLOOKUP($D250*1000+AM$3,奖励辅助!$E:$O,11,FALSE),"")</f>
        <v/>
      </c>
      <c r="AN250" t="str">
        <f>_xlfn.IFNA(","&amp;VLOOKUP($D250*1000+AN$3,奖励辅助!$E:$O,11,FALSE),"")</f>
        <v/>
      </c>
      <c r="AO250" t="str">
        <f>_xlfn.IFNA(","&amp;VLOOKUP($D250*1000+AO$3,奖励辅助!$E:$O,11,FALSE),"")</f>
        <v/>
      </c>
    </row>
    <row r="251" spans="1:41" x14ac:dyDescent="0.15">
      <c r="A251">
        <v>248</v>
      </c>
      <c r="B251">
        <f>VLOOKUP(E251,每级任务数量!A:B,2,FALSE)</f>
        <v>2</v>
      </c>
      <c r="C251">
        <f t="shared" si="15"/>
        <v>410101</v>
      </c>
      <c r="D251" s="2">
        <f t="shared" si="16"/>
        <v>10101</v>
      </c>
      <c r="E251" s="6">
        <f t="shared" si="17"/>
        <v>101</v>
      </c>
      <c r="F251" s="6">
        <f t="shared" si="18"/>
        <v>1</v>
      </c>
      <c r="G251" s="1" t="s">
        <v>90</v>
      </c>
      <c r="H251" s="3" t="s">
        <v>91</v>
      </c>
      <c r="I251" s="3" t="str">
        <f t="shared" si="19"/>
        <v>[{"t":"i","i":4,"c":11212,"tr":0},{"t":"i","i":1,"c":392911,"tr":0},{"t":"i","i":6,"c":56063,"tr":0}]</v>
      </c>
      <c r="J251" s="2">
        <v>0</v>
      </c>
      <c r="K251" s="2">
        <v>0</v>
      </c>
      <c r="L251" t="str">
        <f>_xlfn.IFNA(VLOOKUP($D251*1000+L$3,奖励辅助!$E:$O,11,FALSE),"")</f>
        <v>{"t":"i","i":4,"c":11212,"tr":0}</v>
      </c>
      <c r="M251" t="str">
        <f>_xlfn.IFNA(","&amp;VLOOKUP($D251*1000+M$3,奖励辅助!$E:$O,11,FALSE),"")</f>
        <v>,{"t":"i","i":1,"c":392911,"tr":0}</v>
      </c>
      <c r="N251" t="str">
        <f>_xlfn.IFNA(","&amp;VLOOKUP($D251*1000+N$3,奖励辅助!$E:$O,11,FALSE),"")</f>
        <v>,{"t":"i","i":6,"c":56063,"tr":0}</v>
      </c>
      <c r="O251" t="str">
        <f>_xlfn.IFNA(","&amp;VLOOKUP($D251*1000+O$3,奖励辅助!$E:$O,11,FALSE),"")</f>
        <v/>
      </c>
      <c r="P251" t="str">
        <f>_xlfn.IFNA(","&amp;VLOOKUP($D251*1000+P$3,奖励辅助!$E:$O,11,FALSE),"")</f>
        <v/>
      </c>
      <c r="Q251" t="str">
        <f>_xlfn.IFNA(","&amp;VLOOKUP($D251*1000+Q$3,奖励辅助!$E:$O,11,FALSE),"")</f>
        <v/>
      </c>
      <c r="R251" t="str">
        <f>_xlfn.IFNA(","&amp;VLOOKUP($D251*1000+R$3,奖励辅助!$E:$O,11,FALSE),"")</f>
        <v/>
      </c>
      <c r="S251" t="str">
        <f>_xlfn.IFNA(","&amp;VLOOKUP($D251*1000+S$3,奖励辅助!$E:$O,11,FALSE),"")</f>
        <v/>
      </c>
      <c r="T251" t="str">
        <f>_xlfn.IFNA(","&amp;VLOOKUP($D251*1000+T$3,奖励辅助!$E:$O,11,FALSE),"")</f>
        <v/>
      </c>
      <c r="U251" t="str">
        <f>_xlfn.IFNA(","&amp;VLOOKUP($D251*1000+U$3,奖励辅助!$E:$O,11,FALSE),"")</f>
        <v/>
      </c>
      <c r="V251" t="str">
        <f>_xlfn.IFNA(","&amp;VLOOKUP($D251*1000+V$3,奖励辅助!$E:$O,11,FALSE),"")</f>
        <v/>
      </c>
      <c r="W251" t="str">
        <f>_xlfn.IFNA(","&amp;VLOOKUP($D251*1000+W$3,奖励辅助!$E:$O,11,FALSE),"")</f>
        <v/>
      </c>
      <c r="X251" t="str">
        <f>_xlfn.IFNA(","&amp;VLOOKUP($D251*1000+X$3,奖励辅助!$E:$O,11,FALSE),"")</f>
        <v/>
      </c>
      <c r="Y251" t="str">
        <f>_xlfn.IFNA(","&amp;VLOOKUP($D251*1000+Y$3,奖励辅助!$E:$O,11,FALSE),"")</f>
        <v/>
      </c>
      <c r="Z251" t="str">
        <f>_xlfn.IFNA(","&amp;VLOOKUP($D251*1000+Z$3,奖励辅助!$E:$O,11,FALSE),"")</f>
        <v/>
      </c>
      <c r="AA251" t="str">
        <f>_xlfn.IFNA(","&amp;VLOOKUP($D251*1000+AA$3,奖励辅助!$E:$O,11,FALSE),"")</f>
        <v/>
      </c>
      <c r="AB251" t="str">
        <f>_xlfn.IFNA(","&amp;VLOOKUP($D251*1000+AB$3,奖励辅助!$E:$O,11,FALSE),"")</f>
        <v/>
      </c>
      <c r="AC251" t="str">
        <f>_xlfn.IFNA(","&amp;VLOOKUP($D251*1000+AC$3,奖励辅助!$E:$O,11,FALSE),"")</f>
        <v/>
      </c>
      <c r="AD251" t="str">
        <f>_xlfn.IFNA(","&amp;VLOOKUP($D251*1000+AD$3,奖励辅助!$E:$O,11,FALSE),"")</f>
        <v/>
      </c>
      <c r="AE251" t="str">
        <f>_xlfn.IFNA(","&amp;VLOOKUP($D251*1000+AE$3,奖励辅助!$E:$O,11,FALSE),"")</f>
        <v/>
      </c>
      <c r="AF251" t="str">
        <f>_xlfn.IFNA(","&amp;VLOOKUP($D251*1000+AF$3,奖励辅助!$E:$O,11,FALSE),"")</f>
        <v/>
      </c>
      <c r="AG251" t="str">
        <f>_xlfn.IFNA(","&amp;VLOOKUP($D251*1000+AG$3,奖励辅助!$E:$O,11,FALSE),"")</f>
        <v/>
      </c>
      <c r="AH251" t="str">
        <f>_xlfn.IFNA(","&amp;VLOOKUP($D251*1000+AH$3,奖励辅助!$E:$O,11,FALSE),"")</f>
        <v/>
      </c>
      <c r="AI251" t="str">
        <f>_xlfn.IFNA(","&amp;VLOOKUP($D251*1000+AI$3,奖励辅助!$E:$O,11,FALSE),"")</f>
        <v/>
      </c>
      <c r="AJ251" t="str">
        <f>_xlfn.IFNA(","&amp;VLOOKUP($D251*1000+AJ$3,奖励辅助!$E:$O,11,FALSE),"")</f>
        <v/>
      </c>
      <c r="AK251" t="str">
        <f>_xlfn.IFNA(","&amp;VLOOKUP($D251*1000+AK$3,奖励辅助!$E:$O,11,FALSE),"")</f>
        <v/>
      </c>
      <c r="AL251" t="str">
        <f>_xlfn.IFNA(","&amp;VLOOKUP($D251*1000+AL$3,奖励辅助!$E:$O,11,FALSE),"")</f>
        <v/>
      </c>
      <c r="AM251" t="str">
        <f>_xlfn.IFNA(","&amp;VLOOKUP($D251*1000+AM$3,奖励辅助!$E:$O,11,FALSE),"")</f>
        <v/>
      </c>
      <c r="AN251" t="str">
        <f>_xlfn.IFNA(","&amp;VLOOKUP($D251*1000+AN$3,奖励辅助!$E:$O,11,FALSE),"")</f>
        <v/>
      </c>
      <c r="AO251" t="str">
        <f>_xlfn.IFNA(","&amp;VLOOKUP($D251*1000+AO$3,奖励辅助!$E:$O,11,FALSE),"")</f>
        <v/>
      </c>
    </row>
    <row r="252" spans="1:41" x14ac:dyDescent="0.15">
      <c r="A252">
        <v>249</v>
      </c>
      <c r="B252">
        <f>VLOOKUP(E252,每级任务数量!A:B,2,FALSE)</f>
        <v>2</v>
      </c>
      <c r="C252">
        <f t="shared" si="15"/>
        <v>410102</v>
      </c>
      <c r="D252" s="2">
        <f t="shared" si="16"/>
        <v>10102</v>
      </c>
      <c r="E252" s="6">
        <f t="shared" si="17"/>
        <v>101</v>
      </c>
      <c r="F252" s="6">
        <f t="shared" si="18"/>
        <v>2</v>
      </c>
      <c r="G252" s="1" t="s">
        <v>90</v>
      </c>
      <c r="H252" s="3" t="s">
        <v>91</v>
      </c>
      <c r="I252" s="3" t="str">
        <f t="shared" si="19"/>
        <v>[{"t":"i","i":4,"c":11212,"tr":0},{"t":"i","i":1,"c":392911,"tr":0},{"t":"i","i":6,"c":56063,"tr":0}]</v>
      </c>
      <c r="J252" s="2">
        <v>0</v>
      </c>
      <c r="K252" s="2">
        <v>0</v>
      </c>
      <c r="L252" t="str">
        <f>_xlfn.IFNA(VLOOKUP($D252*1000+L$3,奖励辅助!$E:$O,11,FALSE),"")</f>
        <v>{"t":"i","i":4,"c":11212,"tr":0}</v>
      </c>
      <c r="M252" t="str">
        <f>_xlfn.IFNA(","&amp;VLOOKUP($D252*1000+M$3,奖励辅助!$E:$O,11,FALSE),"")</f>
        <v>,{"t":"i","i":1,"c":392911,"tr":0}</v>
      </c>
      <c r="N252" t="str">
        <f>_xlfn.IFNA(","&amp;VLOOKUP($D252*1000+N$3,奖励辅助!$E:$O,11,FALSE),"")</f>
        <v>,{"t":"i","i":6,"c":56063,"tr":0}</v>
      </c>
      <c r="O252" t="str">
        <f>_xlfn.IFNA(","&amp;VLOOKUP($D252*1000+O$3,奖励辅助!$E:$O,11,FALSE),"")</f>
        <v/>
      </c>
      <c r="P252" t="str">
        <f>_xlfn.IFNA(","&amp;VLOOKUP($D252*1000+P$3,奖励辅助!$E:$O,11,FALSE),"")</f>
        <v/>
      </c>
      <c r="Q252" t="str">
        <f>_xlfn.IFNA(","&amp;VLOOKUP($D252*1000+Q$3,奖励辅助!$E:$O,11,FALSE),"")</f>
        <v/>
      </c>
      <c r="R252" t="str">
        <f>_xlfn.IFNA(","&amp;VLOOKUP($D252*1000+R$3,奖励辅助!$E:$O,11,FALSE),"")</f>
        <v/>
      </c>
      <c r="S252" t="str">
        <f>_xlfn.IFNA(","&amp;VLOOKUP($D252*1000+S$3,奖励辅助!$E:$O,11,FALSE),"")</f>
        <v/>
      </c>
      <c r="T252" t="str">
        <f>_xlfn.IFNA(","&amp;VLOOKUP($D252*1000+T$3,奖励辅助!$E:$O,11,FALSE),"")</f>
        <v/>
      </c>
      <c r="U252" t="str">
        <f>_xlfn.IFNA(","&amp;VLOOKUP($D252*1000+U$3,奖励辅助!$E:$O,11,FALSE),"")</f>
        <v/>
      </c>
      <c r="V252" t="str">
        <f>_xlfn.IFNA(","&amp;VLOOKUP($D252*1000+V$3,奖励辅助!$E:$O,11,FALSE),"")</f>
        <v/>
      </c>
      <c r="W252" t="str">
        <f>_xlfn.IFNA(","&amp;VLOOKUP($D252*1000+W$3,奖励辅助!$E:$O,11,FALSE),"")</f>
        <v/>
      </c>
      <c r="X252" t="str">
        <f>_xlfn.IFNA(","&amp;VLOOKUP($D252*1000+X$3,奖励辅助!$E:$O,11,FALSE),"")</f>
        <v/>
      </c>
      <c r="Y252" t="str">
        <f>_xlfn.IFNA(","&amp;VLOOKUP($D252*1000+Y$3,奖励辅助!$E:$O,11,FALSE),"")</f>
        <v/>
      </c>
      <c r="Z252" t="str">
        <f>_xlfn.IFNA(","&amp;VLOOKUP($D252*1000+Z$3,奖励辅助!$E:$O,11,FALSE),"")</f>
        <v/>
      </c>
      <c r="AA252" t="str">
        <f>_xlfn.IFNA(","&amp;VLOOKUP($D252*1000+AA$3,奖励辅助!$E:$O,11,FALSE),"")</f>
        <v/>
      </c>
      <c r="AB252" t="str">
        <f>_xlfn.IFNA(","&amp;VLOOKUP($D252*1000+AB$3,奖励辅助!$E:$O,11,FALSE),"")</f>
        <v/>
      </c>
      <c r="AC252" t="str">
        <f>_xlfn.IFNA(","&amp;VLOOKUP($D252*1000+AC$3,奖励辅助!$E:$O,11,FALSE),"")</f>
        <v/>
      </c>
      <c r="AD252" t="str">
        <f>_xlfn.IFNA(","&amp;VLOOKUP($D252*1000+AD$3,奖励辅助!$E:$O,11,FALSE),"")</f>
        <v/>
      </c>
      <c r="AE252" t="str">
        <f>_xlfn.IFNA(","&amp;VLOOKUP($D252*1000+AE$3,奖励辅助!$E:$O,11,FALSE),"")</f>
        <v/>
      </c>
      <c r="AF252" t="str">
        <f>_xlfn.IFNA(","&amp;VLOOKUP($D252*1000+AF$3,奖励辅助!$E:$O,11,FALSE),"")</f>
        <v/>
      </c>
      <c r="AG252" t="str">
        <f>_xlfn.IFNA(","&amp;VLOOKUP($D252*1000+AG$3,奖励辅助!$E:$O,11,FALSE),"")</f>
        <v/>
      </c>
      <c r="AH252" t="str">
        <f>_xlfn.IFNA(","&amp;VLOOKUP($D252*1000+AH$3,奖励辅助!$E:$O,11,FALSE),"")</f>
        <v/>
      </c>
      <c r="AI252" t="str">
        <f>_xlfn.IFNA(","&amp;VLOOKUP($D252*1000+AI$3,奖励辅助!$E:$O,11,FALSE),"")</f>
        <v/>
      </c>
      <c r="AJ252" t="str">
        <f>_xlfn.IFNA(","&amp;VLOOKUP($D252*1000+AJ$3,奖励辅助!$E:$O,11,FALSE),"")</f>
        <v/>
      </c>
      <c r="AK252" t="str">
        <f>_xlfn.IFNA(","&amp;VLOOKUP($D252*1000+AK$3,奖励辅助!$E:$O,11,FALSE),"")</f>
        <v/>
      </c>
      <c r="AL252" t="str">
        <f>_xlfn.IFNA(","&amp;VLOOKUP($D252*1000+AL$3,奖励辅助!$E:$O,11,FALSE),"")</f>
        <v/>
      </c>
      <c r="AM252" t="str">
        <f>_xlfn.IFNA(","&amp;VLOOKUP($D252*1000+AM$3,奖励辅助!$E:$O,11,FALSE),"")</f>
        <v/>
      </c>
      <c r="AN252" t="str">
        <f>_xlfn.IFNA(","&amp;VLOOKUP($D252*1000+AN$3,奖励辅助!$E:$O,11,FALSE),"")</f>
        <v/>
      </c>
      <c r="AO252" t="str">
        <f>_xlfn.IFNA(","&amp;VLOOKUP($D252*1000+AO$3,奖励辅助!$E:$O,11,FALSE),"")</f>
        <v/>
      </c>
    </row>
    <row r="253" spans="1:41" x14ac:dyDescent="0.15">
      <c r="A253">
        <v>250</v>
      </c>
      <c r="B253">
        <f>VLOOKUP(E253,每级任务数量!A:B,2,FALSE)</f>
        <v>2</v>
      </c>
      <c r="C253">
        <f t="shared" si="15"/>
        <v>410201</v>
      </c>
      <c r="D253" s="2">
        <f t="shared" si="16"/>
        <v>10201</v>
      </c>
      <c r="E253" s="6">
        <f t="shared" si="17"/>
        <v>102</v>
      </c>
      <c r="F253" s="6">
        <f t="shared" si="18"/>
        <v>1</v>
      </c>
      <c r="G253" s="1" t="s">
        <v>90</v>
      </c>
      <c r="H253" s="3" t="s">
        <v>91</v>
      </c>
      <c r="I253" s="3" t="str">
        <f t="shared" si="19"/>
        <v>[{"t":"i","i":4,"c":12019,"tr":0},{"t":"i","i":1,"c":421198,"tr":0},{"t":"i","i":6,"c":60099,"tr":0}]</v>
      </c>
      <c r="J253" s="2">
        <v>0</v>
      </c>
      <c r="K253" s="2">
        <v>0</v>
      </c>
      <c r="L253" t="str">
        <f>_xlfn.IFNA(VLOOKUP($D253*1000+L$3,奖励辅助!$E:$O,11,FALSE),"")</f>
        <v>{"t":"i","i":4,"c":12019,"tr":0}</v>
      </c>
      <c r="M253" t="str">
        <f>_xlfn.IFNA(","&amp;VLOOKUP($D253*1000+M$3,奖励辅助!$E:$O,11,FALSE),"")</f>
        <v>,{"t":"i","i":1,"c":421198,"tr":0}</v>
      </c>
      <c r="N253" t="str">
        <f>_xlfn.IFNA(","&amp;VLOOKUP($D253*1000+N$3,奖励辅助!$E:$O,11,FALSE),"")</f>
        <v>,{"t":"i","i":6,"c":60099,"tr":0}</v>
      </c>
      <c r="O253" t="str">
        <f>_xlfn.IFNA(","&amp;VLOOKUP($D253*1000+O$3,奖励辅助!$E:$O,11,FALSE),"")</f>
        <v/>
      </c>
      <c r="P253" t="str">
        <f>_xlfn.IFNA(","&amp;VLOOKUP($D253*1000+P$3,奖励辅助!$E:$O,11,FALSE),"")</f>
        <v/>
      </c>
      <c r="Q253" t="str">
        <f>_xlfn.IFNA(","&amp;VLOOKUP($D253*1000+Q$3,奖励辅助!$E:$O,11,FALSE),"")</f>
        <v/>
      </c>
      <c r="R253" t="str">
        <f>_xlfn.IFNA(","&amp;VLOOKUP($D253*1000+R$3,奖励辅助!$E:$O,11,FALSE),"")</f>
        <v/>
      </c>
      <c r="S253" t="str">
        <f>_xlfn.IFNA(","&amp;VLOOKUP($D253*1000+S$3,奖励辅助!$E:$O,11,FALSE),"")</f>
        <v/>
      </c>
      <c r="T253" t="str">
        <f>_xlfn.IFNA(","&amp;VLOOKUP($D253*1000+T$3,奖励辅助!$E:$O,11,FALSE),"")</f>
        <v/>
      </c>
      <c r="U253" t="str">
        <f>_xlfn.IFNA(","&amp;VLOOKUP($D253*1000+U$3,奖励辅助!$E:$O,11,FALSE),"")</f>
        <v/>
      </c>
      <c r="V253" t="str">
        <f>_xlfn.IFNA(","&amp;VLOOKUP($D253*1000+V$3,奖励辅助!$E:$O,11,FALSE),"")</f>
        <v/>
      </c>
      <c r="W253" t="str">
        <f>_xlfn.IFNA(","&amp;VLOOKUP($D253*1000+W$3,奖励辅助!$E:$O,11,FALSE),"")</f>
        <v/>
      </c>
      <c r="X253" t="str">
        <f>_xlfn.IFNA(","&amp;VLOOKUP($D253*1000+X$3,奖励辅助!$E:$O,11,FALSE),"")</f>
        <v/>
      </c>
      <c r="Y253" t="str">
        <f>_xlfn.IFNA(","&amp;VLOOKUP($D253*1000+Y$3,奖励辅助!$E:$O,11,FALSE),"")</f>
        <v/>
      </c>
      <c r="Z253" t="str">
        <f>_xlfn.IFNA(","&amp;VLOOKUP($D253*1000+Z$3,奖励辅助!$E:$O,11,FALSE),"")</f>
        <v/>
      </c>
      <c r="AA253" t="str">
        <f>_xlfn.IFNA(","&amp;VLOOKUP($D253*1000+AA$3,奖励辅助!$E:$O,11,FALSE),"")</f>
        <v/>
      </c>
      <c r="AB253" t="str">
        <f>_xlfn.IFNA(","&amp;VLOOKUP($D253*1000+AB$3,奖励辅助!$E:$O,11,FALSE),"")</f>
        <v/>
      </c>
      <c r="AC253" t="str">
        <f>_xlfn.IFNA(","&amp;VLOOKUP($D253*1000+AC$3,奖励辅助!$E:$O,11,FALSE),"")</f>
        <v/>
      </c>
      <c r="AD253" t="str">
        <f>_xlfn.IFNA(","&amp;VLOOKUP($D253*1000+AD$3,奖励辅助!$E:$O,11,FALSE),"")</f>
        <v/>
      </c>
      <c r="AE253" t="str">
        <f>_xlfn.IFNA(","&amp;VLOOKUP($D253*1000+AE$3,奖励辅助!$E:$O,11,FALSE),"")</f>
        <v/>
      </c>
      <c r="AF253" t="str">
        <f>_xlfn.IFNA(","&amp;VLOOKUP($D253*1000+AF$3,奖励辅助!$E:$O,11,FALSE),"")</f>
        <v/>
      </c>
      <c r="AG253" t="str">
        <f>_xlfn.IFNA(","&amp;VLOOKUP($D253*1000+AG$3,奖励辅助!$E:$O,11,FALSE),"")</f>
        <v/>
      </c>
      <c r="AH253" t="str">
        <f>_xlfn.IFNA(","&amp;VLOOKUP($D253*1000+AH$3,奖励辅助!$E:$O,11,FALSE),"")</f>
        <v/>
      </c>
      <c r="AI253" t="str">
        <f>_xlfn.IFNA(","&amp;VLOOKUP($D253*1000+AI$3,奖励辅助!$E:$O,11,FALSE),"")</f>
        <v/>
      </c>
      <c r="AJ253" t="str">
        <f>_xlfn.IFNA(","&amp;VLOOKUP($D253*1000+AJ$3,奖励辅助!$E:$O,11,FALSE),"")</f>
        <v/>
      </c>
      <c r="AK253" t="str">
        <f>_xlfn.IFNA(","&amp;VLOOKUP($D253*1000+AK$3,奖励辅助!$E:$O,11,FALSE),"")</f>
        <v/>
      </c>
      <c r="AL253" t="str">
        <f>_xlfn.IFNA(","&amp;VLOOKUP($D253*1000+AL$3,奖励辅助!$E:$O,11,FALSE),"")</f>
        <v/>
      </c>
      <c r="AM253" t="str">
        <f>_xlfn.IFNA(","&amp;VLOOKUP($D253*1000+AM$3,奖励辅助!$E:$O,11,FALSE),"")</f>
        <v/>
      </c>
      <c r="AN253" t="str">
        <f>_xlfn.IFNA(","&amp;VLOOKUP($D253*1000+AN$3,奖励辅助!$E:$O,11,FALSE),"")</f>
        <v/>
      </c>
      <c r="AO253" t="str">
        <f>_xlfn.IFNA(","&amp;VLOOKUP($D253*1000+AO$3,奖励辅助!$E:$O,11,FALSE),"")</f>
        <v/>
      </c>
    </row>
    <row r="254" spans="1:41" x14ac:dyDescent="0.15">
      <c r="A254">
        <v>251</v>
      </c>
      <c r="B254">
        <f>VLOOKUP(E254,每级任务数量!A:B,2,FALSE)</f>
        <v>2</v>
      </c>
      <c r="C254">
        <f t="shared" si="15"/>
        <v>410202</v>
      </c>
      <c r="D254" s="2">
        <f t="shared" si="16"/>
        <v>10202</v>
      </c>
      <c r="E254" s="6">
        <f t="shared" si="17"/>
        <v>102</v>
      </c>
      <c r="F254" s="6">
        <f t="shared" si="18"/>
        <v>2</v>
      </c>
      <c r="G254" s="1" t="s">
        <v>90</v>
      </c>
      <c r="H254" s="3" t="s">
        <v>91</v>
      </c>
      <c r="I254" s="3" t="str">
        <f t="shared" si="19"/>
        <v>[{"t":"i","i":4,"c":12019,"tr":0},{"t":"i","i":1,"c":421198,"tr":0},{"t":"i","i":6,"c":60099,"tr":0}]</v>
      </c>
      <c r="J254" s="2">
        <v>0</v>
      </c>
      <c r="K254" s="2">
        <v>0</v>
      </c>
      <c r="L254" t="str">
        <f>_xlfn.IFNA(VLOOKUP($D254*1000+L$3,奖励辅助!$E:$O,11,FALSE),"")</f>
        <v>{"t":"i","i":4,"c":12019,"tr":0}</v>
      </c>
      <c r="M254" t="str">
        <f>_xlfn.IFNA(","&amp;VLOOKUP($D254*1000+M$3,奖励辅助!$E:$O,11,FALSE),"")</f>
        <v>,{"t":"i","i":1,"c":421198,"tr":0}</v>
      </c>
      <c r="N254" t="str">
        <f>_xlfn.IFNA(","&amp;VLOOKUP($D254*1000+N$3,奖励辅助!$E:$O,11,FALSE),"")</f>
        <v>,{"t":"i","i":6,"c":60099,"tr":0}</v>
      </c>
      <c r="O254" t="str">
        <f>_xlfn.IFNA(","&amp;VLOOKUP($D254*1000+O$3,奖励辅助!$E:$O,11,FALSE),"")</f>
        <v/>
      </c>
      <c r="P254" t="str">
        <f>_xlfn.IFNA(","&amp;VLOOKUP($D254*1000+P$3,奖励辅助!$E:$O,11,FALSE),"")</f>
        <v/>
      </c>
      <c r="Q254" t="str">
        <f>_xlfn.IFNA(","&amp;VLOOKUP($D254*1000+Q$3,奖励辅助!$E:$O,11,FALSE),"")</f>
        <v/>
      </c>
      <c r="R254" t="str">
        <f>_xlfn.IFNA(","&amp;VLOOKUP($D254*1000+R$3,奖励辅助!$E:$O,11,FALSE),"")</f>
        <v/>
      </c>
      <c r="S254" t="str">
        <f>_xlfn.IFNA(","&amp;VLOOKUP($D254*1000+S$3,奖励辅助!$E:$O,11,FALSE),"")</f>
        <v/>
      </c>
      <c r="T254" t="str">
        <f>_xlfn.IFNA(","&amp;VLOOKUP($D254*1000+T$3,奖励辅助!$E:$O,11,FALSE),"")</f>
        <v/>
      </c>
      <c r="U254" t="str">
        <f>_xlfn.IFNA(","&amp;VLOOKUP($D254*1000+U$3,奖励辅助!$E:$O,11,FALSE),"")</f>
        <v/>
      </c>
      <c r="V254" t="str">
        <f>_xlfn.IFNA(","&amp;VLOOKUP($D254*1000+V$3,奖励辅助!$E:$O,11,FALSE),"")</f>
        <v/>
      </c>
      <c r="W254" t="str">
        <f>_xlfn.IFNA(","&amp;VLOOKUP($D254*1000+W$3,奖励辅助!$E:$O,11,FALSE),"")</f>
        <v/>
      </c>
      <c r="X254" t="str">
        <f>_xlfn.IFNA(","&amp;VLOOKUP($D254*1000+X$3,奖励辅助!$E:$O,11,FALSE),"")</f>
        <v/>
      </c>
      <c r="Y254" t="str">
        <f>_xlfn.IFNA(","&amp;VLOOKUP($D254*1000+Y$3,奖励辅助!$E:$O,11,FALSE),"")</f>
        <v/>
      </c>
      <c r="Z254" t="str">
        <f>_xlfn.IFNA(","&amp;VLOOKUP($D254*1000+Z$3,奖励辅助!$E:$O,11,FALSE),"")</f>
        <v/>
      </c>
      <c r="AA254" t="str">
        <f>_xlfn.IFNA(","&amp;VLOOKUP($D254*1000+AA$3,奖励辅助!$E:$O,11,FALSE),"")</f>
        <v/>
      </c>
      <c r="AB254" t="str">
        <f>_xlfn.IFNA(","&amp;VLOOKUP($D254*1000+AB$3,奖励辅助!$E:$O,11,FALSE),"")</f>
        <v/>
      </c>
      <c r="AC254" t="str">
        <f>_xlfn.IFNA(","&amp;VLOOKUP($D254*1000+AC$3,奖励辅助!$E:$O,11,FALSE),"")</f>
        <v/>
      </c>
      <c r="AD254" t="str">
        <f>_xlfn.IFNA(","&amp;VLOOKUP($D254*1000+AD$3,奖励辅助!$E:$O,11,FALSE),"")</f>
        <v/>
      </c>
      <c r="AE254" t="str">
        <f>_xlfn.IFNA(","&amp;VLOOKUP($D254*1000+AE$3,奖励辅助!$E:$O,11,FALSE),"")</f>
        <v/>
      </c>
      <c r="AF254" t="str">
        <f>_xlfn.IFNA(","&amp;VLOOKUP($D254*1000+AF$3,奖励辅助!$E:$O,11,FALSE),"")</f>
        <v/>
      </c>
      <c r="AG254" t="str">
        <f>_xlfn.IFNA(","&amp;VLOOKUP($D254*1000+AG$3,奖励辅助!$E:$O,11,FALSE),"")</f>
        <v/>
      </c>
      <c r="AH254" t="str">
        <f>_xlfn.IFNA(","&amp;VLOOKUP($D254*1000+AH$3,奖励辅助!$E:$O,11,FALSE),"")</f>
        <v/>
      </c>
      <c r="AI254" t="str">
        <f>_xlfn.IFNA(","&amp;VLOOKUP($D254*1000+AI$3,奖励辅助!$E:$O,11,FALSE),"")</f>
        <v/>
      </c>
      <c r="AJ254" t="str">
        <f>_xlfn.IFNA(","&amp;VLOOKUP($D254*1000+AJ$3,奖励辅助!$E:$O,11,FALSE),"")</f>
        <v/>
      </c>
      <c r="AK254" t="str">
        <f>_xlfn.IFNA(","&amp;VLOOKUP($D254*1000+AK$3,奖励辅助!$E:$O,11,FALSE),"")</f>
        <v/>
      </c>
      <c r="AL254" t="str">
        <f>_xlfn.IFNA(","&amp;VLOOKUP($D254*1000+AL$3,奖励辅助!$E:$O,11,FALSE),"")</f>
        <v/>
      </c>
      <c r="AM254" t="str">
        <f>_xlfn.IFNA(","&amp;VLOOKUP($D254*1000+AM$3,奖励辅助!$E:$O,11,FALSE),"")</f>
        <v/>
      </c>
      <c r="AN254" t="str">
        <f>_xlfn.IFNA(","&amp;VLOOKUP($D254*1000+AN$3,奖励辅助!$E:$O,11,FALSE),"")</f>
        <v/>
      </c>
      <c r="AO254" t="str">
        <f>_xlfn.IFNA(","&amp;VLOOKUP($D254*1000+AO$3,奖励辅助!$E:$O,11,FALSE),"")</f>
        <v/>
      </c>
    </row>
    <row r="255" spans="1:41" x14ac:dyDescent="0.15">
      <c r="A255">
        <v>252</v>
      </c>
      <c r="B255">
        <f>VLOOKUP(E255,每级任务数量!A:B,2,FALSE)</f>
        <v>2</v>
      </c>
      <c r="C255">
        <f t="shared" si="15"/>
        <v>410301</v>
      </c>
      <c r="D255" s="2">
        <f t="shared" si="16"/>
        <v>10301</v>
      </c>
      <c r="E255" s="6">
        <f t="shared" si="17"/>
        <v>103</v>
      </c>
      <c r="F255" s="6">
        <f t="shared" si="18"/>
        <v>1</v>
      </c>
      <c r="G255" s="1" t="s">
        <v>90</v>
      </c>
      <c r="H255" s="3" t="s">
        <v>91</v>
      </c>
      <c r="I255" s="3" t="str">
        <f t="shared" si="19"/>
        <v>[{"t":"i","i":4,"c":12885,"tr":0},{"t":"i","i":1,"c":451522,"tr":0},{"t":"i","i":6,"c":64426,"tr":0}]</v>
      </c>
      <c r="J255" s="2">
        <v>0</v>
      </c>
      <c r="K255" s="2">
        <v>0</v>
      </c>
      <c r="L255" t="str">
        <f>_xlfn.IFNA(VLOOKUP($D255*1000+L$3,奖励辅助!$E:$O,11,FALSE),"")</f>
        <v>{"t":"i","i":4,"c":12885,"tr":0}</v>
      </c>
      <c r="M255" t="str">
        <f>_xlfn.IFNA(","&amp;VLOOKUP($D255*1000+M$3,奖励辅助!$E:$O,11,FALSE),"")</f>
        <v>,{"t":"i","i":1,"c":451522,"tr":0}</v>
      </c>
      <c r="N255" t="str">
        <f>_xlfn.IFNA(","&amp;VLOOKUP($D255*1000+N$3,奖励辅助!$E:$O,11,FALSE),"")</f>
        <v>,{"t":"i","i":6,"c":64426,"tr":0}</v>
      </c>
      <c r="O255" t="str">
        <f>_xlfn.IFNA(","&amp;VLOOKUP($D255*1000+O$3,奖励辅助!$E:$O,11,FALSE),"")</f>
        <v/>
      </c>
      <c r="P255" t="str">
        <f>_xlfn.IFNA(","&amp;VLOOKUP($D255*1000+P$3,奖励辅助!$E:$O,11,FALSE),"")</f>
        <v/>
      </c>
      <c r="Q255" t="str">
        <f>_xlfn.IFNA(","&amp;VLOOKUP($D255*1000+Q$3,奖励辅助!$E:$O,11,FALSE),"")</f>
        <v/>
      </c>
      <c r="R255" t="str">
        <f>_xlfn.IFNA(","&amp;VLOOKUP($D255*1000+R$3,奖励辅助!$E:$O,11,FALSE),"")</f>
        <v/>
      </c>
      <c r="S255" t="str">
        <f>_xlfn.IFNA(","&amp;VLOOKUP($D255*1000+S$3,奖励辅助!$E:$O,11,FALSE),"")</f>
        <v/>
      </c>
      <c r="T255" t="str">
        <f>_xlfn.IFNA(","&amp;VLOOKUP($D255*1000+T$3,奖励辅助!$E:$O,11,FALSE),"")</f>
        <v/>
      </c>
      <c r="U255" t="str">
        <f>_xlfn.IFNA(","&amp;VLOOKUP($D255*1000+U$3,奖励辅助!$E:$O,11,FALSE),"")</f>
        <v/>
      </c>
      <c r="V255" t="str">
        <f>_xlfn.IFNA(","&amp;VLOOKUP($D255*1000+V$3,奖励辅助!$E:$O,11,FALSE),"")</f>
        <v/>
      </c>
      <c r="W255" t="str">
        <f>_xlfn.IFNA(","&amp;VLOOKUP($D255*1000+W$3,奖励辅助!$E:$O,11,FALSE),"")</f>
        <v/>
      </c>
      <c r="X255" t="str">
        <f>_xlfn.IFNA(","&amp;VLOOKUP($D255*1000+X$3,奖励辅助!$E:$O,11,FALSE),"")</f>
        <v/>
      </c>
      <c r="Y255" t="str">
        <f>_xlfn.IFNA(","&amp;VLOOKUP($D255*1000+Y$3,奖励辅助!$E:$O,11,FALSE),"")</f>
        <v/>
      </c>
      <c r="Z255" t="str">
        <f>_xlfn.IFNA(","&amp;VLOOKUP($D255*1000+Z$3,奖励辅助!$E:$O,11,FALSE),"")</f>
        <v/>
      </c>
      <c r="AA255" t="str">
        <f>_xlfn.IFNA(","&amp;VLOOKUP($D255*1000+AA$3,奖励辅助!$E:$O,11,FALSE),"")</f>
        <v/>
      </c>
      <c r="AB255" t="str">
        <f>_xlfn.IFNA(","&amp;VLOOKUP($D255*1000+AB$3,奖励辅助!$E:$O,11,FALSE),"")</f>
        <v/>
      </c>
      <c r="AC255" t="str">
        <f>_xlfn.IFNA(","&amp;VLOOKUP($D255*1000+AC$3,奖励辅助!$E:$O,11,FALSE),"")</f>
        <v/>
      </c>
      <c r="AD255" t="str">
        <f>_xlfn.IFNA(","&amp;VLOOKUP($D255*1000+AD$3,奖励辅助!$E:$O,11,FALSE),"")</f>
        <v/>
      </c>
      <c r="AE255" t="str">
        <f>_xlfn.IFNA(","&amp;VLOOKUP($D255*1000+AE$3,奖励辅助!$E:$O,11,FALSE),"")</f>
        <v/>
      </c>
      <c r="AF255" t="str">
        <f>_xlfn.IFNA(","&amp;VLOOKUP($D255*1000+AF$3,奖励辅助!$E:$O,11,FALSE),"")</f>
        <v/>
      </c>
      <c r="AG255" t="str">
        <f>_xlfn.IFNA(","&amp;VLOOKUP($D255*1000+AG$3,奖励辅助!$E:$O,11,FALSE),"")</f>
        <v/>
      </c>
      <c r="AH255" t="str">
        <f>_xlfn.IFNA(","&amp;VLOOKUP($D255*1000+AH$3,奖励辅助!$E:$O,11,FALSE),"")</f>
        <v/>
      </c>
      <c r="AI255" t="str">
        <f>_xlfn.IFNA(","&amp;VLOOKUP($D255*1000+AI$3,奖励辅助!$E:$O,11,FALSE),"")</f>
        <v/>
      </c>
      <c r="AJ255" t="str">
        <f>_xlfn.IFNA(","&amp;VLOOKUP($D255*1000+AJ$3,奖励辅助!$E:$O,11,FALSE),"")</f>
        <v/>
      </c>
      <c r="AK255" t="str">
        <f>_xlfn.IFNA(","&amp;VLOOKUP($D255*1000+AK$3,奖励辅助!$E:$O,11,FALSE),"")</f>
        <v/>
      </c>
      <c r="AL255" t="str">
        <f>_xlfn.IFNA(","&amp;VLOOKUP($D255*1000+AL$3,奖励辅助!$E:$O,11,FALSE),"")</f>
        <v/>
      </c>
      <c r="AM255" t="str">
        <f>_xlfn.IFNA(","&amp;VLOOKUP($D255*1000+AM$3,奖励辅助!$E:$O,11,FALSE),"")</f>
        <v/>
      </c>
      <c r="AN255" t="str">
        <f>_xlfn.IFNA(","&amp;VLOOKUP($D255*1000+AN$3,奖励辅助!$E:$O,11,FALSE),"")</f>
        <v/>
      </c>
      <c r="AO255" t="str">
        <f>_xlfn.IFNA(","&amp;VLOOKUP($D255*1000+AO$3,奖励辅助!$E:$O,11,FALSE),"")</f>
        <v/>
      </c>
    </row>
    <row r="256" spans="1:41" x14ac:dyDescent="0.15">
      <c r="A256">
        <v>253</v>
      </c>
      <c r="B256">
        <f>VLOOKUP(E256,每级任务数量!A:B,2,FALSE)</f>
        <v>2</v>
      </c>
      <c r="C256">
        <f t="shared" si="15"/>
        <v>410302</v>
      </c>
      <c r="D256" s="2">
        <f t="shared" si="16"/>
        <v>10302</v>
      </c>
      <c r="E256" s="6">
        <f t="shared" si="17"/>
        <v>103</v>
      </c>
      <c r="F256" s="6">
        <f t="shared" si="18"/>
        <v>2</v>
      </c>
      <c r="G256" s="1" t="s">
        <v>90</v>
      </c>
      <c r="H256" s="3" t="s">
        <v>91</v>
      </c>
      <c r="I256" s="3" t="str">
        <f t="shared" si="19"/>
        <v>[{"t":"i","i":4,"c":12885,"tr":0},{"t":"i","i":1,"c":451522,"tr":0},{"t":"i","i":6,"c":64426,"tr":0}]</v>
      </c>
      <c r="J256" s="2">
        <v>0</v>
      </c>
      <c r="K256" s="2">
        <v>0</v>
      </c>
      <c r="L256" t="str">
        <f>_xlfn.IFNA(VLOOKUP($D256*1000+L$3,奖励辅助!$E:$O,11,FALSE),"")</f>
        <v>{"t":"i","i":4,"c":12885,"tr":0}</v>
      </c>
      <c r="M256" t="str">
        <f>_xlfn.IFNA(","&amp;VLOOKUP($D256*1000+M$3,奖励辅助!$E:$O,11,FALSE),"")</f>
        <v>,{"t":"i","i":1,"c":451522,"tr":0}</v>
      </c>
      <c r="N256" t="str">
        <f>_xlfn.IFNA(","&amp;VLOOKUP($D256*1000+N$3,奖励辅助!$E:$O,11,FALSE),"")</f>
        <v>,{"t":"i","i":6,"c":64426,"tr":0}</v>
      </c>
      <c r="O256" t="str">
        <f>_xlfn.IFNA(","&amp;VLOOKUP($D256*1000+O$3,奖励辅助!$E:$O,11,FALSE),"")</f>
        <v/>
      </c>
      <c r="P256" t="str">
        <f>_xlfn.IFNA(","&amp;VLOOKUP($D256*1000+P$3,奖励辅助!$E:$O,11,FALSE),"")</f>
        <v/>
      </c>
      <c r="Q256" t="str">
        <f>_xlfn.IFNA(","&amp;VLOOKUP($D256*1000+Q$3,奖励辅助!$E:$O,11,FALSE),"")</f>
        <v/>
      </c>
      <c r="R256" t="str">
        <f>_xlfn.IFNA(","&amp;VLOOKUP($D256*1000+R$3,奖励辅助!$E:$O,11,FALSE),"")</f>
        <v/>
      </c>
      <c r="S256" t="str">
        <f>_xlfn.IFNA(","&amp;VLOOKUP($D256*1000+S$3,奖励辅助!$E:$O,11,FALSE),"")</f>
        <v/>
      </c>
      <c r="T256" t="str">
        <f>_xlfn.IFNA(","&amp;VLOOKUP($D256*1000+T$3,奖励辅助!$E:$O,11,FALSE),"")</f>
        <v/>
      </c>
      <c r="U256" t="str">
        <f>_xlfn.IFNA(","&amp;VLOOKUP($D256*1000+U$3,奖励辅助!$E:$O,11,FALSE),"")</f>
        <v/>
      </c>
      <c r="V256" t="str">
        <f>_xlfn.IFNA(","&amp;VLOOKUP($D256*1000+V$3,奖励辅助!$E:$O,11,FALSE),"")</f>
        <v/>
      </c>
      <c r="W256" t="str">
        <f>_xlfn.IFNA(","&amp;VLOOKUP($D256*1000+W$3,奖励辅助!$E:$O,11,FALSE),"")</f>
        <v/>
      </c>
      <c r="X256" t="str">
        <f>_xlfn.IFNA(","&amp;VLOOKUP($D256*1000+X$3,奖励辅助!$E:$O,11,FALSE),"")</f>
        <v/>
      </c>
      <c r="Y256" t="str">
        <f>_xlfn.IFNA(","&amp;VLOOKUP($D256*1000+Y$3,奖励辅助!$E:$O,11,FALSE),"")</f>
        <v/>
      </c>
      <c r="Z256" t="str">
        <f>_xlfn.IFNA(","&amp;VLOOKUP($D256*1000+Z$3,奖励辅助!$E:$O,11,FALSE),"")</f>
        <v/>
      </c>
      <c r="AA256" t="str">
        <f>_xlfn.IFNA(","&amp;VLOOKUP($D256*1000+AA$3,奖励辅助!$E:$O,11,FALSE),"")</f>
        <v/>
      </c>
      <c r="AB256" t="str">
        <f>_xlfn.IFNA(","&amp;VLOOKUP($D256*1000+AB$3,奖励辅助!$E:$O,11,FALSE),"")</f>
        <v/>
      </c>
      <c r="AC256" t="str">
        <f>_xlfn.IFNA(","&amp;VLOOKUP($D256*1000+AC$3,奖励辅助!$E:$O,11,FALSE),"")</f>
        <v/>
      </c>
      <c r="AD256" t="str">
        <f>_xlfn.IFNA(","&amp;VLOOKUP($D256*1000+AD$3,奖励辅助!$E:$O,11,FALSE),"")</f>
        <v/>
      </c>
      <c r="AE256" t="str">
        <f>_xlfn.IFNA(","&amp;VLOOKUP($D256*1000+AE$3,奖励辅助!$E:$O,11,FALSE),"")</f>
        <v/>
      </c>
      <c r="AF256" t="str">
        <f>_xlfn.IFNA(","&amp;VLOOKUP($D256*1000+AF$3,奖励辅助!$E:$O,11,FALSE),"")</f>
        <v/>
      </c>
      <c r="AG256" t="str">
        <f>_xlfn.IFNA(","&amp;VLOOKUP($D256*1000+AG$3,奖励辅助!$E:$O,11,FALSE),"")</f>
        <v/>
      </c>
      <c r="AH256" t="str">
        <f>_xlfn.IFNA(","&amp;VLOOKUP($D256*1000+AH$3,奖励辅助!$E:$O,11,FALSE),"")</f>
        <v/>
      </c>
      <c r="AI256" t="str">
        <f>_xlfn.IFNA(","&amp;VLOOKUP($D256*1000+AI$3,奖励辅助!$E:$O,11,FALSE),"")</f>
        <v/>
      </c>
      <c r="AJ256" t="str">
        <f>_xlfn.IFNA(","&amp;VLOOKUP($D256*1000+AJ$3,奖励辅助!$E:$O,11,FALSE),"")</f>
        <v/>
      </c>
      <c r="AK256" t="str">
        <f>_xlfn.IFNA(","&amp;VLOOKUP($D256*1000+AK$3,奖励辅助!$E:$O,11,FALSE),"")</f>
        <v/>
      </c>
      <c r="AL256" t="str">
        <f>_xlfn.IFNA(","&amp;VLOOKUP($D256*1000+AL$3,奖励辅助!$E:$O,11,FALSE),"")</f>
        <v/>
      </c>
      <c r="AM256" t="str">
        <f>_xlfn.IFNA(","&amp;VLOOKUP($D256*1000+AM$3,奖励辅助!$E:$O,11,FALSE),"")</f>
        <v/>
      </c>
      <c r="AN256" t="str">
        <f>_xlfn.IFNA(","&amp;VLOOKUP($D256*1000+AN$3,奖励辅助!$E:$O,11,FALSE),"")</f>
        <v/>
      </c>
      <c r="AO256" t="str">
        <f>_xlfn.IFNA(","&amp;VLOOKUP($D256*1000+AO$3,奖励辅助!$E:$O,11,FALSE),"")</f>
        <v/>
      </c>
    </row>
    <row r="257" spans="1:41" x14ac:dyDescent="0.15">
      <c r="A257">
        <v>254</v>
      </c>
      <c r="B257">
        <f>VLOOKUP(E257,每级任务数量!A:B,2,FALSE)</f>
        <v>2</v>
      </c>
      <c r="C257">
        <f t="shared" si="15"/>
        <v>410401</v>
      </c>
      <c r="D257" s="2">
        <f t="shared" si="16"/>
        <v>10401</v>
      </c>
      <c r="E257" s="6">
        <f t="shared" si="17"/>
        <v>104</v>
      </c>
      <c r="F257" s="6">
        <f t="shared" si="18"/>
        <v>1</v>
      </c>
      <c r="G257" s="1" t="s">
        <v>90</v>
      </c>
      <c r="H257" s="3" t="s">
        <v>91</v>
      </c>
      <c r="I257" s="3" t="str">
        <f t="shared" si="19"/>
        <v>[{"t":"i","i":4,"c":13813,"tr":0},{"t":"i","i":1,"c":484029,"tr":0},{"t":"i","i":6,"c":69065,"tr":0}]</v>
      </c>
      <c r="J257" s="2">
        <v>0</v>
      </c>
      <c r="K257" s="2">
        <v>0</v>
      </c>
      <c r="L257" t="str">
        <f>_xlfn.IFNA(VLOOKUP($D257*1000+L$3,奖励辅助!$E:$O,11,FALSE),"")</f>
        <v>{"t":"i","i":4,"c":13813,"tr":0}</v>
      </c>
      <c r="M257" t="str">
        <f>_xlfn.IFNA(","&amp;VLOOKUP($D257*1000+M$3,奖励辅助!$E:$O,11,FALSE),"")</f>
        <v>,{"t":"i","i":1,"c":484029,"tr":0}</v>
      </c>
      <c r="N257" t="str">
        <f>_xlfn.IFNA(","&amp;VLOOKUP($D257*1000+N$3,奖励辅助!$E:$O,11,FALSE),"")</f>
        <v>,{"t":"i","i":6,"c":69065,"tr":0}</v>
      </c>
      <c r="O257" t="str">
        <f>_xlfn.IFNA(","&amp;VLOOKUP($D257*1000+O$3,奖励辅助!$E:$O,11,FALSE),"")</f>
        <v/>
      </c>
      <c r="P257" t="str">
        <f>_xlfn.IFNA(","&amp;VLOOKUP($D257*1000+P$3,奖励辅助!$E:$O,11,FALSE),"")</f>
        <v/>
      </c>
      <c r="Q257" t="str">
        <f>_xlfn.IFNA(","&amp;VLOOKUP($D257*1000+Q$3,奖励辅助!$E:$O,11,FALSE),"")</f>
        <v/>
      </c>
      <c r="R257" t="str">
        <f>_xlfn.IFNA(","&amp;VLOOKUP($D257*1000+R$3,奖励辅助!$E:$O,11,FALSE),"")</f>
        <v/>
      </c>
      <c r="S257" t="str">
        <f>_xlfn.IFNA(","&amp;VLOOKUP($D257*1000+S$3,奖励辅助!$E:$O,11,FALSE),"")</f>
        <v/>
      </c>
      <c r="T257" t="str">
        <f>_xlfn.IFNA(","&amp;VLOOKUP($D257*1000+T$3,奖励辅助!$E:$O,11,FALSE),"")</f>
        <v/>
      </c>
      <c r="U257" t="str">
        <f>_xlfn.IFNA(","&amp;VLOOKUP($D257*1000+U$3,奖励辅助!$E:$O,11,FALSE),"")</f>
        <v/>
      </c>
      <c r="V257" t="str">
        <f>_xlfn.IFNA(","&amp;VLOOKUP($D257*1000+V$3,奖励辅助!$E:$O,11,FALSE),"")</f>
        <v/>
      </c>
      <c r="W257" t="str">
        <f>_xlfn.IFNA(","&amp;VLOOKUP($D257*1000+W$3,奖励辅助!$E:$O,11,FALSE),"")</f>
        <v/>
      </c>
      <c r="X257" t="str">
        <f>_xlfn.IFNA(","&amp;VLOOKUP($D257*1000+X$3,奖励辅助!$E:$O,11,FALSE),"")</f>
        <v/>
      </c>
      <c r="Y257" t="str">
        <f>_xlfn.IFNA(","&amp;VLOOKUP($D257*1000+Y$3,奖励辅助!$E:$O,11,FALSE),"")</f>
        <v/>
      </c>
      <c r="Z257" t="str">
        <f>_xlfn.IFNA(","&amp;VLOOKUP($D257*1000+Z$3,奖励辅助!$E:$O,11,FALSE),"")</f>
        <v/>
      </c>
      <c r="AA257" t="str">
        <f>_xlfn.IFNA(","&amp;VLOOKUP($D257*1000+AA$3,奖励辅助!$E:$O,11,FALSE),"")</f>
        <v/>
      </c>
      <c r="AB257" t="str">
        <f>_xlfn.IFNA(","&amp;VLOOKUP($D257*1000+AB$3,奖励辅助!$E:$O,11,FALSE),"")</f>
        <v/>
      </c>
      <c r="AC257" t="str">
        <f>_xlfn.IFNA(","&amp;VLOOKUP($D257*1000+AC$3,奖励辅助!$E:$O,11,FALSE),"")</f>
        <v/>
      </c>
      <c r="AD257" t="str">
        <f>_xlfn.IFNA(","&amp;VLOOKUP($D257*1000+AD$3,奖励辅助!$E:$O,11,FALSE),"")</f>
        <v/>
      </c>
      <c r="AE257" t="str">
        <f>_xlfn.IFNA(","&amp;VLOOKUP($D257*1000+AE$3,奖励辅助!$E:$O,11,FALSE),"")</f>
        <v/>
      </c>
      <c r="AF257" t="str">
        <f>_xlfn.IFNA(","&amp;VLOOKUP($D257*1000+AF$3,奖励辅助!$E:$O,11,FALSE),"")</f>
        <v/>
      </c>
      <c r="AG257" t="str">
        <f>_xlfn.IFNA(","&amp;VLOOKUP($D257*1000+AG$3,奖励辅助!$E:$O,11,FALSE),"")</f>
        <v/>
      </c>
      <c r="AH257" t="str">
        <f>_xlfn.IFNA(","&amp;VLOOKUP($D257*1000+AH$3,奖励辅助!$E:$O,11,FALSE),"")</f>
        <v/>
      </c>
      <c r="AI257" t="str">
        <f>_xlfn.IFNA(","&amp;VLOOKUP($D257*1000+AI$3,奖励辅助!$E:$O,11,FALSE),"")</f>
        <v/>
      </c>
      <c r="AJ257" t="str">
        <f>_xlfn.IFNA(","&amp;VLOOKUP($D257*1000+AJ$3,奖励辅助!$E:$O,11,FALSE),"")</f>
        <v/>
      </c>
      <c r="AK257" t="str">
        <f>_xlfn.IFNA(","&amp;VLOOKUP($D257*1000+AK$3,奖励辅助!$E:$O,11,FALSE),"")</f>
        <v/>
      </c>
      <c r="AL257" t="str">
        <f>_xlfn.IFNA(","&amp;VLOOKUP($D257*1000+AL$3,奖励辅助!$E:$O,11,FALSE),"")</f>
        <v/>
      </c>
      <c r="AM257" t="str">
        <f>_xlfn.IFNA(","&amp;VLOOKUP($D257*1000+AM$3,奖励辅助!$E:$O,11,FALSE),"")</f>
        <v/>
      </c>
      <c r="AN257" t="str">
        <f>_xlfn.IFNA(","&amp;VLOOKUP($D257*1000+AN$3,奖励辅助!$E:$O,11,FALSE),"")</f>
        <v/>
      </c>
      <c r="AO257" t="str">
        <f>_xlfn.IFNA(","&amp;VLOOKUP($D257*1000+AO$3,奖励辅助!$E:$O,11,FALSE),"")</f>
        <v/>
      </c>
    </row>
    <row r="258" spans="1:41" x14ac:dyDescent="0.15">
      <c r="A258">
        <v>255</v>
      </c>
      <c r="B258">
        <f>VLOOKUP(E258,每级任务数量!A:B,2,FALSE)</f>
        <v>2</v>
      </c>
      <c r="C258">
        <f t="shared" si="15"/>
        <v>410402</v>
      </c>
      <c r="D258" s="2">
        <f t="shared" si="16"/>
        <v>10402</v>
      </c>
      <c r="E258" s="6">
        <f t="shared" si="17"/>
        <v>104</v>
      </c>
      <c r="F258" s="6">
        <f t="shared" si="18"/>
        <v>2</v>
      </c>
      <c r="G258" s="1" t="s">
        <v>90</v>
      </c>
      <c r="H258" s="3" t="s">
        <v>91</v>
      </c>
      <c r="I258" s="3" t="str">
        <f t="shared" si="19"/>
        <v>[{"t":"i","i":4,"c":13813,"tr":0},{"t":"i","i":1,"c":484029,"tr":0},{"t":"i","i":6,"c":69065,"tr":0}]</v>
      </c>
      <c r="J258" s="2">
        <v>0</v>
      </c>
      <c r="K258" s="2">
        <v>0</v>
      </c>
      <c r="L258" t="str">
        <f>_xlfn.IFNA(VLOOKUP($D258*1000+L$3,奖励辅助!$E:$O,11,FALSE),"")</f>
        <v>{"t":"i","i":4,"c":13813,"tr":0}</v>
      </c>
      <c r="M258" t="str">
        <f>_xlfn.IFNA(","&amp;VLOOKUP($D258*1000+M$3,奖励辅助!$E:$O,11,FALSE),"")</f>
        <v>,{"t":"i","i":1,"c":484029,"tr":0}</v>
      </c>
      <c r="N258" t="str">
        <f>_xlfn.IFNA(","&amp;VLOOKUP($D258*1000+N$3,奖励辅助!$E:$O,11,FALSE),"")</f>
        <v>,{"t":"i","i":6,"c":69065,"tr":0}</v>
      </c>
      <c r="O258" t="str">
        <f>_xlfn.IFNA(","&amp;VLOOKUP($D258*1000+O$3,奖励辅助!$E:$O,11,FALSE),"")</f>
        <v/>
      </c>
      <c r="P258" t="str">
        <f>_xlfn.IFNA(","&amp;VLOOKUP($D258*1000+P$3,奖励辅助!$E:$O,11,FALSE),"")</f>
        <v/>
      </c>
      <c r="Q258" t="str">
        <f>_xlfn.IFNA(","&amp;VLOOKUP($D258*1000+Q$3,奖励辅助!$E:$O,11,FALSE),"")</f>
        <v/>
      </c>
      <c r="R258" t="str">
        <f>_xlfn.IFNA(","&amp;VLOOKUP($D258*1000+R$3,奖励辅助!$E:$O,11,FALSE),"")</f>
        <v/>
      </c>
      <c r="S258" t="str">
        <f>_xlfn.IFNA(","&amp;VLOOKUP($D258*1000+S$3,奖励辅助!$E:$O,11,FALSE),"")</f>
        <v/>
      </c>
      <c r="T258" t="str">
        <f>_xlfn.IFNA(","&amp;VLOOKUP($D258*1000+T$3,奖励辅助!$E:$O,11,FALSE),"")</f>
        <v/>
      </c>
      <c r="U258" t="str">
        <f>_xlfn.IFNA(","&amp;VLOOKUP($D258*1000+U$3,奖励辅助!$E:$O,11,FALSE),"")</f>
        <v/>
      </c>
      <c r="V258" t="str">
        <f>_xlfn.IFNA(","&amp;VLOOKUP($D258*1000+V$3,奖励辅助!$E:$O,11,FALSE),"")</f>
        <v/>
      </c>
      <c r="W258" t="str">
        <f>_xlfn.IFNA(","&amp;VLOOKUP($D258*1000+W$3,奖励辅助!$E:$O,11,FALSE),"")</f>
        <v/>
      </c>
      <c r="X258" t="str">
        <f>_xlfn.IFNA(","&amp;VLOOKUP($D258*1000+X$3,奖励辅助!$E:$O,11,FALSE),"")</f>
        <v/>
      </c>
      <c r="Y258" t="str">
        <f>_xlfn.IFNA(","&amp;VLOOKUP($D258*1000+Y$3,奖励辅助!$E:$O,11,FALSE),"")</f>
        <v/>
      </c>
      <c r="Z258" t="str">
        <f>_xlfn.IFNA(","&amp;VLOOKUP($D258*1000+Z$3,奖励辅助!$E:$O,11,FALSE),"")</f>
        <v/>
      </c>
      <c r="AA258" t="str">
        <f>_xlfn.IFNA(","&amp;VLOOKUP($D258*1000+AA$3,奖励辅助!$E:$O,11,FALSE),"")</f>
        <v/>
      </c>
      <c r="AB258" t="str">
        <f>_xlfn.IFNA(","&amp;VLOOKUP($D258*1000+AB$3,奖励辅助!$E:$O,11,FALSE),"")</f>
        <v/>
      </c>
      <c r="AC258" t="str">
        <f>_xlfn.IFNA(","&amp;VLOOKUP($D258*1000+AC$3,奖励辅助!$E:$O,11,FALSE),"")</f>
        <v/>
      </c>
      <c r="AD258" t="str">
        <f>_xlfn.IFNA(","&amp;VLOOKUP($D258*1000+AD$3,奖励辅助!$E:$O,11,FALSE),"")</f>
        <v/>
      </c>
      <c r="AE258" t="str">
        <f>_xlfn.IFNA(","&amp;VLOOKUP($D258*1000+AE$3,奖励辅助!$E:$O,11,FALSE),"")</f>
        <v/>
      </c>
      <c r="AF258" t="str">
        <f>_xlfn.IFNA(","&amp;VLOOKUP($D258*1000+AF$3,奖励辅助!$E:$O,11,FALSE),"")</f>
        <v/>
      </c>
      <c r="AG258" t="str">
        <f>_xlfn.IFNA(","&amp;VLOOKUP($D258*1000+AG$3,奖励辅助!$E:$O,11,FALSE),"")</f>
        <v/>
      </c>
      <c r="AH258" t="str">
        <f>_xlfn.IFNA(","&amp;VLOOKUP($D258*1000+AH$3,奖励辅助!$E:$O,11,FALSE),"")</f>
        <v/>
      </c>
      <c r="AI258" t="str">
        <f>_xlfn.IFNA(","&amp;VLOOKUP($D258*1000+AI$3,奖励辅助!$E:$O,11,FALSE),"")</f>
        <v/>
      </c>
      <c r="AJ258" t="str">
        <f>_xlfn.IFNA(","&amp;VLOOKUP($D258*1000+AJ$3,奖励辅助!$E:$O,11,FALSE),"")</f>
        <v/>
      </c>
      <c r="AK258" t="str">
        <f>_xlfn.IFNA(","&amp;VLOOKUP($D258*1000+AK$3,奖励辅助!$E:$O,11,FALSE),"")</f>
        <v/>
      </c>
      <c r="AL258" t="str">
        <f>_xlfn.IFNA(","&amp;VLOOKUP($D258*1000+AL$3,奖励辅助!$E:$O,11,FALSE),"")</f>
        <v/>
      </c>
      <c r="AM258" t="str">
        <f>_xlfn.IFNA(","&amp;VLOOKUP($D258*1000+AM$3,奖励辅助!$E:$O,11,FALSE),"")</f>
        <v/>
      </c>
      <c r="AN258" t="str">
        <f>_xlfn.IFNA(","&amp;VLOOKUP($D258*1000+AN$3,奖励辅助!$E:$O,11,FALSE),"")</f>
        <v/>
      </c>
      <c r="AO258" t="str">
        <f>_xlfn.IFNA(","&amp;VLOOKUP($D258*1000+AO$3,奖励辅助!$E:$O,11,FALSE),"")</f>
        <v/>
      </c>
    </row>
    <row r="259" spans="1:41" x14ac:dyDescent="0.15">
      <c r="A259">
        <v>256</v>
      </c>
      <c r="B259">
        <f>VLOOKUP(E259,每级任务数量!A:B,2,FALSE)</f>
        <v>2</v>
      </c>
      <c r="C259">
        <f t="shared" si="15"/>
        <v>410501</v>
      </c>
      <c r="D259" s="2">
        <f t="shared" si="16"/>
        <v>10501</v>
      </c>
      <c r="E259" s="6">
        <f t="shared" si="17"/>
        <v>105</v>
      </c>
      <c r="F259" s="6">
        <f t="shared" si="18"/>
        <v>1</v>
      </c>
      <c r="G259" s="1" t="s">
        <v>90</v>
      </c>
      <c r="H259" s="3" t="s">
        <v>91</v>
      </c>
      <c r="I259" s="3" t="str">
        <f t="shared" si="19"/>
        <v>[{"t":"i","i":4,"c":14807,"tr":0},{"t":"i","i":1,"c":518877,"tr":0},{"t":"i","i":6,"c":74037,"tr":0}]</v>
      </c>
      <c r="J259" s="2">
        <v>0</v>
      </c>
      <c r="K259" s="2">
        <v>0</v>
      </c>
      <c r="L259" t="str">
        <f>_xlfn.IFNA(VLOOKUP($D259*1000+L$3,奖励辅助!$E:$O,11,FALSE),"")</f>
        <v>{"t":"i","i":4,"c":14807,"tr":0}</v>
      </c>
      <c r="M259" t="str">
        <f>_xlfn.IFNA(","&amp;VLOOKUP($D259*1000+M$3,奖励辅助!$E:$O,11,FALSE),"")</f>
        <v>,{"t":"i","i":1,"c":518877,"tr":0}</v>
      </c>
      <c r="N259" t="str">
        <f>_xlfn.IFNA(","&amp;VLOOKUP($D259*1000+N$3,奖励辅助!$E:$O,11,FALSE),"")</f>
        <v>,{"t":"i","i":6,"c":74037,"tr":0}</v>
      </c>
      <c r="O259" t="str">
        <f>_xlfn.IFNA(","&amp;VLOOKUP($D259*1000+O$3,奖励辅助!$E:$O,11,FALSE),"")</f>
        <v/>
      </c>
      <c r="P259" t="str">
        <f>_xlfn.IFNA(","&amp;VLOOKUP($D259*1000+P$3,奖励辅助!$E:$O,11,FALSE),"")</f>
        <v/>
      </c>
      <c r="Q259" t="str">
        <f>_xlfn.IFNA(","&amp;VLOOKUP($D259*1000+Q$3,奖励辅助!$E:$O,11,FALSE),"")</f>
        <v/>
      </c>
      <c r="R259" t="str">
        <f>_xlfn.IFNA(","&amp;VLOOKUP($D259*1000+R$3,奖励辅助!$E:$O,11,FALSE),"")</f>
        <v/>
      </c>
      <c r="S259" t="str">
        <f>_xlfn.IFNA(","&amp;VLOOKUP($D259*1000+S$3,奖励辅助!$E:$O,11,FALSE),"")</f>
        <v/>
      </c>
      <c r="T259" t="str">
        <f>_xlfn.IFNA(","&amp;VLOOKUP($D259*1000+T$3,奖励辅助!$E:$O,11,FALSE),"")</f>
        <v/>
      </c>
      <c r="U259" t="str">
        <f>_xlfn.IFNA(","&amp;VLOOKUP($D259*1000+U$3,奖励辅助!$E:$O,11,FALSE),"")</f>
        <v/>
      </c>
      <c r="V259" t="str">
        <f>_xlfn.IFNA(","&amp;VLOOKUP($D259*1000+V$3,奖励辅助!$E:$O,11,FALSE),"")</f>
        <v/>
      </c>
      <c r="W259" t="str">
        <f>_xlfn.IFNA(","&amp;VLOOKUP($D259*1000+W$3,奖励辅助!$E:$O,11,FALSE),"")</f>
        <v/>
      </c>
      <c r="X259" t="str">
        <f>_xlfn.IFNA(","&amp;VLOOKUP($D259*1000+X$3,奖励辅助!$E:$O,11,FALSE),"")</f>
        <v/>
      </c>
      <c r="Y259" t="str">
        <f>_xlfn.IFNA(","&amp;VLOOKUP($D259*1000+Y$3,奖励辅助!$E:$O,11,FALSE),"")</f>
        <v/>
      </c>
      <c r="Z259" t="str">
        <f>_xlfn.IFNA(","&amp;VLOOKUP($D259*1000+Z$3,奖励辅助!$E:$O,11,FALSE),"")</f>
        <v/>
      </c>
      <c r="AA259" t="str">
        <f>_xlfn.IFNA(","&amp;VLOOKUP($D259*1000+AA$3,奖励辅助!$E:$O,11,FALSE),"")</f>
        <v/>
      </c>
      <c r="AB259" t="str">
        <f>_xlfn.IFNA(","&amp;VLOOKUP($D259*1000+AB$3,奖励辅助!$E:$O,11,FALSE),"")</f>
        <v/>
      </c>
      <c r="AC259" t="str">
        <f>_xlfn.IFNA(","&amp;VLOOKUP($D259*1000+AC$3,奖励辅助!$E:$O,11,FALSE),"")</f>
        <v/>
      </c>
      <c r="AD259" t="str">
        <f>_xlfn.IFNA(","&amp;VLOOKUP($D259*1000+AD$3,奖励辅助!$E:$O,11,FALSE),"")</f>
        <v/>
      </c>
      <c r="AE259" t="str">
        <f>_xlfn.IFNA(","&amp;VLOOKUP($D259*1000+AE$3,奖励辅助!$E:$O,11,FALSE),"")</f>
        <v/>
      </c>
      <c r="AF259" t="str">
        <f>_xlfn.IFNA(","&amp;VLOOKUP($D259*1000+AF$3,奖励辅助!$E:$O,11,FALSE),"")</f>
        <v/>
      </c>
      <c r="AG259" t="str">
        <f>_xlfn.IFNA(","&amp;VLOOKUP($D259*1000+AG$3,奖励辅助!$E:$O,11,FALSE),"")</f>
        <v/>
      </c>
      <c r="AH259" t="str">
        <f>_xlfn.IFNA(","&amp;VLOOKUP($D259*1000+AH$3,奖励辅助!$E:$O,11,FALSE),"")</f>
        <v/>
      </c>
      <c r="AI259" t="str">
        <f>_xlfn.IFNA(","&amp;VLOOKUP($D259*1000+AI$3,奖励辅助!$E:$O,11,FALSE),"")</f>
        <v/>
      </c>
      <c r="AJ259" t="str">
        <f>_xlfn.IFNA(","&amp;VLOOKUP($D259*1000+AJ$3,奖励辅助!$E:$O,11,FALSE),"")</f>
        <v/>
      </c>
      <c r="AK259" t="str">
        <f>_xlfn.IFNA(","&amp;VLOOKUP($D259*1000+AK$3,奖励辅助!$E:$O,11,FALSE),"")</f>
        <v/>
      </c>
      <c r="AL259" t="str">
        <f>_xlfn.IFNA(","&amp;VLOOKUP($D259*1000+AL$3,奖励辅助!$E:$O,11,FALSE),"")</f>
        <v/>
      </c>
      <c r="AM259" t="str">
        <f>_xlfn.IFNA(","&amp;VLOOKUP($D259*1000+AM$3,奖励辅助!$E:$O,11,FALSE),"")</f>
        <v/>
      </c>
      <c r="AN259" t="str">
        <f>_xlfn.IFNA(","&amp;VLOOKUP($D259*1000+AN$3,奖励辅助!$E:$O,11,FALSE),"")</f>
        <v/>
      </c>
      <c r="AO259" t="str">
        <f>_xlfn.IFNA(","&amp;VLOOKUP($D259*1000+AO$3,奖励辅助!$E:$O,11,FALSE),"")</f>
        <v/>
      </c>
    </row>
    <row r="260" spans="1:41" x14ac:dyDescent="0.15">
      <c r="A260">
        <v>257</v>
      </c>
      <c r="B260">
        <f>VLOOKUP(E260,每级任务数量!A:B,2,FALSE)</f>
        <v>2</v>
      </c>
      <c r="C260">
        <f t="shared" si="15"/>
        <v>410502</v>
      </c>
      <c r="D260" s="2">
        <f t="shared" si="16"/>
        <v>10502</v>
      </c>
      <c r="E260" s="6">
        <f t="shared" si="17"/>
        <v>105</v>
      </c>
      <c r="F260" s="6">
        <f t="shared" si="18"/>
        <v>2</v>
      </c>
      <c r="G260" s="1" t="s">
        <v>90</v>
      </c>
      <c r="H260" s="3" t="s">
        <v>91</v>
      </c>
      <c r="I260" s="3" t="str">
        <f t="shared" si="19"/>
        <v>[{"t":"i","i":4,"c":14807,"tr":0},{"t":"i","i":1,"c":518877,"tr":0},{"t":"i","i":6,"c":74037,"tr":0}]</v>
      </c>
      <c r="J260" s="2">
        <v>0</v>
      </c>
      <c r="K260" s="2">
        <v>0</v>
      </c>
      <c r="L260" t="str">
        <f>_xlfn.IFNA(VLOOKUP($D260*1000+L$3,奖励辅助!$E:$O,11,FALSE),"")</f>
        <v>{"t":"i","i":4,"c":14807,"tr":0}</v>
      </c>
      <c r="M260" t="str">
        <f>_xlfn.IFNA(","&amp;VLOOKUP($D260*1000+M$3,奖励辅助!$E:$O,11,FALSE),"")</f>
        <v>,{"t":"i","i":1,"c":518877,"tr":0}</v>
      </c>
      <c r="N260" t="str">
        <f>_xlfn.IFNA(","&amp;VLOOKUP($D260*1000+N$3,奖励辅助!$E:$O,11,FALSE),"")</f>
        <v>,{"t":"i","i":6,"c":74037,"tr":0}</v>
      </c>
      <c r="O260" t="str">
        <f>_xlfn.IFNA(","&amp;VLOOKUP($D260*1000+O$3,奖励辅助!$E:$O,11,FALSE),"")</f>
        <v/>
      </c>
      <c r="P260" t="str">
        <f>_xlfn.IFNA(","&amp;VLOOKUP($D260*1000+P$3,奖励辅助!$E:$O,11,FALSE),"")</f>
        <v/>
      </c>
      <c r="Q260" t="str">
        <f>_xlfn.IFNA(","&amp;VLOOKUP($D260*1000+Q$3,奖励辅助!$E:$O,11,FALSE),"")</f>
        <v/>
      </c>
      <c r="R260" t="str">
        <f>_xlfn.IFNA(","&amp;VLOOKUP($D260*1000+R$3,奖励辅助!$E:$O,11,FALSE),"")</f>
        <v/>
      </c>
      <c r="S260" t="str">
        <f>_xlfn.IFNA(","&amp;VLOOKUP($D260*1000+S$3,奖励辅助!$E:$O,11,FALSE),"")</f>
        <v/>
      </c>
      <c r="T260" t="str">
        <f>_xlfn.IFNA(","&amp;VLOOKUP($D260*1000+T$3,奖励辅助!$E:$O,11,FALSE),"")</f>
        <v/>
      </c>
      <c r="U260" t="str">
        <f>_xlfn.IFNA(","&amp;VLOOKUP($D260*1000+U$3,奖励辅助!$E:$O,11,FALSE),"")</f>
        <v/>
      </c>
      <c r="V260" t="str">
        <f>_xlfn.IFNA(","&amp;VLOOKUP($D260*1000+V$3,奖励辅助!$E:$O,11,FALSE),"")</f>
        <v/>
      </c>
      <c r="W260" t="str">
        <f>_xlfn.IFNA(","&amp;VLOOKUP($D260*1000+W$3,奖励辅助!$E:$O,11,FALSE),"")</f>
        <v/>
      </c>
      <c r="X260" t="str">
        <f>_xlfn.IFNA(","&amp;VLOOKUP($D260*1000+X$3,奖励辅助!$E:$O,11,FALSE),"")</f>
        <v/>
      </c>
      <c r="Y260" t="str">
        <f>_xlfn.IFNA(","&amp;VLOOKUP($D260*1000+Y$3,奖励辅助!$E:$O,11,FALSE),"")</f>
        <v/>
      </c>
      <c r="Z260" t="str">
        <f>_xlfn.IFNA(","&amp;VLOOKUP($D260*1000+Z$3,奖励辅助!$E:$O,11,FALSE),"")</f>
        <v/>
      </c>
      <c r="AA260" t="str">
        <f>_xlfn.IFNA(","&amp;VLOOKUP($D260*1000+AA$3,奖励辅助!$E:$O,11,FALSE),"")</f>
        <v/>
      </c>
      <c r="AB260" t="str">
        <f>_xlfn.IFNA(","&amp;VLOOKUP($D260*1000+AB$3,奖励辅助!$E:$O,11,FALSE),"")</f>
        <v/>
      </c>
      <c r="AC260" t="str">
        <f>_xlfn.IFNA(","&amp;VLOOKUP($D260*1000+AC$3,奖励辅助!$E:$O,11,FALSE),"")</f>
        <v/>
      </c>
      <c r="AD260" t="str">
        <f>_xlfn.IFNA(","&amp;VLOOKUP($D260*1000+AD$3,奖励辅助!$E:$O,11,FALSE),"")</f>
        <v/>
      </c>
      <c r="AE260" t="str">
        <f>_xlfn.IFNA(","&amp;VLOOKUP($D260*1000+AE$3,奖励辅助!$E:$O,11,FALSE),"")</f>
        <v/>
      </c>
      <c r="AF260" t="str">
        <f>_xlfn.IFNA(","&amp;VLOOKUP($D260*1000+AF$3,奖励辅助!$E:$O,11,FALSE),"")</f>
        <v/>
      </c>
      <c r="AG260" t="str">
        <f>_xlfn.IFNA(","&amp;VLOOKUP($D260*1000+AG$3,奖励辅助!$E:$O,11,FALSE),"")</f>
        <v/>
      </c>
      <c r="AH260" t="str">
        <f>_xlfn.IFNA(","&amp;VLOOKUP($D260*1000+AH$3,奖励辅助!$E:$O,11,FALSE),"")</f>
        <v/>
      </c>
      <c r="AI260" t="str">
        <f>_xlfn.IFNA(","&amp;VLOOKUP($D260*1000+AI$3,奖励辅助!$E:$O,11,FALSE),"")</f>
        <v/>
      </c>
      <c r="AJ260" t="str">
        <f>_xlfn.IFNA(","&amp;VLOOKUP($D260*1000+AJ$3,奖励辅助!$E:$O,11,FALSE),"")</f>
        <v/>
      </c>
      <c r="AK260" t="str">
        <f>_xlfn.IFNA(","&amp;VLOOKUP($D260*1000+AK$3,奖励辅助!$E:$O,11,FALSE),"")</f>
        <v/>
      </c>
      <c r="AL260" t="str">
        <f>_xlfn.IFNA(","&amp;VLOOKUP($D260*1000+AL$3,奖励辅助!$E:$O,11,FALSE),"")</f>
        <v/>
      </c>
      <c r="AM260" t="str">
        <f>_xlfn.IFNA(","&amp;VLOOKUP($D260*1000+AM$3,奖励辅助!$E:$O,11,FALSE),"")</f>
        <v/>
      </c>
      <c r="AN260" t="str">
        <f>_xlfn.IFNA(","&amp;VLOOKUP($D260*1000+AN$3,奖励辅助!$E:$O,11,FALSE),"")</f>
        <v/>
      </c>
      <c r="AO260" t="str">
        <f>_xlfn.IFNA(","&amp;VLOOKUP($D260*1000+AO$3,奖励辅助!$E:$O,11,FALSE),"")</f>
        <v/>
      </c>
    </row>
    <row r="261" spans="1:41" x14ac:dyDescent="0.15">
      <c r="A261">
        <v>258</v>
      </c>
      <c r="B261">
        <f>VLOOKUP(E261,每级任务数量!A:B,2,FALSE)</f>
        <v>2</v>
      </c>
      <c r="C261">
        <f t="shared" ref="C261:C303" si="20">400000+D261</f>
        <v>410601</v>
      </c>
      <c r="D261" s="2">
        <f t="shared" ref="D261:D324" si="21">E261*100+F261</f>
        <v>10601</v>
      </c>
      <c r="E261" s="6">
        <f t="shared" si="17"/>
        <v>106</v>
      </c>
      <c r="F261" s="6">
        <f t="shared" si="18"/>
        <v>1</v>
      </c>
      <c r="G261" s="1" t="s">
        <v>90</v>
      </c>
      <c r="H261" s="3" t="s">
        <v>91</v>
      </c>
      <c r="I261" s="3" t="str">
        <f t="shared" si="19"/>
        <v>[{"t":"i","i":4,"c":15873,"tr":0},{"t":"i","i":1,"c":556233,"tr":0},{"t":"i","i":6,"c":79367,"tr":0}]</v>
      </c>
      <c r="J261" s="2">
        <v>0</v>
      </c>
      <c r="K261" s="2">
        <v>0</v>
      </c>
      <c r="L261" t="str">
        <f>_xlfn.IFNA(VLOOKUP($D261*1000+L$3,奖励辅助!$E:$O,11,FALSE),"")</f>
        <v>{"t":"i","i":4,"c":15873,"tr":0}</v>
      </c>
      <c r="M261" t="str">
        <f>_xlfn.IFNA(","&amp;VLOOKUP($D261*1000+M$3,奖励辅助!$E:$O,11,FALSE),"")</f>
        <v>,{"t":"i","i":1,"c":556233,"tr":0}</v>
      </c>
      <c r="N261" t="str">
        <f>_xlfn.IFNA(","&amp;VLOOKUP($D261*1000+N$3,奖励辅助!$E:$O,11,FALSE),"")</f>
        <v>,{"t":"i","i":6,"c":79367,"tr":0}</v>
      </c>
      <c r="O261" t="str">
        <f>_xlfn.IFNA(","&amp;VLOOKUP($D261*1000+O$3,奖励辅助!$E:$O,11,FALSE),"")</f>
        <v/>
      </c>
      <c r="P261" t="str">
        <f>_xlfn.IFNA(","&amp;VLOOKUP($D261*1000+P$3,奖励辅助!$E:$O,11,FALSE),"")</f>
        <v/>
      </c>
      <c r="Q261" t="str">
        <f>_xlfn.IFNA(","&amp;VLOOKUP($D261*1000+Q$3,奖励辅助!$E:$O,11,FALSE),"")</f>
        <v/>
      </c>
      <c r="R261" t="str">
        <f>_xlfn.IFNA(","&amp;VLOOKUP($D261*1000+R$3,奖励辅助!$E:$O,11,FALSE),"")</f>
        <v/>
      </c>
      <c r="S261" t="str">
        <f>_xlfn.IFNA(","&amp;VLOOKUP($D261*1000+S$3,奖励辅助!$E:$O,11,FALSE),"")</f>
        <v/>
      </c>
      <c r="T261" t="str">
        <f>_xlfn.IFNA(","&amp;VLOOKUP($D261*1000+T$3,奖励辅助!$E:$O,11,FALSE),"")</f>
        <v/>
      </c>
      <c r="U261" t="str">
        <f>_xlfn.IFNA(","&amp;VLOOKUP($D261*1000+U$3,奖励辅助!$E:$O,11,FALSE),"")</f>
        <v/>
      </c>
      <c r="V261" t="str">
        <f>_xlfn.IFNA(","&amp;VLOOKUP($D261*1000+V$3,奖励辅助!$E:$O,11,FALSE),"")</f>
        <v/>
      </c>
      <c r="W261" t="str">
        <f>_xlfn.IFNA(","&amp;VLOOKUP($D261*1000+W$3,奖励辅助!$E:$O,11,FALSE),"")</f>
        <v/>
      </c>
      <c r="X261" t="str">
        <f>_xlfn.IFNA(","&amp;VLOOKUP($D261*1000+X$3,奖励辅助!$E:$O,11,FALSE),"")</f>
        <v/>
      </c>
      <c r="Y261" t="str">
        <f>_xlfn.IFNA(","&amp;VLOOKUP($D261*1000+Y$3,奖励辅助!$E:$O,11,FALSE),"")</f>
        <v/>
      </c>
      <c r="Z261" t="str">
        <f>_xlfn.IFNA(","&amp;VLOOKUP($D261*1000+Z$3,奖励辅助!$E:$O,11,FALSE),"")</f>
        <v/>
      </c>
      <c r="AA261" t="str">
        <f>_xlfn.IFNA(","&amp;VLOOKUP($D261*1000+AA$3,奖励辅助!$E:$O,11,FALSE),"")</f>
        <v/>
      </c>
      <c r="AB261" t="str">
        <f>_xlfn.IFNA(","&amp;VLOOKUP($D261*1000+AB$3,奖励辅助!$E:$O,11,FALSE),"")</f>
        <v/>
      </c>
      <c r="AC261" t="str">
        <f>_xlfn.IFNA(","&amp;VLOOKUP($D261*1000+AC$3,奖励辅助!$E:$O,11,FALSE),"")</f>
        <v/>
      </c>
      <c r="AD261" t="str">
        <f>_xlfn.IFNA(","&amp;VLOOKUP($D261*1000+AD$3,奖励辅助!$E:$O,11,FALSE),"")</f>
        <v/>
      </c>
      <c r="AE261" t="str">
        <f>_xlfn.IFNA(","&amp;VLOOKUP($D261*1000+AE$3,奖励辅助!$E:$O,11,FALSE),"")</f>
        <v/>
      </c>
      <c r="AF261" t="str">
        <f>_xlfn.IFNA(","&amp;VLOOKUP($D261*1000+AF$3,奖励辅助!$E:$O,11,FALSE),"")</f>
        <v/>
      </c>
      <c r="AG261" t="str">
        <f>_xlfn.IFNA(","&amp;VLOOKUP($D261*1000+AG$3,奖励辅助!$E:$O,11,FALSE),"")</f>
        <v/>
      </c>
      <c r="AH261" t="str">
        <f>_xlfn.IFNA(","&amp;VLOOKUP($D261*1000+AH$3,奖励辅助!$E:$O,11,FALSE),"")</f>
        <v/>
      </c>
      <c r="AI261" t="str">
        <f>_xlfn.IFNA(","&amp;VLOOKUP($D261*1000+AI$3,奖励辅助!$E:$O,11,FALSE),"")</f>
        <v/>
      </c>
      <c r="AJ261" t="str">
        <f>_xlfn.IFNA(","&amp;VLOOKUP($D261*1000+AJ$3,奖励辅助!$E:$O,11,FALSE),"")</f>
        <v/>
      </c>
      <c r="AK261" t="str">
        <f>_xlfn.IFNA(","&amp;VLOOKUP($D261*1000+AK$3,奖励辅助!$E:$O,11,FALSE),"")</f>
        <v/>
      </c>
      <c r="AL261" t="str">
        <f>_xlfn.IFNA(","&amp;VLOOKUP($D261*1000+AL$3,奖励辅助!$E:$O,11,FALSE),"")</f>
        <v/>
      </c>
      <c r="AM261" t="str">
        <f>_xlfn.IFNA(","&amp;VLOOKUP($D261*1000+AM$3,奖励辅助!$E:$O,11,FALSE),"")</f>
        <v/>
      </c>
      <c r="AN261" t="str">
        <f>_xlfn.IFNA(","&amp;VLOOKUP($D261*1000+AN$3,奖励辅助!$E:$O,11,FALSE),"")</f>
        <v/>
      </c>
      <c r="AO261" t="str">
        <f>_xlfn.IFNA(","&amp;VLOOKUP($D261*1000+AO$3,奖励辅助!$E:$O,11,FALSE),"")</f>
        <v/>
      </c>
    </row>
    <row r="262" spans="1:41" x14ac:dyDescent="0.15">
      <c r="A262">
        <v>259</v>
      </c>
      <c r="B262">
        <f>VLOOKUP(E262,每级任务数量!A:B,2,FALSE)</f>
        <v>2</v>
      </c>
      <c r="C262">
        <f t="shared" si="20"/>
        <v>410602</v>
      </c>
      <c r="D262" s="2">
        <f t="shared" si="21"/>
        <v>10602</v>
      </c>
      <c r="E262" s="6">
        <f t="shared" ref="E262:E325" si="22">IF(F262=1,E261+1,E261)</f>
        <v>106</v>
      </c>
      <c r="F262" s="6">
        <f t="shared" ref="F262:F325" si="23">IF(F261=B261,1,F261+1)</f>
        <v>2</v>
      </c>
      <c r="G262" s="1" t="s">
        <v>90</v>
      </c>
      <c r="H262" s="3" t="s">
        <v>91</v>
      </c>
      <c r="I262" s="3" t="str">
        <f t="shared" ref="I262:I303" si="24">"["&amp;L262&amp;M262&amp;N262&amp;O262&amp;P262&amp;Q262&amp;R262&amp;S262&amp;T262&amp;U262&amp;V262&amp;W262&amp;X262&amp;Y262&amp;Z262&amp;AA262&amp;AB262&amp;AC262&amp;AD262&amp;AE262&amp;AF262&amp;AG262&amp;AH262&amp;AI262&amp;AJ262&amp;AK262&amp;AL262&amp;AM262&amp;AN262&amp;AO262&amp;AP262&amp;AQ262&amp;AR262&amp;AS262&amp;AT262&amp;AU262&amp;AV262&amp;AW262&amp;AX262&amp;AY262&amp;AZ262&amp;BA262&amp;BB262&amp;BC262&amp;BD262&amp;BE262&amp;"]"</f>
        <v>[{"t":"i","i":4,"c":15873,"tr":0},{"t":"i","i":1,"c":556233,"tr":0},{"t":"i","i":6,"c":79367,"tr":0}]</v>
      </c>
      <c r="J262" s="2">
        <v>0</v>
      </c>
      <c r="K262" s="2">
        <v>0</v>
      </c>
      <c r="L262" t="str">
        <f>_xlfn.IFNA(VLOOKUP($D262*1000+L$3,奖励辅助!$E:$O,11,FALSE),"")</f>
        <v>{"t":"i","i":4,"c":15873,"tr":0}</v>
      </c>
      <c r="M262" t="str">
        <f>_xlfn.IFNA(","&amp;VLOOKUP($D262*1000+M$3,奖励辅助!$E:$O,11,FALSE),"")</f>
        <v>,{"t":"i","i":1,"c":556233,"tr":0}</v>
      </c>
      <c r="N262" t="str">
        <f>_xlfn.IFNA(","&amp;VLOOKUP($D262*1000+N$3,奖励辅助!$E:$O,11,FALSE),"")</f>
        <v>,{"t":"i","i":6,"c":79367,"tr":0}</v>
      </c>
      <c r="O262" t="str">
        <f>_xlfn.IFNA(","&amp;VLOOKUP($D262*1000+O$3,奖励辅助!$E:$O,11,FALSE),"")</f>
        <v/>
      </c>
      <c r="P262" t="str">
        <f>_xlfn.IFNA(","&amp;VLOOKUP($D262*1000+P$3,奖励辅助!$E:$O,11,FALSE),"")</f>
        <v/>
      </c>
      <c r="Q262" t="str">
        <f>_xlfn.IFNA(","&amp;VLOOKUP($D262*1000+Q$3,奖励辅助!$E:$O,11,FALSE),"")</f>
        <v/>
      </c>
      <c r="R262" t="str">
        <f>_xlfn.IFNA(","&amp;VLOOKUP($D262*1000+R$3,奖励辅助!$E:$O,11,FALSE),"")</f>
        <v/>
      </c>
      <c r="S262" t="str">
        <f>_xlfn.IFNA(","&amp;VLOOKUP($D262*1000+S$3,奖励辅助!$E:$O,11,FALSE),"")</f>
        <v/>
      </c>
      <c r="T262" t="str">
        <f>_xlfn.IFNA(","&amp;VLOOKUP($D262*1000+T$3,奖励辅助!$E:$O,11,FALSE),"")</f>
        <v/>
      </c>
      <c r="U262" t="str">
        <f>_xlfn.IFNA(","&amp;VLOOKUP($D262*1000+U$3,奖励辅助!$E:$O,11,FALSE),"")</f>
        <v/>
      </c>
      <c r="V262" t="str">
        <f>_xlfn.IFNA(","&amp;VLOOKUP($D262*1000+V$3,奖励辅助!$E:$O,11,FALSE),"")</f>
        <v/>
      </c>
      <c r="W262" t="str">
        <f>_xlfn.IFNA(","&amp;VLOOKUP($D262*1000+W$3,奖励辅助!$E:$O,11,FALSE),"")</f>
        <v/>
      </c>
      <c r="X262" t="str">
        <f>_xlfn.IFNA(","&amp;VLOOKUP($D262*1000+X$3,奖励辅助!$E:$O,11,FALSE),"")</f>
        <v/>
      </c>
      <c r="Y262" t="str">
        <f>_xlfn.IFNA(","&amp;VLOOKUP($D262*1000+Y$3,奖励辅助!$E:$O,11,FALSE),"")</f>
        <v/>
      </c>
      <c r="Z262" t="str">
        <f>_xlfn.IFNA(","&amp;VLOOKUP($D262*1000+Z$3,奖励辅助!$E:$O,11,FALSE),"")</f>
        <v/>
      </c>
      <c r="AA262" t="str">
        <f>_xlfn.IFNA(","&amp;VLOOKUP($D262*1000+AA$3,奖励辅助!$E:$O,11,FALSE),"")</f>
        <v/>
      </c>
      <c r="AB262" t="str">
        <f>_xlfn.IFNA(","&amp;VLOOKUP($D262*1000+AB$3,奖励辅助!$E:$O,11,FALSE),"")</f>
        <v/>
      </c>
      <c r="AC262" t="str">
        <f>_xlfn.IFNA(","&amp;VLOOKUP($D262*1000+AC$3,奖励辅助!$E:$O,11,FALSE),"")</f>
        <v/>
      </c>
      <c r="AD262" t="str">
        <f>_xlfn.IFNA(","&amp;VLOOKUP($D262*1000+AD$3,奖励辅助!$E:$O,11,FALSE),"")</f>
        <v/>
      </c>
      <c r="AE262" t="str">
        <f>_xlfn.IFNA(","&amp;VLOOKUP($D262*1000+AE$3,奖励辅助!$E:$O,11,FALSE),"")</f>
        <v/>
      </c>
      <c r="AF262" t="str">
        <f>_xlfn.IFNA(","&amp;VLOOKUP($D262*1000+AF$3,奖励辅助!$E:$O,11,FALSE),"")</f>
        <v/>
      </c>
      <c r="AG262" t="str">
        <f>_xlfn.IFNA(","&amp;VLOOKUP($D262*1000+AG$3,奖励辅助!$E:$O,11,FALSE),"")</f>
        <v/>
      </c>
      <c r="AH262" t="str">
        <f>_xlfn.IFNA(","&amp;VLOOKUP($D262*1000+AH$3,奖励辅助!$E:$O,11,FALSE),"")</f>
        <v/>
      </c>
      <c r="AI262" t="str">
        <f>_xlfn.IFNA(","&amp;VLOOKUP($D262*1000+AI$3,奖励辅助!$E:$O,11,FALSE),"")</f>
        <v/>
      </c>
      <c r="AJ262" t="str">
        <f>_xlfn.IFNA(","&amp;VLOOKUP($D262*1000+AJ$3,奖励辅助!$E:$O,11,FALSE),"")</f>
        <v/>
      </c>
      <c r="AK262" t="str">
        <f>_xlfn.IFNA(","&amp;VLOOKUP($D262*1000+AK$3,奖励辅助!$E:$O,11,FALSE),"")</f>
        <v/>
      </c>
      <c r="AL262" t="str">
        <f>_xlfn.IFNA(","&amp;VLOOKUP($D262*1000+AL$3,奖励辅助!$E:$O,11,FALSE),"")</f>
        <v/>
      </c>
      <c r="AM262" t="str">
        <f>_xlfn.IFNA(","&amp;VLOOKUP($D262*1000+AM$3,奖励辅助!$E:$O,11,FALSE),"")</f>
        <v/>
      </c>
      <c r="AN262" t="str">
        <f>_xlfn.IFNA(","&amp;VLOOKUP($D262*1000+AN$3,奖励辅助!$E:$O,11,FALSE),"")</f>
        <v/>
      </c>
      <c r="AO262" t="str">
        <f>_xlfn.IFNA(","&amp;VLOOKUP($D262*1000+AO$3,奖励辅助!$E:$O,11,FALSE),"")</f>
        <v/>
      </c>
    </row>
    <row r="263" spans="1:41" x14ac:dyDescent="0.15">
      <c r="A263">
        <v>260</v>
      </c>
      <c r="B263">
        <f>VLOOKUP(E263,每级任务数量!A:B,2,FALSE)</f>
        <v>2</v>
      </c>
      <c r="C263">
        <f t="shared" si="20"/>
        <v>410701</v>
      </c>
      <c r="D263" s="2">
        <f t="shared" si="21"/>
        <v>10701</v>
      </c>
      <c r="E263" s="6">
        <f t="shared" si="22"/>
        <v>107</v>
      </c>
      <c r="F263" s="6">
        <f t="shared" si="23"/>
        <v>1</v>
      </c>
      <c r="G263" s="1" t="s">
        <v>90</v>
      </c>
      <c r="H263" s="3" t="s">
        <v>91</v>
      </c>
      <c r="I263" s="3" t="str">
        <f t="shared" si="24"/>
        <v>[{"t":"i","i":4,"c":17016,"tr":0},{"t":"i","i":1,"c":596279,"tr":0},{"t":"i","i":6,"c":85081,"tr":0}]</v>
      </c>
      <c r="J263" s="2">
        <v>0</v>
      </c>
      <c r="K263" s="2">
        <v>0</v>
      </c>
      <c r="L263" t="str">
        <f>_xlfn.IFNA(VLOOKUP($D263*1000+L$3,奖励辅助!$E:$O,11,FALSE),"")</f>
        <v>{"t":"i","i":4,"c":17016,"tr":0}</v>
      </c>
      <c r="M263" t="str">
        <f>_xlfn.IFNA(","&amp;VLOOKUP($D263*1000+M$3,奖励辅助!$E:$O,11,FALSE),"")</f>
        <v>,{"t":"i","i":1,"c":596279,"tr":0}</v>
      </c>
      <c r="N263" t="str">
        <f>_xlfn.IFNA(","&amp;VLOOKUP($D263*1000+N$3,奖励辅助!$E:$O,11,FALSE),"")</f>
        <v>,{"t":"i","i":6,"c":85081,"tr":0}</v>
      </c>
      <c r="O263" t="str">
        <f>_xlfn.IFNA(","&amp;VLOOKUP($D263*1000+O$3,奖励辅助!$E:$O,11,FALSE),"")</f>
        <v/>
      </c>
      <c r="P263" t="str">
        <f>_xlfn.IFNA(","&amp;VLOOKUP($D263*1000+P$3,奖励辅助!$E:$O,11,FALSE),"")</f>
        <v/>
      </c>
      <c r="Q263" t="str">
        <f>_xlfn.IFNA(","&amp;VLOOKUP($D263*1000+Q$3,奖励辅助!$E:$O,11,FALSE),"")</f>
        <v/>
      </c>
      <c r="R263" t="str">
        <f>_xlfn.IFNA(","&amp;VLOOKUP($D263*1000+R$3,奖励辅助!$E:$O,11,FALSE),"")</f>
        <v/>
      </c>
      <c r="S263" t="str">
        <f>_xlfn.IFNA(","&amp;VLOOKUP($D263*1000+S$3,奖励辅助!$E:$O,11,FALSE),"")</f>
        <v/>
      </c>
      <c r="T263" t="str">
        <f>_xlfn.IFNA(","&amp;VLOOKUP($D263*1000+T$3,奖励辅助!$E:$O,11,FALSE),"")</f>
        <v/>
      </c>
      <c r="U263" t="str">
        <f>_xlfn.IFNA(","&amp;VLOOKUP($D263*1000+U$3,奖励辅助!$E:$O,11,FALSE),"")</f>
        <v/>
      </c>
      <c r="V263" t="str">
        <f>_xlfn.IFNA(","&amp;VLOOKUP($D263*1000+V$3,奖励辅助!$E:$O,11,FALSE),"")</f>
        <v/>
      </c>
      <c r="W263" t="str">
        <f>_xlfn.IFNA(","&amp;VLOOKUP($D263*1000+W$3,奖励辅助!$E:$O,11,FALSE),"")</f>
        <v/>
      </c>
      <c r="X263" t="str">
        <f>_xlfn.IFNA(","&amp;VLOOKUP($D263*1000+X$3,奖励辅助!$E:$O,11,FALSE),"")</f>
        <v/>
      </c>
      <c r="Y263" t="str">
        <f>_xlfn.IFNA(","&amp;VLOOKUP($D263*1000+Y$3,奖励辅助!$E:$O,11,FALSE),"")</f>
        <v/>
      </c>
      <c r="Z263" t="str">
        <f>_xlfn.IFNA(","&amp;VLOOKUP($D263*1000+Z$3,奖励辅助!$E:$O,11,FALSE),"")</f>
        <v/>
      </c>
      <c r="AA263" t="str">
        <f>_xlfn.IFNA(","&amp;VLOOKUP($D263*1000+AA$3,奖励辅助!$E:$O,11,FALSE),"")</f>
        <v/>
      </c>
      <c r="AB263" t="str">
        <f>_xlfn.IFNA(","&amp;VLOOKUP($D263*1000+AB$3,奖励辅助!$E:$O,11,FALSE),"")</f>
        <v/>
      </c>
      <c r="AC263" t="str">
        <f>_xlfn.IFNA(","&amp;VLOOKUP($D263*1000+AC$3,奖励辅助!$E:$O,11,FALSE),"")</f>
        <v/>
      </c>
      <c r="AD263" t="str">
        <f>_xlfn.IFNA(","&amp;VLOOKUP($D263*1000+AD$3,奖励辅助!$E:$O,11,FALSE),"")</f>
        <v/>
      </c>
      <c r="AE263" t="str">
        <f>_xlfn.IFNA(","&amp;VLOOKUP($D263*1000+AE$3,奖励辅助!$E:$O,11,FALSE),"")</f>
        <v/>
      </c>
      <c r="AF263" t="str">
        <f>_xlfn.IFNA(","&amp;VLOOKUP($D263*1000+AF$3,奖励辅助!$E:$O,11,FALSE),"")</f>
        <v/>
      </c>
      <c r="AG263" t="str">
        <f>_xlfn.IFNA(","&amp;VLOOKUP($D263*1000+AG$3,奖励辅助!$E:$O,11,FALSE),"")</f>
        <v/>
      </c>
      <c r="AH263" t="str">
        <f>_xlfn.IFNA(","&amp;VLOOKUP($D263*1000+AH$3,奖励辅助!$E:$O,11,FALSE),"")</f>
        <v/>
      </c>
      <c r="AI263" t="str">
        <f>_xlfn.IFNA(","&amp;VLOOKUP($D263*1000+AI$3,奖励辅助!$E:$O,11,FALSE),"")</f>
        <v/>
      </c>
      <c r="AJ263" t="str">
        <f>_xlfn.IFNA(","&amp;VLOOKUP($D263*1000+AJ$3,奖励辅助!$E:$O,11,FALSE),"")</f>
        <v/>
      </c>
      <c r="AK263" t="str">
        <f>_xlfn.IFNA(","&amp;VLOOKUP($D263*1000+AK$3,奖励辅助!$E:$O,11,FALSE),"")</f>
        <v/>
      </c>
      <c r="AL263" t="str">
        <f>_xlfn.IFNA(","&amp;VLOOKUP($D263*1000+AL$3,奖励辅助!$E:$O,11,FALSE),"")</f>
        <v/>
      </c>
      <c r="AM263" t="str">
        <f>_xlfn.IFNA(","&amp;VLOOKUP($D263*1000+AM$3,奖励辅助!$E:$O,11,FALSE),"")</f>
        <v/>
      </c>
      <c r="AN263" t="str">
        <f>_xlfn.IFNA(","&amp;VLOOKUP($D263*1000+AN$3,奖励辅助!$E:$O,11,FALSE),"")</f>
        <v/>
      </c>
      <c r="AO263" t="str">
        <f>_xlfn.IFNA(","&amp;VLOOKUP($D263*1000+AO$3,奖励辅助!$E:$O,11,FALSE),"")</f>
        <v/>
      </c>
    </row>
    <row r="264" spans="1:41" x14ac:dyDescent="0.15">
      <c r="A264">
        <v>261</v>
      </c>
      <c r="B264">
        <f>VLOOKUP(E264,每级任务数量!A:B,2,FALSE)</f>
        <v>2</v>
      </c>
      <c r="C264">
        <f t="shared" si="20"/>
        <v>410702</v>
      </c>
      <c r="D264" s="2">
        <f t="shared" si="21"/>
        <v>10702</v>
      </c>
      <c r="E264" s="6">
        <f t="shared" si="22"/>
        <v>107</v>
      </c>
      <c r="F264" s="6">
        <f t="shared" si="23"/>
        <v>2</v>
      </c>
      <c r="G264" s="1" t="s">
        <v>90</v>
      </c>
      <c r="H264" s="3" t="s">
        <v>91</v>
      </c>
      <c r="I264" s="3" t="str">
        <f t="shared" si="24"/>
        <v>[{"t":"i","i":4,"c":17016,"tr":0},{"t":"i","i":1,"c":596279,"tr":0},{"t":"i","i":6,"c":85081,"tr":0}]</v>
      </c>
      <c r="J264" s="2">
        <v>0</v>
      </c>
      <c r="K264" s="2">
        <v>0</v>
      </c>
      <c r="L264" t="str">
        <f>_xlfn.IFNA(VLOOKUP($D264*1000+L$3,奖励辅助!$E:$O,11,FALSE),"")</f>
        <v>{"t":"i","i":4,"c":17016,"tr":0}</v>
      </c>
      <c r="M264" t="str">
        <f>_xlfn.IFNA(","&amp;VLOOKUP($D264*1000+M$3,奖励辅助!$E:$O,11,FALSE),"")</f>
        <v>,{"t":"i","i":1,"c":596279,"tr":0}</v>
      </c>
      <c r="N264" t="str">
        <f>_xlfn.IFNA(","&amp;VLOOKUP($D264*1000+N$3,奖励辅助!$E:$O,11,FALSE),"")</f>
        <v>,{"t":"i","i":6,"c":85081,"tr":0}</v>
      </c>
      <c r="O264" t="str">
        <f>_xlfn.IFNA(","&amp;VLOOKUP($D264*1000+O$3,奖励辅助!$E:$O,11,FALSE),"")</f>
        <v/>
      </c>
      <c r="P264" t="str">
        <f>_xlfn.IFNA(","&amp;VLOOKUP($D264*1000+P$3,奖励辅助!$E:$O,11,FALSE),"")</f>
        <v/>
      </c>
      <c r="Q264" t="str">
        <f>_xlfn.IFNA(","&amp;VLOOKUP($D264*1000+Q$3,奖励辅助!$E:$O,11,FALSE),"")</f>
        <v/>
      </c>
      <c r="R264" t="str">
        <f>_xlfn.IFNA(","&amp;VLOOKUP($D264*1000+R$3,奖励辅助!$E:$O,11,FALSE),"")</f>
        <v/>
      </c>
      <c r="S264" t="str">
        <f>_xlfn.IFNA(","&amp;VLOOKUP($D264*1000+S$3,奖励辅助!$E:$O,11,FALSE),"")</f>
        <v/>
      </c>
      <c r="T264" t="str">
        <f>_xlfn.IFNA(","&amp;VLOOKUP($D264*1000+T$3,奖励辅助!$E:$O,11,FALSE),"")</f>
        <v/>
      </c>
      <c r="U264" t="str">
        <f>_xlfn.IFNA(","&amp;VLOOKUP($D264*1000+U$3,奖励辅助!$E:$O,11,FALSE),"")</f>
        <v/>
      </c>
      <c r="V264" t="str">
        <f>_xlfn.IFNA(","&amp;VLOOKUP($D264*1000+V$3,奖励辅助!$E:$O,11,FALSE),"")</f>
        <v/>
      </c>
      <c r="W264" t="str">
        <f>_xlfn.IFNA(","&amp;VLOOKUP($D264*1000+W$3,奖励辅助!$E:$O,11,FALSE),"")</f>
        <v/>
      </c>
      <c r="X264" t="str">
        <f>_xlfn.IFNA(","&amp;VLOOKUP($D264*1000+X$3,奖励辅助!$E:$O,11,FALSE),"")</f>
        <v/>
      </c>
      <c r="Y264" t="str">
        <f>_xlfn.IFNA(","&amp;VLOOKUP($D264*1000+Y$3,奖励辅助!$E:$O,11,FALSE),"")</f>
        <v/>
      </c>
      <c r="Z264" t="str">
        <f>_xlfn.IFNA(","&amp;VLOOKUP($D264*1000+Z$3,奖励辅助!$E:$O,11,FALSE),"")</f>
        <v/>
      </c>
      <c r="AA264" t="str">
        <f>_xlfn.IFNA(","&amp;VLOOKUP($D264*1000+AA$3,奖励辅助!$E:$O,11,FALSE),"")</f>
        <v/>
      </c>
      <c r="AB264" t="str">
        <f>_xlfn.IFNA(","&amp;VLOOKUP($D264*1000+AB$3,奖励辅助!$E:$O,11,FALSE),"")</f>
        <v/>
      </c>
      <c r="AC264" t="str">
        <f>_xlfn.IFNA(","&amp;VLOOKUP($D264*1000+AC$3,奖励辅助!$E:$O,11,FALSE),"")</f>
        <v/>
      </c>
      <c r="AD264" t="str">
        <f>_xlfn.IFNA(","&amp;VLOOKUP($D264*1000+AD$3,奖励辅助!$E:$O,11,FALSE),"")</f>
        <v/>
      </c>
      <c r="AE264" t="str">
        <f>_xlfn.IFNA(","&amp;VLOOKUP($D264*1000+AE$3,奖励辅助!$E:$O,11,FALSE),"")</f>
        <v/>
      </c>
      <c r="AF264" t="str">
        <f>_xlfn.IFNA(","&amp;VLOOKUP($D264*1000+AF$3,奖励辅助!$E:$O,11,FALSE),"")</f>
        <v/>
      </c>
      <c r="AG264" t="str">
        <f>_xlfn.IFNA(","&amp;VLOOKUP($D264*1000+AG$3,奖励辅助!$E:$O,11,FALSE),"")</f>
        <v/>
      </c>
      <c r="AH264" t="str">
        <f>_xlfn.IFNA(","&amp;VLOOKUP($D264*1000+AH$3,奖励辅助!$E:$O,11,FALSE),"")</f>
        <v/>
      </c>
      <c r="AI264" t="str">
        <f>_xlfn.IFNA(","&amp;VLOOKUP($D264*1000+AI$3,奖励辅助!$E:$O,11,FALSE),"")</f>
        <v/>
      </c>
      <c r="AJ264" t="str">
        <f>_xlfn.IFNA(","&amp;VLOOKUP($D264*1000+AJ$3,奖励辅助!$E:$O,11,FALSE),"")</f>
        <v/>
      </c>
      <c r="AK264" t="str">
        <f>_xlfn.IFNA(","&amp;VLOOKUP($D264*1000+AK$3,奖励辅助!$E:$O,11,FALSE),"")</f>
        <v/>
      </c>
      <c r="AL264" t="str">
        <f>_xlfn.IFNA(","&amp;VLOOKUP($D264*1000+AL$3,奖励辅助!$E:$O,11,FALSE),"")</f>
        <v/>
      </c>
      <c r="AM264" t="str">
        <f>_xlfn.IFNA(","&amp;VLOOKUP($D264*1000+AM$3,奖励辅助!$E:$O,11,FALSE),"")</f>
        <v/>
      </c>
      <c r="AN264" t="str">
        <f>_xlfn.IFNA(","&amp;VLOOKUP($D264*1000+AN$3,奖励辅助!$E:$O,11,FALSE),"")</f>
        <v/>
      </c>
      <c r="AO264" t="str">
        <f>_xlfn.IFNA(","&amp;VLOOKUP($D264*1000+AO$3,奖励辅助!$E:$O,11,FALSE),"")</f>
        <v/>
      </c>
    </row>
    <row r="265" spans="1:41" x14ac:dyDescent="0.15">
      <c r="A265">
        <v>262</v>
      </c>
      <c r="B265">
        <f>VLOOKUP(E265,每级任务数量!A:B,2,FALSE)</f>
        <v>2</v>
      </c>
      <c r="C265">
        <f t="shared" si="20"/>
        <v>410801</v>
      </c>
      <c r="D265" s="2">
        <f t="shared" si="21"/>
        <v>10801</v>
      </c>
      <c r="E265" s="6">
        <f t="shared" si="22"/>
        <v>108</v>
      </c>
      <c r="F265" s="6">
        <f t="shared" si="23"/>
        <v>1</v>
      </c>
      <c r="G265" s="1" t="s">
        <v>90</v>
      </c>
      <c r="H265" s="3" t="s">
        <v>91</v>
      </c>
      <c r="I265" s="3" t="str">
        <f t="shared" si="24"/>
        <v>[{"t":"i","i":4,"c":18241,"tr":0},{"t":"i","i":1,"c":639209,"tr":0},{"t":"i","i":6,"c":91207,"tr":0}]</v>
      </c>
      <c r="J265" s="2">
        <v>0</v>
      </c>
      <c r="K265" s="2">
        <v>0</v>
      </c>
      <c r="L265" t="str">
        <f>_xlfn.IFNA(VLOOKUP($D265*1000+L$3,奖励辅助!$E:$O,11,FALSE),"")</f>
        <v>{"t":"i","i":4,"c":18241,"tr":0}</v>
      </c>
      <c r="M265" t="str">
        <f>_xlfn.IFNA(","&amp;VLOOKUP($D265*1000+M$3,奖励辅助!$E:$O,11,FALSE),"")</f>
        <v>,{"t":"i","i":1,"c":639209,"tr":0}</v>
      </c>
      <c r="N265" t="str">
        <f>_xlfn.IFNA(","&amp;VLOOKUP($D265*1000+N$3,奖励辅助!$E:$O,11,FALSE),"")</f>
        <v>,{"t":"i","i":6,"c":91207,"tr":0}</v>
      </c>
      <c r="O265" t="str">
        <f>_xlfn.IFNA(","&amp;VLOOKUP($D265*1000+O$3,奖励辅助!$E:$O,11,FALSE),"")</f>
        <v/>
      </c>
      <c r="P265" t="str">
        <f>_xlfn.IFNA(","&amp;VLOOKUP($D265*1000+P$3,奖励辅助!$E:$O,11,FALSE),"")</f>
        <v/>
      </c>
      <c r="Q265" t="str">
        <f>_xlfn.IFNA(","&amp;VLOOKUP($D265*1000+Q$3,奖励辅助!$E:$O,11,FALSE),"")</f>
        <v/>
      </c>
      <c r="R265" t="str">
        <f>_xlfn.IFNA(","&amp;VLOOKUP($D265*1000+R$3,奖励辅助!$E:$O,11,FALSE),"")</f>
        <v/>
      </c>
      <c r="S265" t="str">
        <f>_xlfn.IFNA(","&amp;VLOOKUP($D265*1000+S$3,奖励辅助!$E:$O,11,FALSE),"")</f>
        <v/>
      </c>
      <c r="T265" t="str">
        <f>_xlfn.IFNA(","&amp;VLOOKUP($D265*1000+T$3,奖励辅助!$E:$O,11,FALSE),"")</f>
        <v/>
      </c>
      <c r="U265" t="str">
        <f>_xlfn.IFNA(","&amp;VLOOKUP($D265*1000+U$3,奖励辅助!$E:$O,11,FALSE),"")</f>
        <v/>
      </c>
      <c r="V265" t="str">
        <f>_xlfn.IFNA(","&amp;VLOOKUP($D265*1000+V$3,奖励辅助!$E:$O,11,FALSE),"")</f>
        <v/>
      </c>
      <c r="W265" t="str">
        <f>_xlfn.IFNA(","&amp;VLOOKUP($D265*1000+W$3,奖励辅助!$E:$O,11,FALSE),"")</f>
        <v/>
      </c>
      <c r="X265" t="str">
        <f>_xlfn.IFNA(","&amp;VLOOKUP($D265*1000+X$3,奖励辅助!$E:$O,11,FALSE),"")</f>
        <v/>
      </c>
      <c r="Y265" t="str">
        <f>_xlfn.IFNA(","&amp;VLOOKUP($D265*1000+Y$3,奖励辅助!$E:$O,11,FALSE),"")</f>
        <v/>
      </c>
      <c r="Z265" t="str">
        <f>_xlfn.IFNA(","&amp;VLOOKUP($D265*1000+Z$3,奖励辅助!$E:$O,11,FALSE),"")</f>
        <v/>
      </c>
      <c r="AA265" t="str">
        <f>_xlfn.IFNA(","&amp;VLOOKUP($D265*1000+AA$3,奖励辅助!$E:$O,11,FALSE),"")</f>
        <v/>
      </c>
      <c r="AB265" t="str">
        <f>_xlfn.IFNA(","&amp;VLOOKUP($D265*1000+AB$3,奖励辅助!$E:$O,11,FALSE),"")</f>
        <v/>
      </c>
      <c r="AC265" t="str">
        <f>_xlfn.IFNA(","&amp;VLOOKUP($D265*1000+AC$3,奖励辅助!$E:$O,11,FALSE),"")</f>
        <v/>
      </c>
      <c r="AD265" t="str">
        <f>_xlfn.IFNA(","&amp;VLOOKUP($D265*1000+AD$3,奖励辅助!$E:$O,11,FALSE),"")</f>
        <v/>
      </c>
      <c r="AE265" t="str">
        <f>_xlfn.IFNA(","&amp;VLOOKUP($D265*1000+AE$3,奖励辅助!$E:$O,11,FALSE),"")</f>
        <v/>
      </c>
      <c r="AF265" t="str">
        <f>_xlfn.IFNA(","&amp;VLOOKUP($D265*1000+AF$3,奖励辅助!$E:$O,11,FALSE),"")</f>
        <v/>
      </c>
      <c r="AG265" t="str">
        <f>_xlfn.IFNA(","&amp;VLOOKUP($D265*1000+AG$3,奖励辅助!$E:$O,11,FALSE),"")</f>
        <v/>
      </c>
      <c r="AH265" t="str">
        <f>_xlfn.IFNA(","&amp;VLOOKUP($D265*1000+AH$3,奖励辅助!$E:$O,11,FALSE),"")</f>
        <v/>
      </c>
      <c r="AI265" t="str">
        <f>_xlfn.IFNA(","&amp;VLOOKUP($D265*1000+AI$3,奖励辅助!$E:$O,11,FALSE),"")</f>
        <v/>
      </c>
      <c r="AJ265" t="str">
        <f>_xlfn.IFNA(","&amp;VLOOKUP($D265*1000+AJ$3,奖励辅助!$E:$O,11,FALSE),"")</f>
        <v/>
      </c>
      <c r="AK265" t="str">
        <f>_xlfn.IFNA(","&amp;VLOOKUP($D265*1000+AK$3,奖励辅助!$E:$O,11,FALSE),"")</f>
        <v/>
      </c>
      <c r="AL265" t="str">
        <f>_xlfn.IFNA(","&amp;VLOOKUP($D265*1000+AL$3,奖励辅助!$E:$O,11,FALSE),"")</f>
        <v/>
      </c>
      <c r="AM265" t="str">
        <f>_xlfn.IFNA(","&amp;VLOOKUP($D265*1000+AM$3,奖励辅助!$E:$O,11,FALSE),"")</f>
        <v/>
      </c>
      <c r="AN265" t="str">
        <f>_xlfn.IFNA(","&amp;VLOOKUP($D265*1000+AN$3,奖励辅助!$E:$O,11,FALSE),"")</f>
        <v/>
      </c>
      <c r="AO265" t="str">
        <f>_xlfn.IFNA(","&amp;VLOOKUP($D265*1000+AO$3,奖励辅助!$E:$O,11,FALSE),"")</f>
        <v/>
      </c>
    </row>
    <row r="266" spans="1:41" x14ac:dyDescent="0.15">
      <c r="A266">
        <v>263</v>
      </c>
      <c r="B266">
        <f>VLOOKUP(E266,每级任务数量!A:B,2,FALSE)</f>
        <v>2</v>
      </c>
      <c r="C266">
        <f t="shared" si="20"/>
        <v>410802</v>
      </c>
      <c r="D266" s="2">
        <f t="shared" si="21"/>
        <v>10802</v>
      </c>
      <c r="E266" s="6">
        <f t="shared" si="22"/>
        <v>108</v>
      </c>
      <c r="F266" s="6">
        <f t="shared" si="23"/>
        <v>2</v>
      </c>
      <c r="G266" s="1" t="s">
        <v>90</v>
      </c>
      <c r="H266" s="3" t="s">
        <v>91</v>
      </c>
      <c r="I266" s="3" t="str">
        <f t="shared" si="24"/>
        <v>[{"t":"i","i":4,"c":18241,"tr":0},{"t":"i","i":1,"c":639209,"tr":0},{"t":"i","i":6,"c":91207,"tr":0}]</v>
      </c>
      <c r="J266" s="2">
        <v>0</v>
      </c>
      <c r="K266" s="2">
        <v>0</v>
      </c>
      <c r="L266" t="str">
        <f>_xlfn.IFNA(VLOOKUP($D266*1000+L$3,奖励辅助!$E:$O,11,FALSE),"")</f>
        <v>{"t":"i","i":4,"c":18241,"tr":0}</v>
      </c>
      <c r="M266" t="str">
        <f>_xlfn.IFNA(","&amp;VLOOKUP($D266*1000+M$3,奖励辅助!$E:$O,11,FALSE),"")</f>
        <v>,{"t":"i","i":1,"c":639209,"tr":0}</v>
      </c>
      <c r="N266" t="str">
        <f>_xlfn.IFNA(","&amp;VLOOKUP($D266*1000+N$3,奖励辅助!$E:$O,11,FALSE),"")</f>
        <v>,{"t":"i","i":6,"c":91207,"tr":0}</v>
      </c>
      <c r="O266" t="str">
        <f>_xlfn.IFNA(","&amp;VLOOKUP($D266*1000+O$3,奖励辅助!$E:$O,11,FALSE),"")</f>
        <v/>
      </c>
      <c r="P266" t="str">
        <f>_xlfn.IFNA(","&amp;VLOOKUP($D266*1000+P$3,奖励辅助!$E:$O,11,FALSE),"")</f>
        <v/>
      </c>
      <c r="Q266" t="str">
        <f>_xlfn.IFNA(","&amp;VLOOKUP($D266*1000+Q$3,奖励辅助!$E:$O,11,FALSE),"")</f>
        <v/>
      </c>
      <c r="R266" t="str">
        <f>_xlfn.IFNA(","&amp;VLOOKUP($D266*1000+R$3,奖励辅助!$E:$O,11,FALSE),"")</f>
        <v/>
      </c>
      <c r="S266" t="str">
        <f>_xlfn.IFNA(","&amp;VLOOKUP($D266*1000+S$3,奖励辅助!$E:$O,11,FALSE),"")</f>
        <v/>
      </c>
      <c r="T266" t="str">
        <f>_xlfn.IFNA(","&amp;VLOOKUP($D266*1000+T$3,奖励辅助!$E:$O,11,FALSE),"")</f>
        <v/>
      </c>
      <c r="U266" t="str">
        <f>_xlfn.IFNA(","&amp;VLOOKUP($D266*1000+U$3,奖励辅助!$E:$O,11,FALSE),"")</f>
        <v/>
      </c>
      <c r="V266" t="str">
        <f>_xlfn.IFNA(","&amp;VLOOKUP($D266*1000+V$3,奖励辅助!$E:$O,11,FALSE),"")</f>
        <v/>
      </c>
      <c r="W266" t="str">
        <f>_xlfn.IFNA(","&amp;VLOOKUP($D266*1000+W$3,奖励辅助!$E:$O,11,FALSE),"")</f>
        <v/>
      </c>
      <c r="X266" t="str">
        <f>_xlfn.IFNA(","&amp;VLOOKUP($D266*1000+X$3,奖励辅助!$E:$O,11,FALSE),"")</f>
        <v/>
      </c>
      <c r="Y266" t="str">
        <f>_xlfn.IFNA(","&amp;VLOOKUP($D266*1000+Y$3,奖励辅助!$E:$O,11,FALSE),"")</f>
        <v/>
      </c>
      <c r="Z266" t="str">
        <f>_xlfn.IFNA(","&amp;VLOOKUP($D266*1000+Z$3,奖励辅助!$E:$O,11,FALSE),"")</f>
        <v/>
      </c>
      <c r="AA266" t="str">
        <f>_xlfn.IFNA(","&amp;VLOOKUP($D266*1000+AA$3,奖励辅助!$E:$O,11,FALSE),"")</f>
        <v/>
      </c>
      <c r="AB266" t="str">
        <f>_xlfn.IFNA(","&amp;VLOOKUP($D266*1000+AB$3,奖励辅助!$E:$O,11,FALSE),"")</f>
        <v/>
      </c>
      <c r="AC266" t="str">
        <f>_xlfn.IFNA(","&amp;VLOOKUP($D266*1000+AC$3,奖励辅助!$E:$O,11,FALSE),"")</f>
        <v/>
      </c>
      <c r="AD266" t="str">
        <f>_xlfn.IFNA(","&amp;VLOOKUP($D266*1000+AD$3,奖励辅助!$E:$O,11,FALSE),"")</f>
        <v/>
      </c>
      <c r="AE266" t="str">
        <f>_xlfn.IFNA(","&amp;VLOOKUP($D266*1000+AE$3,奖励辅助!$E:$O,11,FALSE),"")</f>
        <v/>
      </c>
      <c r="AF266" t="str">
        <f>_xlfn.IFNA(","&amp;VLOOKUP($D266*1000+AF$3,奖励辅助!$E:$O,11,FALSE),"")</f>
        <v/>
      </c>
      <c r="AG266" t="str">
        <f>_xlfn.IFNA(","&amp;VLOOKUP($D266*1000+AG$3,奖励辅助!$E:$O,11,FALSE),"")</f>
        <v/>
      </c>
      <c r="AH266" t="str">
        <f>_xlfn.IFNA(","&amp;VLOOKUP($D266*1000+AH$3,奖励辅助!$E:$O,11,FALSE),"")</f>
        <v/>
      </c>
      <c r="AI266" t="str">
        <f>_xlfn.IFNA(","&amp;VLOOKUP($D266*1000+AI$3,奖励辅助!$E:$O,11,FALSE),"")</f>
        <v/>
      </c>
      <c r="AJ266" t="str">
        <f>_xlfn.IFNA(","&amp;VLOOKUP($D266*1000+AJ$3,奖励辅助!$E:$O,11,FALSE),"")</f>
        <v/>
      </c>
      <c r="AK266" t="str">
        <f>_xlfn.IFNA(","&amp;VLOOKUP($D266*1000+AK$3,奖励辅助!$E:$O,11,FALSE),"")</f>
        <v/>
      </c>
      <c r="AL266" t="str">
        <f>_xlfn.IFNA(","&amp;VLOOKUP($D266*1000+AL$3,奖励辅助!$E:$O,11,FALSE),"")</f>
        <v/>
      </c>
      <c r="AM266" t="str">
        <f>_xlfn.IFNA(","&amp;VLOOKUP($D266*1000+AM$3,奖励辅助!$E:$O,11,FALSE),"")</f>
        <v/>
      </c>
      <c r="AN266" t="str">
        <f>_xlfn.IFNA(","&amp;VLOOKUP($D266*1000+AN$3,奖励辅助!$E:$O,11,FALSE),"")</f>
        <v/>
      </c>
      <c r="AO266" t="str">
        <f>_xlfn.IFNA(","&amp;VLOOKUP($D266*1000+AO$3,奖励辅助!$E:$O,11,FALSE),"")</f>
        <v/>
      </c>
    </row>
    <row r="267" spans="1:41" x14ac:dyDescent="0.15">
      <c r="A267">
        <v>264</v>
      </c>
      <c r="B267">
        <f>VLOOKUP(E267,每级任务数量!A:B,2,FALSE)</f>
        <v>2</v>
      </c>
      <c r="C267">
        <f t="shared" si="20"/>
        <v>410901</v>
      </c>
      <c r="D267" s="2">
        <f t="shared" si="21"/>
        <v>10901</v>
      </c>
      <c r="E267" s="6">
        <f t="shared" si="22"/>
        <v>109</v>
      </c>
      <c r="F267" s="6">
        <f t="shared" si="23"/>
        <v>1</v>
      </c>
      <c r="G267" s="1" t="s">
        <v>90</v>
      </c>
      <c r="H267" s="3" t="s">
        <v>91</v>
      </c>
      <c r="I267" s="3" t="str">
        <f t="shared" si="24"/>
        <v>[{"t":"i","i":4,"c":19554,"tr":0},{"t":"i","i":1,"c":685230,"tr":0},{"t":"i","i":6,"c":97774,"tr":0}]</v>
      </c>
      <c r="J267" s="2">
        <v>0</v>
      </c>
      <c r="K267" s="2">
        <v>0</v>
      </c>
      <c r="L267" t="str">
        <f>_xlfn.IFNA(VLOOKUP($D267*1000+L$3,奖励辅助!$E:$O,11,FALSE),"")</f>
        <v>{"t":"i","i":4,"c":19554,"tr":0}</v>
      </c>
      <c r="M267" t="str">
        <f>_xlfn.IFNA(","&amp;VLOOKUP($D267*1000+M$3,奖励辅助!$E:$O,11,FALSE),"")</f>
        <v>,{"t":"i","i":1,"c":685230,"tr":0}</v>
      </c>
      <c r="N267" t="str">
        <f>_xlfn.IFNA(","&amp;VLOOKUP($D267*1000+N$3,奖励辅助!$E:$O,11,FALSE),"")</f>
        <v>,{"t":"i","i":6,"c":97774,"tr":0}</v>
      </c>
      <c r="O267" t="str">
        <f>_xlfn.IFNA(","&amp;VLOOKUP($D267*1000+O$3,奖励辅助!$E:$O,11,FALSE),"")</f>
        <v/>
      </c>
      <c r="P267" t="str">
        <f>_xlfn.IFNA(","&amp;VLOOKUP($D267*1000+P$3,奖励辅助!$E:$O,11,FALSE),"")</f>
        <v/>
      </c>
      <c r="Q267" t="str">
        <f>_xlfn.IFNA(","&amp;VLOOKUP($D267*1000+Q$3,奖励辅助!$E:$O,11,FALSE),"")</f>
        <v/>
      </c>
      <c r="R267" t="str">
        <f>_xlfn.IFNA(","&amp;VLOOKUP($D267*1000+R$3,奖励辅助!$E:$O,11,FALSE),"")</f>
        <v/>
      </c>
      <c r="S267" t="str">
        <f>_xlfn.IFNA(","&amp;VLOOKUP($D267*1000+S$3,奖励辅助!$E:$O,11,FALSE),"")</f>
        <v/>
      </c>
      <c r="T267" t="str">
        <f>_xlfn.IFNA(","&amp;VLOOKUP($D267*1000+T$3,奖励辅助!$E:$O,11,FALSE),"")</f>
        <v/>
      </c>
      <c r="U267" t="str">
        <f>_xlfn.IFNA(","&amp;VLOOKUP($D267*1000+U$3,奖励辅助!$E:$O,11,FALSE),"")</f>
        <v/>
      </c>
      <c r="V267" t="str">
        <f>_xlfn.IFNA(","&amp;VLOOKUP($D267*1000+V$3,奖励辅助!$E:$O,11,FALSE),"")</f>
        <v/>
      </c>
      <c r="W267" t="str">
        <f>_xlfn.IFNA(","&amp;VLOOKUP($D267*1000+W$3,奖励辅助!$E:$O,11,FALSE),"")</f>
        <v/>
      </c>
      <c r="X267" t="str">
        <f>_xlfn.IFNA(","&amp;VLOOKUP($D267*1000+X$3,奖励辅助!$E:$O,11,FALSE),"")</f>
        <v/>
      </c>
      <c r="Y267" t="str">
        <f>_xlfn.IFNA(","&amp;VLOOKUP($D267*1000+Y$3,奖励辅助!$E:$O,11,FALSE),"")</f>
        <v/>
      </c>
      <c r="Z267" t="str">
        <f>_xlfn.IFNA(","&amp;VLOOKUP($D267*1000+Z$3,奖励辅助!$E:$O,11,FALSE),"")</f>
        <v/>
      </c>
      <c r="AA267" t="str">
        <f>_xlfn.IFNA(","&amp;VLOOKUP($D267*1000+AA$3,奖励辅助!$E:$O,11,FALSE),"")</f>
        <v/>
      </c>
      <c r="AB267" t="str">
        <f>_xlfn.IFNA(","&amp;VLOOKUP($D267*1000+AB$3,奖励辅助!$E:$O,11,FALSE),"")</f>
        <v/>
      </c>
      <c r="AC267" t="str">
        <f>_xlfn.IFNA(","&amp;VLOOKUP($D267*1000+AC$3,奖励辅助!$E:$O,11,FALSE),"")</f>
        <v/>
      </c>
      <c r="AD267" t="str">
        <f>_xlfn.IFNA(","&amp;VLOOKUP($D267*1000+AD$3,奖励辅助!$E:$O,11,FALSE),"")</f>
        <v/>
      </c>
      <c r="AE267" t="str">
        <f>_xlfn.IFNA(","&amp;VLOOKUP($D267*1000+AE$3,奖励辅助!$E:$O,11,FALSE),"")</f>
        <v/>
      </c>
      <c r="AF267" t="str">
        <f>_xlfn.IFNA(","&amp;VLOOKUP($D267*1000+AF$3,奖励辅助!$E:$O,11,FALSE),"")</f>
        <v/>
      </c>
      <c r="AG267" t="str">
        <f>_xlfn.IFNA(","&amp;VLOOKUP($D267*1000+AG$3,奖励辅助!$E:$O,11,FALSE),"")</f>
        <v/>
      </c>
      <c r="AH267" t="str">
        <f>_xlfn.IFNA(","&amp;VLOOKUP($D267*1000+AH$3,奖励辅助!$E:$O,11,FALSE),"")</f>
        <v/>
      </c>
      <c r="AI267" t="str">
        <f>_xlfn.IFNA(","&amp;VLOOKUP($D267*1000+AI$3,奖励辅助!$E:$O,11,FALSE),"")</f>
        <v/>
      </c>
      <c r="AJ267" t="str">
        <f>_xlfn.IFNA(","&amp;VLOOKUP($D267*1000+AJ$3,奖励辅助!$E:$O,11,FALSE),"")</f>
        <v/>
      </c>
      <c r="AK267" t="str">
        <f>_xlfn.IFNA(","&amp;VLOOKUP($D267*1000+AK$3,奖励辅助!$E:$O,11,FALSE),"")</f>
        <v/>
      </c>
      <c r="AL267" t="str">
        <f>_xlfn.IFNA(","&amp;VLOOKUP($D267*1000+AL$3,奖励辅助!$E:$O,11,FALSE),"")</f>
        <v/>
      </c>
      <c r="AM267" t="str">
        <f>_xlfn.IFNA(","&amp;VLOOKUP($D267*1000+AM$3,奖励辅助!$E:$O,11,FALSE),"")</f>
        <v/>
      </c>
      <c r="AN267" t="str">
        <f>_xlfn.IFNA(","&amp;VLOOKUP($D267*1000+AN$3,奖励辅助!$E:$O,11,FALSE),"")</f>
        <v/>
      </c>
      <c r="AO267" t="str">
        <f>_xlfn.IFNA(","&amp;VLOOKUP($D267*1000+AO$3,奖励辅助!$E:$O,11,FALSE),"")</f>
        <v/>
      </c>
    </row>
    <row r="268" spans="1:41" x14ac:dyDescent="0.15">
      <c r="A268">
        <v>265</v>
      </c>
      <c r="B268">
        <f>VLOOKUP(E268,每级任务数量!A:B,2,FALSE)</f>
        <v>2</v>
      </c>
      <c r="C268">
        <f t="shared" si="20"/>
        <v>410902</v>
      </c>
      <c r="D268" s="2">
        <f t="shared" si="21"/>
        <v>10902</v>
      </c>
      <c r="E268" s="6">
        <f t="shared" si="22"/>
        <v>109</v>
      </c>
      <c r="F268" s="6">
        <f t="shared" si="23"/>
        <v>2</v>
      </c>
      <c r="G268" s="1" t="s">
        <v>90</v>
      </c>
      <c r="H268" s="3" t="s">
        <v>91</v>
      </c>
      <c r="I268" s="3" t="str">
        <f t="shared" si="24"/>
        <v>[{"t":"i","i":4,"c":19554,"tr":0},{"t":"i","i":1,"c":685230,"tr":0},{"t":"i","i":6,"c":97774,"tr":0}]</v>
      </c>
      <c r="J268" s="2">
        <v>0</v>
      </c>
      <c r="K268" s="2">
        <v>0</v>
      </c>
      <c r="L268" t="str">
        <f>_xlfn.IFNA(VLOOKUP($D268*1000+L$3,奖励辅助!$E:$O,11,FALSE),"")</f>
        <v>{"t":"i","i":4,"c":19554,"tr":0}</v>
      </c>
      <c r="M268" t="str">
        <f>_xlfn.IFNA(","&amp;VLOOKUP($D268*1000+M$3,奖励辅助!$E:$O,11,FALSE),"")</f>
        <v>,{"t":"i","i":1,"c":685230,"tr":0}</v>
      </c>
      <c r="N268" t="str">
        <f>_xlfn.IFNA(","&amp;VLOOKUP($D268*1000+N$3,奖励辅助!$E:$O,11,FALSE),"")</f>
        <v>,{"t":"i","i":6,"c":97774,"tr":0}</v>
      </c>
      <c r="O268" t="str">
        <f>_xlfn.IFNA(","&amp;VLOOKUP($D268*1000+O$3,奖励辅助!$E:$O,11,FALSE),"")</f>
        <v/>
      </c>
      <c r="P268" t="str">
        <f>_xlfn.IFNA(","&amp;VLOOKUP($D268*1000+P$3,奖励辅助!$E:$O,11,FALSE),"")</f>
        <v/>
      </c>
      <c r="Q268" t="str">
        <f>_xlfn.IFNA(","&amp;VLOOKUP($D268*1000+Q$3,奖励辅助!$E:$O,11,FALSE),"")</f>
        <v/>
      </c>
      <c r="R268" t="str">
        <f>_xlfn.IFNA(","&amp;VLOOKUP($D268*1000+R$3,奖励辅助!$E:$O,11,FALSE),"")</f>
        <v/>
      </c>
      <c r="S268" t="str">
        <f>_xlfn.IFNA(","&amp;VLOOKUP($D268*1000+S$3,奖励辅助!$E:$O,11,FALSE),"")</f>
        <v/>
      </c>
      <c r="T268" t="str">
        <f>_xlfn.IFNA(","&amp;VLOOKUP($D268*1000+T$3,奖励辅助!$E:$O,11,FALSE),"")</f>
        <v/>
      </c>
      <c r="U268" t="str">
        <f>_xlfn.IFNA(","&amp;VLOOKUP($D268*1000+U$3,奖励辅助!$E:$O,11,FALSE),"")</f>
        <v/>
      </c>
      <c r="V268" t="str">
        <f>_xlfn.IFNA(","&amp;VLOOKUP($D268*1000+V$3,奖励辅助!$E:$O,11,FALSE),"")</f>
        <v/>
      </c>
      <c r="W268" t="str">
        <f>_xlfn.IFNA(","&amp;VLOOKUP($D268*1000+W$3,奖励辅助!$E:$O,11,FALSE),"")</f>
        <v/>
      </c>
      <c r="X268" t="str">
        <f>_xlfn.IFNA(","&amp;VLOOKUP($D268*1000+X$3,奖励辅助!$E:$O,11,FALSE),"")</f>
        <v/>
      </c>
      <c r="Y268" t="str">
        <f>_xlfn.IFNA(","&amp;VLOOKUP($D268*1000+Y$3,奖励辅助!$E:$O,11,FALSE),"")</f>
        <v/>
      </c>
      <c r="Z268" t="str">
        <f>_xlfn.IFNA(","&amp;VLOOKUP($D268*1000+Z$3,奖励辅助!$E:$O,11,FALSE),"")</f>
        <v/>
      </c>
      <c r="AA268" t="str">
        <f>_xlfn.IFNA(","&amp;VLOOKUP($D268*1000+AA$3,奖励辅助!$E:$O,11,FALSE),"")</f>
        <v/>
      </c>
      <c r="AB268" t="str">
        <f>_xlfn.IFNA(","&amp;VLOOKUP($D268*1000+AB$3,奖励辅助!$E:$O,11,FALSE),"")</f>
        <v/>
      </c>
      <c r="AC268" t="str">
        <f>_xlfn.IFNA(","&amp;VLOOKUP($D268*1000+AC$3,奖励辅助!$E:$O,11,FALSE),"")</f>
        <v/>
      </c>
      <c r="AD268" t="str">
        <f>_xlfn.IFNA(","&amp;VLOOKUP($D268*1000+AD$3,奖励辅助!$E:$O,11,FALSE),"")</f>
        <v/>
      </c>
      <c r="AE268" t="str">
        <f>_xlfn.IFNA(","&amp;VLOOKUP($D268*1000+AE$3,奖励辅助!$E:$O,11,FALSE),"")</f>
        <v/>
      </c>
      <c r="AF268" t="str">
        <f>_xlfn.IFNA(","&amp;VLOOKUP($D268*1000+AF$3,奖励辅助!$E:$O,11,FALSE),"")</f>
        <v/>
      </c>
      <c r="AG268" t="str">
        <f>_xlfn.IFNA(","&amp;VLOOKUP($D268*1000+AG$3,奖励辅助!$E:$O,11,FALSE),"")</f>
        <v/>
      </c>
      <c r="AH268" t="str">
        <f>_xlfn.IFNA(","&amp;VLOOKUP($D268*1000+AH$3,奖励辅助!$E:$O,11,FALSE),"")</f>
        <v/>
      </c>
      <c r="AI268" t="str">
        <f>_xlfn.IFNA(","&amp;VLOOKUP($D268*1000+AI$3,奖励辅助!$E:$O,11,FALSE),"")</f>
        <v/>
      </c>
      <c r="AJ268" t="str">
        <f>_xlfn.IFNA(","&amp;VLOOKUP($D268*1000+AJ$3,奖励辅助!$E:$O,11,FALSE),"")</f>
        <v/>
      </c>
      <c r="AK268" t="str">
        <f>_xlfn.IFNA(","&amp;VLOOKUP($D268*1000+AK$3,奖励辅助!$E:$O,11,FALSE),"")</f>
        <v/>
      </c>
      <c r="AL268" t="str">
        <f>_xlfn.IFNA(","&amp;VLOOKUP($D268*1000+AL$3,奖励辅助!$E:$O,11,FALSE),"")</f>
        <v/>
      </c>
      <c r="AM268" t="str">
        <f>_xlfn.IFNA(","&amp;VLOOKUP($D268*1000+AM$3,奖励辅助!$E:$O,11,FALSE),"")</f>
        <v/>
      </c>
      <c r="AN268" t="str">
        <f>_xlfn.IFNA(","&amp;VLOOKUP($D268*1000+AN$3,奖励辅助!$E:$O,11,FALSE),"")</f>
        <v/>
      </c>
      <c r="AO268" t="str">
        <f>_xlfn.IFNA(","&amp;VLOOKUP($D268*1000+AO$3,奖励辅助!$E:$O,11,FALSE),"")</f>
        <v/>
      </c>
    </row>
    <row r="269" spans="1:41" x14ac:dyDescent="0.15">
      <c r="A269">
        <v>266</v>
      </c>
      <c r="B269">
        <f>VLOOKUP(E269,每级任务数量!A:B,2,FALSE)</f>
        <v>2</v>
      </c>
      <c r="C269">
        <f t="shared" si="20"/>
        <v>411001</v>
      </c>
      <c r="D269" s="2">
        <f t="shared" si="21"/>
        <v>11001</v>
      </c>
      <c r="E269" s="6">
        <f t="shared" si="22"/>
        <v>110</v>
      </c>
      <c r="F269" s="6">
        <f t="shared" si="23"/>
        <v>1</v>
      </c>
      <c r="G269" s="1" t="s">
        <v>90</v>
      </c>
      <c r="H269" s="3" t="s">
        <v>91</v>
      </c>
      <c r="I269" s="3" t="str">
        <f t="shared" si="24"/>
        <v>[{"t":"i","i":4,"c":20962,"tr":0},{"t":"i","i":1,"c":734564,"tr":0},{"t":"i","i":6,"c":104813,"tr":0}]</v>
      </c>
      <c r="J269" s="2">
        <v>0</v>
      </c>
      <c r="K269" s="2">
        <v>0</v>
      </c>
      <c r="L269" t="str">
        <f>_xlfn.IFNA(VLOOKUP($D269*1000+L$3,奖励辅助!$E:$O,11,FALSE),"")</f>
        <v>{"t":"i","i":4,"c":20962,"tr":0}</v>
      </c>
      <c r="M269" t="str">
        <f>_xlfn.IFNA(","&amp;VLOOKUP($D269*1000+M$3,奖励辅助!$E:$O,11,FALSE),"")</f>
        <v>,{"t":"i","i":1,"c":734564,"tr":0}</v>
      </c>
      <c r="N269" t="str">
        <f>_xlfn.IFNA(","&amp;VLOOKUP($D269*1000+N$3,奖励辅助!$E:$O,11,FALSE),"")</f>
        <v>,{"t":"i","i":6,"c":104813,"tr":0}</v>
      </c>
      <c r="O269" t="str">
        <f>_xlfn.IFNA(","&amp;VLOOKUP($D269*1000+O$3,奖励辅助!$E:$O,11,FALSE),"")</f>
        <v/>
      </c>
      <c r="P269" t="str">
        <f>_xlfn.IFNA(","&amp;VLOOKUP($D269*1000+P$3,奖励辅助!$E:$O,11,FALSE),"")</f>
        <v/>
      </c>
      <c r="Q269" t="str">
        <f>_xlfn.IFNA(","&amp;VLOOKUP($D269*1000+Q$3,奖励辅助!$E:$O,11,FALSE),"")</f>
        <v/>
      </c>
      <c r="R269" t="str">
        <f>_xlfn.IFNA(","&amp;VLOOKUP($D269*1000+R$3,奖励辅助!$E:$O,11,FALSE),"")</f>
        <v/>
      </c>
      <c r="S269" t="str">
        <f>_xlfn.IFNA(","&amp;VLOOKUP($D269*1000+S$3,奖励辅助!$E:$O,11,FALSE),"")</f>
        <v/>
      </c>
      <c r="T269" t="str">
        <f>_xlfn.IFNA(","&amp;VLOOKUP($D269*1000+T$3,奖励辅助!$E:$O,11,FALSE),"")</f>
        <v/>
      </c>
      <c r="U269" t="str">
        <f>_xlfn.IFNA(","&amp;VLOOKUP($D269*1000+U$3,奖励辅助!$E:$O,11,FALSE),"")</f>
        <v/>
      </c>
      <c r="V269" t="str">
        <f>_xlfn.IFNA(","&amp;VLOOKUP($D269*1000+V$3,奖励辅助!$E:$O,11,FALSE),"")</f>
        <v/>
      </c>
      <c r="W269" t="str">
        <f>_xlfn.IFNA(","&amp;VLOOKUP($D269*1000+W$3,奖励辅助!$E:$O,11,FALSE),"")</f>
        <v/>
      </c>
      <c r="X269" t="str">
        <f>_xlfn.IFNA(","&amp;VLOOKUP($D269*1000+X$3,奖励辅助!$E:$O,11,FALSE),"")</f>
        <v/>
      </c>
      <c r="Y269" t="str">
        <f>_xlfn.IFNA(","&amp;VLOOKUP($D269*1000+Y$3,奖励辅助!$E:$O,11,FALSE),"")</f>
        <v/>
      </c>
      <c r="Z269" t="str">
        <f>_xlfn.IFNA(","&amp;VLOOKUP($D269*1000+Z$3,奖励辅助!$E:$O,11,FALSE),"")</f>
        <v/>
      </c>
      <c r="AA269" t="str">
        <f>_xlfn.IFNA(","&amp;VLOOKUP($D269*1000+AA$3,奖励辅助!$E:$O,11,FALSE),"")</f>
        <v/>
      </c>
      <c r="AB269" t="str">
        <f>_xlfn.IFNA(","&amp;VLOOKUP($D269*1000+AB$3,奖励辅助!$E:$O,11,FALSE),"")</f>
        <v/>
      </c>
      <c r="AC269" t="str">
        <f>_xlfn.IFNA(","&amp;VLOOKUP($D269*1000+AC$3,奖励辅助!$E:$O,11,FALSE),"")</f>
        <v/>
      </c>
      <c r="AD269" t="str">
        <f>_xlfn.IFNA(","&amp;VLOOKUP($D269*1000+AD$3,奖励辅助!$E:$O,11,FALSE),"")</f>
        <v/>
      </c>
      <c r="AE269" t="str">
        <f>_xlfn.IFNA(","&amp;VLOOKUP($D269*1000+AE$3,奖励辅助!$E:$O,11,FALSE),"")</f>
        <v/>
      </c>
      <c r="AF269" t="str">
        <f>_xlfn.IFNA(","&amp;VLOOKUP($D269*1000+AF$3,奖励辅助!$E:$O,11,FALSE),"")</f>
        <v/>
      </c>
      <c r="AG269" t="str">
        <f>_xlfn.IFNA(","&amp;VLOOKUP($D269*1000+AG$3,奖励辅助!$E:$O,11,FALSE),"")</f>
        <v/>
      </c>
      <c r="AH269" t="str">
        <f>_xlfn.IFNA(","&amp;VLOOKUP($D269*1000+AH$3,奖励辅助!$E:$O,11,FALSE),"")</f>
        <v/>
      </c>
      <c r="AI269" t="str">
        <f>_xlfn.IFNA(","&amp;VLOOKUP($D269*1000+AI$3,奖励辅助!$E:$O,11,FALSE),"")</f>
        <v/>
      </c>
      <c r="AJ269" t="str">
        <f>_xlfn.IFNA(","&amp;VLOOKUP($D269*1000+AJ$3,奖励辅助!$E:$O,11,FALSE),"")</f>
        <v/>
      </c>
      <c r="AK269" t="str">
        <f>_xlfn.IFNA(","&amp;VLOOKUP($D269*1000+AK$3,奖励辅助!$E:$O,11,FALSE),"")</f>
        <v/>
      </c>
      <c r="AL269" t="str">
        <f>_xlfn.IFNA(","&amp;VLOOKUP($D269*1000+AL$3,奖励辅助!$E:$O,11,FALSE),"")</f>
        <v/>
      </c>
      <c r="AM269" t="str">
        <f>_xlfn.IFNA(","&amp;VLOOKUP($D269*1000+AM$3,奖励辅助!$E:$O,11,FALSE),"")</f>
        <v/>
      </c>
      <c r="AN269" t="str">
        <f>_xlfn.IFNA(","&amp;VLOOKUP($D269*1000+AN$3,奖励辅助!$E:$O,11,FALSE),"")</f>
        <v/>
      </c>
      <c r="AO269" t="str">
        <f>_xlfn.IFNA(","&amp;VLOOKUP($D269*1000+AO$3,奖励辅助!$E:$O,11,FALSE),"")</f>
        <v/>
      </c>
    </row>
    <row r="270" spans="1:41" x14ac:dyDescent="0.15">
      <c r="A270">
        <v>267</v>
      </c>
      <c r="B270">
        <f>VLOOKUP(E270,每级任务数量!A:B,2,FALSE)</f>
        <v>2</v>
      </c>
      <c r="C270">
        <f t="shared" si="20"/>
        <v>411002</v>
      </c>
      <c r="D270" s="2">
        <f t="shared" si="21"/>
        <v>11002</v>
      </c>
      <c r="E270" s="6">
        <f t="shared" si="22"/>
        <v>110</v>
      </c>
      <c r="F270" s="6">
        <f t="shared" si="23"/>
        <v>2</v>
      </c>
      <c r="G270" s="1" t="s">
        <v>90</v>
      </c>
      <c r="H270" s="3" t="s">
        <v>91</v>
      </c>
      <c r="I270" s="3" t="str">
        <f t="shared" si="24"/>
        <v>[{"t":"i","i":4,"c":20962,"tr":0},{"t":"i","i":1,"c":734564,"tr":0},{"t":"i","i":6,"c":104813,"tr":0}]</v>
      </c>
      <c r="J270" s="2">
        <v>0</v>
      </c>
      <c r="K270" s="2">
        <v>0</v>
      </c>
      <c r="L270" t="str">
        <f>_xlfn.IFNA(VLOOKUP($D270*1000+L$3,奖励辅助!$E:$O,11,FALSE),"")</f>
        <v>{"t":"i","i":4,"c":20962,"tr":0}</v>
      </c>
      <c r="M270" t="str">
        <f>_xlfn.IFNA(","&amp;VLOOKUP($D270*1000+M$3,奖励辅助!$E:$O,11,FALSE),"")</f>
        <v>,{"t":"i","i":1,"c":734564,"tr":0}</v>
      </c>
      <c r="N270" t="str">
        <f>_xlfn.IFNA(","&amp;VLOOKUP($D270*1000+N$3,奖励辅助!$E:$O,11,FALSE),"")</f>
        <v>,{"t":"i","i":6,"c":104813,"tr":0}</v>
      </c>
      <c r="O270" t="str">
        <f>_xlfn.IFNA(","&amp;VLOOKUP($D270*1000+O$3,奖励辅助!$E:$O,11,FALSE),"")</f>
        <v/>
      </c>
      <c r="P270" t="str">
        <f>_xlfn.IFNA(","&amp;VLOOKUP($D270*1000+P$3,奖励辅助!$E:$O,11,FALSE),"")</f>
        <v/>
      </c>
      <c r="Q270" t="str">
        <f>_xlfn.IFNA(","&amp;VLOOKUP($D270*1000+Q$3,奖励辅助!$E:$O,11,FALSE),"")</f>
        <v/>
      </c>
      <c r="R270" t="str">
        <f>_xlfn.IFNA(","&amp;VLOOKUP($D270*1000+R$3,奖励辅助!$E:$O,11,FALSE),"")</f>
        <v/>
      </c>
      <c r="S270" t="str">
        <f>_xlfn.IFNA(","&amp;VLOOKUP($D270*1000+S$3,奖励辅助!$E:$O,11,FALSE),"")</f>
        <v/>
      </c>
      <c r="T270" t="str">
        <f>_xlfn.IFNA(","&amp;VLOOKUP($D270*1000+T$3,奖励辅助!$E:$O,11,FALSE),"")</f>
        <v/>
      </c>
      <c r="U270" t="str">
        <f>_xlfn.IFNA(","&amp;VLOOKUP($D270*1000+U$3,奖励辅助!$E:$O,11,FALSE),"")</f>
        <v/>
      </c>
      <c r="V270" t="str">
        <f>_xlfn.IFNA(","&amp;VLOOKUP($D270*1000+V$3,奖励辅助!$E:$O,11,FALSE),"")</f>
        <v/>
      </c>
      <c r="W270" t="str">
        <f>_xlfn.IFNA(","&amp;VLOOKUP($D270*1000+W$3,奖励辅助!$E:$O,11,FALSE),"")</f>
        <v/>
      </c>
      <c r="X270" t="str">
        <f>_xlfn.IFNA(","&amp;VLOOKUP($D270*1000+X$3,奖励辅助!$E:$O,11,FALSE),"")</f>
        <v/>
      </c>
      <c r="Y270" t="str">
        <f>_xlfn.IFNA(","&amp;VLOOKUP($D270*1000+Y$3,奖励辅助!$E:$O,11,FALSE),"")</f>
        <v/>
      </c>
      <c r="Z270" t="str">
        <f>_xlfn.IFNA(","&amp;VLOOKUP($D270*1000+Z$3,奖励辅助!$E:$O,11,FALSE),"")</f>
        <v/>
      </c>
      <c r="AA270" t="str">
        <f>_xlfn.IFNA(","&amp;VLOOKUP($D270*1000+AA$3,奖励辅助!$E:$O,11,FALSE),"")</f>
        <v/>
      </c>
      <c r="AB270" t="str">
        <f>_xlfn.IFNA(","&amp;VLOOKUP($D270*1000+AB$3,奖励辅助!$E:$O,11,FALSE),"")</f>
        <v/>
      </c>
      <c r="AC270" t="str">
        <f>_xlfn.IFNA(","&amp;VLOOKUP($D270*1000+AC$3,奖励辅助!$E:$O,11,FALSE),"")</f>
        <v/>
      </c>
      <c r="AD270" t="str">
        <f>_xlfn.IFNA(","&amp;VLOOKUP($D270*1000+AD$3,奖励辅助!$E:$O,11,FALSE),"")</f>
        <v/>
      </c>
      <c r="AE270" t="str">
        <f>_xlfn.IFNA(","&amp;VLOOKUP($D270*1000+AE$3,奖励辅助!$E:$O,11,FALSE),"")</f>
        <v/>
      </c>
      <c r="AF270" t="str">
        <f>_xlfn.IFNA(","&amp;VLOOKUP($D270*1000+AF$3,奖励辅助!$E:$O,11,FALSE),"")</f>
        <v/>
      </c>
      <c r="AG270" t="str">
        <f>_xlfn.IFNA(","&amp;VLOOKUP($D270*1000+AG$3,奖励辅助!$E:$O,11,FALSE),"")</f>
        <v/>
      </c>
      <c r="AH270" t="str">
        <f>_xlfn.IFNA(","&amp;VLOOKUP($D270*1000+AH$3,奖励辅助!$E:$O,11,FALSE),"")</f>
        <v/>
      </c>
      <c r="AI270" t="str">
        <f>_xlfn.IFNA(","&amp;VLOOKUP($D270*1000+AI$3,奖励辅助!$E:$O,11,FALSE),"")</f>
        <v/>
      </c>
      <c r="AJ270" t="str">
        <f>_xlfn.IFNA(","&amp;VLOOKUP($D270*1000+AJ$3,奖励辅助!$E:$O,11,FALSE),"")</f>
        <v/>
      </c>
      <c r="AK270" t="str">
        <f>_xlfn.IFNA(","&amp;VLOOKUP($D270*1000+AK$3,奖励辅助!$E:$O,11,FALSE),"")</f>
        <v/>
      </c>
      <c r="AL270" t="str">
        <f>_xlfn.IFNA(","&amp;VLOOKUP($D270*1000+AL$3,奖励辅助!$E:$O,11,FALSE),"")</f>
        <v/>
      </c>
      <c r="AM270" t="str">
        <f>_xlfn.IFNA(","&amp;VLOOKUP($D270*1000+AM$3,奖励辅助!$E:$O,11,FALSE),"")</f>
        <v/>
      </c>
      <c r="AN270" t="str">
        <f>_xlfn.IFNA(","&amp;VLOOKUP($D270*1000+AN$3,奖励辅助!$E:$O,11,FALSE),"")</f>
        <v/>
      </c>
      <c r="AO270" t="str">
        <f>_xlfn.IFNA(","&amp;VLOOKUP($D270*1000+AO$3,奖励辅助!$E:$O,11,FALSE),"")</f>
        <v/>
      </c>
    </row>
    <row r="271" spans="1:41" x14ac:dyDescent="0.15">
      <c r="A271">
        <v>268</v>
      </c>
      <c r="B271">
        <f>VLOOKUP(E271,每级任务数量!A:B,2,FALSE)</f>
        <v>2</v>
      </c>
      <c r="C271">
        <f t="shared" si="20"/>
        <v>411101</v>
      </c>
      <c r="D271" s="2">
        <f t="shared" si="21"/>
        <v>11101</v>
      </c>
      <c r="E271" s="6">
        <f t="shared" si="22"/>
        <v>111</v>
      </c>
      <c r="F271" s="6">
        <f t="shared" si="23"/>
        <v>1</v>
      </c>
      <c r="G271" s="1" t="s">
        <v>90</v>
      </c>
      <c r="H271" s="3" t="s">
        <v>91</v>
      </c>
      <c r="I271" s="3" t="str">
        <f t="shared" si="24"/>
        <v>[{"t":"i","i":4,"c":22471,"tr":0},{"t":"i","i":1,"c":787450,"tr":0},{"t":"i","i":6,"c":112359,"tr":0}]</v>
      </c>
      <c r="J271" s="2">
        <v>0</v>
      </c>
      <c r="K271" s="2">
        <v>0</v>
      </c>
      <c r="L271" t="str">
        <f>_xlfn.IFNA(VLOOKUP($D271*1000+L$3,奖励辅助!$E:$O,11,FALSE),"")</f>
        <v>{"t":"i","i":4,"c":22471,"tr":0}</v>
      </c>
      <c r="M271" t="str">
        <f>_xlfn.IFNA(","&amp;VLOOKUP($D271*1000+M$3,奖励辅助!$E:$O,11,FALSE),"")</f>
        <v>,{"t":"i","i":1,"c":787450,"tr":0}</v>
      </c>
      <c r="N271" t="str">
        <f>_xlfn.IFNA(","&amp;VLOOKUP($D271*1000+N$3,奖励辅助!$E:$O,11,FALSE),"")</f>
        <v>,{"t":"i","i":6,"c":112359,"tr":0}</v>
      </c>
      <c r="O271" t="str">
        <f>_xlfn.IFNA(","&amp;VLOOKUP($D271*1000+O$3,奖励辅助!$E:$O,11,FALSE),"")</f>
        <v/>
      </c>
      <c r="P271" t="str">
        <f>_xlfn.IFNA(","&amp;VLOOKUP($D271*1000+P$3,奖励辅助!$E:$O,11,FALSE),"")</f>
        <v/>
      </c>
      <c r="Q271" t="str">
        <f>_xlfn.IFNA(","&amp;VLOOKUP($D271*1000+Q$3,奖励辅助!$E:$O,11,FALSE),"")</f>
        <v/>
      </c>
      <c r="R271" t="str">
        <f>_xlfn.IFNA(","&amp;VLOOKUP($D271*1000+R$3,奖励辅助!$E:$O,11,FALSE),"")</f>
        <v/>
      </c>
      <c r="S271" t="str">
        <f>_xlfn.IFNA(","&amp;VLOOKUP($D271*1000+S$3,奖励辅助!$E:$O,11,FALSE),"")</f>
        <v/>
      </c>
      <c r="T271" t="str">
        <f>_xlfn.IFNA(","&amp;VLOOKUP($D271*1000+T$3,奖励辅助!$E:$O,11,FALSE),"")</f>
        <v/>
      </c>
      <c r="U271" t="str">
        <f>_xlfn.IFNA(","&amp;VLOOKUP($D271*1000+U$3,奖励辅助!$E:$O,11,FALSE),"")</f>
        <v/>
      </c>
      <c r="V271" t="str">
        <f>_xlfn.IFNA(","&amp;VLOOKUP($D271*1000+V$3,奖励辅助!$E:$O,11,FALSE),"")</f>
        <v/>
      </c>
      <c r="W271" t="str">
        <f>_xlfn.IFNA(","&amp;VLOOKUP($D271*1000+W$3,奖励辅助!$E:$O,11,FALSE),"")</f>
        <v/>
      </c>
      <c r="X271" t="str">
        <f>_xlfn.IFNA(","&amp;VLOOKUP($D271*1000+X$3,奖励辅助!$E:$O,11,FALSE),"")</f>
        <v/>
      </c>
      <c r="Y271" t="str">
        <f>_xlfn.IFNA(","&amp;VLOOKUP($D271*1000+Y$3,奖励辅助!$E:$O,11,FALSE),"")</f>
        <v/>
      </c>
      <c r="Z271" t="str">
        <f>_xlfn.IFNA(","&amp;VLOOKUP($D271*1000+Z$3,奖励辅助!$E:$O,11,FALSE),"")</f>
        <v/>
      </c>
      <c r="AA271" t="str">
        <f>_xlfn.IFNA(","&amp;VLOOKUP($D271*1000+AA$3,奖励辅助!$E:$O,11,FALSE),"")</f>
        <v/>
      </c>
      <c r="AB271" t="str">
        <f>_xlfn.IFNA(","&amp;VLOOKUP($D271*1000+AB$3,奖励辅助!$E:$O,11,FALSE),"")</f>
        <v/>
      </c>
      <c r="AC271" t="str">
        <f>_xlfn.IFNA(","&amp;VLOOKUP($D271*1000+AC$3,奖励辅助!$E:$O,11,FALSE),"")</f>
        <v/>
      </c>
      <c r="AD271" t="str">
        <f>_xlfn.IFNA(","&amp;VLOOKUP($D271*1000+AD$3,奖励辅助!$E:$O,11,FALSE),"")</f>
        <v/>
      </c>
      <c r="AE271" t="str">
        <f>_xlfn.IFNA(","&amp;VLOOKUP($D271*1000+AE$3,奖励辅助!$E:$O,11,FALSE),"")</f>
        <v/>
      </c>
      <c r="AF271" t="str">
        <f>_xlfn.IFNA(","&amp;VLOOKUP($D271*1000+AF$3,奖励辅助!$E:$O,11,FALSE),"")</f>
        <v/>
      </c>
      <c r="AG271" t="str">
        <f>_xlfn.IFNA(","&amp;VLOOKUP($D271*1000+AG$3,奖励辅助!$E:$O,11,FALSE),"")</f>
        <v/>
      </c>
      <c r="AH271" t="str">
        <f>_xlfn.IFNA(","&amp;VLOOKUP($D271*1000+AH$3,奖励辅助!$E:$O,11,FALSE),"")</f>
        <v/>
      </c>
      <c r="AI271" t="str">
        <f>_xlfn.IFNA(","&amp;VLOOKUP($D271*1000+AI$3,奖励辅助!$E:$O,11,FALSE),"")</f>
        <v/>
      </c>
      <c r="AJ271" t="str">
        <f>_xlfn.IFNA(","&amp;VLOOKUP($D271*1000+AJ$3,奖励辅助!$E:$O,11,FALSE),"")</f>
        <v/>
      </c>
      <c r="AK271" t="str">
        <f>_xlfn.IFNA(","&amp;VLOOKUP($D271*1000+AK$3,奖励辅助!$E:$O,11,FALSE),"")</f>
        <v/>
      </c>
      <c r="AL271" t="str">
        <f>_xlfn.IFNA(","&amp;VLOOKUP($D271*1000+AL$3,奖励辅助!$E:$O,11,FALSE),"")</f>
        <v/>
      </c>
      <c r="AM271" t="str">
        <f>_xlfn.IFNA(","&amp;VLOOKUP($D271*1000+AM$3,奖励辅助!$E:$O,11,FALSE),"")</f>
        <v/>
      </c>
      <c r="AN271" t="str">
        <f>_xlfn.IFNA(","&amp;VLOOKUP($D271*1000+AN$3,奖励辅助!$E:$O,11,FALSE),"")</f>
        <v/>
      </c>
      <c r="AO271" t="str">
        <f>_xlfn.IFNA(","&amp;VLOOKUP($D271*1000+AO$3,奖励辅助!$E:$O,11,FALSE),"")</f>
        <v/>
      </c>
    </row>
    <row r="272" spans="1:41" x14ac:dyDescent="0.15">
      <c r="A272">
        <v>269</v>
      </c>
      <c r="B272">
        <f>VLOOKUP(E272,每级任务数量!A:B,2,FALSE)</f>
        <v>2</v>
      </c>
      <c r="C272">
        <f t="shared" si="20"/>
        <v>411102</v>
      </c>
      <c r="D272" s="2">
        <f t="shared" si="21"/>
        <v>11102</v>
      </c>
      <c r="E272" s="6">
        <f t="shared" si="22"/>
        <v>111</v>
      </c>
      <c r="F272" s="6">
        <f t="shared" si="23"/>
        <v>2</v>
      </c>
      <c r="G272" s="1" t="s">
        <v>90</v>
      </c>
      <c r="H272" s="3" t="s">
        <v>91</v>
      </c>
      <c r="I272" s="3" t="str">
        <f t="shared" si="24"/>
        <v>[{"t":"i","i":4,"c":22471,"tr":0},{"t":"i","i":1,"c":787450,"tr":0},{"t":"i","i":6,"c":112359,"tr":0}]</v>
      </c>
      <c r="J272" s="2">
        <v>0</v>
      </c>
      <c r="K272" s="2">
        <v>0</v>
      </c>
      <c r="L272" t="str">
        <f>_xlfn.IFNA(VLOOKUP($D272*1000+L$3,奖励辅助!$E:$O,11,FALSE),"")</f>
        <v>{"t":"i","i":4,"c":22471,"tr":0}</v>
      </c>
      <c r="M272" t="str">
        <f>_xlfn.IFNA(","&amp;VLOOKUP($D272*1000+M$3,奖励辅助!$E:$O,11,FALSE),"")</f>
        <v>,{"t":"i","i":1,"c":787450,"tr":0}</v>
      </c>
      <c r="N272" t="str">
        <f>_xlfn.IFNA(","&amp;VLOOKUP($D272*1000+N$3,奖励辅助!$E:$O,11,FALSE),"")</f>
        <v>,{"t":"i","i":6,"c":112359,"tr":0}</v>
      </c>
      <c r="O272" t="str">
        <f>_xlfn.IFNA(","&amp;VLOOKUP($D272*1000+O$3,奖励辅助!$E:$O,11,FALSE),"")</f>
        <v/>
      </c>
      <c r="P272" t="str">
        <f>_xlfn.IFNA(","&amp;VLOOKUP($D272*1000+P$3,奖励辅助!$E:$O,11,FALSE),"")</f>
        <v/>
      </c>
      <c r="Q272" t="str">
        <f>_xlfn.IFNA(","&amp;VLOOKUP($D272*1000+Q$3,奖励辅助!$E:$O,11,FALSE),"")</f>
        <v/>
      </c>
      <c r="R272" t="str">
        <f>_xlfn.IFNA(","&amp;VLOOKUP($D272*1000+R$3,奖励辅助!$E:$O,11,FALSE),"")</f>
        <v/>
      </c>
      <c r="S272" t="str">
        <f>_xlfn.IFNA(","&amp;VLOOKUP($D272*1000+S$3,奖励辅助!$E:$O,11,FALSE),"")</f>
        <v/>
      </c>
      <c r="T272" t="str">
        <f>_xlfn.IFNA(","&amp;VLOOKUP($D272*1000+T$3,奖励辅助!$E:$O,11,FALSE),"")</f>
        <v/>
      </c>
      <c r="U272" t="str">
        <f>_xlfn.IFNA(","&amp;VLOOKUP($D272*1000+U$3,奖励辅助!$E:$O,11,FALSE),"")</f>
        <v/>
      </c>
      <c r="V272" t="str">
        <f>_xlfn.IFNA(","&amp;VLOOKUP($D272*1000+V$3,奖励辅助!$E:$O,11,FALSE),"")</f>
        <v/>
      </c>
      <c r="W272" t="str">
        <f>_xlfn.IFNA(","&amp;VLOOKUP($D272*1000+W$3,奖励辅助!$E:$O,11,FALSE),"")</f>
        <v/>
      </c>
      <c r="X272" t="str">
        <f>_xlfn.IFNA(","&amp;VLOOKUP($D272*1000+X$3,奖励辅助!$E:$O,11,FALSE),"")</f>
        <v/>
      </c>
      <c r="Y272" t="str">
        <f>_xlfn.IFNA(","&amp;VLOOKUP($D272*1000+Y$3,奖励辅助!$E:$O,11,FALSE),"")</f>
        <v/>
      </c>
      <c r="Z272" t="str">
        <f>_xlfn.IFNA(","&amp;VLOOKUP($D272*1000+Z$3,奖励辅助!$E:$O,11,FALSE),"")</f>
        <v/>
      </c>
      <c r="AA272" t="str">
        <f>_xlfn.IFNA(","&amp;VLOOKUP($D272*1000+AA$3,奖励辅助!$E:$O,11,FALSE),"")</f>
        <v/>
      </c>
      <c r="AB272" t="str">
        <f>_xlfn.IFNA(","&amp;VLOOKUP($D272*1000+AB$3,奖励辅助!$E:$O,11,FALSE),"")</f>
        <v/>
      </c>
      <c r="AC272" t="str">
        <f>_xlfn.IFNA(","&amp;VLOOKUP($D272*1000+AC$3,奖励辅助!$E:$O,11,FALSE),"")</f>
        <v/>
      </c>
      <c r="AD272" t="str">
        <f>_xlfn.IFNA(","&amp;VLOOKUP($D272*1000+AD$3,奖励辅助!$E:$O,11,FALSE),"")</f>
        <v/>
      </c>
      <c r="AE272" t="str">
        <f>_xlfn.IFNA(","&amp;VLOOKUP($D272*1000+AE$3,奖励辅助!$E:$O,11,FALSE),"")</f>
        <v/>
      </c>
      <c r="AF272" t="str">
        <f>_xlfn.IFNA(","&amp;VLOOKUP($D272*1000+AF$3,奖励辅助!$E:$O,11,FALSE),"")</f>
        <v/>
      </c>
      <c r="AG272" t="str">
        <f>_xlfn.IFNA(","&amp;VLOOKUP($D272*1000+AG$3,奖励辅助!$E:$O,11,FALSE),"")</f>
        <v/>
      </c>
      <c r="AH272" t="str">
        <f>_xlfn.IFNA(","&amp;VLOOKUP($D272*1000+AH$3,奖励辅助!$E:$O,11,FALSE),"")</f>
        <v/>
      </c>
      <c r="AI272" t="str">
        <f>_xlfn.IFNA(","&amp;VLOOKUP($D272*1000+AI$3,奖励辅助!$E:$O,11,FALSE),"")</f>
        <v/>
      </c>
      <c r="AJ272" t="str">
        <f>_xlfn.IFNA(","&amp;VLOOKUP($D272*1000+AJ$3,奖励辅助!$E:$O,11,FALSE),"")</f>
        <v/>
      </c>
      <c r="AK272" t="str">
        <f>_xlfn.IFNA(","&amp;VLOOKUP($D272*1000+AK$3,奖励辅助!$E:$O,11,FALSE),"")</f>
        <v/>
      </c>
      <c r="AL272" t="str">
        <f>_xlfn.IFNA(","&amp;VLOOKUP($D272*1000+AL$3,奖励辅助!$E:$O,11,FALSE),"")</f>
        <v/>
      </c>
      <c r="AM272" t="str">
        <f>_xlfn.IFNA(","&amp;VLOOKUP($D272*1000+AM$3,奖励辅助!$E:$O,11,FALSE),"")</f>
        <v/>
      </c>
      <c r="AN272" t="str">
        <f>_xlfn.IFNA(","&amp;VLOOKUP($D272*1000+AN$3,奖励辅助!$E:$O,11,FALSE),"")</f>
        <v/>
      </c>
      <c r="AO272" t="str">
        <f>_xlfn.IFNA(","&amp;VLOOKUP($D272*1000+AO$3,奖励辅助!$E:$O,11,FALSE),"")</f>
        <v/>
      </c>
    </row>
    <row r="273" spans="1:41" x14ac:dyDescent="0.15">
      <c r="A273">
        <v>270</v>
      </c>
      <c r="B273">
        <f>VLOOKUP(E273,每级任务数量!A:B,2,FALSE)</f>
        <v>2</v>
      </c>
      <c r="C273">
        <f t="shared" si="20"/>
        <v>411201</v>
      </c>
      <c r="D273" s="2">
        <f t="shared" si="21"/>
        <v>11201</v>
      </c>
      <c r="E273" s="6">
        <f t="shared" si="22"/>
        <v>112</v>
      </c>
      <c r="F273" s="6">
        <f t="shared" si="23"/>
        <v>1</v>
      </c>
      <c r="G273" s="1" t="s">
        <v>90</v>
      </c>
      <c r="H273" s="3" t="s">
        <v>91</v>
      </c>
      <c r="I273" s="3" t="str">
        <f t="shared" si="24"/>
        <v>[{"t":"i","i":4,"c":24089,"tr":0},{"t":"i","i":1,"c":844144,"tr":0},{"t":"i","i":6,"c":120449,"tr":0}]</v>
      </c>
      <c r="J273" s="2">
        <v>0</v>
      </c>
      <c r="K273" s="2">
        <v>0</v>
      </c>
      <c r="L273" t="str">
        <f>_xlfn.IFNA(VLOOKUP($D273*1000+L$3,奖励辅助!$E:$O,11,FALSE),"")</f>
        <v>{"t":"i","i":4,"c":24089,"tr":0}</v>
      </c>
      <c r="M273" t="str">
        <f>_xlfn.IFNA(","&amp;VLOOKUP($D273*1000+M$3,奖励辅助!$E:$O,11,FALSE),"")</f>
        <v>,{"t":"i","i":1,"c":844144,"tr":0}</v>
      </c>
      <c r="N273" t="str">
        <f>_xlfn.IFNA(","&amp;VLOOKUP($D273*1000+N$3,奖励辅助!$E:$O,11,FALSE),"")</f>
        <v>,{"t":"i","i":6,"c":120449,"tr":0}</v>
      </c>
      <c r="O273" t="str">
        <f>_xlfn.IFNA(","&amp;VLOOKUP($D273*1000+O$3,奖励辅助!$E:$O,11,FALSE),"")</f>
        <v/>
      </c>
      <c r="P273" t="str">
        <f>_xlfn.IFNA(","&amp;VLOOKUP($D273*1000+P$3,奖励辅助!$E:$O,11,FALSE),"")</f>
        <v/>
      </c>
      <c r="Q273" t="str">
        <f>_xlfn.IFNA(","&amp;VLOOKUP($D273*1000+Q$3,奖励辅助!$E:$O,11,FALSE),"")</f>
        <v/>
      </c>
      <c r="R273" t="str">
        <f>_xlfn.IFNA(","&amp;VLOOKUP($D273*1000+R$3,奖励辅助!$E:$O,11,FALSE),"")</f>
        <v/>
      </c>
      <c r="S273" t="str">
        <f>_xlfn.IFNA(","&amp;VLOOKUP($D273*1000+S$3,奖励辅助!$E:$O,11,FALSE),"")</f>
        <v/>
      </c>
      <c r="T273" t="str">
        <f>_xlfn.IFNA(","&amp;VLOOKUP($D273*1000+T$3,奖励辅助!$E:$O,11,FALSE),"")</f>
        <v/>
      </c>
      <c r="U273" t="str">
        <f>_xlfn.IFNA(","&amp;VLOOKUP($D273*1000+U$3,奖励辅助!$E:$O,11,FALSE),"")</f>
        <v/>
      </c>
      <c r="V273" t="str">
        <f>_xlfn.IFNA(","&amp;VLOOKUP($D273*1000+V$3,奖励辅助!$E:$O,11,FALSE),"")</f>
        <v/>
      </c>
      <c r="W273" t="str">
        <f>_xlfn.IFNA(","&amp;VLOOKUP($D273*1000+W$3,奖励辅助!$E:$O,11,FALSE),"")</f>
        <v/>
      </c>
      <c r="X273" t="str">
        <f>_xlfn.IFNA(","&amp;VLOOKUP($D273*1000+X$3,奖励辅助!$E:$O,11,FALSE),"")</f>
        <v/>
      </c>
      <c r="Y273" t="str">
        <f>_xlfn.IFNA(","&amp;VLOOKUP($D273*1000+Y$3,奖励辅助!$E:$O,11,FALSE),"")</f>
        <v/>
      </c>
      <c r="Z273" t="str">
        <f>_xlfn.IFNA(","&amp;VLOOKUP($D273*1000+Z$3,奖励辅助!$E:$O,11,FALSE),"")</f>
        <v/>
      </c>
      <c r="AA273" t="str">
        <f>_xlfn.IFNA(","&amp;VLOOKUP($D273*1000+AA$3,奖励辅助!$E:$O,11,FALSE),"")</f>
        <v/>
      </c>
      <c r="AB273" t="str">
        <f>_xlfn.IFNA(","&amp;VLOOKUP($D273*1000+AB$3,奖励辅助!$E:$O,11,FALSE),"")</f>
        <v/>
      </c>
      <c r="AC273" t="str">
        <f>_xlfn.IFNA(","&amp;VLOOKUP($D273*1000+AC$3,奖励辅助!$E:$O,11,FALSE),"")</f>
        <v/>
      </c>
      <c r="AD273" t="str">
        <f>_xlfn.IFNA(","&amp;VLOOKUP($D273*1000+AD$3,奖励辅助!$E:$O,11,FALSE),"")</f>
        <v/>
      </c>
      <c r="AE273" t="str">
        <f>_xlfn.IFNA(","&amp;VLOOKUP($D273*1000+AE$3,奖励辅助!$E:$O,11,FALSE),"")</f>
        <v/>
      </c>
      <c r="AF273" t="str">
        <f>_xlfn.IFNA(","&amp;VLOOKUP($D273*1000+AF$3,奖励辅助!$E:$O,11,FALSE),"")</f>
        <v/>
      </c>
      <c r="AG273" t="str">
        <f>_xlfn.IFNA(","&amp;VLOOKUP($D273*1000+AG$3,奖励辅助!$E:$O,11,FALSE),"")</f>
        <v/>
      </c>
      <c r="AH273" t="str">
        <f>_xlfn.IFNA(","&amp;VLOOKUP($D273*1000+AH$3,奖励辅助!$E:$O,11,FALSE),"")</f>
        <v/>
      </c>
      <c r="AI273" t="str">
        <f>_xlfn.IFNA(","&amp;VLOOKUP($D273*1000+AI$3,奖励辅助!$E:$O,11,FALSE),"")</f>
        <v/>
      </c>
      <c r="AJ273" t="str">
        <f>_xlfn.IFNA(","&amp;VLOOKUP($D273*1000+AJ$3,奖励辅助!$E:$O,11,FALSE),"")</f>
        <v/>
      </c>
      <c r="AK273" t="str">
        <f>_xlfn.IFNA(","&amp;VLOOKUP($D273*1000+AK$3,奖励辅助!$E:$O,11,FALSE),"")</f>
        <v/>
      </c>
      <c r="AL273" t="str">
        <f>_xlfn.IFNA(","&amp;VLOOKUP($D273*1000+AL$3,奖励辅助!$E:$O,11,FALSE),"")</f>
        <v/>
      </c>
      <c r="AM273" t="str">
        <f>_xlfn.IFNA(","&amp;VLOOKUP($D273*1000+AM$3,奖励辅助!$E:$O,11,FALSE),"")</f>
        <v/>
      </c>
      <c r="AN273" t="str">
        <f>_xlfn.IFNA(","&amp;VLOOKUP($D273*1000+AN$3,奖励辅助!$E:$O,11,FALSE),"")</f>
        <v/>
      </c>
      <c r="AO273" t="str">
        <f>_xlfn.IFNA(","&amp;VLOOKUP($D273*1000+AO$3,奖励辅助!$E:$O,11,FALSE),"")</f>
        <v/>
      </c>
    </row>
    <row r="274" spans="1:41" x14ac:dyDescent="0.15">
      <c r="A274">
        <v>271</v>
      </c>
      <c r="B274">
        <f>VLOOKUP(E274,每级任务数量!A:B,2,FALSE)</f>
        <v>2</v>
      </c>
      <c r="C274">
        <f t="shared" si="20"/>
        <v>411202</v>
      </c>
      <c r="D274" s="2">
        <f t="shared" si="21"/>
        <v>11202</v>
      </c>
      <c r="E274" s="6">
        <f t="shared" si="22"/>
        <v>112</v>
      </c>
      <c r="F274" s="6">
        <f t="shared" si="23"/>
        <v>2</v>
      </c>
      <c r="G274" s="1" t="s">
        <v>90</v>
      </c>
      <c r="H274" s="3" t="s">
        <v>91</v>
      </c>
      <c r="I274" s="3" t="str">
        <f t="shared" si="24"/>
        <v>[{"t":"i","i":4,"c":24089,"tr":0},{"t":"i","i":1,"c":844144,"tr":0},{"t":"i","i":6,"c":120449,"tr":0}]</v>
      </c>
      <c r="J274" s="2">
        <v>0</v>
      </c>
      <c r="K274" s="2">
        <v>0</v>
      </c>
      <c r="L274" t="str">
        <f>_xlfn.IFNA(VLOOKUP($D274*1000+L$3,奖励辅助!$E:$O,11,FALSE),"")</f>
        <v>{"t":"i","i":4,"c":24089,"tr":0}</v>
      </c>
      <c r="M274" t="str">
        <f>_xlfn.IFNA(","&amp;VLOOKUP($D274*1000+M$3,奖励辅助!$E:$O,11,FALSE),"")</f>
        <v>,{"t":"i","i":1,"c":844144,"tr":0}</v>
      </c>
      <c r="N274" t="str">
        <f>_xlfn.IFNA(","&amp;VLOOKUP($D274*1000+N$3,奖励辅助!$E:$O,11,FALSE),"")</f>
        <v>,{"t":"i","i":6,"c":120449,"tr":0}</v>
      </c>
      <c r="O274" t="str">
        <f>_xlfn.IFNA(","&amp;VLOOKUP($D274*1000+O$3,奖励辅助!$E:$O,11,FALSE),"")</f>
        <v/>
      </c>
      <c r="P274" t="str">
        <f>_xlfn.IFNA(","&amp;VLOOKUP($D274*1000+P$3,奖励辅助!$E:$O,11,FALSE),"")</f>
        <v/>
      </c>
      <c r="Q274" t="str">
        <f>_xlfn.IFNA(","&amp;VLOOKUP($D274*1000+Q$3,奖励辅助!$E:$O,11,FALSE),"")</f>
        <v/>
      </c>
      <c r="R274" t="str">
        <f>_xlfn.IFNA(","&amp;VLOOKUP($D274*1000+R$3,奖励辅助!$E:$O,11,FALSE),"")</f>
        <v/>
      </c>
      <c r="S274" t="str">
        <f>_xlfn.IFNA(","&amp;VLOOKUP($D274*1000+S$3,奖励辅助!$E:$O,11,FALSE),"")</f>
        <v/>
      </c>
      <c r="T274" t="str">
        <f>_xlfn.IFNA(","&amp;VLOOKUP($D274*1000+T$3,奖励辅助!$E:$O,11,FALSE),"")</f>
        <v/>
      </c>
      <c r="U274" t="str">
        <f>_xlfn.IFNA(","&amp;VLOOKUP($D274*1000+U$3,奖励辅助!$E:$O,11,FALSE),"")</f>
        <v/>
      </c>
      <c r="V274" t="str">
        <f>_xlfn.IFNA(","&amp;VLOOKUP($D274*1000+V$3,奖励辅助!$E:$O,11,FALSE),"")</f>
        <v/>
      </c>
      <c r="W274" t="str">
        <f>_xlfn.IFNA(","&amp;VLOOKUP($D274*1000+W$3,奖励辅助!$E:$O,11,FALSE),"")</f>
        <v/>
      </c>
      <c r="X274" t="str">
        <f>_xlfn.IFNA(","&amp;VLOOKUP($D274*1000+X$3,奖励辅助!$E:$O,11,FALSE),"")</f>
        <v/>
      </c>
      <c r="Y274" t="str">
        <f>_xlfn.IFNA(","&amp;VLOOKUP($D274*1000+Y$3,奖励辅助!$E:$O,11,FALSE),"")</f>
        <v/>
      </c>
      <c r="Z274" t="str">
        <f>_xlfn.IFNA(","&amp;VLOOKUP($D274*1000+Z$3,奖励辅助!$E:$O,11,FALSE),"")</f>
        <v/>
      </c>
      <c r="AA274" t="str">
        <f>_xlfn.IFNA(","&amp;VLOOKUP($D274*1000+AA$3,奖励辅助!$E:$O,11,FALSE),"")</f>
        <v/>
      </c>
      <c r="AB274" t="str">
        <f>_xlfn.IFNA(","&amp;VLOOKUP($D274*1000+AB$3,奖励辅助!$E:$O,11,FALSE),"")</f>
        <v/>
      </c>
      <c r="AC274" t="str">
        <f>_xlfn.IFNA(","&amp;VLOOKUP($D274*1000+AC$3,奖励辅助!$E:$O,11,FALSE),"")</f>
        <v/>
      </c>
      <c r="AD274" t="str">
        <f>_xlfn.IFNA(","&amp;VLOOKUP($D274*1000+AD$3,奖励辅助!$E:$O,11,FALSE),"")</f>
        <v/>
      </c>
      <c r="AE274" t="str">
        <f>_xlfn.IFNA(","&amp;VLOOKUP($D274*1000+AE$3,奖励辅助!$E:$O,11,FALSE),"")</f>
        <v/>
      </c>
      <c r="AF274" t="str">
        <f>_xlfn.IFNA(","&amp;VLOOKUP($D274*1000+AF$3,奖励辅助!$E:$O,11,FALSE),"")</f>
        <v/>
      </c>
      <c r="AG274" t="str">
        <f>_xlfn.IFNA(","&amp;VLOOKUP($D274*1000+AG$3,奖励辅助!$E:$O,11,FALSE),"")</f>
        <v/>
      </c>
      <c r="AH274" t="str">
        <f>_xlfn.IFNA(","&amp;VLOOKUP($D274*1000+AH$3,奖励辅助!$E:$O,11,FALSE),"")</f>
        <v/>
      </c>
      <c r="AI274" t="str">
        <f>_xlfn.IFNA(","&amp;VLOOKUP($D274*1000+AI$3,奖励辅助!$E:$O,11,FALSE),"")</f>
        <v/>
      </c>
      <c r="AJ274" t="str">
        <f>_xlfn.IFNA(","&amp;VLOOKUP($D274*1000+AJ$3,奖励辅助!$E:$O,11,FALSE),"")</f>
        <v/>
      </c>
      <c r="AK274" t="str">
        <f>_xlfn.IFNA(","&amp;VLOOKUP($D274*1000+AK$3,奖励辅助!$E:$O,11,FALSE),"")</f>
        <v/>
      </c>
      <c r="AL274" t="str">
        <f>_xlfn.IFNA(","&amp;VLOOKUP($D274*1000+AL$3,奖励辅助!$E:$O,11,FALSE),"")</f>
        <v/>
      </c>
      <c r="AM274" t="str">
        <f>_xlfn.IFNA(","&amp;VLOOKUP($D274*1000+AM$3,奖励辅助!$E:$O,11,FALSE),"")</f>
        <v/>
      </c>
      <c r="AN274" t="str">
        <f>_xlfn.IFNA(","&amp;VLOOKUP($D274*1000+AN$3,奖励辅助!$E:$O,11,FALSE),"")</f>
        <v/>
      </c>
      <c r="AO274" t="str">
        <f>_xlfn.IFNA(","&amp;VLOOKUP($D274*1000+AO$3,奖励辅助!$E:$O,11,FALSE),"")</f>
        <v/>
      </c>
    </row>
    <row r="275" spans="1:41" x14ac:dyDescent="0.15">
      <c r="A275">
        <v>272</v>
      </c>
      <c r="B275">
        <f>VLOOKUP(E275,每级任务数量!A:B,2,FALSE)</f>
        <v>2</v>
      </c>
      <c r="C275">
        <f t="shared" si="20"/>
        <v>411301</v>
      </c>
      <c r="D275" s="2">
        <f t="shared" si="21"/>
        <v>11301</v>
      </c>
      <c r="E275" s="6">
        <f t="shared" si="22"/>
        <v>113</v>
      </c>
      <c r="F275" s="6">
        <f t="shared" si="23"/>
        <v>1</v>
      </c>
      <c r="G275" s="1" t="s">
        <v>90</v>
      </c>
      <c r="H275" s="3" t="s">
        <v>91</v>
      </c>
      <c r="I275" s="3" t="str">
        <f t="shared" si="24"/>
        <v>[{"t":"i","i":4,"c":25824,"tr":0},{"t":"i","i":1,"c":904920,"tr":0},{"t":"i","i":6,"c":129121,"tr":0}]</v>
      </c>
      <c r="J275" s="2">
        <v>0</v>
      </c>
      <c r="K275" s="2">
        <v>0</v>
      </c>
      <c r="L275" t="str">
        <f>_xlfn.IFNA(VLOOKUP($D275*1000+L$3,奖励辅助!$E:$O,11,FALSE),"")</f>
        <v>{"t":"i","i":4,"c":25824,"tr":0}</v>
      </c>
      <c r="M275" t="str">
        <f>_xlfn.IFNA(","&amp;VLOOKUP($D275*1000+M$3,奖励辅助!$E:$O,11,FALSE),"")</f>
        <v>,{"t":"i","i":1,"c":904920,"tr":0}</v>
      </c>
      <c r="N275" t="str">
        <f>_xlfn.IFNA(","&amp;VLOOKUP($D275*1000+N$3,奖励辅助!$E:$O,11,FALSE),"")</f>
        <v>,{"t":"i","i":6,"c":129121,"tr":0}</v>
      </c>
      <c r="O275" t="str">
        <f>_xlfn.IFNA(","&amp;VLOOKUP($D275*1000+O$3,奖励辅助!$E:$O,11,FALSE),"")</f>
        <v/>
      </c>
      <c r="P275" t="str">
        <f>_xlfn.IFNA(","&amp;VLOOKUP($D275*1000+P$3,奖励辅助!$E:$O,11,FALSE),"")</f>
        <v/>
      </c>
      <c r="Q275" t="str">
        <f>_xlfn.IFNA(","&amp;VLOOKUP($D275*1000+Q$3,奖励辅助!$E:$O,11,FALSE),"")</f>
        <v/>
      </c>
      <c r="R275" t="str">
        <f>_xlfn.IFNA(","&amp;VLOOKUP($D275*1000+R$3,奖励辅助!$E:$O,11,FALSE),"")</f>
        <v/>
      </c>
      <c r="S275" t="str">
        <f>_xlfn.IFNA(","&amp;VLOOKUP($D275*1000+S$3,奖励辅助!$E:$O,11,FALSE),"")</f>
        <v/>
      </c>
      <c r="T275" t="str">
        <f>_xlfn.IFNA(","&amp;VLOOKUP($D275*1000+T$3,奖励辅助!$E:$O,11,FALSE),"")</f>
        <v/>
      </c>
      <c r="U275" t="str">
        <f>_xlfn.IFNA(","&amp;VLOOKUP($D275*1000+U$3,奖励辅助!$E:$O,11,FALSE),"")</f>
        <v/>
      </c>
      <c r="V275" t="str">
        <f>_xlfn.IFNA(","&amp;VLOOKUP($D275*1000+V$3,奖励辅助!$E:$O,11,FALSE),"")</f>
        <v/>
      </c>
      <c r="W275" t="str">
        <f>_xlfn.IFNA(","&amp;VLOOKUP($D275*1000+W$3,奖励辅助!$E:$O,11,FALSE),"")</f>
        <v/>
      </c>
      <c r="X275" t="str">
        <f>_xlfn.IFNA(","&amp;VLOOKUP($D275*1000+X$3,奖励辅助!$E:$O,11,FALSE),"")</f>
        <v/>
      </c>
      <c r="Y275" t="str">
        <f>_xlfn.IFNA(","&amp;VLOOKUP($D275*1000+Y$3,奖励辅助!$E:$O,11,FALSE),"")</f>
        <v/>
      </c>
      <c r="Z275" t="str">
        <f>_xlfn.IFNA(","&amp;VLOOKUP($D275*1000+Z$3,奖励辅助!$E:$O,11,FALSE),"")</f>
        <v/>
      </c>
      <c r="AA275" t="str">
        <f>_xlfn.IFNA(","&amp;VLOOKUP($D275*1000+AA$3,奖励辅助!$E:$O,11,FALSE),"")</f>
        <v/>
      </c>
      <c r="AB275" t="str">
        <f>_xlfn.IFNA(","&amp;VLOOKUP($D275*1000+AB$3,奖励辅助!$E:$O,11,FALSE),"")</f>
        <v/>
      </c>
      <c r="AC275" t="str">
        <f>_xlfn.IFNA(","&amp;VLOOKUP($D275*1000+AC$3,奖励辅助!$E:$O,11,FALSE),"")</f>
        <v/>
      </c>
      <c r="AD275" t="str">
        <f>_xlfn.IFNA(","&amp;VLOOKUP($D275*1000+AD$3,奖励辅助!$E:$O,11,FALSE),"")</f>
        <v/>
      </c>
      <c r="AE275" t="str">
        <f>_xlfn.IFNA(","&amp;VLOOKUP($D275*1000+AE$3,奖励辅助!$E:$O,11,FALSE),"")</f>
        <v/>
      </c>
      <c r="AF275" t="str">
        <f>_xlfn.IFNA(","&amp;VLOOKUP($D275*1000+AF$3,奖励辅助!$E:$O,11,FALSE),"")</f>
        <v/>
      </c>
      <c r="AG275" t="str">
        <f>_xlfn.IFNA(","&amp;VLOOKUP($D275*1000+AG$3,奖励辅助!$E:$O,11,FALSE),"")</f>
        <v/>
      </c>
      <c r="AH275" t="str">
        <f>_xlfn.IFNA(","&amp;VLOOKUP($D275*1000+AH$3,奖励辅助!$E:$O,11,FALSE),"")</f>
        <v/>
      </c>
      <c r="AI275" t="str">
        <f>_xlfn.IFNA(","&amp;VLOOKUP($D275*1000+AI$3,奖励辅助!$E:$O,11,FALSE),"")</f>
        <v/>
      </c>
      <c r="AJ275" t="str">
        <f>_xlfn.IFNA(","&amp;VLOOKUP($D275*1000+AJ$3,奖励辅助!$E:$O,11,FALSE),"")</f>
        <v/>
      </c>
      <c r="AK275" t="str">
        <f>_xlfn.IFNA(","&amp;VLOOKUP($D275*1000+AK$3,奖励辅助!$E:$O,11,FALSE),"")</f>
        <v/>
      </c>
      <c r="AL275" t="str">
        <f>_xlfn.IFNA(","&amp;VLOOKUP($D275*1000+AL$3,奖励辅助!$E:$O,11,FALSE),"")</f>
        <v/>
      </c>
      <c r="AM275" t="str">
        <f>_xlfn.IFNA(","&amp;VLOOKUP($D275*1000+AM$3,奖励辅助!$E:$O,11,FALSE),"")</f>
        <v/>
      </c>
      <c r="AN275" t="str">
        <f>_xlfn.IFNA(","&amp;VLOOKUP($D275*1000+AN$3,奖励辅助!$E:$O,11,FALSE),"")</f>
        <v/>
      </c>
      <c r="AO275" t="str">
        <f>_xlfn.IFNA(","&amp;VLOOKUP($D275*1000+AO$3,奖励辅助!$E:$O,11,FALSE),"")</f>
        <v/>
      </c>
    </row>
    <row r="276" spans="1:41" x14ac:dyDescent="0.15">
      <c r="A276">
        <v>273</v>
      </c>
      <c r="B276">
        <f>VLOOKUP(E276,每级任务数量!A:B,2,FALSE)</f>
        <v>2</v>
      </c>
      <c r="C276">
        <f t="shared" si="20"/>
        <v>411302</v>
      </c>
      <c r="D276" s="2">
        <f t="shared" si="21"/>
        <v>11302</v>
      </c>
      <c r="E276" s="6">
        <f t="shared" si="22"/>
        <v>113</v>
      </c>
      <c r="F276" s="6">
        <f t="shared" si="23"/>
        <v>2</v>
      </c>
      <c r="G276" s="1" t="s">
        <v>90</v>
      </c>
      <c r="H276" s="3" t="s">
        <v>91</v>
      </c>
      <c r="I276" s="3" t="str">
        <f t="shared" si="24"/>
        <v>[{"t":"i","i":4,"c":25824,"tr":0},{"t":"i","i":1,"c":904920,"tr":0},{"t":"i","i":6,"c":129121,"tr":0}]</v>
      </c>
      <c r="J276" s="2">
        <v>0</v>
      </c>
      <c r="K276" s="2">
        <v>0</v>
      </c>
      <c r="L276" t="str">
        <f>_xlfn.IFNA(VLOOKUP($D276*1000+L$3,奖励辅助!$E:$O,11,FALSE),"")</f>
        <v>{"t":"i","i":4,"c":25824,"tr":0}</v>
      </c>
      <c r="M276" t="str">
        <f>_xlfn.IFNA(","&amp;VLOOKUP($D276*1000+M$3,奖励辅助!$E:$O,11,FALSE),"")</f>
        <v>,{"t":"i","i":1,"c":904920,"tr":0}</v>
      </c>
      <c r="N276" t="str">
        <f>_xlfn.IFNA(","&amp;VLOOKUP($D276*1000+N$3,奖励辅助!$E:$O,11,FALSE),"")</f>
        <v>,{"t":"i","i":6,"c":129121,"tr":0}</v>
      </c>
      <c r="O276" t="str">
        <f>_xlfn.IFNA(","&amp;VLOOKUP($D276*1000+O$3,奖励辅助!$E:$O,11,FALSE),"")</f>
        <v/>
      </c>
      <c r="P276" t="str">
        <f>_xlfn.IFNA(","&amp;VLOOKUP($D276*1000+P$3,奖励辅助!$E:$O,11,FALSE),"")</f>
        <v/>
      </c>
      <c r="Q276" t="str">
        <f>_xlfn.IFNA(","&amp;VLOOKUP($D276*1000+Q$3,奖励辅助!$E:$O,11,FALSE),"")</f>
        <v/>
      </c>
      <c r="R276" t="str">
        <f>_xlfn.IFNA(","&amp;VLOOKUP($D276*1000+R$3,奖励辅助!$E:$O,11,FALSE),"")</f>
        <v/>
      </c>
      <c r="S276" t="str">
        <f>_xlfn.IFNA(","&amp;VLOOKUP($D276*1000+S$3,奖励辅助!$E:$O,11,FALSE),"")</f>
        <v/>
      </c>
      <c r="T276" t="str">
        <f>_xlfn.IFNA(","&amp;VLOOKUP($D276*1000+T$3,奖励辅助!$E:$O,11,FALSE),"")</f>
        <v/>
      </c>
      <c r="U276" t="str">
        <f>_xlfn.IFNA(","&amp;VLOOKUP($D276*1000+U$3,奖励辅助!$E:$O,11,FALSE),"")</f>
        <v/>
      </c>
      <c r="V276" t="str">
        <f>_xlfn.IFNA(","&amp;VLOOKUP($D276*1000+V$3,奖励辅助!$E:$O,11,FALSE),"")</f>
        <v/>
      </c>
      <c r="W276" t="str">
        <f>_xlfn.IFNA(","&amp;VLOOKUP($D276*1000+W$3,奖励辅助!$E:$O,11,FALSE),"")</f>
        <v/>
      </c>
      <c r="X276" t="str">
        <f>_xlfn.IFNA(","&amp;VLOOKUP($D276*1000+X$3,奖励辅助!$E:$O,11,FALSE),"")</f>
        <v/>
      </c>
      <c r="Y276" t="str">
        <f>_xlfn.IFNA(","&amp;VLOOKUP($D276*1000+Y$3,奖励辅助!$E:$O,11,FALSE),"")</f>
        <v/>
      </c>
      <c r="Z276" t="str">
        <f>_xlfn.IFNA(","&amp;VLOOKUP($D276*1000+Z$3,奖励辅助!$E:$O,11,FALSE),"")</f>
        <v/>
      </c>
      <c r="AA276" t="str">
        <f>_xlfn.IFNA(","&amp;VLOOKUP($D276*1000+AA$3,奖励辅助!$E:$O,11,FALSE),"")</f>
        <v/>
      </c>
      <c r="AB276" t="str">
        <f>_xlfn.IFNA(","&amp;VLOOKUP($D276*1000+AB$3,奖励辅助!$E:$O,11,FALSE),"")</f>
        <v/>
      </c>
      <c r="AC276" t="str">
        <f>_xlfn.IFNA(","&amp;VLOOKUP($D276*1000+AC$3,奖励辅助!$E:$O,11,FALSE),"")</f>
        <v/>
      </c>
      <c r="AD276" t="str">
        <f>_xlfn.IFNA(","&amp;VLOOKUP($D276*1000+AD$3,奖励辅助!$E:$O,11,FALSE),"")</f>
        <v/>
      </c>
      <c r="AE276" t="str">
        <f>_xlfn.IFNA(","&amp;VLOOKUP($D276*1000+AE$3,奖励辅助!$E:$O,11,FALSE),"")</f>
        <v/>
      </c>
      <c r="AF276" t="str">
        <f>_xlfn.IFNA(","&amp;VLOOKUP($D276*1000+AF$3,奖励辅助!$E:$O,11,FALSE),"")</f>
        <v/>
      </c>
      <c r="AG276" t="str">
        <f>_xlfn.IFNA(","&amp;VLOOKUP($D276*1000+AG$3,奖励辅助!$E:$O,11,FALSE),"")</f>
        <v/>
      </c>
      <c r="AH276" t="str">
        <f>_xlfn.IFNA(","&amp;VLOOKUP($D276*1000+AH$3,奖励辅助!$E:$O,11,FALSE),"")</f>
        <v/>
      </c>
      <c r="AI276" t="str">
        <f>_xlfn.IFNA(","&amp;VLOOKUP($D276*1000+AI$3,奖励辅助!$E:$O,11,FALSE),"")</f>
        <v/>
      </c>
      <c r="AJ276" t="str">
        <f>_xlfn.IFNA(","&amp;VLOOKUP($D276*1000+AJ$3,奖励辅助!$E:$O,11,FALSE),"")</f>
        <v/>
      </c>
      <c r="AK276" t="str">
        <f>_xlfn.IFNA(","&amp;VLOOKUP($D276*1000+AK$3,奖励辅助!$E:$O,11,FALSE),"")</f>
        <v/>
      </c>
      <c r="AL276" t="str">
        <f>_xlfn.IFNA(","&amp;VLOOKUP($D276*1000+AL$3,奖励辅助!$E:$O,11,FALSE),"")</f>
        <v/>
      </c>
      <c r="AM276" t="str">
        <f>_xlfn.IFNA(","&amp;VLOOKUP($D276*1000+AM$3,奖励辅助!$E:$O,11,FALSE),"")</f>
        <v/>
      </c>
      <c r="AN276" t="str">
        <f>_xlfn.IFNA(","&amp;VLOOKUP($D276*1000+AN$3,奖励辅助!$E:$O,11,FALSE),"")</f>
        <v/>
      </c>
      <c r="AO276" t="str">
        <f>_xlfn.IFNA(","&amp;VLOOKUP($D276*1000+AO$3,奖励辅助!$E:$O,11,FALSE),"")</f>
        <v/>
      </c>
    </row>
    <row r="277" spans="1:41" x14ac:dyDescent="0.15">
      <c r="A277">
        <v>274</v>
      </c>
      <c r="B277">
        <f>VLOOKUP(E277,每级任务数量!A:B,2,FALSE)</f>
        <v>2</v>
      </c>
      <c r="C277">
        <f t="shared" si="20"/>
        <v>411401</v>
      </c>
      <c r="D277" s="2">
        <f t="shared" si="21"/>
        <v>11401</v>
      </c>
      <c r="E277" s="6">
        <f t="shared" si="22"/>
        <v>114</v>
      </c>
      <c r="F277" s="6">
        <f t="shared" si="23"/>
        <v>1</v>
      </c>
      <c r="G277" s="1" t="s">
        <v>90</v>
      </c>
      <c r="H277" s="3" t="s">
        <v>91</v>
      </c>
      <c r="I277" s="3" t="str">
        <f t="shared" si="24"/>
        <v>[{"t":"i","i":4,"c":27683,"tr":0},{"t":"i","i":1,"c":970071,"tr":0},{"t":"i","i":6,"c":138417,"tr":0}]</v>
      </c>
      <c r="J277" s="2">
        <v>0</v>
      </c>
      <c r="K277" s="2">
        <v>0</v>
      </c>
      <c r="L277" t="str">
        <f>_xlfn.IFNA(VLOOKUP($D277*1000+L$3,奖励辅助!$E:$O,11,FALSE),"")</f>
        <v>{"t":"i","i":4,"c":27683,"tr":0}</v>
      </c>
      <c r="M277" t="str">
        <f>_xlfn.IFNA(","&amp;VLOOKUP($D277*1000+M$3,奖励辅助!$E:$O,11,FALSE),"")</f>
        <v>,{"t":"i","i":1,"c":970071,"tr":0}</v>
      </c>
      <c r="N277" t="str">
        <f>_xlfn.IFNA(","&amp;VLOOKUP($D277*1000+N$3,奖励辅助!$E:$O,11,FALSE),"")</f>
        <v>,{"t":"i","i":6,"c":138417,"tr":0}</v>
      </c>
      <c r="O277" t="str">
        <f>_xlfn.IFNA(","&amp;VLOOKUP($D277*1000+O$3,奖励辅助!$E:$O,11,FALSE),"")</f>
        <v/>
      </c>
      <c r="P277" t="str">
        <f>_xlfn.IFNA(","&amp;VLOOKUP($D277*1000+P$3,奖励辅助!$E:$O,11,FALSE),"")</f>
        <v/>
      </c>
      <c r="Q277" t="str">
        <f>_xlfn.IFNA(","&amp;VLOOKUP($D277*1000+Q$3,奖励辅助!$E:$O,11,FALSE),"")</f>
        <v/>
      </c>
      <c r="R277" t="str">
        <f>_xlfn.IFNA(","&amp;VLOOKUP($D277*1000+R$3,奖励辅助!$E:$O,11,FALSE),"")</f>
        <v/>
      </c>
      <c r="S277" t="str">
        <f>_xlfn.IFNA(","&amp;VLOOKUP($D277*1000+S$3,奖励辅助!$E:$O,11,FALSE),"")</f>
        <v/>
      </c>
      <c r="T277" t="str">
        <f>_xlfn.IFNA(","&amp;VLOOKUP($D277*1000+T$3,奖励辅助!$E:$O,11,FALSE),"")</f>
        <v/>
      </c>
      <c r="U277" t="str">
        <f>_xlfn.IFNA(","&amp;VLOOKUP($D277*1000+U$3,奖励辅助!$E:$O,11,FALSE),"")</f>
        <v/>
      </c>
      <c r="V277" t="str">
        <f>_xlfn.IFNA(","&amp;VLOOKUP($D277*1000+V$3,奖励辅助!$E:$O,11,FALSE),"")</f>
        <v/>
      </c>
      <c r="W277" t="str">
        <f>_xlfn.IFNA(","&amp;VLOOKUP($D277*1000+W$3,奖励辅助!$E:$O,11,FALSE),"")</f>
        <v/>
      </c>
      <c r="X277" t="str">
        <f>_xlfn.IFNA(","&amp;VLOOKUP($D277*1000+X$3,奖励辅助!$E:$O,11,FALSE),"")</f>
        <v/>
      </c>
      <c r="Y277" t="str">
        <f>_xlfn.IFNA(","&amp;VLOOKUP($D277*1000+Y$3,奖励辅助!$E:$O,11,FALSE),"")</f>
        <v/>
      </c>
      <c r="Z277" t="str">
        <f>_xlfn.IFNA(","&amp;VLOOKUP($D277*1000+Z$3,奖励辅助!$E:$O,11,FALSE),"")</f>
        <v/>
      </c>
      <c r="AA277" t="str">
        <f>_xlfn.IFNA(","&amp;VLOOKUP($D277*1000+AA$3,奖励辅助!$E:$O,11,FALSE),"")</f>
        <v/>
      </c>
      <c r="AB277" t="str">
        <f>_xlfn.IFNA(","&amp;VLOOKUP($D277*1000+AB$3,奖励辅助!$E:$O,11,FALSE),"")</f>
        <v/>
      </c>
      <c r="AC277" t="str">
        <f>_xlfn.IFNA(","&amp;VLOOKUP($D277*1000+AC$3,奖励辅助!$E:$O,11,FALSE),"")</f>
        <v/>
      </c>
      <c r="AD277" t="str">
        <f>_xlfn.IFNA(","&amp;VLOOKUP($D277*1000+AD$3,奖励辅助!$E:$O,11,FALSE),"")</f>
        <v/>
      </c>
      <c r="AE277" t="str">
        <f>_xlfn.IFNA(","&amp;VLOOKUP($D277*1000+AE$3,奖励辅助!$E:$O,11,FALSE),"")</f>
        <v/>
      </c>
      <c r="AF277" t="str">
        <f>_xlfn.IFNA(","&amp;VLOOKUP($D277*1000+AF$3,奖励辅助!$E:$O,11,FALSE),"")</f>
        <v/>
      </c>
      <c r="AG277" t="str">
        <f>_xlfn.IFNA(","&amp;VLOOKUP($D277*1000+AG$3,奖励辅助!$E:$O,11,FALSE),"")</f>
        <v/>
      </c>
      <c r="AH277" t="str">
        <f>_xlfn.IFNA(","&amp;VLOOKUP($D277*1000+AH$3,奖励辅助!$E:$O,11,FALSE),"")</f>
        <v/>
      </c>
      <c r="AI277" t="str">
        <f>_xlfn.IFNA(","&amp;VLOOKUP($D277*1000+AI$3,奖励辅助!$E:$O,11,FALSE),"")</f>
        <v/>
      </c>
      <c r="AJ277" t="str">
        <f>_xlfn.IFNA(","&amp;VLOOKUP($D277*1000+AJ$3,奖励辅助!$E:$O,11,FALSE),"")</f>
        <v/>
      </c>
      <c r="AK277" t="str">
        <f>_xlfn.IFNA(","&amp;VLOOKUP($D277*1000+AK$3,奖励辅助!$E:$O,11,FALSE),"")</f>
        <v/>
      </c>
      <c r="AL277" t="str">
        <f>_xlfn.IFNA(","&amp;VLOOKUP($D277*1000+AL$3,奖励辅助!$E:$O,11,FALSE),"")</f>
        <v/>
      </c>
      <c r="AM277" t="str">
        <f>_xlfn.IFNA(","&amp;VLOOKUP($D277*1000+AM$3,奖励辅助!$E:$O,11,FALSE),"")</f>
        <v/>
      </c>
      <c r="AN277" t="str">
        <f>_xlfn.IFNA(","&amp;VLOOKUP($D277*1000+AN$3,奖励辅助!$E:$O,11,FALSE),"")</f>
        <v/>
      </c>
      <c r="AO277" t="str">
        <f>_xlfn.IFNA(","&amp;VLOOKUP($D277*1000+AO$3,奖励辅助!$E:$O,11,FALSE),"")</f>
        <v/>
      </c>
    </row>
    <row r="278" spans="1:41" x14ac:dyDescent="0.15">
      <c r="A278">
        <v>275</v>
      </c>
      <c r="B278">
        <f>VLOOKUP(E278,每级任务数量!A:B,2,FALSE)</f>
        <v>2</v>
      </c>
      <c r="C278">
        <f t="shared" si="20"/>
        <v>411402</v>
      </c>
      <c r="D278" s="2">
        <f t="shared" si="21"/>
        <v>11402</v>
      </c>
      <c r="E278" s="6">
        <f t="shared" si="22"/>
        <v>114</v>
      </c>
      <c r="F278" s="6">
        <f t="shared" si="23"/>
        <v>2</v>
      </c>
      <c r="G278" s="1" t="s">
        <v>90</v>
      </c>
      <c r="H278" s="3" t="s">
        <v>91</v>
      </c>
      <c r="I278" s="3" t="str">
        <f t="shared" si="24"/>
        <v>[{"t":"i","i":4,"c":27683,"tr":0},{"t":"i","i":1,"c":970071,"tr":0},{"t":"i","i":6,"c":138417,"tr":0}]</v>
      </c>
      <c r="J278" s="2">
        <v>0</v>
      </c>
      <c r="K278" s="2">
        <v>0</v>
      </c>
      <c r="L278" t="str">
        <f>_xlfn.IFNA(VLOOKUP($D278*1000+L$3,奖励辅助!$E:$O,11,FALSE),"")</f>
        <v>{"t":"i","i":4,"c":27683,"tr":0}</v>
      </c>
      <c r="M278" t="str">
        <f>_xlfn.IFNA(","&amp;VLOOKUP($D278*1000+M$3,奖励辅助!$E:$O,11,FALSE),"")</f>
        <v>,{"t":"i","i":1,"c":970071,"tr":0}</v>
      </c>
      <c r="N278" t="str">
        <f>_xlfn.IFNA(","&amp;VLOOKUP($D278*1000+N$3,奖励辅助!$E:$O,11,FALSE),"")</f>
        <v>,{"t":"i","i":6,"c":138417,"tr":0}</v>
      </c>
      <c r="O278" t="str">
        <f>_xlfn.IFNA(","&amp;VLOOKUP($D278*1000+O$3,奖励辅助!$E:$O,11,FALSE),"")</f>
        <v/>
      </c>
      <c r="P278" t="str">
        <f>_xlfn.IFNA(","&amp;VLOOKUP($D278*1000+P$3,奖励辅助!$E:$O,11,FALSE),"")</f>
        <v/>
      </c>
      <c r="Q278" t="str">
        <f>_xlfn.IFNA(","&amp;VLOOKUP($D278*1000+Q$3,奖励辅助!$E:$O,11,FALSE),"")</f>
        <v/>
      </c>
      <c r="R278" t="str">
        <f>_xlfn.IFNA(","&amp;VLOOKUP($D278*1000+R$3,奖励辅助!$E:$O,11,FALSE),"")</f>
        <v/>
      </c>
      <c r="S278" t="str">
        <f>_xlfn.IFNA(","&amp;VLOOKUP($D278*1000+S$3,奖励辅助!$E:$O,11,FALSE),"")</f>
        <v/>
      </c>
      <c r="T278" t="str">
        <f>_xlfn.IFNA(","&amp;VLOOKUP($D278*1000+T$3,奖励辅助!$E:$O,11,FALSE),"")</f>
        <v/>
      </c>
      <c r="U278" t="str">
        <f>_xlfn.IFNA(","&amp;VLOOKUP($D278*1000+U$3,奖励辅助!$E:$O,11,FALSE),"")</f>
        <v/>
      </c>
      <c r="V278" t="str">
        <f>_xlfn.IFNA(","&amp;VLOOKUP($D278*1000+V$3,奖励辅助!$E:$O,11,FALSE),"")</f>
        <v/>
      </c>
      <c r="W278" t="str">
        <f>_xlfn.IFNA(","&amp;VLOOKUP($D278*1000+W$3,奖励辅助!$E:$O,11,FALSE),"")</f>
        <v/>
      </c>
      <c r="X278" t="str">
        <f>_xlfn.IFNA(","&amp;VLOOKUP($D278*1000+X$3,奖励辅助!$E:$O,11,FALSE),"")</f>
        <v/>
      </c>
      <c r="Y278" t="str">
        <f>_xlfn.IFNA(","&amp;VLOOKUP($D278*1000+Y$3,奖励辅助!$E:$O,11,FALSE),"")</f>
        <v/>
      </c>
      <c r="Z278" t="str">
        <f>_xlfn.IFNA(","&amp;VLOOKUP($D278*1000+Z$3,奖励辅助!$E:$O,11,FALSE),"")</f>
        <v/>
      </c>
      <c r="AA278" t="str">
        <f>_xlfn.IFNA(","&amp;VLOOKUP($D278*1000+AA$3,奖励辅助!$E:$O,11,FALSE),"")</f>
        <v/>
      </c>
      <c r="AB278" t="str">
        <f>_xlfn.IFNA(","&amp;VLOOKUP($D278*1000+AB$3,奖励辅助!$E:$O,11,FALSE),"")</f>
        <v/>
      </c>
      <c r="AC278" t="str">
        <f>_xlfn.IFNA(","&amp;VLOOKUP($D278*1000+AC$3,奖励辅助!$E:$O,11,FALSE),"")</f>
        <v/>
      </c>
      <c r="AD278" t="str">
        <f>_xlfn.IFNA(","&amp;VLOOKUP($D278*1000+AD$3,奖励辅助!$E:$O,11,FALSE),"")</f>
        <v/>
      </c>
      <c r="AE278" t="str">
        <f>_xlfn.IFNA(","&amp;VLOOKUP($D278*1000+AE$3,奖励辅助!$E:$O,11,FALSE),"")</f>
        <v/>
      </c>
      <c r="AF278" t="str">
        <f>_xlfn.IFNA(","&amp;VLOOKUP($D278*1000+AF$3,奖励辅助!$E:$O,11,FALSE),"")</f>
        <v/>
      </c>
      <c r="AG278" t="str">
        <f>_xlfn.IFNA(","&amp;VLOOKUP($D278*1000+AG$3,奖励辅助!$E:$O,11,FALSE),"")</f>
        <v/>
      </c>
      <c r="AH278" t="str">
        <f>_xlfn.IFNA(","&amp;VLOOKUP($D278*1000+AH$3,奖励辅助!$E:$O,11,FALSE),"")</f>
        <v/>
      </c>
      <c r="AI278" t="str">
        <f>_xlfn.IFNA(","&amp;VLOOKUP($D278*1000+AI$3,奖励辅助!$E:$O,11,FALSE),"")</f>
        <v/>
      </c>
      <c r="AJ278" t="str">
        <f>_xlfn.IFNA(","&amp;VLOOKUP($D278*1000+AJ$3,奖励辅助!$E:$O,11,FALSE),"")</f>
        <v/>
      </c>
      <c r="AK278" t="str">
        <f>_xlfn.IFNA(","&amp;VLOOKUP($D278*1000+AK$3,奖励辅助!$E:$O,11,FALSE),"")</f>
        <v/>
      </c>
      <c r="AL278" t="str">
        <f>_xlfn.IFNA(","&amp;VLOOKUP($D278*1000+AL$3,奖励辅助!$E:$O,11,FALSE),"")</f>
        <v/>
      </c>
      <c r="AM278" t="str">
        <f>_xlfn.IFNA(","&amp;VLOOKUP($D278*1000+AM$3,奖励辅助!$E:$O,11,FALSE),"")</f>
        <v/>
      </c>
      <c r="AN278" t="str">
        <f>_xlfn.IFNA(","&amp;VLOOKUP($D278*1000+AN$3,奖励辅助!$E:$O,11,FALSE),"")</f>
        <v/>
      </c>
      <c r="AO278" t="str">
        <f>_xlfn.IFNA(","&amp;VLOOKUP($D278*1000+AO$3,奖励辅助!$E:$O,11,FALSE),"")</f>
        <v/>
      </c>
    </row>
    <row r="279" spans="1:41" x14ac:dyDescent="0.15">
      <c r="A279">
        <v>276</v>
      </c>
      <c r="B279">
        <f>VLOOKUP(E279,每级任务数量!A:B,2,FALSE)</f>
        <v>2</v>
      </c>
      <c r="C279">
        <f t="shared" si="20"/>
        <v>411501</v>
      </c>
      <c r="D279" s="2">
        <f t="shared" si="21"/>
        <v>11501</v>
      </c>
      <c r="E279" s="6">
        <f t="shared" si="22"/>
        <v>115</v>
      </c>
      <c r="F279" s="6">
        <f t="shared" si="23"/>
        <v>1</v>
      </c>
      <c r="G279" s="1" t="s">
        <v>90</v>
      </c>
      <c r="H279" s="3" t="s">
        <v>91</v>
      </c>
      <c r="I279" s="3" t="str">
        <f t="shared" si="24"/>
        <v>[{"t":"i","i":4,"c":29676,"tr":0},{"t":"i","i":1,"c":1039914,"tr":0},{"t":"i","i":6,"c":148383,"tr":0}]</v>
      </c>
      <c r="J279" s="2">
        <v>0</v>
      </c>
      <c r="K279" s="2">
        <v>0</v>
      </c>
      <c r="L279" t="str">
        <f>_xlfn.IFNA(VLOOKUP($D279*1000+L$3,奖励辅助!$E:$O,11,FALSE),"")</f>
        <v>{"t":"i","i":4,"c":29676,"tr":0}</v>
      </c>
      <c r="M279" t="str">
        <f>_xlfn.IFNA(","&amp;VLOOKUP($D279*1000+M$3,奖励辅助!$E:$O,11,FALSE),"")</f>
        <v>,{"t":"i","i":1,"c":1039914,"tr":0}</v>
      </c>
      <c r="N279" t="str">
        <f>_xlfn.IFNA(","&amp;VLOOKUP($D279*1000+N$3,奖励辅助!$E:$O,11,FALSE),"")</f>
        <v>,{"t":"i","i":6,"c":148383,"tr":0}</v>
      </c>
      <c r="O279" t="str">
        <f>_xlfn.IFNA(","&amp;VLOOKUP($D279*1000+O$3,奖励辅助!$E:$O,11,FALSE),"")</f>
        <v/>
      </c>
      <c r="P279" t="str">
        <f>_xlfn.IFNA(","&amp;VLOOKUP($D279*1000+P$3,奖励辅助!$E:$O,11,FALSE),"")</f>
        <v/>
      </c>
      <c r="Q279" t="str">
        <f>_xlfn.IFNA(","&amp;VLOOKUP($D279*1000+Q$3,奖励辅助!$E:$O,11,FALSE),"")</f>
        <v/>
      </c>
      <c r="R279" t="str">
        <f>_xlfn.IFNA(","&amp;VLOOKUP($D279*1000+R$3,奖励辅助!$E:$O,11,FALSE),"")</f>
        <v/>
      </c>
      <c r="S279" t="str">
        <f>_xlfn.IFNA(","&amp;VLOOKUP($D279*1000+S$3,奖励辅助!$E:$O,11,FALSE),"")</f>
        <v/>
      </c>
      <c r="T279" t="str">
        <f>_xlfn.IFNA(","&amp;VLOOKUP($D279*1000+T$3,奖励辅助!$E:$O,11,FALSE),"")</f>
        <v/>
      </c>
      <c r="U279" t="str">
        <f>_xlfn.IFNA(","&amp;VLOOKUP($D279*1000+U$3,奖励辅助!$E:$O,11,FALSE),"")</f>
        <v/>
      </c>
      <c r="V279" t="str">
        <f>_xlfn.IFNA(","&amp;VLOOKUP($D279*1000+V$3,奖励辅助!$E:$O,11,FALSE),"")</f>
        <v/>
      </c>
      <c r="W279" t="str">
        <f>_xlfn.IFNA(","&amp;VLOOKUP($D279*1000+W$3,奖励辅助!$E:$O,11,FALSE),"")</f>
        <v/>
      </c>
      <c r="X279" t="str">
        <f>_xlfn.IFNA(","&amp;VLOOKUP($D279*1000+X$3,奖励辅助!$E:$O,11,FALSE),"")</f>
        <v/>
      </c>
      <c r="Y279" t="str">
        <f>_xlfn.IFNA(","&amp;VLOOKUP($D279*1000+Y$3,奖励辅助!$E:$O,11,FALSE),"")</f>
        <v/>
      </c>
      <c r="Z279" t="str">
        <f>_xlfn.IFNA(","&amp;VLOOKUP($D279*1000+Z$3,奖励辅助!$E:$O,11,FALSE),"")</f>
        <v/>
      </c>
      <c r="AA279" t="str">
        <f>_xlfn.IFNA(","&amp;VLOOKUP($D279*1000+AA$3,奖励辅助!$E:$O,11,FALSE),"")</f>
        <v/>
      </c>
      <c r="AB279" t="str">
        <f>_xlfn.IFNA(","&amp;VLOOKUP($D279*1000+AB$3,奖励辅助!$E:$O,11,FALSE),"")</f>
        <v/>
      </c>
      <c r="AC279" t="str">
        <f>_xlfn.IFNA(","&amp;VLOOKUP($D279*1000+AC$3,奖励辅助!$E:$O,11,FALSE),"")</f>
        <v/>
      </c>
      <c r="AD279" t="str">
        <f>_xlfn.IFNA(","&amp;VLOOKUP($D279*1000+AD$3,奖励辅助!$E:$O,11,FALSE),"")</f>
        <v/>
      </c>
      <c r="AE279" t="str">
        <f>_xlfn.IFNA(","&amp;VLOOKUP($D279*1000+AE$3,奖励辅助!$E:$O,11,FALSE),"")</f>
        <v/>
      </c>
      <c r="AF279" t="str">
        <f>_xlfn.IFNA(","&amp;VLOOKUP($D279*1000+AF$3,奖励辅助!$E:$O,11,FALSE),"")</f>
        <v/>
      </c>
      <c r="AG279" t="str">
        <f>_xlfn.IFNA(","&amp;VLOOKUP($D279*1000+AG$3,奖励辅助!$E:$O,11,FALSE),"")</f>
        <v/>
      </c>
      <c r="AH279" t="str">
        <f>_xlfn.IFNA(","&amp;VLOOKUP($D279*1000+AH$3,奖励辅助!$E:$O,11,FALSE),"")</f>
        <v/>
      </c>
      <c r="AI279" t="str">
        <f>_xlfn.IFNA(","&amp;VLOOKUP($D279*1000+AI$3,奖励辅助!$E:$O,11,FALSE),"")</f>
        <v/>
      </c>
      <c r="AJ279" t="str">
        <f>_xlfn.IFNA(","&amp;VLOOKUP($D279*1000+AJ$3,奖励辅助!$E:$O,11,FALSE),"")</f>
        <v/>
      </c>
      <c r="AK279" t="str">
        <f>_xlfn.IFNA(","&amp;VLOOKUP($D279*1000+AK$3,奖励辅助!$E:$O,11,FALSE),"")</f>
        <v/>
      </c>
      <c r="AL279" t="str">
        <f>_xlfn.IFNA(","&amp;VLOOKUP($D279*1000+AL$3,奖励辅助!$E:$O,11,FALSE),"")</f>
        <v/>
      </c>
      <c r="AM279" t="str">
        <f>_xlfn.IFNA(","&amp;VLOOKUP($D279*1000+AM$3,奖励辅助!$E:$O,11,FALSE),"")</f>
        <v/>
      </c>
      <c r="AN279" t="str">
        <f>_xlfn.IFNA(","&amp;VLOOKUP($D279*1000+AN$3,奖励辅助!$E:$O,11,FALSE),"")</f>
        <v/>
      </c>
      <c r="AO279" t="str">
        <f>_xlfn.IFNA(","&amp;VLOOKUP($D279*1000+AO$3,奖励辅助!$E:$O,11,FALSE),"")</f>
        <v/>
      </c>
    </row>
    <row r="280" spans="1:41" x14ac:dyDescent="0.15">
      <c r="A280">
        <v>277</v>
      </c>
      <c r="B280">
        <f>VLOOKUP(E280,每级任务数量!A:B,2,FALSE)</f>
        <v>2</v>
      </c>
      <c r="C280">
        <f t="shared" si="20"/>
        <v>411502</v>
      </c>
      <c r="D280" s="2">
        <f t="shared" si="21"/>
        <v>11502</v>
      </c>
      <c r="E280" s="6">
        <f t="shared" si="22"/>
        <v>115</v>
      </c>
      <c r="F280" s="6">
        <f t="shared" si="23"/>
        <v>2</v>
      </c>
      <c r="G280" s="1" t="s">
        <v>90</v>
      </c>
      <c r="H280" s="3" t="s">
        <v>91</v>
      </c>
      <c r="I280" s="3" t="str">
        <f t="shared" si="24"/>
        <v>[{"t":"i","i":4,"c":29676,"tr":0},{"t":"i","i":1,"c":1039914,"tr":0},{"t":"i","i":6,"c":148383,"tr":0}]</v>
      </c>
      <c r="J280" s="2">
        <v>0</v>
      </c>
      <c r="K280" s="2">
        <v>0</v>
      </c>
      <c r="L280" t="str">
        <f>_xlfn.IFNA(VLOOKUP($D280*1000+L$3,奖励辅助!$E:$O,11,FALSE),"")</f>
        <v>{"t":"i","i":4,"c":29676,"tr":0}</v>
      </c>
      <c r="M280" t="str">
        <f>_xlfn.IFNA(","&amp;VLOOKUP($D280*1000+M$3,奖励辅助!$E:$O,11,FALSE),"")</f>
        <v>,{"t":"i","i":1,"c":1039914,"tr":0}</v>
      </c>
      <c r="N280" t="str">
        <f>_xlfn.IFNA(","&amp;VLOOKUP($D280*1000+N$3,奖励辅助!$E:$O,11,FALSE),"")</f>
        <v>,{"t":"i","i":6,"c":148383,"tr":0}</v>
      </c>
      <c r="O280" t="str">
        <f>_xlfn.IFNA(","&amp;VLOOKUP($D280*1000+O$3,奖励辅助!$E:$O,11,FALSE),"")</f>
        <v/>
      </c>
      <c r="P280" t="str">
        <f>_xlfn.IFNA(","&amp;VLOOKUP($D280*1000+P$3,奖励辅助!$E:$O,11,FALSE),"")</f>
        <v/>
      </c>
      <c r="Q280" t="str">
        <f>_xlfn.IFNA(","&amp;VLOOKUP($D280*1000+Q$3,奖励辅助!$E:$O,11,FALSE),"")</f>
        <v/>
      </c>
      <c r="R280" t="str">
        <f>_xlfn.IFNA(","&amp;VLOOKUP($D280*1000+R$3,奖励辅助!$E:$O,11,FALSE),"")</f>
        <v/>
      </c>
      <c r="S280" t="str">
        <f>_xlfn.IFNA(","&amp;VLOOKUP($D280*1000+S$3,奖励辅助!$E:$O,11,FALSE),"")</f>
        <v/>
      </c>
      <c r="T280" t="str">
        <f>_xlfn.IFNA(","&amp;VLOOKUP($D280*1000+T$3,奖励辅助!$E:$O,11,FALSE),"")</f>
        <v/>
      </c>
      <c r="U280" t="str">
        <f>_xlfn.IFNA(","&amp;VLOOKUP($D280*1000+U$3,奖励辅助!$E:$O,11,FALSE),"")</f>
        <v/>
      </c>
      <c r="V280" t="str">
        <f>_xlfn.IFNA(","&amp;VLOOKUP($D280*1000+V$3,奖励辅助!$E:$O,11,FALSE),"")</f>
        <v/>
      </c>
      <c r="W280" t="str">
        <f>_xlfn.IFNA(","&amp;VLOOKUP($D280*1000+W$3,奖励辅助!$E:$O,11,FALSE),"")</f>
        <v/>
      </c>
      <c r="X280" t="str">
        <f>_xlfn.IFNA(","&amp;VLOOKUP($D280*1000+X$3,奖励辅助!$E:$O,11,FALSE),"")</f>
        <v/>
      </c>
      <c r="Y280" t="str">
        <f>_xlfn.IFNA(","&amp;VLOOKUP($D280*1000+Y$3,奖励辅助!$E:$O,11,FALSE),"")</f>
        <v/>
      </c>
      <c r="Z280" t="str">
        <f>_xlfn.IFNA(","&amp;VLOOKUP($D280*1000+Z$3,奖励辅助!$E:$O,11,FALSE),"")</f>
        <v/>
      </c>
      <c r="AA280" t="str">
        <f>_xlfn.IFNA(","&amp;VLOOKUP($D280*1000+AA$3,奖励辅助!$E:$O,11,FALSE),"")</f>
        <v/>
      </c>
      <c r="AB280" t="str">
        <f>_xlfn.IFNA(","&amp;VLOOKUP($D280*1000+AB$3,奖励辅助!$E:$O,11,FALSE),"")</f>
        <v/>
      </c>
      <c r="AC280" t="str">
        <f>_xlfn.IFNA(","&amp;VLOOKUP($D280*1000+AC$3,奖励辅助!$E:$O,11,FALSE),"")</f>
        <v/>
      </c>
      <c r="AD280" t="str">
        <f>_xlfn.IFNA(","&amp;VLOOKUP($D280*1000+AD$3,奖励辅助!$E:$O,11,FALSE),"")</f>
        <v/>
      </c>
      <c r="AE280" t="str">
        <f>_xlfn.IFNA(","&amp;VLOOKUP($D280*1000+AE$3,奖励辅助!$E:$O,11,FALSE),"")</f>
        <v/>
      </c>
      <c r="AF280" t="str">
        <f>_xlfn.IFNA(","&amp;VLOOKUP($D280*1000+AF$3,奖励辅助!$E:$O,11,FALSE),"")</f>
        <v/>
      </c>
      <c r="AG280" t="str">
        <f>_xlfn.IFNA(","&amp;VLOOKUP($D280*1000+AG$3,奖励辅助!$E:$O,11,FALSE),"")</f>
        <v/>
      </c>
      <c r="AH280" t="str">
        <f>_xlfn.IFNA(","&amp;VLOOKUP($D280*1000+AH$3,奖励辅助!$E:$O,11,FALSE),"")</f>
        <v/>
      </c>
      <c r="AI280" t="str">
        <f>_xlfn.IFNA(","&amp;VLOOKUP($D280*1000+AI$3,奖励辅助!$E:$O,11,FALSE),"")</f>
        <v/>
      </c>
      <c r="AJ280" t="str">
        <f>_xlfn.IFNA(","&amp;VLOOKUP($D280*1000+AJ$3,奖励辅助!$E:$O,11,FALSE),"")</f>
        <v/>
      </c>
      <c r="AK280" t="str">
        <f>_xlfn.IFNA(","&amp;VLOOKUP($D280*1000+AK$3,奖励辅助!$E:$O,11,FALSE),"")</f>
        <v/>
      </c>
      <c r="AL280" t="str">
        <f>_xlfn.IFNA(","&amp;VLOOKUP($D280*1000+AL$3,奖励辅助!$E:$O,11,FALSE),"")</f>
        <v/>
      </c>
      <c r="AM280" t="str">
        <f>_xlfn.IFNA(","&amp;VLOOKUP($D280*1000+AM$3,奖励辅助!$E:$O,11,FALSE),"")</f>
        <v/>
      </c>
      <c r="AN280" t="str">
        <f>_xlfn.IFNA(","&amp;VLOOKUP($D280*1000+AN$3,奖励辅助!$E:$O,11,FALSE),"")</f>
        <v/>
      </c>
      <c r="AO280" t="str">
        <f>_xlfn.IFNA(","&amp;VLOOKUP($D280*1000+AO$3,奖励辅助!$E:$O,11,FALSE),"")</f>
        <v/>
      </c>
    </row>
    <row r="281" spans="1:41" x14ac:dyDescent="0.15">
      <c r="A281">
        <v>278</v>
      </c>
      <c r="B281">
        <f>VLOOKUP(E281,每级任务数量!A:B,2,FALSE)</f>
        <v>2</v>
      </c>
      <c r="C281">
        <f t="shared" si="20"/>
        <v>411601</v>
      </c>
      <c r="D281" s="2">
        <f t="shared" si="21"/>
        <v>11601</v>
      </c>
      <c r="E281" s="6">
        <f t="shared" si="22"/>
        <v>116</v>
      </c>
      <c r="F281" s="6">
        <f t="shared" si="23"/>
        <v>1</v>
      </c>
      <c r="G281" s="1" t="s">
        <v>90</v>
      </c>
      <c r="H281" s="3" t="s">
        <v>91</v>
      </c>
      <c r="I281" s="3" t="str">
        <f t="shared" si="24"/>
        <v>[{"t":"i","i":4,"c":31813,"tr":0},{"t":"i","i":1,"c":1114785,"tr":0},{"t":"i","i":6,"c":159066,"tr":0}]</v>
      </c>
      <c r="J281" s="2">
        <v>0</v>
      </c>
      <c r="K281" s="2">
        <v>0</v>
      </c>
      <c r="L281" t="str">
        <f>_xlfn.IFNA(VLOOKUP($D281*1000+L$3,奖励辅助!$E:$O,11,FALSE),"")</f>
        <v>{"t":"i","i":4,"c":31813,"tr":0}</v>
      </c>
      <c r="M281" t="str">
        <f>_xlfn.IFNA(","&amp;VLOOKUP($D281*1000+M$3,奖励辅助!$E:$O,11,FALSE),"")</f>
        <v>,{"t":"i","i":1,"c":1114785,"tr":0}</v>
      </c>
      <c r="N281" t="str">
        <f>_xlfn.IFNA(","&amp;VLOOKUP($D281*1000+N$3,奖励辅助!$E:$O,11,FALSE),"")</f>
        <v>,{"t":"i","i":6,"c":159066,"tr":0}</v>
      </c>
      <c r="O281" t="str">
        <f>_xlfn.IFNA(","&amp;VLOOKUP($D281*1000+O$3,奖励辅助!$E:$O,11,FALSE),"")</f>
        <v/>
      </c>
      <c r="P281" t="str">
        <f>_xlfn.IFNA(","&amp;VLOOKUP($D281*1000+P$3,奖励辅助!$E:$O,11,FALSE),"")</f>
        <v/>
      </c>
      <c r="Q281" t="str">
        <f>_xlfn.IFNA(","&amp;VLOOKUP($D281*1000+Q$3,奖励辅助!$E:$O,11,FALSE),"")</f>
        <v/>
      </c>
      <c r="R281" t="str">
        <f>_xlfn.IFNA(","&amp;VLOOKUP($D281*1000+R$3,奖励辅助!$E:$O,11,FALSE),"")</f>
        <v/>
      </c>
      <c r="S281" t="str">
        <f>_xlfn.IFNA(","&amp;VLOOKUP($D281*1000+S$3,奖励辅助!$E:$O,11,FALSE),"")</f>
        <v/>
      </c>
      <c r="T281" t="str">
        <f>_xlfn.IFNA(","&amp;VLOOKUP($D281*1000+T$3,奖励辅助!$E:$O,11,FALSE),"")</f>
        <v/>
      </c>
      <c r="U281" t="str">
        <f>_xlfn.IFNA(","&amp;VLOOKUP($D281*1000+U$3,奖励辅助!$E:$O,11,FALSE),"")</f>
        <v/>
      </c>
      <c r="V281" t="str">
        <f>_xlfn.IFNA(","&amp;VLOOKUP($D281*1000+V$3,奖励辅助!$E:$O,11,FALSE),"")</f>
        <v/>
      </c>
      <c r="W281" t="str">
        <f>_xlfn.IFNA(","&amp;VLOOKUP($D281*1000+W$3,奖励辅助!$E:$O,11,FALSE),"")</f>
        <v/>
      </c>
      <c r="X281" t="str">
        <f>_xlfn.IFNA(","&amp;VLOOKUP($D281*1000+X$3,奖励辅助!$E:$O,11,FALSE),"")</f>
        <v/>
      </c>
      <c r="Y281" t="str">
        <f>_xlfn.IFNA(","&amp;VLOOKUP($D281*1000+Y$3,奖励辅助!$E:$O,11,FALSE),"")</f>
        <v/>
      </c>
      <c r="Z281" t="str">
        <f>_xlfn.IFNA(","&amp;VLOOKUP($D281*1000+Z$3,奖励辅助!$E:$O,11,FALSE),"")</f>
        <v/>
      </c>
      <c r="AA281" t="str">
        <f>_xlfn.IFNA(","&amp;VLOOKUP($D281*1000+AA$3,奖励辅助!$E:$O,11,FALSE),"")</f>
        <v/>
      </c>
      <c r="AB281" t="str">
        <f>_xlfn.IFNA(","&amp;VLOOKUP($D281*1000+AB$3,奖励辅助!$E:$O,11,FALSE),"")</f>
        <v/>
      </c>
      <c r="AC281" t="str">
        <f>_xlfn.IFNA(","&amp;VLOOKUP($D281*1000+AC$3,奖励辅助!$E:$O,11,FALSE),"")</f>
        <v/>
      </c>
      <c r="AD281" t="str">
        <f>_xlfn.IFNA(","&amp;VLOOKUP($D281*1000+AD$3,奖励辅助!$E:$O,11,FALSE),"")</f>
        <v/>
      </c>
      <c r="AE281" t="str">
        <f>_xlfn.IFNA(","&amp;VLOOKUP($D281*1000+AE$3,奖励辅助!$E:$O,11,FALSE),"")</f>
        <v/>
      </c>
      <c r="AF281" t="str">
        <f>_xlfn.IFNA(","&amp;VLOOKUP($D281*1000+AF$3,奖励辅助!$E:$O,11,FALSE),"")</f>
        <v/>
      </c>
      <c r="AG281" t="str">
        <f>_xlfn.IFNA(","&amp;VLOOKUP($D281*1000+AG$3,奖励辅助!$E:$O,11,FALSE),"")</f>
        <v/>
      </c>
      <c r="AH281" t="str">
        <f>_xlfn.IFNA(","&amp;VLOOKUP($D281*1000+AH$3,奖励辅助!$E:$O,11,FALSE),"")</f>
        <v/>
      </c>
      <c r="AI281" t="str">
        <f>_xlfn.IFNA(","&amp;VLOOKUP($D281*1000+AI$3,奖励辅助!$E:$O,11,FALSE),"")</f>
        <v/>
      </c>
      <c r="AJ281" t="str">
        <f>_xlfn.IFNA(","&amp;VLOOKUP($D281*1000+AJ$3,奖励辅助!$E:$O,11,FALSE),"")</f>
        <v/>
      </c>
      <c r="AK281" t="str">
        <f>_xlfn.IFNA(","&amp;VLOOKUP($D281*1000+AK$3,奖励辅助!$E:$O,11,FALSE),"")</f>
        <v/>
      </c>
      <c r="AL281" t="str">
        <f>_xlfn.IFNA(","&amp;VLOOKUP($D281*1000+AL$3,奖励辅助!$E:$O,11,FALSE),"")</f>
        <v/>
      </c>
      <c r="AM281" t="str">
        <f>_xlfn.IFNA(","&amp;VLOOKUP($D281*1000+AM$3,奖励辅助!$E:$O,11,FALSE),"")</f>
        <v/>
      </c>
      <c r="AN281" t="str">
        <f>_xlfn.IFNA(","&amp;VLOOKUP($D281*1000+AN$3,奖励辅助!$E:$O,11,FALSE),"")</f>
        <v/>
      </c>
      <c r="AO281" t="str">
        <f>_xlfn.IFNA(","&amp;VLOOKUP($D281*1000+AO$3,奖励辅助!$E:$O,11,FALSE),"")</f>
        <v/>
      </c>
    </row>
    <row r="282" spans="1:41" x14ac:dyDescent="0.15">
      <c r="A282">
        <v>279</v>
      </c>
      <c r="B282">
        <f>VLOOKUP(E282,每级任务数量!A:B,2,FALSE)</f>
        <v>2</v>
      </c>
      <c r="C282">
        <f t="shared" si="20"/>
        <v>411602</v>
      </c>
      <c r="D282" s="2">
        <f t="shared" si="21"/>
        <v>11602</v>
      </c>
      <c r="E282" s="6">
        <f t="shared" si="22"/>
        <v>116</v>
      </c>
      <c r="F282" s="6">
        <f t="shared" si="23"/>
        <v>2</v>
      </c>
      <c r="G282" s="1" t="s">
        <v>90</v>
      </c>
      <c r="H282" s="3" t="s">
        <v>91</v>
      </c>
      <c r="I282" s="3" t="str">
        <f t="shared" si="24"/>
        <v>[{"t":"i","i":4,"c":31813,"tr":0},{"t":"i","i":1,"c":1114785,"tr":0},{"t":"i","i":6,"c":159066,"tr":0}]</v>
      </c>
      <c r="J282" s="2">
        <v>0</v>
      </c>
      <c r="K282" s="2">
        <v>0</v>
      </c>
      <c r="L282" t="str">
        <f>_xlfn.IFNA(VLOOKUP($D282*1000+L$3,奖励辅助!$E:$O,11,FALSE),"")</f>
        <v>{"t":"i","i":4,"c":31813,"tr":0}</v>
      </c>
      <c r="M282" t="str">
        <f>_xlfn.IFNA(","&amp;VLOOKUP($D282*1000+M$3,奖励辅助!$E:$O,11,FALSE),"")</f>
        <v>,{"t":"i","i":1,"c":1114785,"tr":0}</v>
      </c>
      <c r="N282" t="str">
        <f>_xlfn.IFNA(","&amp;VLOOKUP($D282*1000+N$3,奖励辅助!$E:$O,11,FALSE),"")</f>
        <v>,{"t":"i","i":6,"c":159066,"tr":0}</v>
      </c>
      <c r="O282" t="str">
        <f>_xlfn.IFNA(","&amp;VLOOKUP($D282*1000+O$3,奖励辅助!$E:$O,11,FALSE),"")</f>
        <v/>
      </c>
      <c r="P282" t="str">
        <f>_xlfn.IFNA(","&amp;VLOOKUP($D282*1000+P$3,奖励辅助!$E:$O,11,FALSE),"")</f>
        <v/>
      </c>
      <c r="Q282" t="str">
        <f>_xlfn.IFNA(","&amp;VLOOKUP($D282*1000+Q$3,奖励辅助!$E:$O,11,FALSE),"")</f>
        <v/>
      </c>
      <c r="R282" t="str">
        <f>_xlfn.IFNA(","&amp;VLOOKUP($D282*1000+R$3,奖励辅助!$E:$O,11,FALSE),"")</f>
        <v/>
      </c>
      <c r="S282" t="str">
        <f>_xlfn.IFNA(","&amp;VLOOKUP($D282*1000+S$3,奖励辅助!$E:$O,11,FALSE),"")</f>
        <v/>
      </c>
      <c r="T282" t="str">
        <f>_xlfn.IFNA(","&amp;VLOOKUP($D282*1000+T$3,奖励辅助!$E:$O,11,FALSE),"")</f>
        <v/>
      </c>
      <c r="U282" t="str">
        <f>_xlfn.IFNA(","&amp;VLOOKUP($D282*1000+U$3,奖励辅助!$E:$O,11,FALSE),"")</f>
        <v/>
      </c>
      <c r="V282" t="str">
        <f>_xlfn.IFNA(","&amp;VLOOKUP($D282*1000+V$3,奖励辅助!$E:$O,11,FALSE),"")</f>
        <v/>
      </c>
      <c r="W282" t="str">
        <f>_xlfn.IFNA(","&amp;VLOOKUP($D282*1000+W$3,奖励辅助!$E:$O,11,FALSE),"")</f>
        <v/>
      </c>
      <c r="X282" t="str">
        <f>_xlfn.IFNA(","&amp;VLOOKUP($D282*1000+X$3,奖励辅助!$E:$O,11,FALSE),"")</f>
        <v/>
      </c>
      <c r="Y282" t="str">
        <f>_xlfn.IFNA(","&amp;VLOOKUP($D282*1000+Y$3,奖励辅助!$E:$O,11,FALSE),"")</f>
        <v/>
      </c>
      <c r="Z282" t="str">
        <f>_xlfn.IFNA(","&amp;VLOOKUP($D282*1000+Z$3,奖励辅助!$E:$O,11,FALSE),"")</f>
        <v/>
      </c>
      <c r="AA282" t="str">
        <f>_xlfn.IFNA(","&amp;VLOOKUP($D282*1000+AA$3,奖励辅助!$E:$O,11,FALSE),"")</f>
        <v/>
      </c>
      <c r="AB282" t="str">
        <f>_xlfn.IFNA(","&amp;VLOOKUP($D282*1000+AB$3,奖励辅助!$E:$O,11,FALSE),"")</f>
        <v/>
      </c>
      <c r="AC282" t="str">
        <f>_xlfn.IFNA(","&amp;VLOOKUP($D282*1000+AC$3,奖励辅助!$E:$O,11,FALSE),"")</f>
        <v/>
      </c>
      <c r="AD282" t="str">
        <f>_xlfn.IFNA(","&amp;VLOOKUP($D282*1000+AD$3,奖励辅助!$E:$O,11,FALSE),"")</f>
        <v/>
      </c>
      <c r="AE282" t="str">
        <f>_xlfn.IFNA(","&amp;VLOOKUP($D282*1000+AE$3,奖励辅助!$E:$O,11,FALSE),"")</f>
        <v/>
      </c>
      <c r="AF282" t="str">
        <f>_xlfn.IFNA(","&amp;VLOOKUP($D282*1000+AF$3,奖励辅助!$E:$O,11,FALSE),"")</f>
        <v/>
      </c>
      <c r="AG282" t="str">
        <f>_xlfn.IFNA(","&amp;VLOOKUP($D282*1000+AG$3,奖励辅助!$E:$O,11,FALSE),"")</f>
        <v/>
      </c>
      <c r="AH282" t="str">
        <f>_xlfn.IFNA(","&amp;VLOOKUP($D282*1000+AH$3,奖励辅助!$E:$O,11,FALSE),"")</f>
        <v/>
      </c>
      <c r="AI282" t="str">
        <f>_xlfn.IFNA(","&amp;VLOOKUP($D282*1000+AI$3,奖励辅助!$E:$O,11,FALSE),"")</f>
        <v/>
      </c>
      <c r="AJ282" t="str">
        <f>_xlfn.IFNA(","&amp;VLOOKUP($D282*1000+AJ$3,奖励辅助!$E:$O,11,FALSE),"")</f>
        <v/>
      </c>
      <c r="AK282" t="str">
        <f>_xlfn.IFNA(","&amp;VLOOKUP($D282*1000+AK$3,奖励辅助!$E:$O,11,FALSE),"")</f>
        <v/>
      </c>
      <c r="AL282" t="str">
        <f>_xlfn.IFNA(","&amp;VLOOKUP($D282*1000+AL$3,奖励辅助!$E:$O,11,FALSE),"")</f>
        <v/>
      </c>
      <c r="AM282" t="str">
        <f>_xlfn.IFNA(","&amp;VLOOKUP($D282*1000+AM$3,奖励辅助!$E:$O,11,FALSE),"")</f>
        <v/>
      </c>
      <c r="AN282" t="str">
        <f>_xlfn.IFNA(","&amp;VLOOKUP($D282*1000+AN$3,奖励辅助!$E:$O,11,FALSE),"")</f>
        <v/>
      </c>
      <c r="AO282" t="str">
        <f>_xlfn.IFNA(","&amp;VLOOKUP($D282*1000+AO$3,奖励辅助!$E:$O,11,FALSE),"")</f>
        <v/>
      </c>
    </row>
    <row r="283" spans="1:41" x14ac:dyDescent="0.15">
      <c r="A283">
        <v>280</v>
      </c>
      <c r="B283">
        <f>VLOOKUP(E283,每级任务数量!A:B,2,FALSE)</f>
        <v>2</v>
      </c>
      <c r="C283">
        <f t="shared" si="20"/>
        <v>411701</v>
      </c>
      <c r="D283" s="2">
        <f t="shared" si="21"/>
        <v>11701</v>
      </c>
      <c r="E283" s="6">
        <f t="shared" si="22"/>
        <v>117</v>
      </c>
      <c r="F283" s="6">
        <f t="shared" si="23"/>
        <v>1</v>
      </c>
      <c r="G283" s="1" t="s">
        <v>90</v>
      </c>
      <c r="H283" s="3" t="s">
        <v>91</v>
      </c>
      <c r="I283" s="3" t="str">
        <f t="shared" si="24"/>
        <v>[{"t":"i","i":4,"c":34103,"tr":0},{"t":"i","i":1,"c":1195047,"tr":0},{"t":"i","i":6,"c":170518,"tr":0}]</v>
      </c>
      <c r="J283" s="2">
        <v>0</v>
      </c>
      <c r="K283" s="2">
        <v>0</v>
      </c>
      <c r="L283" t="str">
        <f>_xlfn.IFNA(VLOOKUP($D283*1000+L$3,奖励辅助!$E:$O,11,FALSE),"")</f>
        <v>{"t":"i","i":4,"c":34103,"tr":0}</v>
      </c>
      <c r="M283" t="str">
        <f>_xlfn.IFNA(","&amp;VLOOKUP($D283*1000+M$3,奖励辅助!$E:$O,11,FALSE),"")</f>
        <v>,{"t":"i","i":1,"c":1195047,"tr":0}</v>
      </c>
      <c r="N283" t="str">
        <f>_xlfn.IFNA(","&amp;VLOOKUP($D283*1000+N$3,奖励辅助!$E:$O,11,FALSE),"")</f>
        <v>,{"t":"i","i":6,"c":170518,"tr":0}</v>
      </c>
      <c r="O283" t="str">
        <f>_xlfn.IFNA(","&amp;VLOOKUP($D283*1000+O$3,奖励辅助!$E:$O,11,FALSE),"")</f>
        <v/>
      </c>
      <c r="P283" t="str">
        <f>_xlfn.IFNA(","&amp;VLOOKUP($D283*1000+P$3,奖励辅助!$E:$O,11,FALSE),"")</f>
        <v/>
      </c>
      <c r="Q283" t="str">
        <f>_xlfn.IFNA(","&amp;VLOOKUP($D283*1000+Q$3,奖励辅助!$E:$O,11,FALSE),"")</f>
        <v/>
      </c>
      <c r="R283" t="str">
        <f>_xlfn.IFNA(","&amp;VLOOKUP($D283*1000+R$3,奖励辅助!$E:$O,11,FALSE),"")</f>
        <v/>
      </c>
      <c r="S283" t="str">
        <f>_xlfn.IFNA(","&amp;VLOOKUP($D283*1000+S$3,奖励辅助!$E:$O,11,FALSE),"")</f>
        <v/>
      </c>
      <c r="T283" t="str">
        <f>_xlfn.IFNA(","&amp;VLOOKUP($D283*1000+T$3,奖励辅助!$E:$O,11,FALSE),"")</f>
        <v/>
      </c>
      <c r="U283" t="str">
        <f>_xlfn.IFNA(","&amp;VLOOKUP($D283*1000+U$3,奖励辅助!$E:$O,11,FALSE),"")</f>
        <v/>
      </c>
      <c r="V283" t="str">
        <f>_xlfn.IFNA(","&amp;VLOOKUP($D283*1000+V$3,奖励辅助!$E:$O,11,FALSE),"")</f>
        <v/>
      </c>
      <c r="W283" t="str">
        <f>_xlfn.IFNA(","&amp;VLOOKUP($D283*1000+W$3,奖励辅助!$E:$O,11,FALSE),"")</f>
        <v/>
      </c>
      <c r="X283" t="str">
        <f>_xlfn.IFNA(","&amp;VLOOKUP($D283*1000+X$3,奖励辅助!$E:$O,11,FALSE),"")</f>
        <v/>
      </c>
      <c r="Y283" t="str">
        <f>_xlfn.IFNA(","&amp;VLOOKUP($D283*1000+Y$3,奖励辅助!$E:$O,11,FALSE),"")</f>
        <v/>
      </c>
      <c r="Z283" t="str">
        <f>_xlfn.IFNA(","&amp;VLOOKUP($D283*1000+Z$3,奖励辅助!$E:$O,11,FALSE),"")</f>
        <v/>
      </c>
      <c r="AA283" t="str">
        <f>_xlfn.IFNA(","&amp;VLOOKUP($D283*1000+AA$3,奖励辅助!$E:$O,11,FALSE),"")</f>
        <v/>
      </c>
      <c r="AB283" t="str">
        <f>_xlfn.IFNA(","&amp;VLOOKUP($D283*1000+AB$3,奖励辅助!$E:$O,11,FALSE),"")</f>
        <v/>
      </c>
      <c r="AC283" t="str">
        <f>_xlfn.IFNA(","&amp;VLOOKUP($D283*1000+AC$3,奖励辅助!$E:$O,11,FALSE),"")</f>
        <v/>
      </c>
      <c r="AD283" t="str">
        <f>_xlfn.IFNA(","&amp;VLOOKUP($D283*1000+AD$3,奖励辅助!$E:$O,11,FALSE),"")</f>
        <v/>
      </c>
      <c r="AE283" t="str">
        <f>_xlfn.IFNA(","&amp;VLOOKUP($D283*1000+AE$3,奖励辅助!$E:$O,11,FALSE),"")</f>
        <v/>
      </c>
      <c r="AF283" t="str">
        <f>_xlfn.IFNA(","&amp;VLOOKUP($D283*1000+AF$3,奖励辅助!$E:$O,11,FALSE),"")</f>
        <v/>
      </c>
      <c r="AG283" t="str">
        <f>_xlfn.IFNA(","&amp;VLOOKUP($D283*1000+AG$3,奖励辅助!$E:$O,11,FALSE),"")</f>
        <v/>
      </c>
      <c r="AH283" t="str">
        <f>_xlfn.IFNA(","&amp;VLOOKUP($D283*1000+AH$3,奖励辅助!$E:$O,11,FALSE),"")</f>
        <v/>
      </c>
      <c r="AI283" t="str">
        <f>_xlfn.IFNA(","&amp;VLOOKUP($D283*1000+AI$3,奖励辅助!$E:$O,11,FALSE),"")</f>
        <v/>
      </c>
      <c r="AJ283" t="str">
        <f>_xlfn.IFNA(","&amp;VLOOKUP($D283*1000+AJ$3,奖励辅助!$E:$O,11,FALSE),"")</f>
        <v/>
      </c>
      <c r="AK283" t="str">
        <f>_xlfn.IFNA(","&amp;VLOOKUP($D283*1000+AK$3,奖励辅助!$E:$O,11,FALSE),"")</f>
        <v/>
      </c>
      <c r="AL283" t="str">
        <f>_xlfn.IFNA(","&amp;VLOOKUP($D283*1000+AL$3,奖励辅助!$E:$O,11,FALSE),"")</f>
        <v/>
      </c>
      <c r="AM283" t="str">
        <f>_xlfn.IFNA(","&amp;VLOOKUP($D283*1000+AM$3,奖励辅助!$E:$O,11,FALSE),"")</f>
        <v/>
      </c>
      <c r="AN283" t="str">
        <f>_xlfn.IFNA(","&amp;VLOOKUP($D283*1000+AN$3,奖励辅助!$E:$O,11,FALSE),"")</f>
        <v/>
      </c>
      <c r="AO283" t="str">
        <f>_xlfn.IFNA(","&amp;VLOOKUP($D283*1000+AO$3,奖励辅助!$E:$O,11,FALSE),"")</f>
        <v/>
      </c>
    </row>
    <row r="284" spans="1:41" x14ac:dyDescent="0.15">
      <c r="A284">
        <v>281</v>
      </c>
      <c r="B284">
        <f>VLOOKUP(E284,每级任务数量!A:B,2,FALSE)</f>
        <v>2</v>
      </c>
      <c r="C284">
        <f t="shared" si="20"/>
        <v>411702</v>
      </c>
      <c r="D284" s="2">
        <f t="shared" si="21"/>
        <v>11702</v>
      </c>
      <c r="E284" s="6">
        <f t="shared" si="22"/>
        <v>117</v>
      </c>
      <c r="F284" s="6">
        <f t="shared" si="23"/>
        <v>2</v>
      </c>
      <c r="G284" s="1" t="s">
        <v>90</v>
      </c>
      <c r="H284" s="3" t="s">
        <v>91</v>
      </c>
      <c r="I284" s="3" t="str">
        <f t="shared" si="24"/>
        <v>[{"t":"i","i":4,"c":34103,"tr":0},{"t":"i","i":1,"c":1195047,"tr":0},{"t":"i","i":6,"c":170518,"tr":0}]</v>
      </c>
      <c r="J284" s="2">
        <v>0</v>
      </c>
      <c r="K284" s="2">
        <v>0</v>
      </c>
      <c r="L284" t="str">
        <f>_xlfn.IFNA(VLOOKUP($D284*1000+L$3,奖励辅助!$E:$O,11,FALSE),"")</f>
        <v>{"t":"i","i":4,"c":34103,"tr":0}</v>
      </c>
      <c r="M284" t="str">
        <f>_xlfn.IFNA(","&amp;VLOOKUP($D284*1000+M$3,奖励辅助!$E:$O,11,FALSE),"")</f>
        <v>,{"t":"i","i":1,"c":1195047,"tr":0}</v>
      </c>
      <c r="N284" t="str">
        <f>_xlfn.IFNA(","&amp;VLOOKUP($D284*1000+N$3,奖励辅助!$E:$O,11,FALSE),"")</f>
        <v>,{"t":"i","i":6,"c":170518,"tr":0}</v>
      </c>
      <c r="O284" t="str">
        <f>_xlfn.IFNA(","&amp;VLOOKUP($D284*1000+O$3,奖励辅助!$E:$O,11,FALSE),"")</f>
        <v/>
      </c>
      <c r="P284" t="str">
        <f>_xlfn.IFNA(","&amp;VLOOKUP($D284*1000+P$3,奖励辅助!$E:$O,11,FALSE),"")</f>
        <v/>
      </c>
      <c r="Q284" t="str">
        <f>_xlfn.IFNA(","&amp;VLOOKUP($D284*1000+Q$3,奖励辅助!$E:$O,11,FALSE),"")</f>
        <v/>
      </c>
      <c r="R284" t="str">
        <f>_xlfn.IFNA(","&amp;VLOOKUP($D284*1000+R$3,奖励辅助!$E:$O,11,FALSE),"")</f>
        <v/>
      </c>
      <c r="S284" t="str">
        <f>_xlfn.IFNA(","&amp;VLOOKUP($D284*1000+S$3,奖励辅助!$E:$O,11,FALSE),"")</f>
        <v/>
      </c>
      <c r="T284" t="str">
        <f>_xlfn.IFNA(","&amp;VLOOKUP($D284*1000+T$3,奖励辅助!$E:$O,11,FALSE),"")</f>
        <v/>
      </c>
      <c r="U284" t="str">
        <f>_xlfn.IFNA(","&amp;VLOOKUP($D284*1000+U$3,奖励辅助!$E:$O,11,FALSE),"")</f>
        <v/>
      </c>
      <c r="V284" t="str">
        <f>_xlfn.IFNA(","&amp;VLOOKUP($D284*1000+V$3,奖励辅助!$E:$O,11,FALSE),"")</f>
        <v/>
      </c>
      <c r="W284" t="str">
        <f>_xlfn.IFNA(","&amp;VLOOKUP($D284*1000+W$3,奖励辅助!$E:$O,11,FALSE),"")</f>
        <v/>
      </c>
      <c r="X284" t="str">
        <f>_xlfn.IFNA(","&amp;VLOOKUP($D284*1000+X$3,奖励辅助!$E:$O,11,FALSE),"")</f>
        <v/>
      </c>
      <c r="Y284" t="str">
        <f>_xlfn.IFNA(","&amp;VLOOKUP($D284*1000+Y$3,奖励辅助!$E:$O,11,FALSE),"")</f>
        <v/>
      </c>
      <c r="Z284" t="str">
        <f>_xlfn.IFNA(","&amp;VLOOKUP($D284*1000+Z$3,奖励辅助!$E:$O,11,FALSE),"")</f>
        <v/>
      </c>
      <c r="AA284" t="str">
        <f>_xlfn.IFNA(","&amp;VLOOKUP($D284*1000+AA$3,奖励辅助!$E:$O,11,FALSE),"")</f>
        <v/>
      </c>
      <c r="AB284" t="str">
        <f>_xlfn.IFNA(","&amp;VLOOKUP($D284*1000+AB$3,奖励辅助!$E:$O,11,FALSE),"")</f>
        <v/>
      </c>
      <c r="AC284" t="str">
        <f>_xlfn.IFNA(","&amp;VLOOKUP($D284*1000+AC$3,奖励辅助!$E:$O,11,FALSE),"")</f>
        <v/>
      </c>
      <c r="AD284" t="str">
        <f>_xlfn.IFNA(","&amp;VLOOKUP($D284*1000+AD$3,奖励辅助!$E:$O,11,FALSE),"")</f>
        <v/>
      </c>
      <c r="AE284" t="str">
        <f>_xlfn.IFNA(","&amp;VLOOKUP($D284*1000+AE$3,奖励辅助!$E:$O,11,FALSE),"")</f>
        <v/>
      </c>
      <c r="AF284" t="str">
        <f>_xlfn.IFNA(","&amp;VLOOKUP($D284*1000+AF$3,奖励辅助!$E:$O,11,FALSE),"")</f>
        <v/>
      </c>
      <c r="AG284" t="str">
        <f>_xlfn.IFNA(","&amp;VLOOKUP($D284*1000+AG$3,奖励辅助!$E:$O,11,FALSE),"")</f>
        <v/>
      </c>
      <c r="AH284" t="str">
        <f>_xlfn.IFNA(","&amp;VLOOKUP($D284*1000+AH$3,奖励辅助!$E:$O,11,FALSE),"")</f>
        <v/>
      </c>
      <c r="AI284" t="str">
        <f>_xlfn.IFNA(","&amp;VLOOKUP($D284*1000+AI$3,奖励辅助!$E:$O,11,FALSE),"")</f>
        <v/>
      </c>
      <c r="AJ284" t="str">
        <f>_xlfn.IFNA(","&amp;VLOOKUP($D284*1000+AJ$3,奖励辅助!$E:$O,11,FALSE),"")</f>
        <v/>
      </c>
      <c r="AK284" t="str">
        <f>_xlfn.IFNA(","&amp;VLOOKUP($D284*1000+AK$3,奖励辅助!$E:$O,11,FALSE),"")</f>
        <v/>
      </c>
      <c r="AL284" t="str">
        <f>_xlfn.IFNA(","&amp;VLOOKUP($D284*1000+AL$3,奖励辅助!$E:$O,11,FALSE),"")</f>
        <v/>
      </c>
      <c r="AM284" t="str">
        <f>_xlfn.IFNA(","&amp;VLOOKUP($D284*1000+AM$3,奖励辅助!$E:$O,11,FALSE),"")</f>
        <v/>
      </c>
      <c r="AN284" t="str">
        <f>_xlfn.IFNA(","&amp;VLOOKUP($D284*1000+AN$3,奖励辅助!$E:$O,11,FALSE),"")</f>
        <v/>
      </c>
      <c r="AO284" t="str">
        <f>_xlfn.IFNA(","&amp;VLOOKUP($D284*1000+AO$3,奖励辅助!$E:$O,11,FALSE),"")</f>
        <v/>
      </c>
    </row>
    <row r="285" spans="1:41" x14ac:dyDescent="0.15">
      <c r="A285">
        <v>282</v>
      </c>
      <c r="B285">
        <f>VLOOKUP(E285,每级任务数量!A:B,2,FALSE)</f>
        <v>2</v>
      </c>
      <c r="C285">
        <f t="shared" si="20"/>
        <v>411801</v>
      </c>
      <c r="D285" s="2">
        <f t="shared" si="21"/>
        <v>11801</v>
      </c>
      <c r="E285" s="6">
        <f t="shared" si="22"/>
        <v>118</v>
      </c>
      <c r="F285" s="6">
        <f t="shared" si="23"/>
        <v>1</v>
      </c>
      <c r="G285" s="1" t="s">
        <v>90</v>
      </c>
      <c r="H285" s="3" t="s">
        <v>91</v>
      </c>
      <c r="I285" s="3" t="str">
        <f t="shared" si="24"/>
        <v>[{"t":"i","i":4,"c":36559,"tr":0},{"t":"i","i":1,"c":1281088,"tr":0},{"t":"i","i":6,"c":182795,"tr":0}]</v>
      </c>
      <c r="J285" s="2">
        <v>0</v>
      </c>
      <c r="K285" s="2">
        <v>0</v>
      </c>
      <c r="L285" t="str">
        <f>_xlfn.IFNA(VLOOKUP($D285*1000+L$3,奖励辅助!$E:$O,11,FALSE),"")</f>
        <v>{"t":"i","i":4,"c":36559,"tr":0}</v>
      </c>
      <c r="M285" t="str">
        <f>_xlfn.IFNA(","&amp;VLOOKUP($D285*1000+M$3,奖励辅助!$E:$O,11,FALSE),"")</f>
        <v>,{"t":"i","i":1,"c":1281088,"tr":0}</v>
      </c>
      <c r="N285" t="str">
        <f>_xlfn.IFNA(","&amp;VLOOKUP($D285*1000+N$3,奖励辅助!$E:$O,11,FALSE),"")</f>
        <v>,{"t":"i","i":6,"c":182795,"tr":0}</v>
      </c>
      <c r="O285" t="str">
        <f>_xlfn.IFNA(","&amp;VLOOKUP($D285*1000+O$3,奖励辅助!$E:$O,11,FALSE),"")</f>
        <v/>
      </c>
      <c r="P285" t="str">
        <f>_xlfn.IFNA(","&amp;VLOOKUP($D285*1000+P$3,奖励辅助!$E:$O,11,FALSE),"")</f>
        <v/>
      </c>
      <c r="Q285" t="str">
        <f>_xlfn.IFNA(","&amp;VLOOKUP($D285*1000+Q$3,奖励辅助!$E:$O,11,FALSE),"")</f>
        <v/>
      </c>
      <c r="R285" t="str">
        <f>_xlfn.IFNA(","&amp;VLOOKUP($D285*1000+R$3,奖励辅助!$E:$O,11,FALSE),"")</f>
        <v/>
      </c>
      <c r="S285" t="str">
        <f>_xlfn.IFNA(","&amp;VLOOKUP($D285*1000+S$3,奖励辅助!$E:$O,11,FALSE),"")</f>
        <v/>
      </c>
      <c r="T285" t="str">
        <f>_xlfn.IFNA(","&amp;VLOOKUP($D285*1000+T$3,奖励辅助!$E:$O,11,FALSE),"")</f>
        <v/>
      </c>
      <c r="U285" t="str">
        <f>_xlfn.IFNA(","&amp;VLOOKUP($D285*1000+U$3,奖励辅助!$E:$O,11,FALSE),"")</f>
        <v/>
      </c>
      <c r="V285" t="str">
        <f>_xlfn.IFNA(","&amp;VLOOKUP($D285*1000+V$3,奖励辅助!$E:$O,11,FALSE),"")</f>
        <v/>
      </c>
      <c r="W285" t="str">
        <f>_xlfn.IFNA(","&amp;VLOOKUP($D285*1000+W$3,奖励辅助!$E:$O,11,FALSE),"")</f>
        <v/>
      </c>
      <c r="X285" t="str">
        <f>_xlfn.IFNA(","&amp;VLOOKUP($D285*1000+X$3,奖励辅助!$E:$O,11,FALSE),"")</f>
        <v/>
      </c>
      <c r="Y285" t="str">
        <f>_xlfn.IFNA(","&amp;VLOOKUP($D285*1000+Y$3,奖励辅助!$E:$O,11,FALSE),"")</f>
        <v/>
      </c>
      <c r="Z285" t="str">
        <f>_xlfn.IFNA(","&amp;VLOOKUP($D285*1000+Z$3,奖励辅助!$E:$O,11,FALSE),"")</f>
        <v/>
      </c>
      <c r="AA285" t="str">
        <f>_xlfn.IFNA(","&amp;VLOOKUP($D285*1000+AA$3,奖励辅助!$E:$O,11,FALSE),"")</f>
        <v/>
      </c>
      <c r="AB285" t="str">
        <f>_xlfn.IFNA(","&amp;VLOOKUP($D285*1000+AB$3,奖励辅助!$E:$O,11,FALSE),"")</f>
        <v/>
      </c>
      <c r="AC285" t="str">
        <f>_xlfn.IFNA(","&amp;VLOOKUP($D285*1000+AC$3,奖励辅助!$E:$O,11,FALSE),"")</f>
        <v/>
      </c>
      <c r="AD285" t="str">
        <f>_xlfn.IFNA(","&amp;VLOOKUP($D285*1000+AD$3,奖励辅助!$E:$O,11,FALSE),"")</f>
        <v/>
      </c>
      <c r="AE285" t="str">
        <f>_xlfn.IFNA(","&amp;VLOOKUP($D285*1000+AE$3,奖励辅助!$E:$O,11,FALSE),"")</f>
        <v/>
      </c>
      <c r="AF285" t="str">
        <f>_xlfn.IFNA(","&amp;VLOOKUP($D285*1000+AF$3,奖励辅助!$E:$O,11,FALSE),"")</f>
        <v/>
      </c>
      <c r="AG285" t="str">
        <f>_xlfn.IFNA(","&amp;VLOOKUP($D285*1000+AG$3,奖励辅助!$E:$O,11,FALSE),"")</f>
        <v/>
      </c>
      <c r="AH285" t="str">
        <f>_xlfn.IFNA(","&amp;VLOOKUP($D285*1000+AH$3,奖励辅助!$E:$O,11,FALSE),"")</f>
        <v/>
      </c>
      <c r="AI285" t="str">
        <f>_xlfn.IFNA(","&amp;VLOOKUP($D285*1000+AI$3,奖励辅助!$E:$O,11,FALSE),"")</f>
        <v/>
      </c>
      <c r="AJ285" t="str">
        <f>_xlfn.IFNA(","&amp;VLOOKUP($D285*1000+AJ$3,奖励辅助!$E:$O,11,FALSE),"")</f>
        <v/>
      </c>
      <c r="AK285" t="str">
        <f>_xlfn.IFNA(","&amp;VLOOKUP($D285*1000+AK$3,奖励辅助!$E:$O,11,FALSE),"")</f>
        <v/>
      </c>
      <c r="AL285" t="str">
        <f>_xlfn.IFNA(","&amp;VLOOKUP($D285*1000+AL$3,奖励辅助!$E:$O,11,FALSE),"")</f>
        <v/>
      </c>
      <c r="AM285" t="str">
        <f>_xlfn.IFNA(","&amp;VLOOKUP($D285*1000+AM$3,奖励辅助!$E:$O,11,FALSE),"")</f>
        <v/>
      </c>
      <c r="AN285" t="str">
        <f>_xlfn.IFNA(","&amp;VLOOKUP($D285*1000+AN$3,奖励辅助!$E:$O,11,FALSE),"")</f>
        <v/>
      </c>
      <c r="AO285" t="str">
        <f>_xlfn.IFNA(","&amp;VLOOKUP($D285*1000+AO$3,奖励辅助!$E:$O,11,FALSE),"")</f>
        <v/>
      </c>
    </row>
    <row r="286" spans="1:41" x14ac:dyDescent="0.15">
      <c r="A286">
        <v>283</v>
      </c>
      <c r="B286">
        <f>VLOOKUP(E286,每级任务数量!A:B,2,FALSE)</f>
        <v>2</v>
      </c>
      <c r="C286">
        <f t="shared" si="20"/>
        <v>411802</v>
      </c>
      <c r="D286" s="2">
        <f t="shared" si="21"/>
        <v>11802</v>
      </c>
      <c r="E286" s="6">
        <f t="shared" si="22"/>
        <v>118</v>
      </c>
      <c r="F286" s="6">
        <f t="shared" si="23"/>
        <v>2</v>
      </c>
      <c r="G286" s="1" t="s">
        <v>90</v>
      </c>
      <c r="H286" s="3" t="s">
        <v>91</v>
      </c>
      <c r="I286" s="3" t="str">
        <f t="shared" si="24"/>
        <v>[{"t":"i","i":4,"c":36559,"tr":0},{"t":"i","i":1,"c":1281088,"tr":0},{"t":"i","i":6,"c":182795,"tr":0}]</v>
      </c>
      <c r="J286" s="2">
        <v>0</v>
      </c>
      <c r="K286" s="2">
        <v>0</v>
      </c>
      <c r="L286" t="str">
        <f>_xlfn.IFNA(VLOOKUP($D286*1000+L$3,奖励辅助!$E:$O,11,FALSE),"")</f>
        <v>{"t":"i","i":4,"c":36559,"tr":0}</v>
      </c>
      <c r="M286" t="str">
        <f>_xlfn.IFNA(","&amp;VLOOKUP($D286*1000+M$3,奖励辅助!$E:$O,11,FALSE),"")</f>
        <v>,{"t":"i","i":1,"c":1281088,"tr":0}</v>
      </c>
      <c r="N286" t="str">
        <f>_xlfn.IFNA(","&amp;VLOOKUP($D286*1000+N$3,奖励辅助!$E:$O,11,FALSE),"")</f>
        <v>,{"t":"i","i":6,"c":182795,"tr":0}</v>
      </c>
      <c r="O286" t="str">
        <f>_xlfn.IFNA(","&amp;VLOOKUP($D286*1000+O$3,奖励辅助!$E:$O,11,FALSE),"")</f>
        <v/>
      </c>
      <c r="P286" t="str">
        <f>_xlfn.IFNA(","&amp;VLOOKUP($D286*1000+P$3,奖励辅助!$E:$O,11,FALSE),"")</f>
        <v/>
      </c>
      <c r="Q286" t="str">
        <f>_xlfn.IFNA(","&amp;VLOOKUP($D286*1000+Q$3,奖励辅助!$E:$O,11,FALSE),"")</f>
        <v/>
      </c>
      <c r="R286" t="str">
        <f>_xlfn.IFNA(","&amp;VLOOKUP($D286*1000+R$3,奖励辅助!$E:$O,11,FALSE),"")</f>
        <v/>
      </c>
      <c r="S286" t="str">
        <f>_xlfn.IFNA(","&amp;VLOOKUP($D286*1000+S$3,奖励辅助!$E:$O,11,FALSE),"")</f>
        <v/>
      </c>
      <c r="T286" t="str">
        <f>_xlfn.IFNA(","&amp;VLOOKUP($D286*1000+T$3,奖励辅助!$E:$O,11,FALSE),"")</f>
        <v/>
      </c>
      <c r="U286" t="str">
        <f>_xlfn.IFNA(","&amp;VLOOKUP($D286*1000+U$3,奖励辅助!$E:$O,11,FALSE),"")</f>
        <v/>
      </c>
      <c r="V286" t="str">
        <f>_xlfn.IFNA(","&amp;VLOOKUP($D286*1000+V$3,奖励辅助!$E:$O,11,FALSE),"")</f>
        <v/>
      </c>
      <c r="W286" t="str">
        <f>_xlfn.IFNA(","&amp;VLOOKUP($D286*1000+W$3,奖励辅助!$E:$O,11,FALSE),"")</f>
        <v/>
      </c>
      <c r="X286" t="str">
        <f>_xlfn.IFNA(","&amp;VLOOKUP($D286*1000+X$3,奖励辅助!$E:$O,11,FALSE),"")</f>
        <v/>
      </c>
      <c r="Y286" t="str">
        <f>_xlfn.IFNA(","&amp;VLOOKUP($D286*1000+Y$3,奖励辅助!$E:$O,11,FALSE),"")</f>
        <v/>
      </c>
      <c r="Z286" t="str">
        <f>_xlfn.IFNA(","&amp;VLOOKUP($D286*1000+Z$3,奖励辅助!$E:$O,11,FALSE),"")</f>
        <v/>
      </c>
      <c r="AA286" t="str">
        <f>_xlfn.IFNA(","&amp;VLOOKUP($D286*1000+AA$3,奖励辅助!$E:$O,11,FALSE),"")</f>
        <v/>
      </c>
      <c r="AB286" t="str">
        <f>_xlfn.IFNA(","&amp;VLOOKUP($D286*1000+AB$3,奖励辅助!$E:$O,11,FALSE),"")</f>
        <v/>
      </c>
      <c r="AC286" t="str">
        <f>_xlfn.IFNA(","&amp;VLOOKUP($D286*1000+AC$3,奖励辅助!$E:$O,11,FALSE),"")</f>
        <v/>
      </c>
      <c r="AD286" t="str">
        <f>_xlfn.IFNA(","&amp;VLOOKUP($D286*1000+AD$3,奖励辅助!$E:$O,11,FALSE),"")</f>
        <v/>
      </c>
      <c r="AE286" t="str">
        <f>_xlfn.IFNA(","&amp;VLOOKUP($D286*1000+AE$3,奖励辅助!$E:$O,11,FALSE),"")</f>
        <v/>
      </c>
      <c r="AF286" t="str">
        <f>_xlfn.IFNA(","&amp;VLOOKUP($D286*1000+AF$3,奖励辅助!$E:$O,11,FALSE),"")</f>
        <v/>
      </c>
      <c r="AG286" t="str">
        <f>_xlfn.IFNA(","&amp;VLOOKUP($D286*1000+AG$3,奖励辅助!$E:$O,11,FALSE),"")</f>
        <v/>
      </c>
      <c r="AH286" t="str">
        <f>_xlfn.IFNA(","&amp;VLOOKUP($D286*1000+AH$3,奖励辅助!$E:$O,11,FALSE),"")</f>
        <v/>
      </c>
      <c r="AI286" t="str">
        <f>_xlfn.IFNA(","&amp;VLOOKUP($D286*1000+AI$3,奖励辅助!$E:$O,11,FALSE),"")</f>
        <v/>
      </c>
      <c r="AJ286" t="str">
        <f>_xlfn.IFNA(","&amp;VLOOKUP($D286*1000+AJ$3,奖励辅助!$E:$O,11,FALSE),"")</f>
        <v/>
      </c>
      <c r="AK286" t="str">
        <f>_xlfn.IFNA(","&amp;VLOOKUP($D286*1000+AK$3,奖励辅助!$E:$O,11,FALSE),"")</f>
        <v/>
      </c>
      <c r="AL286" t="str">
        <f>_xlfn.IFNA(","&amp;VLOOKUP($D286*1000+AL$3,奖励辅助!$E:$O,11,FALSE),"")</f>
        <v/>
      </c>
      <c r="AM286" t="str">
        <f>_xlfn.IFNA(","&amp;VLOOKUP($D286*1000+AM$3,奖励辅助!$E:$O,11,FALSE),"")</f>
        <v/>
      </c>
      <c r="AN286" t="str">
        <f>_xlfn.IFNA(","&amp;VLOOKUP($D286*1000+AN$3,奖励辅助!$E:$O,11,FALSE),"")</f>
        <v/>
      </c>
      <c r="AO286" t="str">
        <f>_xlfn.IFNA(","&amp;VLOOKUP($D286*1000+AO$3,奖励辅助!$E:$O,11,FALSE),"")</f>
        <v/>
      </c>
    </row>
    <row r="287" spans="1:41" x14ac:dyDescent="0.15">
      <c r="A287">
        <v>284</v>
      </c>
      <c r="B287">
        <f>VLOOKUP(E287,每级任务数量!A:B,2,FALSE)</f>
        <v>2</v>
      </c>
      <c r="C287">
        <f t="shared" si="20"/>
        <v>411901</v>
      </c>
      <c r="D287" s="2">
        <f t="shared" si="21"/>
        <v>11901</v>
      </c>
      <c r="E287" s="6">
        <f t="shared" si="22"/>
        <v>119</v>
      </c>
      <c r="F287" s="6">
        <f t="shared" si="23"/>
        <v>1</v>
      </c>
      <c r="G287" s="1" t="s">
        <v>90</v>
      </c>
      <c r="H287" s="3" t="s">
        <v>91</v>
      </c>
      <c r="I287" s="3" t="str">
        <f t="shared" si="24"/>
        <v>[{"t":"i","i":4,"c":39191,"tr":0},{"t":"i","i":1,"c":1373324,"tr":0},{"t":"i","i":6,"c":195956,"tr":0}]</v>
      </c>
      <c r="J287" s="2">
        <v>0</v>
      </c>
      <c r="K287" s="2">
        <v>0</v>
      </c>
      <c r="L287" t="str">
        <f>_xlfn.IFNA(VLOOKUP($D287*1000+L$3,奖励辅助!$E:$O,11,FALSE),"")</f>
        <v>{"t":"i","i":4,"c":39191,"tr":0}</v>
      </c>
      <c r="M287" t="str">
        <f>_xlfn.IFNA(","&amp;VLOOKUP($D287*1000+M$3,奖励辅助!$E:$O,11,FALSE),"")</f>
        <v>,{"t":"i","i":1,"c":1373324,"tr":0}</v>
      </c>
      <c r="N287" t="str">
        <f>_xlfn.IFNA(","&amp;VLOOKUP($D287*1000+N$3,奖励辅助!$E:$O,11,FALSE),"")</f>
        <v>,{"t":"i","i":6,"c":195956,"tr":0}</v>
      </c>
      <c r="O287" t="str">
        <f>_xlfn.IFNA(","&amp;VLOOKUP($D287*1000+O$3,奖励辅助!$E:$O,11,FALSE),"")</f>
        <v/>
      </c>
      <c r="P287" t="str">
        <f>_xlfn.IFNA(","&amp;VLOOKUP($D287*1000+P$3,奖励辅助!$E:$O,11,FALSE),"")</f>
        <v/>
      </c>
      <c r="Q287" t="str">
        <f>_xlfn.IFNA(","&amp;VLOOKUP($D287*1000+Q$3,奖励辅助!$E:$O,11,FALSE),"")</f>
        <v/>
      </c>
      <c r="R287" t="str">
        <f>_xlfn.IFNA(","&amp;VLOOKUP($D287*1000+R$3,奖励辅助!$E:$O,11,FALSE),"")</f>
        <v/>
      </c>
      <c r="S287" t="str">
        <f>_xlfn.IFNA(","&amp;VLOOKUP($D287*1000+S$3,奖励辅助!$E:$O,11,FALSE),"")</f>
        <v/>
      </c>
      <c r="T287" t="str">
        <f>_xlfn.IFNA(","&amp;VLOOKUP($D287*1000+T$3,奖励辅助!$E:$O,11,FALSE),"")</f>
        <v/>
      </c>
      <c r="U287" t="str">
        <f>_xlfn.IFNA(","&amp;VLOOKUP($D287*1000+U$3,奖励辅助!$E:$O,11,FALSE),"")</f>
        <v/>
      </c>
      <c r="V287" t="str">
        <f>_xlfn.IFNA(","&amp;VLOOKUP($D287*1000+V$3,奖励辅助!$E:$O,11,FALSE),"")</f>
        <v/>
      </c>
      <c r="W287" t="str">
        <f>_xlfn.IFNA(","&amp;VLOOKUP($D287*1000+W$3,奖励辅助!$E:$O,11,FALSE),"")</f>
        <v/>
      </c>
      <c r="X287" t="str">
        <f>_xlfn.IFNA(","&amp;VLOOKUP($D287*1000+X$3,奖励辅助!$E:$O,11,FALSE),"")</f>
        <v/>
      </c>
      <c r="Y287" t="str">
        <f>_xlfn.IFNA(","&amp;VLOOKUP($D287*1000+Y$3,奖励辅助!$E:$O,11,FALSE),"")</f>
        <v/>
      </c>
      <c r="Z287" t="str">
        <f>_xlfn.IFNA(","&amp;VLOOKUP($D287*1000+Z$3,奖励辅助!$E:$O,11,FALSE),"")</f>
        <v/>
      </c>
      <c r="AA287" t="str">
        <f>_xlfn.IFNA(","&amp;VLOOKUP($D287*1000+AA$3,奖励辅助!$E:$O,11,FALSE),"")</f>
        <v/>
      </c>
      <c r="AB287" t="str">
        <f>_xlfn.IFNA(","&amp;VLOOKUP($D287*1000+AB$3,奖励辅助!$E:$O,11,FALSE),"")</f>
        <v/>
      </c>
      <c r="AC287" t="str">
        <f>_xlfn.IFNA(","&amp;VLOOKUP($D287*1000+AC$3,奖励辅助!$E:$O,11,FALSE),"")</f>
        <v/>
      </c>
      <c r="AD287" t="str">
        <f>_xlfn.IFNA(","&amp;VLOOKUP($D287*1000+AD$3,奖励辅助!$E:$O,11,FALSE),"")</f>
        <v/>
      </c>
      <c r="AE287" t="str">
        <f>_xlfn.IFNA(","&amp;VLOOKUP($D287*1000+AE$3,奖励辅助!$E:$O,11,FALSE),"")</f>
        <v/>
      </c>
      <c r="AF287" t="str">
        <f>_xlfn.IFNA(","&amp;VLOOKUP($D287*1000+AF$3,奖励辅助!$E:$O,11,FALSE),"")</f>
        <v/>
      </c>
      <c r="AG287" t="str">
        <f>_xlfn.IFNA(","&amp;VLOOKUP($D287*1000+AG$3,奖励辅助!$E:$O,11,FALSE),"")</f>
        <v/>
      </c>
      <c r="AH287" t="str">
        <f>_xlfn.IFNA(","&amp;VLOOKUP($D287*1000+AH$3,奖励辅助!$E:$O,11,FALSE),"")</f>
        <v/>
      </c>
      <c r="AI287" t="str">
        <f>_xlfn.IFNA(","&amp;VLOOKUP($D287*1000+AI$3,奖励辅助!$E:$O,11,FALSE),"")</f>
        <v/>
      </c>
      <c r="AJ287" t="str">
        <f>_xlfn.IFNA(","&amp;VLOOKUP($D287*1000+AJ$3,奖励辅助!$E:$O,11,FALSE),"")</f>
        <v/>
      </c>
      <c r="AK287" t="str">
        <f>_xlfn.IFNA(","&amp;VLOOKUP($D287*1000+AK$3,奖励辅助!$E:$O,11,FALSE),"")</f>
        <v/>
      </c>
      <c r="AL287" t="str">
        <f>_xlfn.IFNA(","&amp;VLOOKUP($D287*1000+AL$3,奖励辅助!$E:$O,11,FALSE),"")</f>
        <v/>
      </c>
      <c r="AM287" t="str">
        <f>_xlfn.IFNA(","&amp;VLOOKUP($D287*1000+AM$3,奖励辅助!$E:$O,11,FALSE),"")</f>
        <v/>
      </c>
      <c r="AN287" t="str">
        <f>_xlfn.IFNA(","&amp;VLOOKUP($D287*1000+AN$3,奖励辅助!$E:$O,11,FALSE),"")</f>
        <v/>
      </c>
      <c r="AO287" t="str">
        <f>_xlfn.IFNA(","&amp;VLOOKUP($D287*1000+AO$3,奖励辅助!$E:$O,11,FALSE),"")</f>
        <v/>
      </c>
    </row>
    <row r="288" spans="1:41" x14ac:dyDescent="0.15">
      <c r="A288">
        <v>285</v>
      </c>
      <c r="B288">
        <f>VLOOKUP(E288,每级任务数量!A:B,2,FALSE)</f>
        <v>2</v>
      </c>
      <c r="C288">
        <f t="shared" si="20"/>
        <v>411902</v>
      </c>
      <c r="D288" s="2">
        <f t="shared" si="21"/>
        <v>11902</v>
      </c>
      <c r="E288" s="6">
        <f t="shared" si="22"/>
        <v>119</v>
      </c>
      <c r="F288" s="6">
        <f t="shared" si="23"/>
        <v>2</v>
      </c>
      <c r="G288" s="1" t="s">
        <v>90</v>
      </c>
      <c r="H288" s="3" t="s">
        <v>91</v>
      </c>
      <c r="I288" s="3" t="str">
        <f t="shared" si="24"/>
        <v>[{"t":"i","i":4,"c":39191,"tr":0},{"t":"i","i":1,"c":1373324,"tr":0},{"t":"i","i":6,"c":195956,"tr":0}]</v>
      </c>
      <c r="J288" s="2">
        <v>0</v>
      </c>
      <c r="K288" s="2">
        <v>0</v>
      </c>
      <c r="L288" t="str">
        <f>_xlfn.IFNA(VLOOKUP($D288*1000+L$3,奖励辅助!$E:$O,11,FALSE),"")</f>
        <v>{"t":"i","i":4,"c":39191,"tr":0}</v>
      </c>
      <c r="M288" t="str">
        <f>_xlfn.IFNA(","&amp;VLOOKUP($D288*1000+M$3,奖励辅助!$E:$O,11,FALSE),"")</f>
        <v>,{"t":"i","i":1,"c":1373324,"tr":0}</v>
      </c>
      <c r="N288" t="str">
        <f>_xlfn.IFNA(","&amp;VLOOKUP($D288*1000+N$3,奖励辅助!$E:$O,11,FALSE),"")</f>
        <v>,{"t":"i","i":6,"c":195956,"tr":0}</v>
      </c>
      <c r="O288" t="str">
        <f>_xlfn.IFNA(","&amp;VLOOKUP($D288*1000+O$3,奖励辅助!$E:$O,11,FALSE),"")</f>
        <v/>
      </c>
      <c r="P288" t="str">
        <f>_xlfn.IFNA(","&amp;VLOOKUP($D288*1000+P$3,奖励辅助!$E:$O,11,FALSE),"")</f>
        <v/>
      </c>
      <c r="Q288" t="str">
        <f>_xlfn.IFNA(","&amp;VLOOKUP($D288*1000+Q$3,奖励辅助!$E:$O,11,FALSE),"")</f>
        <v/>
      </c>
      <c r="R288" t="str">
        <f>_xlfn.IFNA(","&amp;VLOOKUP($D288*1000+R$3,奖励辅助!$E:$O,11,FALSE),"")</f>
        <v/>
      </c>
      <c r="S288" t="str">
        <f>_xlfn.IFNA(","&amp;VLOOKUP($D288*1000+S$3,奖励辅助!$E:$O,11,FALSE),"")</f>
        <v/>
      </c>
      <c r="T288" t="str">
        <f>_xlfn.IFNA(","&amp;VLOOKUP($D288*1000+T$3,奖励辅助!$E:$O,11,FALSE),"")</f>
        <v/>
      </c>
      <c r="U288" t="str">
        <f>_xlfn.IFNA(","&amp;VLOOKUP($D288*1000+U$3,奖励辅助!$E:$O,11,FALSE),"")</f>
        <v/>
      </c>
      <c r="V288" t="str">
        <f>_xlfn.IFNA(","&amp;VLOOKUP($D288*1000+V$3,奖励辅助!$E:$O,11,FALSE),"")</f>
        <v/>
      </c>
      <c r="W288" t="str">
        <f>_xlfn.IFNA(","&amp;VLOOKUP($D288*1000+W$3,奖励辅助!$E:$O,11,FALSE),"")</f>
        <v/>
      </c>
      <c r="X288" t="str">
        <f>_xlfn.IFNA(","&amp;VLOOKUP($D288*1000+X$3,奖励辅助!$E:$O,11,FALSE),"")</f>
        <v/>
      </c>
      <c r="Y288" t="str">
        <f>_xlfn.IFNA(","&amp;VLOOKUP($D288*1000+Y$3,奖励辅助!$E:$O,11,FALSE),"")</f>
        <v/>
      </c>
      <c r="Z288" t="str">
        <f>_xlfn.IFNA(","&amp;VLOOKUP($D288*1000+Z$3,奖励辅助!$E:$O,11,FALSE),"")</f>
        <v/>
      </c>
      <c r="AA288" t="str">
        <f>_xlfn.IFNA(","&amp;VLOOKUP($D288*1000+AA$3,奖励辅助!$E:$O,11,FALSE),"")</f>
        <v/>
      </c>
      <c r="AB288" t="str">
        <f>_xlfn.IFNA(","&amp;VLOOKUP($D288*1000+AB$3,奖励辅助!$E:$O,11,FALSE),"")</f>
        <v/>
      </c>
      <c r="AC288" t="str">
        <f>_xlfn.IFNA(","&amp;VLOOKUP($D288*1000+AC$3,奖励辅助!$E:$O,11,FALSE),"")</f>
        <v/>
      </c>
      <c r="AD288" t="str">
        <f>_xlfn.IFNA(","&amp;VLOOKUP($D288*1000+AD$3,奖励辅助!$E:$O,11,FALSE),"")</f>
        <v/>
      </c>
      <c r="AE288" t="str">
        <f>_xlfn.IFNA(","&amp;VLOOKUP($D288*1000+AE$3,奖励辅助!$E:$O,11,FALSE),"")</f>
        <v/>
      </c>
      <c r="AF288" t="str">
        <f>_xlfn.IFNA(","&amp;VLOOKUP($D288*1000+AF$3,奖励辅助!$E:$O,11,FALSE),"")</f>
        <v/>
      </c>
      <c r="AG288" t="str">
        <f>_xlfn.IFNA(","&amp;VLOOKUP($D288*1000+AG$3,奖励辅助!$E:$O,11,FALSE),"")</f>
        <v/>
      </c>
      <c r="AH288" t="str">
        <f>_xlfn.IFNA(","&amp;VLOOKUP($D288*1000+AH$3,奖励辅助!$E:$O,11,FALSE),"")</f>
        <v/>
      </c>
      <c r="AI288" t="str">
        <f>_xlfn.IFNA(","&amp;VLOOKUP($D288*1000+AI$3,奖励辅助!$E:$O,11,FALSE),"")</f>
        <v/>
      </c>
      <c r="AJ288" t="str">
        <f>_xlfn.IFNA(","&amp;VLOOKUP($D288*1000+AJ$3,奖励辅助!$E:$O,11,FALSE),"")</f>
        <v/>
      </c>
      <c r="AK288" t="str">
        <f>_xlfn.IFNA(","&amp;VLOOKUP($D288*1000+AK$3,奖励辅助!$E:$O,11,FALSE),"")</f>
        <v/>
      </c>
      <c r="AL288" t="str">
        <f>_xlfn.IFNA(","&amp;VLOOKUP($D288*1000+AL$3,奖励辅助!$E:$O,11,FALSE),"")</f>
        <v/>
      </c>
      <c r="AM288" t="str">
        <f>_xlfn.IFNA(","&amp;VLOOKUP($D288*1000+AM$3,奖励辅助!$E:$O,11,FALSE),"")</f>
        <v/>
      </c>
      <c r="AN288" t="str">
        <f>_xlfn.IFNA(","&amp;VLOOKUP($D288*1000+AN$3,奖励辅助!$E:$O,11,FALSE),"")</f>
        <v/>
      </c>
      <c r="AO288" t="str">
        <f>_xlfn.IFNA(","&amp;VLOOKUP($D288*1000+AO$3,奖励辅助!$E:$O,11,FALSE),"")</f>
        <v/>
      </c>
    </row>
    <row r="289" spans="1:41" x14ac:dyDescent="0.15">
      <c r="A289">
        <v>286</v>
      </c>
      <c r="B289">
        <f>VLOOKUP(E289,每级任务数量!A:B,2,FALSE)</f>
        <v>2</v>
      </c>
      <c r="C289">
        <f t="shared" si="20"/>
        <v>412001</v>
      </c>
      <c r="D289" s="2">
        <f t="shared" si="21"/>
        <v>12001</v>
      </c>
      <c r="E289" s="6">
        <f t="shared" si="22"/>
        <v>120</v>
      </c>
      <c r="F289" s="6">
        <f t="shared" si="23"/>
        <v>1</v>
      </c>
      <c r="G289" s="1" t="s">
        <v>90</v>
      </c>
      <c r="H289" s="3" t="s">
        <v>91</v>
      </c>
      <c r="I289" s="3" t="str">
        <f t="shared" si="24"/>
        <v>[{"t":"i","i":4,"c":42013,"tr":0},{"t":"i","i":1,"c":1472201,"tr":0},{"t":"i","i":6,"c":210065,"tr":0}]</v>
      </c>
      <c r="J289" s="2">
        <v>0</v>
      </c>
      <c r="K289" s="2">
        <v>0</v>
      </c>
      <c r="L289" t="str">
        <f>_xlfn.IFNA(VLOOKUP($D289*1000+L$3,奖励辅助!$E:$O,11,FALSE),"")</f>
        <v>{"t":"i","i":4,"c":42013,"tr":0}</v>
      </c>
      <c r="M289" t="str">
        <f>_xlfn.IFNA(","&amp;VLOOKUP($D289*1000+M$3,奖励辅助!$E:$O,11,FALSE),"")</f>
        <v>,{"t":"i","i":1,"c":1472201,"tr":0}</v>
      </c>
      <c r="N289" t="str">
        <f>_xlfn.IFNA(","&amp;VLOOKUP($D289*1000+N$3,奖励辅助!$E:$O,11,FALSE),"")</f>
        <v>,{"t":"i","i":6,"c":210065,"tr":0}</v>
      </c>
      <c r="O289" t="str">
        <f>_xlfn.IFNA(","&amp;VLOOKUP($D289*1000+O$3,奖励辅助!$E:$O,11,FALSE),"")</f>
        <v/>
      </c>
      <c r="P289" t="str">
        <f>_xlfn.IFNA(","&amp;VLOOKUP($D289*1000+P$3,奖励辅助!$E:$O,11,FALSE),"")</f>
        <v/>
      </c>
      <c r="Q289" t="str">
        <f>_xlfn.IFNA(","&amp;VLOOKUP($D289*1000+Q$3,奖励辅助!$E:$O,11,FALSE),"")</f>
        <v/>
      </c>
      <c r="R289" t="str">
        <f>_xlfn.IFNA(","&amp;VLOOKUP($D289*1000+R$3,奖励辅助!$E:$O,11,FALSE),"")</f>
        <v/>
      </c>
      <c r="S289" t="str">
        <f>_xlfn.IFNA(","&amp;VLOOKUP($D289*1000+S$3,奖励辅助!$E:$O,11,FALSE),"")</f>
        <v/>
      </c>
      <c r="T289" t="str">
        <f>_xlfn.IFNA(","&amp;VLOOKUP($D289*1000+T$3,奖励辅助!$E:$O,11,FALSE),"")</f>
        <v/>
      </c>
      <c r="U289" t="str">
        <f>_xlfn.IFNA(","&amp;VLOOKUP($D289*1000+U$3,奖励辅助!$E:$O,11,FALSE),"")</f>
        <v/>
      </c>
      <c r="V289" t="str">
        <f>_xlfn.IFNA(","&amp;VLOOKUP($D289*1000+V$3,奖励辅助!$E:$O,11,FALSE),"")</f>
        <v/>
      </c>
      <c r="W289" t="str">
        <f>_xlfn.IFNA(","&amp;VLOOKUP($D289*1000+W$3,奖励辅助!$E:$O,11,FALSE),"")</f>
        <v/>
      </c>
      <c r="X289" t="str">
        <f>_xlfn.IFNA(","&amp;VLOOKUP($D289*1000+X$3,奖励辅助!$E:$O,11,FALSE),"")</f>
        <v/>
      </c>
      <c r="Y289" t="str">
        <f>_xlfn.IFNA(","&amp;VLOOKUP($D289*1000+Y$3,奖励辅助!$E:$O,11,FALSE),"")</f>
        <v/>
      </c>
      <c r="Z289" t="str">
        <f>_xlfn.IFNA(","&amp;VLOOKUP($D289*1000+Z$3,奖励辅助!$E:$O,11,FALSE),"")</f>
        <v/>
      </c>
      <c r="AA289" t="str">
        <f>_xlfn.IFNA(","&amp;VLOOKUP($D289*1000+AA$3,奖励辅助!$E:$O,11,FALSE),"")</f>
        <v/>
      </c>
      <c r="AB289" t="str">
        <f>_xlfn.IFNA(","&amp;VLOOKUP($D289*1000+AB$3,奖励辅助!$E:$O,11,FALSE),"")</f>
        <v/>
      </c>
      <c r="AC289" t="str">
        <f>_xlfn.IFNA(","&amp;VLOOKUP($D289*1000+AC$3,奖励辅助!$E:$O,11,FALSE),"")</f>
        <v/>
      </c>
      <c r="AD289" t="str">
        <f>_xlfn.IFNA(","&amp;VLOOKUP($D289*1000+AD$3,奖励辅助!$E:$O,11,FALSE),"")</f>
        <v/>
      </c>
      <c r="AE289" t="str">
        <f>_xlfn.IFNA(","&amp;VLOOKUP($D289*1000+AE$3,奖励辅助!$E:$O,11,FALSE),"")</f>
        <v/>
      </c>
      <c r="AF289" t="str">
        <f>_xlfn.IFNA(","&amp;VLOOKUP($D289*1000+AF$3,奖励辅助!$E:$O,11,FALSE),"")</f>
        <v/>
      </c>
      <c r="AG289" t="str">
        <f>_xlfn.IFNA(","&amp;VLOOKUP($D289*1000+AG$3,奖励辅助!$E:$O,11,FALSE),"")</f>
        <v/>
      </c>
      <c r="AH289" t="str">
        <f>_xlfn.IFNA(","&amp;VLOOKUP($D289*1000+AH$3,奖励辅助!$E:$O,11,FALSE),"")</f>
        <v/>
      </c>
      <c r="AI289" t="str">
        <f>_xlfn.IFNA(","&amp;VLOOKUP($D289*1000+AI$3,奖励辅助!$E:$O,11,FALSE),"")</f>
        <v/>
      </c>
      <c r="AJ289" t="str">
        <f>_xlfn.IFNA(","&amp;VLOOKUP($D289*1000+AJ$3,奖励辅助!$E:$O,11,FALSE),"")</f>
        <v/>
      </c>
      <c r="AK289" t="str">
        <f>_xlfn.IFNA(","&amp;VLOOKUP($D289*1000+AK$3,奖励辅助!$E:$O,11,FALSE),"")</f>
        <v/>
      </c>
      <c r="AL289" t="str">
        <f>_xlfn.IFNA(","&amp;VLOOKUP($D289*1000+AL$3,奖励辅助!$E:$O,11,FALSE),"")</f>
        <v/>
      </c>
      <c r="AM289" t="str">
        <f>_xlfn.IFNA(","&amp;VLOOKUP($D289*1000+AM$3,奖励辅助!$E:$O,11,FALSE),"")</f>
        <v/>
      </c>
      <c r="AN289" t="str">
        <f>_xlfn.IFNA(","&amp;VLOOKUP($D289*1000+AN$3,奖励辅助!$E:$O,11,FALSE),"")</f>
        <v/>
      </c>
      <c r="AO289" t="str">
        <f>_xlfn.IFNA(","&amp;VLOOKUP($D289*1000+AO$3,奖励辅助!$E:$O,11,FALSE),"")</f>
        <v/>
      </c>
    </row>
    <row r="290" spans="1:41" x14ac:dyDescent="0.15">
      <c r="A290">
        <v>287</v>
      </c>
      <c r="B290">
        <f>VLOOKUP(E290,每级任务数量!A:B,2,FALSE)</f>
        <v>2</v>
      </c>
      <c r="C290">
        <f t="shared" si="20"/>
        <v>412002</v>
      </c>
      <c r="D290" s="2">
        <f t="shared" si="21"/>
        <v>12002</v>
      </c>
      <c r="E290" s="6">
        <f t="shared" si="22"/>
        <v>120</v>
      </c>
      <c r="F290" s="6">
        <f t="shared" si="23"/>
        <v>2</v>
      </c>
      <c r="G290" s="1" t="s">
        <v>90</v>
      </c>
      <c r="H290" s="3" t="s">
        <v>91</v>
      </c>
      <c r="I290" s="3" t="str">
        <f t="shared" si="24"/>
        <v>[{"t":"i","i":4,"c":42013,"tr":0},{"t":"i","i":1,"c":1472201,"tr":0},{"t":"i","i":6,"c":210065,"tr":0}]</v>
      </c>
      <c r="J290" s="2">
        <v>0</v>
      </c>
      <c r="K290" s="2">
        <v>0</v>
      </c>
      <c r="L290" t="str">
        <f>_xlfn.IFNA(VLOOKUP($D290*1000+L$3,奖励辅助!$E:$O,11,FALSE),"")</f>
        <v>{"t":"i","i":4,"c":42013,"tr":0}</v>
      </c>
      <c r="M290" t="str">
        <f>_xlfn.IFNA(","&amp;VLOOKUP($D290*1000+M$3,奖励辅助!$E:$O,11,FALSE),"")</f>
        <v>,{"t":"i","i":1,"c":1472201,"tr":0}</v>
      </c>
      <c r="N290" t="str">
        <f>_xlfn.IFNA(","&amp;VLOOKUP($D290*1000+N$3,奖励辅助!$E:$O,11,FALSE),"")</f>
        <v>,{"t":"i","i":6,"c":210065,"tr":0}</v>
      </c>
      <c r="O290" t="str">
        <f>_xlfn.IFNA(","&amp;VLOOKUP($D290*1000+O$3,奖励辅助!$E:$O,11,FALSE),"")</f>
        <v/>
      </c>
      <c r="P290" t="str">
        <f>_xlfn.IFNA(","&amp;VLOOKUP($D290*1000+P$3,奖励辅助!$E:$O,11,FALSE),"")</f>
        <v/>
      </c>
      <c r="Q290" t="str">
        <f>_xlfn.IFNA(","&amp;VLOOKUP($D290*1000+Q$3,奖励辅助!$E:$O,11,FALSE),"")</f>
        <v/>
      </c>
      <c r="R290" t="str">
        <f>_xlfn.IFNA(","&amp;VLOOKUP($D290*1000+R$3,奖励辅助!$E:$O,11,FALSE),"")</f>
        <v/>
      </c>
      <c r="S290" t="str">
        <f>_xlfn.IFNA(","&amp;VLOOKUP($D290*1000+S$3,奖励辅助!$E:$O,11,FALSE),"")</f>
        <v/>
      </c>
      <c r="T290" t="str">
        <f>_xlfn.IFNA(","&amp;VLOOKUP($D290*1000+T$3,奖励辅助!$E:$O,11,FALSE),"")</f>
        <v/>
      </c>
      <c r="U290" t="str">
        <f>_xlfn.IFNA(","&amp;VLOOKUP($D290*1000+U$3,奖励辅助!$E:$O,11,FALSE),"")</f>
        <v/>
      </c>
      <c r="V290" t="str">
        <f>_xlfn.IFNA(","&amp;VLOOKUP($D290*1000+V$3,奖励辅助!$E:$O,11,FALSE),"")</f>
        <v/>
      </c>
      <c r="W290" t="str">
        <f>_xlfn.IFNA(","&amp;VLOOKUP($D290*1000+W$3,奖励辅助!$E:$O,11,FALSE),"")</f>
        <v/>
      </c>
      <c r="X290" t="str">
        <f>_xlfn.IFNA(","&amp;VLOOKUP($D290*1000+X$3,奖励辅助!$E:$O,11,FALSE),"")</f>
        <v/>
      </c>
      <c r="Y290" t="str">
        <f>_xlfn.IFNA(","&amp;VLOOKUP($D290*1000+Y$3,奖励辅助!$E:$O,11,FALSE),"")</f>
        <v/>
      </c>
      <c r="Z290" t="str">
        <f>_xlfn.IFNA(","&amp;VLOOKUP($D290*1000+Z$3,奖励辅助!$E:$O,11,FALSE),"")</f>
        <v/>
      </c>
      <c r="AA290" t="str">
        <f>_xlfn.IFNA(","&amp;VLOOKUP($D290*1000+AA$3,奖励辅助!$E:$O,11,FALSE),"")</f>
        <v/>
      </c>
      <c r="AB290" t="str">
        <f>_xlfn.IFNA(","&amp;VLOOKUP($D290*1000+AB$3,奖励辅助!$E:$O,11,FALSE),"")</f>
        <v/>
      </c>
      <c r="AC290" t="str">
        <f>_xlfn.IFNA(","&amp;VLOOKUP($D290*1000+AC$3,奖励辅助!$E:$O,11,FALSE),"")</f>
        <v/>
      </c>
      <c r="AD290" t="str">
        <f>_xlfn.IFNA(","&amp;VLOOKUP($D290*1000+AD$3,奖励辅助!$E:$O,11,FALSE),"")</f>
        <v/>
      </c>
      <c r="AE290" t="str">
        <f>_xlfn.IFNA(","&amp;VLOOKUP($D290*1000+AE$3,奖励辅助!$E:$O,11,FALSE),"")</f>
        <v/>
      </c>
      <c r="AF290" t="str">
        <f>_xlfn.IFNA(","&amp;VLOOKUP($D290*1000+AF$3,奖励辅助!$E:$O,11,FALSE),"")</f>
        <v/>
      </c>
      <c r="AG290" t="str">
        <f>_xlfn.IFNA(","&amp;VLOOKUP($D290*1000+AG$3,奖励辅助!$E:$O,11,FALSE),"")</f>
        <v/>
      </c>
      <c r="AH290" t="str">
        <f>_xlfn.IFNA(","&amp;VLOOKUP($D290*1000+AH$3,奖励辅助!$E:$O,11,FALSE),"")</f>
        <v/>
      </c>
      <c r="AI290" t="str">
        <f>_xlfn.IFNA(","&amp;VLOOKUP($D290*1000+AI$3,奖励辅助!$E:$O,11,FALSE),"")</f>
        <v/>
      </c>
      <c r="AJ290" t="str">
        <f>_xlfn.IFNA(","&amp;VLOOKUP($D290*1000+AJ$3,奖励辅助!$E:$O,11,FALSE),"")</f>
        <v/>
      </c>
      <c r="AK290" t="str">
        <f>_xlfn.IFNA(","&amp;VLOOKUP($D290*1000+AK$3,奖励辅助!$E:$O,11,FALSE),"")</f>
        <v/>
      </c>
      <c r="AL290" t="str">
        <f>_xlfn.IFNA(","&amp;VLOOKUP($D290*1000+AL$3,奖励辅助!$E:$O,11,FALSE),"")</f>
        <v/>
      </c>
      <c r="AM290" t="str">
        <f>_xlfn.IFNA(","&amp;VLOOKUP($D290*1000+AM$3,奖励辅助!$E:$O,11,FALSE),"")</f>
        <v/>
      </c>
      <c r="AN290" t="str">
        <f>_xlfn.IFNA(","&amp;VLOOKUP($D290*1000+AN$3,奖励辅助!$E:$O,11,FALSE),"")</f>
        <v/>
      </c>
      <c r="AO290" t="str">
        <f>_xlfn.IFNA(","&amp;VLOOKUP($D290*1000+AO$3,奖励辅助!$E:$O,11,FALSE),"")</f>
        <v/>
      </c>
    </row>
    <row r="291" spans="1:41" x14ac:dyDescent="0.15">
      <c r="A291">
        <v>288</v>
      </c>
      <c r="B291">
        <f>VLOOKUP(E291,每级任务数量!A:B,2,FALSE)</f>
        <v>2</v>
      </c>
      <c r="C291">
        <f t="shared" si="20"/>
        <v>412101</v>
      </c>
      <c r="D291" s="2">
        <f t="shared" si="21"/>
        <v>12101</v>
      </c>
      <c r="E291" s="6">
        <f t="shared" si="22"/>
        <v>121</v>
      </c>
      <c r="F291" s="6">
        <f t="shared" si="23"/>
        <v>1</v>
      </c>
      <c r="G291" s="1" t="s">
        <v>90</v>
      </c>
      <c r="H291" s="3" t="s">
        <v>91</v>
      </c>
      <c r="I291" s="3" t="str">
        <f t="shared" si="24"/>
        <v>[{"t":"i","i":4,"c":45037,"tr":0},{"t":"i","i":1,"c":1578197,"tr":0},{"t":"i","i":6,"c":225189,"tr":0}]</v>
      </c>
      <c r="J291" s="2">
        <v>0</v>
      </c>
      <c r="K291" s="2">
        <v>0</v>
      </c>
      <c r="L291" t="str">
        <f>_xlfn.IFNA(VLOOKUP($D291*1000+L$3,奖励辅助!$E:$O,11,FALSE),"")</f>
        <v>{"t":"i","i":4,"c":45037,"tr":0}</v>
      </c>
      <c r="M291" t="str">
        <f>_xlfn.IFNA(","&amp;VLOOKUP($D291*1000+M$3,奖励辅助!$E:$O,11,FALSE),"")</f>
        <v>,{"t":"i","i":1,"c":1578197,"tr":0}</v>
      </c>
      <c r="N291" t="str">
        <f>_xlfn.IFNA(","&amp;VLOOKUP($D291*1000+N$3,奖励辅助!$E:$O,11,FALSE),"")</f>
        <v>,{"t":"i","i":6,"c":225189,"tr":0}</v>
      </c>
      <c r="O291" t="str">
        <f>_xlfn.IFNA(","&amp;VLOOKUP($D291*1000+O$3,奖励辅助!$E:$O,11,FALSE),"")</f>
        <v/>
      </c>
      <c r="P291" t="str">
        <f>_xlfn.IFNA(","&amp;VLOOKUP($D291*1000+P$3,奖励辅助!$E:$O,11,FALSE),"")</f>
        <v/>
      </c>
      <c r="Q291" t="str">
        <f>_xlfn.IFNA(","&amp;VLOOKUP($D291*1000+Q$3,奖励辅助!$E:$O,11,FALSE),"")</f>
        <v/>
      </c>
      <c r="R291" t="str">
        <f>_xlfn.IFNA(","&amp;VLOOKUP($D291*1000+R$3,奖励辅助!$E:$O,11,FALSE),"")</f>
        <v/>
      </c>
      <c r="S291" t="str">
        <f>_xlfn.IFNA(","&amp;VLOOKUP($D291*1000+S$3,奖励辅助!$E:$O,11,FALSE),"")</f>
        <v/>
      </c>
      <c r="T291" t="str">
        <f>_xlfn.IFNA(","&amp;VLOOKUP($D291*1000+T$3,奖励辅助!$E:$O,11,FALSE),"")</f>
        <v/>
      </c>
      <c r="U291" t="str">
        <f>_xlfn.IFNA(","&amp;VLOOKUP($D291*1000+U$3,奖励辅助!$E:$O,11,FALSE),"")</f>
        <v/>
      </c>
      <c r="V291" t="str">
        <f>_xlfn.IFNA(","&amp;VLOOKUP($D291*1000+V$3,奖励辅助!$E:$O,11,FALSE),"")</f>
        <v/>
      </c>
      <c r="W291" t="str">
        <f>_xlfn.IFNA(","&amp;VLOOKUP($D291*1000+W$3,奖励辅助!$E:$O,11,FALSE),"")</f>
        <v/>
      </c>
      <c r="X291" t="str">
        <f>_xlfn.IFNA(","&amp;VLOOKUP($D291*1000+X$3,奖励辅助!$E:$O,11,FALSE),"")</f>
        <v/>
      </c>
      <c r="Y291" t="str">
        <f>_xlfn.IFNA(","&amp;VLOOKUP($D291*1000+Y$3,奖励辅助!$E:$O,11,FALSE),"")</f>
        <v/>
      </c>
      <c r="Z291" t="str">
        <f>_xlfn.IFNA(","&amp;VLOOKUP($D291*1000+Z$3,奖励辅助!$E:$O,11,FALSE),"")</f>
        <v/>
      </c>
      <c r="AA291" t="str">
        <f>_xlfn.IFNA(","&amp;VLOOKUP($D291*1000+AA$3,奖励辅助!$E:$O,11,FALSE),"")</f>
        <v/>
      </c>
      <c r="AB291" t="str">
        <f>_xlfn.IFNA(","&amp;VLOOKUP($D291*1000+AB$3,奖励辅助!$E:$O,11,FALSE),"")</f>
        <v/>
      </c>
      <c r="AC291" t="str">
        <f>_xlfn.IFNA(","&amp;VLOOKUP($D291*1000+AC$3,奖励辅助!$E:$O,11,FALSE),"")</f>
        <v/>
      </c>
      <c r="AD291" t="str">
        <f>_xlfn.IFNA(","&amp;VLOOKUP($D291*1000+AD$3,奖励辅助!$E:$O,11,FALSE),"")</f>
        <v/>
      </c>
      <c r="AE291" t="str">
        <f>_xlfn.IFNA(","&amp;VLOOKUP($D291*1000+AE$3,奖励辅助!$E:$O,11,FALSE),"")</f>
        <v/>
      </c>
      <c r="AF291" t="str">
        <f>_xlfn.IFNA(","&amp;VLOOKUP($D291*1000+AF$3,奖励辅助!$E:$O,11,FALSE),"")</f>
        <v/>
      </c>
      <c r="AG291" t="str">
        <f>_xlfn.IFNA(","&amp;VLOOKUP($D291*1000+AG$3,奖励辅助!$E:$O,11,FALSE),"")</f>
        <v/>
      </c>
      <c r="AH291" t="str">
        <f>_xlfn.IFNA(","&amp;VLOOKUP($D291*1000+AH$3,奖励辅助!$E:$O,11,FALSE),"")</f>
        <v/>
      </c>
      <c r="AI291" t="str">
        <f>_xlfn.IFNA(","&amp;VLOOKUP($D291*1000+AI$3,奖励辅助!$E:$O,11,FALSE),"")</f>
        <v/>
      </c>
      <c r="AJ291" t="str">
        <f>_xlfn.IFNA(","&amp;VLOOKUP($D291*1000+AJ$3,奖励辅助!$E:$O,11,FALSE),"")</f>
        <v/>
      </c>
      <c r="AK291" t="str">
        <f>_xlfn.IFNA(","&amp;VLOOKUP($D291*1000+AK$3,奖励辅助!$E:$O,11,FALSE),"")</f>
        <v/>
      </c>
      <c r="AL291" t="str">
        <f>_xlfn.IFNA(","&amp;VLOOKUP($D291*1000+AL$3,奖励辅助!$E:$O,11,FALSE),"")</f>
        <v/>
      </c>
      <c r="AM291" t="str">
        <f>_xlfn.IFNA(","&amp;VLOOKUP($D291*1000+AM$3,奖励辅助!$E:$O,11,FALSE),"")</f>
        <v/>
      </c>
      <c r="AN291" t="str">
        <f>_xlfn.IFNA(","&amp;VLOOKUP($D291*1000+AN$3,奖励辅助!$E:$O,11,FALSE),"")</f>
        <v/>
      </c>
      <c r="AO291" t="str">
        <f>_xlfn.IFNA(","&amp;VLOOKUP($D291*1000+AO$3,奖励辅助!$E:$O,11,FALSE),"")</f>
        <v/>
      </c>
    </row>
    <row r="292" spans="1:41" x14ac:dyDescent="0.15">
      <c r="A292">
        <v>289</v>
      </c>
      <c r="B292">
        <f>VLOOKUP(E292,每级任务数量!A:B,2,FALSE)</f>
        <v>2</v>
      </c>
      <c r="C292">
        <f t="shared" si="20"/>
        <v>412102</v>
      </c>
      <c r="D292" s="2">
        <f t="shared" si="21"/>
        <v>12102</v>
      </c>
      <c r="E292" s="6">
        <f t="shared" si="22"/>
        <v>121</v>
      </c>
      <c r="F292" s="6">
        <f t="shared" si="23"/>
        <v>2</v>
      </c>
      <c r="G292" s="1" t="s">
        <v>90</v>
      </c>
      <c r="H292" s="3" t="s">
        <v>91</v>
      </c>
      <c r="I292" s="3" t="str">
        <f t="shared" si="24"/>
        <v>[{"t":"i","i":4,"c":45037,"tr":0},{"t":"i","i":1,"c":1578197,"tr":0},{"t":"i","i":6,"c":225189,"tr":0}]</v>
      </c>
      <c r="J292" s="2">
        <v>0</v>
      </c>
      <c r="K292" s="2">
        <v>0</v>
      </c>
      <c r="L292" t="str">
        <f>_xlfn.IFNA(VLOOKUP($D292*1000+L$3,奖励辅助!$E:$O,11,FALSE),"")</f>
        <v>{"t":"i","i":4,"c":45037,"tr":0}</v>
      </c>
      <c r="M292" t="str">
        <f>_xlfn.IFNA(","&amp;VLOOKUP($D292*1000+M$3,奖励辅助!$E:$O,11,FALSE),"")</f>
        <v>,{"t":"i","i":1,"c":1578197,"tr":0}</v>
      </c>
      <c r="N292" t="str">
        <f>_xlfn.IFNA(","&amp;VLOOKUP($D292*1000+N$3,奖励辅助!$E:$O,11,FALSE),"")</f>
        <v>,{"t":"i","i":6,"c":225189,"tr":0}</v>
      </c>
      <c r="O292" t="str">
        <f>_xlfn.IFNA(","&amp;VLOOKUP($D292*1000+O$3,奖励辅助!$E:$O,11,FALSE),"")</f>
        <v/>
      </c>
      <c r="P292" t="str">
        <f>_xlfn.IFNA(","&amp;VLOOKUP($D292*1000+P$3,奖励辅助!$E:$O,11,FALSE),"")</f>
        <v/>
      </c>
      <c r="Q292" t="str">
        <f>_xlfn.IFNA(","&amp;VLOOKUP($D292*1000+Q$3,奖励辅助!$E:$O,11,FALSE),"")</f>
        <v/>
      </c>
      <c r="R292" t="str">
        <f>_xlfn.IFNA(","&amp;VLOOKUP($D292*1000+R$3,奖励辅助!$E:$O,11,FALSE),"")</f>
        <v/>
      </c>
      <c r="S292" t="str">
        <f>_xlfn.IFNA(","&amp;VLOOKUP($D292*1000+S$3,奖励辅助!$E:$O,11,FALSE),"")</f>
        <v/>
      </c>
      <c r="T292" t="str">
        <f>_xlfn.IFNA(","&amp;VLOOKUP($D292*1000+T$3,奖励辅助!$E:$O,11,FALSE),"")</f>
        <v/>
      </c>
      <c r="U292" t="str">
        <f>_xlfn.IFNA(","&amp;VLOOKUP($D292*1000+U$3,奖励辅助!$E:$O,11,FALSE),"")</f>
        <v/>
      </c>
      <c r="V292" t="str">
        <f>_xlfn.IFNA(","&amp;VLOOKUP($D292*1000+V$3,奖励辅助!$E:$O,11,FALSE),"")</f>
        <v/>
      </c>
      <c r="W292" t="str">
        <f>_xlfn.IFNA(","&amp;VLOOKUP($D292*1000+W$3,奖励辅助!$E:$O,11,FALSE),"")</f>
        <v/>
      </c>
      <c r="X292" t="str">
        <f>_xlfn.IFNA(","&amp;VLOOKUP($D292*1000+X$3,奖励辅助!$E:$O,11,FALSE),"")</f>
        <v/>
      </c>
      <c r="Y292" t="str">
        <f>_xlfn.IFNA(","&amp;VLOOKUP($D292*1000+Y$3,奖励辅助!$E:$O,11,FALSE),"")</f>
        <v/>
      </c>
      <c r="Z292" t="str">
        <f>_xlfn.IFNA(","&amp;VLOOKUP($D292*1000+Z$3,奖励辅助!$E:$O,11,FALSE),"")</f>
        <v/>
      </c>
      <c r="AA292" t="str">
        <f>_xlfn.IFNA(","&amp;VLOOKUP($D292*1000+AA$3,奖励辅助!$E:$O,11,FALSE),"")</f>
        <v/>
      </c>
      <c r="AB292" t="str">
        <f>_xlfn.IFNA(","&amp;VLOOKUP($D292*1000+AB$3,奖励辅助!$E:$O,11,FALSE),"")</f>
        <v/>
      </c>
      <c r="AC292" t="str">
        <f>_xlfn.IFNA(","&amp;VLOOKUP($D292*1000+AC$3,奖励辅助!$E:$O,11,FALSE),"")</f>
        <v/>
      </c>
      <c r="AD292" t="str">
        <f>_xlfn.IFNA(","&amp;VLOOKUP($D292*1000+AD$3,奖励辅助!$E:$O,11,FALSE),"")</f>
        <v/>
      </c>
      <c r="AE292" t="str">
        <f>_xlfn.IFNA(","&amp;VLOOKUP($D292*1000+AE$3,奖励辅助!$E:$O,11,FALSE),"")</f>
        <v/>
      </c>
      <c r="AF292" t="str">
        <f>_xlfn.IFNA(","&amp;VLOOKUP($D292*1000+AF$3,奖励辅助!$E:$O,11,FALSE),"")</f>
        <v/>
      </c>
      <c r="AG292" t="str">
        <f>_xlfn.IFNA(","&amp;VLOOKUP($D292*1000+AG$3,奖励辅助!$E:$O,11,FALSE),"")</f>
        <v/>
      </c>
      <c r="AH292" t="str">
        <f>_xlfn.IFNA(","&amp;VLOOKUP($D292*1000+AH$3,奖励辅助!$E:$O,11,FALSE),"")</f>
        <v/>
      </c>
      <c r="AI292" t="str">
        <f>_xlfn.IFNA(","&amp;VLOOKUP($D292*1000+AI$3,奖励辅助!$E:$O,11,FALSE),"")</f>
        <v/>
      </c>
      <c r="AJ292" t="str">
        <f>_xlfn.IFNA(","&amp;VLOOKUP($D292*1000+AJ$3,奖励辅助!$E:$O,11,FALSE),"")</f>
        <v/>
      </c>
      <c r="AK292" t="str">
        <f>_xlfn.IFNA(","&amp;VLOOKUP($D292*1000+AK$3,奖励辅助!$E:$O,11,FALSE),"")</f>
        <v/>
      </c>
      <c r="AL292" t="str">
        <f>_xlfn.IFNA(","&amp;VLOOKUP($D292*1000+AL$3,奖励辅助!$E:$O,11,FALSE),"")</f>
        <v/>
      </c>
      <c r="AM292" t="str">
        <f>_xlfn.IFNA(","&amp;VLOOKUP($D292*1000+AM$3,奖励辅助!$E:$O,11,FALSE),"")</f>
        <v/>
      </c>
      <c r="AN292" t="str">
        <f>_xlfn.IFNA(","&amp;VLOOKUP($D292*1000+AN$3,奖励辅助!$E:$O,11,FALSE),"")</f>
        <v/>
      </c>
      <c r="AO292" t="str">
        <f>_xlfn.IFNA(","&amp;VLOOKUP($D292*1000+AO$3,奖励辅助!$E:$O,11,FALSE),"")</f>
        <v/>
      </c>
    </row>
    <row r="293" spans="1:41" x14ac:dyDescent="0.15">
      <c r="A293">
        <v>290</v>
      </c>
      <c r="B293">
        <f>VLOOKUP(E293,每级任务数量!A:B,2,FALSE)</f>
        <v>2</v>
      </c>
      <c r="C293">
        <f t="shared" si="20"/>
        <v>412201</v>
      </c>
      <c r="D293" s="2">
        <f t="shared" si="21"/>
        <v>12201</v>
      </c>
      <c r="E293" s="6">
        <f t="shared" si="22"/>
        <v>122</v>
      </c>
      <c r="F293" s="6">
        <f t="shared" si="23"/>
        <v>1</v>
      </c>
      <c r="G293" s="1" t="s">
        <v>90</v>
      </c>
      <c r="H293" s="3" t="s">
        <v>91</v>
      </c>
      <c r="I293" s="3" t="str">
        <f t="shared" si="24"/>
        <v>[{"t":"i","i":4,"c":48280,"tr":0},{"t":"i","i":1,"c":1691825,"tr":0},{"t":"i","i":6,"c":241403,"tr":0}]</v>
      </c>
      <c r="J293" s="2">
        <v>0</v>
      </c>
      <c r="K293" s="2">
        <v>0</v>
      </c>
      <c r="L293" t="str">
        <f>_xlfn.IFNA(VLOOKUP($D293*1000+L$3,奖励辅助!$E:$O,11,FALSE),"")</f>
        <v>{"t":"i","i":4,"c":48280,"tr":0}</v>
      </c>
      <c r="M293" t="str">
        <f>_xlfn.IFNA(","&amp;VLOOKUP($D293*1000+M$3,奖励辅助!$E:$O,11,FALSE),"")</f>
        <v>,{"t":"i","i":1,"c":1691825,"tr":0}</v>
      </c>
      <c r="N293" t="str">
        <f>_xlfn.IFNA(","&amp;VLOOKUP($D293*1000+N$3,奖励辅助!$E:$O,11,FALSE),"")</f>
        <v>,{"t":"i","i":6,"c":241403,"tr":0}</v>
      </c>
      <c r="O293" t="str">
        <f>_xlfn.IFNA(","&amp;VLOOKUP($D293*1000+O$3,奖励辅助!$E:$O,11,FALSE),"")</f>
        <v/>
      </c>
      <c r="P293" t="str">
        <f>_xlfn.IFNA(","&amp;VLOOKUP($D293*1000+P$3,奖励辅助!$E:$O,11,FALSE),"")</f>
        <v/>
      </c>
      <c r="Q293" t="str">
        <f>_xlfn.IFNA(","&amp;VLOOKUP($D293*1000+Q$3,奖励辅助!$E:$O,11,FALSE),"")</f>
        <v/>
      </c>
      <c r="R293" t="str">
        <f>_xlfn.IFNA(","&amp;VLOOKUP($D293*1000+R$3,奖励辅助!$E:$O,11,FALSE),"")</f>
        <v/>
      </c>
      <c r="S293" t="str">
        <f>_xlfn.IFNA(","&amp;VLOOKUP($D293*1000+S$3,奖励辅助!$E:$O,11,FALSE),"")</f>
        <v/>
      </c>
      <c r="T293" t="str">
        <f>_xlfn.IFNA(","&amp;VLOOKUP($D293*1000+T$3,奖励辅助!$E:$O,11,FALSE),"")</f>
        <v/>
      </c>
      <c r="U293" t="str">
        <f>_xlfn.IFNA(","&amp;VLOOKUP($D293*1000+U$3,奖励辅助!$E:$O,11,FALSE),"")</f>
        <v/>
      </c>
      <c r="V293" t="str">
        <f>_xlfn.IFNA(","&amp;VLOOKUP($D293*1000+V$3,奖励辅助!$E:$O,11,FALSE),"")</f>
        <v/>
      </c>
      <c r="W293" t="str">
        <f>_xlfn.IFNA(","&amp;VLOOKUP($D293*1000+W$3,奖励辅助!$E:$O,11,FALSE),"")</f>
        <v/>
      </c>
      <c r="X293" t="str">
        <f>_xlfn.IFNA(","&amp;VLOOKUP($D293*1000+X$3,奖励辅助!$E:$O,11,FALSE),"")</f>
        <v/>
      </c>
      <c r="Y293" t="str">
        <f>_xlfn.IFNA(","&amp;VLOOKUP($D293*1000+Y$3,奖励辅助!$E:$O,11,FALSE),"")</f>
        <v/>
      </c>
      <c r="Z293" t="str">
        <f>_xlfn.IFNA(","&amp;VLOOKUP($D293*1000+Z$3,奖励辅助!$E:$O,11,FALSE),"")</f>
        <v/>
      </c>
      <c r="AA293" t="str">
        <f>_xlfn.IFNA(","&amp;VLOOKUP($D293*1000+AA$3,奖励辅助!$E:$O,11,FALSE),"")</f>
        <v/>
      </c>
      <c r="AB293" t="str">
        <f>_xlfn.IFNA(","&amp;VLOOKUP($D293*1000+AB$3,奖励辅助!$E:$O,11,FALSE),"")</f>
        <v/>
      </c>
      <c r="AC293" t="str">
        <f>_xlfn.IFNA(","&amp;VLOOKUP($D293*1000+AC$3,奖励辅助!$E:$O,11,FALSE),"")</f>
        <v/>
      </c>
      <c r="AD293" t="str">
        <f>_xlfn.IFNA(","&amp;VLOOKUP($D293*1000+AD$3,奖励辅助!$E:$O,11,FALSE),"")</f>
        <v/>
      </c>
      <c r="AE293" t="str">
        <f>_xlfn.IFNA(","&amp;VLOOKUP($D293*1000+AE$3,奖励辅助!$E:$O,11,FALSE),"")</f>
        <v/>
      </c>
      <c r="AF293" t="str">
        <f>_xlfn.IFNA(","&amp;VLOOKUP($D293*1000+AF$3,奖励辅助!$E:$O,11,FALSE),"")</f>
        <v/>
      </c>
      <c r="AG293" t="str">
        <f>_xlfn.IFNA(","&amp;VLOOKUP($D293*1000+AG$3,奖励辅助!$E:$O,11,FALSE),"")</f>
        <v/>
      </c>
      <c r="AH293" t="str">
        <f>_xlfn.IFNA(","&amp;VLOOKUP($D293*1000+AH$3,奖励辅助!$E:$O,11,FALSE),"")</f>
        <v/>
      </c>
      <c r="AI293" t="str">
        <f>_xlfn.IFNA(","&amp;VLOOKUP($D293*1000+AI$3,奖励辅助!$E:$O,11,FALSE),"")</f>
        <v/>
      </c>
      <c r="AJ293" t="str">
        <f>_xlfn.IFNA(","&amp;VLOOKUP($D293*1000+AJ$3,奖励辅助!$E:$O,11,FALSE),"")</f>
        <v/>
      </c>
      <c r="AK293" t="str">
        <f>_xlfn.IFNA(","&amp;VLOOKUP($D293*1000+AK$3,奖励辅助!$E:$O,11,FALSE),"")</f>
        <v/>
      </c>
      <c r="AL293" t="str">
        <f>_xlfn.IFNA(","&amp;VLOOKUP($D293*1000+AL$3,奖励辅助!$E:$O,11,FALSE),"")</f>
        <v/>
      </c>
      <c r="AM293" t="str">
        <f>_xlfn.IFNA(","&amp;VLOOKUP($D293*1000+AM$3,奖励辅助!$E:$O,11,FALSE),"")</f>
        <v/>
      </c>
      <c r="AN293" t="str">
        <f>_xlfn.IFNA(","&amp;VLOOKUP($D293*1000+AN$3,奖励辅助!$E:$O,11,FALSE),"")</f>
        <v/>
      </c>
      <c r="AO293" t="str">
        <f>_xlfn.IFNA(","&amp;VLOOKUP($D293*1000+AO$3,奖励辅助!$E:$O,11,FALSE),"")</f>
        <v/>
      </c>
    </row>
    <row r="294" spans="1:41" x14ac:dyDescent="0.15">
      <c r="A294">
        <v>291</v>
      </c>
      <c r="B294">
        <f>VLOOKUP(E294,每级任务数量!A:B,2,FALSE)</f>
        <v>2</v>
      </c>
      <c r="C294">
        <f t="shared" si="20"/>
        <v>412202</v>
      </c>
      <c r="D294" s="2">
        <f t="shared" si="21"/>
        <v>12202</v>
      </c>
      <c r="E294" s="6">
        <f t="shared" si="22"/>
        <v>122</v>
      </c>
      <c r="F294" s="6">
        <f t="shared" si="23"/>
        <v>2</v>
      </c>
      <c r="G294" s="1" t="s">
        <v>90</v>
      </c>
      <c r="H294" s="3" t="s">
        <v>91</v>
      </c>
      <c r="I294" s="3" t="str">
        <f t="shared" si="24"/>
        <v>[{"t":"i","i":4,"c":48280,"tr":0},{"t":"i","i":1,"c":1691825,"tr":0},{"t":"i","i":6,"c":241403,"tr":0}]</v>
      </c>
      <c r="J294" s="2">
        <v>0</v>
      </c>
      <c r="K294" s="2">
        <v>0</v>
      </c>
      <c r="L294" t="str">
        <f>_xlfn.IFNA(VLOOKUP($D294*1000+L$3,奖励辅助!$E:$O,11,FALSE),"")</f>
        <v>{"t":"i","i":4,"c":48280,"tr":0}</v>
      </c>
      <c r="M294" t="str">
        <f>_xlfn.IFNA(","&amp;VLOOKUP($D294*1000+M$3,奖励辅助!$E:$O,11,FALSE),"")</f>
        <v>,{"t":"i","i":1,"c":1691825,"tr":0}</v>
      </c>
      <c r="N294" t="str">
        <f>_xlfn.IFNA(","&amp;VLOOKUP($D294*1000+N$3,奖励辅助!$E:$O,11,FALSE),"")</f>
        <v>,{"t":"i","i":6,"c":241403,"tr":0}</v>
      </c>
      <c r="O294" t="str">
        <f>_xlfn.IFNA(","&amp;VLOOKUP($D294*1000+O$3,奖励辅助!$E:$O,11,FALSE),"")</f>
        <v/>
      </c>
      <c r="P294" t="str">
        <f>_xlfn.IFNA(","&amp;VLOOKUP($D294*1000+P$3,奖励辅助!$E:$O,11,FALSE),"")</f>
        <v/>
      </c>
      <c r="Q294" t="str">
        <f>_xlfn.IFNA(","&amp;VLOOKUP($D294*1000+Q$3,奖励辅助!$E:$O,11,FALSE),"")</f>
        <v/>
      </c>
      <c r="R294" t="str">
        <f>_xlfn.IFNA(","&amp;VLOOKUP($D294*1000+R$3,奖励辅助!$E:$O,11,FALSE),"")</f>
        <v/>
      </c>
      <c r="S294" t="str">
        <f>_xlfn.IFNA(","&amp;VLOOKUP($D294*1000+S$3,奖励辅助!$E:$O,11,FALSE),"")</f>
        <v/>
      </c>
      <c r="T294" t="str">
        <f>_xlfn.IFNA(","&amp;VLOOKUP($D294*1000+T$3,奖励辅助!$E:$O,11,FALSE),"")</f>
        <v/>
      </c>
      <c r="U294" t="str">
        <f>_xlfn.IFNA(","&amp;VLOOKUP($D294*1000+U$3,奖励辅助!$E:$O,11,FALSE),"")</f>
        <v/>
      </c>
      <c r="V294" t="str">
        <f>_xlfn.IFNA(","&amp;VLOOKUP($D294*1000+V$3,奖励辅助!$E:$O,11,FALSE),"")</f>
        <v/>
      </c>
      <c r="W294" t="str">
        <f>_xlfn.IFNA(","&amp;VLOOKUP($D294*1000+W$3,奖励辅助!$E:$O,11,FALSE),"")</f>
        <v/>
      </c>
      <c r="X294" t="str">
        <f>_xlfn.IFNA(","&amp;VLOOKUP($D294*1000+X$3,奖励辅助!$E:$O,11,FALSE),"")</f>
        <v/>
      </c>
      <c r="Y294" t="str">
        <f>_xlfn.IFNA(","&amp;VLOOKUP($D294*1000+Y$3,奖励辅助!$E:$O,11,FALSE),"")</f>
        <v/>
      </c>
      <c r="Z294" t="str">
        <f>_xlfn.IFNA(","&amp;VLOOKUP($D294*1000+Z$3,奖励辅助!$E:$O,11,FALSE),"")</f>
        <v/>
      </c>
      <c r="AA294" t="str">
        <f>_xlfn.IFNA(","&amp;VLOOKUP($D294*1000+AA$3,奖励辅助!$E:$O,11,FALSE),"")</f>
        <v/>
      </c>
      <c r="AB294" t="str">
        <f>_xlfn.IFNA(","&amp;VLOOKUP($D294*1000+AB$3,奖励辅助!$E:$O,11,FALSE),"")</f>
        <v/>
      </c>
      <c r="AC294" t="str">
        <f>_xlfn.IFNA(","&amp;VLOOKUP($D294*1000+AC$3,奖励辅助!$E:$O,11,FALSE),"")</f>
        <v/>
      </c>
      <c r="AD294" t="str">
        <f>_xlfn.IFNA(","&amp;VLOOKUP($D294*1000+AD$3,奖励辅助!$E:$O,11,FALSE),"")</f>
        <v/>
      </c>
      <c r="AE294" t="str">
        <f>_xlfn.IFNA(","&amp;VLOOKUP($D294*1000+AE$3,奖励辅助!$E:$O,11,FALSE),"")</f>
        <v/>
      </c>
      <c r="AF294" t="str">
        <f>_xlfn.IFNA(","&amp;VLOOKUP($D294*1000+AF$3,奖励辅助!$E:$O,11,FALSE),"")</f>
        <v/>
      </c>
      <c r="AG294" t="str">
        <f>_xlfn.IFNA(","&amp;VLOOKUP($D294*1000+AG$3,奖励辅助!$E:$O,11,FALSE),"")</f>
        <v/>
      </c>
      <c r="AH294" t="str">
        <f>_xlfn.IFNA(","&amp;VLOOKUP($D294*1000+AH$3,奖励辅助!$E:$O,11,FALSE),"")</f>
        <v/>
      </c>
      <c r="AI294" t="str">
        <f>_xlfn.IFNA(","&amp;VLOOKUP($D294*1000+AI$3,奖励辅助!$E:$O,11,FALSE),"")</f>
        <v/>
      </c>
      <c r="AJ294" t="str">
        <f>_xlfn.IFNA(","&amp;VLOOKUP($D294*1000+AJ$3,奖励辅助!$E:$O,11,FALSE),"")</f>
        <v/>
      </c>
      <c r="AK294" t="str">
        <f>_xlfn.IFNA(","&amp;VLOOKUP($D294*1000+AK$3,奖励辅助!$E:$O,11,FALSE),"")</f>
        <v/>
      </c>
      <c r="AL294" t="str">
        <f>_xlfn.IFNA(","&amp;VLOOKUP($D294*1000+AL$3,奖励辅助!$E:$O,11,FALSE),"")</f>
        <v/>
      </c>
      <c r="AM294" t="str">
        <f>_xlfn.IFNA(","&amp;VLOOKUP($D294*1000+AM$3,奖励辅助!$E:$O,11,FALSE),"")</f>
        <v/>
      </c>
      <c r="AN294" t="str">
        <f>_xlfn.IFNA(","&amp;VLOOKUP($D294*1000+AN$3,奖励辅助!$E:$O,11,FALSE),"")</f>
        <v/>
      </c>
      <c r="AO294" t="str">
        <f>_xlfn.IFNA(","&amp;VLOOKUP($D294*1000+AO$3,奖励辅助!$E:$O,11,FALSE),"")</f>
        <v/>
      </c>
    </row>
    <row r="295" spans="1:41" x14ac:dyDescent="0.15">
      <c r="A295">
        <v>292</v>
      </c>
      <c r="B295">
        <f>VLOOKUP(E295,每级任务数量!A:B,2,FALSE)</f>
        <v>2</v>
      </c>
      <c r="C295">
        <f t="shared" si="20"/>
        <v>412301</v>
      </c>
      <c r="D295" s="2">
        <f t="shared" si="21"/>
        <v>12301</v>
      </c>
      <c r="E295" s="6">
        <f t="shared" si="22"/>
        <v>123</v>
      </c>
      <c r="F295" s="6">
        <f t="shared" si="23"/>
        <v>1</v>
      </c>
      <c r="G295" s="1" t="s">
        <v>90</v>
      </c>
      <c r="H295" s="3" t="s">
        <v>91</v>
      </c>
      <c r="I295" s="3" t="str">
        <f t="shared" si="24"/>
        <v>[{"t":"i","i":4,"c":51756,"tr":0},{"t":"i","i":1,"c":1813634,"tr":0},{"t":"i","i":6,"c":258783,"tr":0}]</v>
      </c>
      <c r="J295" s="2">
        <v>0</v>
      </c>
      <c r="K295" s="2">
        <v>0</v>
      </c>
      <c r="L295" t="str">
        <f>_xlfn.IFNA(VLOOKUP($D295*1000+L$3,奖励辅助!$E:$O,11,FALSE),"")</f>
        <v>{"t":"i","i":4,"c":51756,"tr":0}</v>
      </c>
      <c r="M295" t="str">
        <f>_xlfn.IFNA(","&amp;VLOOKUP($D295*1000+M$3,奖励辅助!$E:$O,11,FALSE),"")</f>
        <v>,{"t":"i","i":1,"c":1813634,"tr":0}</v>
      </c>
      <c r="N295" t="str">
        <f>_xlfn.IFNA(","&amp;VLOOKUP($D295*1000+N$3,奖励辅助!$E:$O,11,FALSE),"")</f>
        <v>,{"t":"i","i":6,"c":258783,"tr":0}</v>
      </c>
      <c r="O295" t="str">
        <f>_xlfn.IFNA(","&amp;VLOOKUP($D295*1000+O$3,奖励辅助!$E:$O,11,FALSE),"")</f>
        <v/>
      </c>
      <c r="P295" t="str">
        <f>_xlfn.IFNA(","&amp;VLOOKUP($D295*1000+P$3,奖励辅助!$E:$O,11,FALSE),"")</f>
        <v/>
      </c>
      <c r="Q295" t="str">
        <f>_xlfn.IFNA(","&amp;VLOOKUP($D295*1000+Q$3,奖励辅助!$E:$O,11,FALSE),"")</f>
        <v/>
      </c>
      <c r="R295" t="str">
        <f>_xlfn.IFNA(","&amp;VLOOKUP($D295*1000+R$3,奖励辅助!$E:$O,11,FALSE),"")</f>
        <v/>
      </c>
      <c r="S295" t="str">
        <f>_xlfn.IFNA(","&amp;VLOOKUP($D295*1000+S$3,奖励辅助!$E:$O,11,FALSE),"")</f>
        <v/>
      </c>
      <c r="T295" t="str">
        <f>_xlfn.IFNA(","&amp;VLOOKUP($D295*1000+T$3,奖励辅助!$E:$O,11,FALSE),"")</f>
        <v/>
      </c>
      <c r="U295" t="str">
        <f>_xlfn.IFNA(","&amp;VLOOKUP($D295*1000+U$3,奖励辅助!$E:$O,11,FALSE),"")</f>
        <v/>
      </c>
      <c r="V295" t="str">
        <f>_xlfn.IFNA(","&amp;VLOOKUP($D295*1000+V$3,奖励辅助!$E:$O,11,FALSE),"")</f>
        <v/>
      </c>
      <c r="W295" t="str">
        <f>_xlfn.IFNA(","&amp;VLOOKUP($D295*1000+W$3,奖励辅助!$E:$O,11,FALSE),"")</f>
        <v/>
      </c>
      <c r="X295" t="str">
        <f>_xlfn.IFNA(","&amp;VLOOKUP($D295*1000+X$3,奖励辅助!$E:$O,11,FALSE),"")</f>
        <v/>
      </c>
      <c r="Y295" t="str">
        <f>_xlfn.IFNA(","&amp;VLOOKUP($D295*1000+Y$3,奖励辅助!$E:$O,11,FALSE),"")</f>
        <v/>
      </c>
      <c r="Z295" t="str">
        <f>_xlfn.IFNA(","&amp;VLOOKUP($D295*1000+Z$3,奖励辅助!$E:$O,11,FALSE),"")</f>
        <v/>
      </c>
      <c r="AA295" t="str">
        <f>_xlfn.IFNA(","&amp;VLOOKUP($D295*1000+AA$3,奖励辅助!$E:$O,11,FALSE),"")</f>
        <v/>
      </c>
      <c r="AB295" t="str">
        <f>_xlfn.IFNA(","&amp;VLOOKUP($D295*1000+AB$3,奖励辅助!$E:$O,11,FALSE),"")</f>
        <v/>
      </c>
      <c r="AC295" t="str">
        <f>_xlfn.IFNA(","&amp;VLOOKUP($D295*1000+AC$3,奖励辅助!$E:$O,11,FALSE),"")</f>
        <v/>
      </c>
      <c r="AD295" t="str">
        <f>_xlfn.IFNA(","&amp;VLOOKUP($D295*1000+AD$3,奖励辅助!$E:$O,11,FALSE),"")</f>
        <v/>
      </c>
      <c r="AE295" t="str">
        <f>_xlfn.IFNA(","&amp;VLOOKUP($D295*1000+AE$3,奖励辅助!$E:$O,11,FALSE),"")</f>
        <v/>
      </c>
      <c r="AF295" t="str">
        <f>_xlfn.IFNA(","&amp;VLOOKUP($D295*1000+AF$3,奖励辅助!$E:$O,11,FALSE),"")</f>
        <v/>
      </c>
      <c r="AG295" t="str">
        <f>_xlfn.IFNA(","&amp;VLOOKUP($D295*1000+AG$3,奖励辅助!$E:$O,11,FALSE),"")</f>
        <v/>
      </c>
      <c r="AH295" t="str">
        <f>_xlfn.IFNA(","&amp;VLOOKUP($D295*1000+AH$3,奖励辅助!$E:$O,11,FALSE),"")</f>
        <v/>
      </c>
      <c r="AI295" t="str">
        <f>_xlfn.IFNA(","&amp;VLOOKUP($D295*1000+AI$3,奖励辅助!$E:$O,11,FALSE),"")</f>
        <v/>
      </c>
      <c r="AJ295" t="str">
        <f>_xlfn.IFNA(","&amp;VLOOKUP($D295*1000+AJ$3,奖励辅助!$E:$O,11,FALSE),"")</f>
        <v/>
      </c>
      <c r="AK295" t="str">
        <f>_xlfn.IFNA(","&amp;VLOOKUP($D295*1000+AK$3,奖励辅助!$E:$O,11,FALSE),"")</f>
        <v/>
      </c>
      <c r="AL295" t="str">
        <f>_xlfn.IFNA(","&amp;VLOOKUP($D295*1000+AL$3,奖励辅助!$E:$O,11,FALSE),"")</f>
        <v/>
      </c>
      <c r="AM295" t="str">
        <f>_xlfn.IFNA(","&amp;VLOOKUP($D295*1000+AM$3,奖励辅助!$E:$O,11,FALSE),"")</f>
        <v/>
      </c>
      <c r="AN295" t="str">
        <f>_xlfn.IFNA(","&amp;VLOOKUP($D295*1000+AN$3,奖励辅助!$E:$O,11,FALSE),"")</f>
        <v/>
      </c>
      <c r="AO295" t="str">
        <f>_xlfn.IFNA(","&amp;VLOOKUP($D295*1000+AO$3,奖励辅助!$E:$O,11,FALSE),"")</f>
        <v/>
      </c>
    </row>
    <row r="296" spans="1:41" x14ac:dyDescent="0.15">
      <c r="A296">
        <v>293</v>
      </c>
      <c r="B296">
        <f>VLOOKUP(E296,每级任务数量!A:B,2,FALSE)</f>
        <v>2</v>
      </c>
      <c r="C296">
        <f t="shared" si="20"/>
        <v>412302</v>
      </c>
      <c r="D296" s="2">
        <f t="shared" si="21"/>
        <v>12302</v>
      </c>
      <c r="E296" s="6">
        <f t="shared" si="22"/>
        <v>123</v>
      </c>
      <c r="F296" s="6">
        <f t="shared" si="23"/>
        <v>2</v>
      </c>
      <c r="G296" s="1" t="s">
        <v>90</v>
      </c>
      <c r="H296" s="3" t="s">
        <v>91</v>
      </c>
      <c r="I296" s="3" t="str">
        <f t="shared" si="24"/>
        <v>[{"t":"i","i":4,"c":51756,"tr":0},{"t":"i","i":1,"c":1813634,"tr":0},{"t":"i","i":6,"c":258783,"tr":0}]</v>
      </c>
      <c r="J296" s="2">
        <v>0</v>
      </c>
      <c r="K296" s="2">
        <v>0</v>
      </c>
      <c r="L296" t="str">
        <f>_xlfn.IFNA(VLOOKUP($D296*1000+L$3,奖励辅助!$E:$O,11,FALSE),"")</f>
        <v>{"t":"i","i":4,"c":51756,"tr":0}</v>
      </c>
      <c r="M296" t="str">
        <f>_xlfn.IFNA(","&amp;VLOOKUP($D296*1000+M$3,奖励辅助!$E:$O,11,FALSE),"")</f>
        <v>,{"t":"i","i":1,"c":1813634,"tr":0}</v>
      </c>
      <c r="N296" t="str">
        <f>_xlfn.IFNA(","&amp;VLOOKUP($D296*1000+N$3,奖励辅助!$E:$O,11,FALSE),"")</f>
        <v>,{"t":"i","i":6,"c":258783,"tr":0}</v>
      </c>
      <c r="O296" t="str">
        <f>_xlfn.IFNA(","&amp;VLOOKUP($D296*1000+O$3,奖励辅助!$E:$O,11,FALSE),"")</f>
        <v/>
      </c>
      <c r="P296" t="str">
        <f>_xlfn.IFNA(","&amp;VLOOKUP($D296*1000+P$3,奖励辅助!$E:$O,11,FALSE),"")</f>
        <v/>
      </c>
      <c r="Q296" t="str">
        <f>_xlfn.IFNA(","&amp;VLOOKUP($D296*1000+Q$3,奖励辅助!$E:$O,11,FALSE),"")</f>
        <v/>
      </c>
      <c r="R296" t="str">
        <f>_xlfn.IFNA(","&amp;VLOOKUP($D296*1000+R$3,奖励辅助!$E:$O,11,FALSE),"")</f>
        <v/>
      </c>
      <c r="S296" t="str">
        <f>_xlfn.IFNA(","&amp;VLOOKUP($D296*1000+S$3,奖励辅助!$E:$O,11,FALSE),"")</f>
        <v/>
      </c>
      <c r="T296" t="str">
        <f>_xlfn.IFNA(","&amp;VLOOKUP($D296*1000+T$3,奖励辅助!$E:$O,11,FALSE),"")</f>
        <v/>
      </c>
      <c r="U296" t="str">
        <f>_xlfn.IFNA(","&amp;VLOOKUP($D296*1000+U$3,奖励辅助!$E:$O,11,FALSE),"")</f>
        <v/>
      </c>
      <c r="V296" t="str">
        <f>_xlfn.IFNA(","&amp;VLOOKUP($D296*1000+V$3,奖励辅助!$E:$O,11,FALSE),"")</f>
        <v/>
      </c>
      <c r="W296" t="str">
        <f>_xlfn.IFNA(","&amp;VLOOKUP($D296*1000+W$3,奖励辅助!$E:$O,11,FALSE),"")</f>
        <v/>
      </c>
      <c r="X296" t="str">
        <f>_xlfn.IFNA(","&amp;VLOOKUP($D296*1000+X$3,奖励辅助!$E:$O,11,FALSE),"")</f>
        <v/>
      </c>
      <c r="Y296" t="str">
        <f>_xlfn.IFNA(","&amp;VLOOKUP($D296*1000+Y$3,奖励辅助!$E:$O,11,FALSE),"")</f>
        <v/>
      </c>
      <c r="Z296" t="str">
        <f>_xlfn.IFNA(","&amp;VLOOKUP($D296*1000+Z$3,奖励辅助!$E:$O,11,FALSE),"")</f>
        <v/>
      </c>
      <c r="AA296" t="str">
        <f>_xlfn.IFNA(","&amp;VLOOKUP($D296*1000+AA$3,奖励辅助!$E:$O,11,FALSE),"")</f>
        <v/>
      </c>
      <c r="AB296" t="str">
        <f>_xlfn.IFNA(","&amp;VLOOKUP($D296*1000+AB$3,奖励辅助!$E:$O,11,FALSE),"")</f>
        <v/>
      </c>
      <c r="AC296" t="str">
        <f>_xlfn.IFNA(","&amp;VLOOKUP($D296*1000+AC$3,奖励辅助!$E:$O,11,FALSE),"")</f>
        <v/>
      </c>
      <c r="AD296" t="str">
        <f>_xlfn.IFNA(","&amp;VLOOKUP($D296*1000+AD$3,奖励辅助!$E:$O,11,FALSE),"")</f>
        <v/>
      </c>
      <c r="AE296" t="str">
        <f>_xlfn.IFNA(","&amp;VLOOKUP($D296*1000+AE$3,奖励辅助!$E:$O,11,FALSE),"")</f>
        <v/>
      </c>
      <c r="AF296" t="str">
        <f>_xlfn.IFNA(","&amp;VLOOKUP($D296*1000+AF$3,奖励辅助!$E:$O,11,FALSE),"")</f>
        <v/>
      </c>
      <c r="AG296" t="str">
        <f>_xlfn.IFNA(","&amp;VLOOKUP($D296*1000+AG$3,奖励辅助!$E:$O,11,FALSE),"")</f>
        <v/>
      </c>
      <c r="AH296" t="str">
        <f>_xlfn.IFNA(","&amp;VLOOKUP($D296*1000+AH$3,奖励辅助!$E:$O,11,FALSE),"")</f>
        <v/>
      </c>
      <c r="AI296" t="str">
        <f>_xlfn.IFNA(","&amp;VLOOKUP($D296*1000+AI$3,奖励辅助!$E:$O,11,FALSE),"")</f>
        <v/>
      </c>
      <c r="AJ296" t="str">
        <f>_xlfn.IFNA(","&amp;VLOOKUP($D296*1000+AJ$3,奖励辅助!$E:$O,11,FALSE),"")</f>
        <v/>
      </c>
      <c r="AK296" t="str">
        <f>_xlfn.IFNA(","&amp;VLOOKUP($D296*1000+AK$3,奖励辅助!$E:$O,11,FALSE),"")</f>
        <v/>
      </c>
      <c r="AL296" t="str">
        <f>_xlfn.IFNA(","&amp;VLOOKUP($D296*1000+AL$3,奖励辅助!$E:$O,11,FALSE),"")</f>
        <v/>
      </c>
      <c r="AM296" t="str">
        <f>_xlfn.IFNA(","&amp;VLOOKUP($D296*1000+AM$3,奖励辅助!$E:$O,11,FALSE),"")</f>
        <v/>
      </c>
      <c r="AN296" t="str">
        <f>_xlfn.IFNA(","&amp;VLOOKUP($D296*1000+AN$3,奖励辅助!$E:$O,11,FALSE),"")</f>
        <v/>
      </c>
      <c r="AO296" t="str">
        <f>_xlfn.IFNA(","&amp;VLOOKUP($D296*1000+AO$3,奖励辅助!$E:$O,11,FALSE),"")</f>
        <v/>
      </c>
    </row>
    <row r="297" spans="1:41" x14ac:dyDescent="0.15">
      <c r="A297">
        <v>294</v>
      </c>
      <c r="B297">
        <f>VLOOKUP(E297,每级任务数量!A:B,2,FALSE)</f>
        <v>2</v>
      </c>
      <c r="C297">
        <f t="shared" si="20"/>
        <v>412401</v>
      </c>
      <c r="D297" s="2">
        <f t="shared" si="21"/>
        <v>12401</v>
      </c>
      <c r="E297" s="6">
        <f t="shared" si="22"/>
        <v>124</v>
      </c>
      <c r="F297" s="6">
        <f t="shared" si="23"/>
        <v>1</v>
      </c>
      <c r="G297" s="1" t="s">
        <v>90</v>
      </c>
      <c r="H297" s="3" t="s">
        <v>91</v>
      </c>
      <c r="I297" s="3" t="str">
        <f t="shared" si="24"/>
        <v>[{"t":"i","i":4,"c":55483,"tr":0},{"t":"i","i":1,"c":1944213,"tr":0},{"t":"i","i":6,"c":277415,"tr":0}]</v>
      </c>
      <c r="J297" s="2">
        <v>0</v>
      </c>
      <c r="K297" s="2">
        <v>0</v>
      </c>
      <c r="L297" t="str">
        <f>_xlfn.IFNA(VLOOKUP($D297*1000+L$3,奖励辅助!$E:$O,11,FALSE),"")</f>
        <v>{"t":"i","i":4,"c":55483,"tr":0}</v>
      </c>
      <c r="M297" t="str">
        <f>_xlfn.IFNA(","&amp;VLOOKUP($D297*1000+M$3,奖励辅助!$E:$O,11,FALSE),"")</f>
        <v>,{"t":"i","i":1,"c":1944213,"tr":0}</v>
      </c>
      <c r="N297" t="str">
        <f>_xlfn.IFNA(","&amp;VLOOKUP($D297*1000+N$3,奖励辅助!$E:$O,11,FALSE),"")</f>
        <v>,{"t":"i","i":6,"c":277415,"tr":0}</v>
      </c>
      <c r="O297" t="str">
        <f>_xlfn.IFNA(","&amp;VLOOKUP($D297*1000+O$3,奖励辅助!$E:$O,11,FALSE),"")</f>
        <v/>
      </c>
      <c r="P297" t="str">
        <f>_xlfn.IFNA(","&amp;VLOOKUP($D297*1000+P$3,奖励辅助!$E:$O,11,FALSE),"")</f>
        <v/>
      </c>
      <c r="Q297" t="str">
        <f>_xlfn.IFNA(","&amp;VLOOKUP($D297*1000+Q$3,奖励辅助!$E:$O,11,FALSE),"")</f>
        <v/>
      </c>
      <c r="R297" t="str">
        <f>_xlfn.IFNA(","&amp;VLOOKUP($D297*1000+R$3,奖励辅助!$E:$O,11,FALSE),"")</f>
        <v/>
      </c>
      <c r="S297" t="str">
        <f>_xlfn.IFNA(","&amp;VLOOKUP($D297*1000+S$3,奖励辅助!$E:$O,11,FALSE),"")</f>
        <v/>
      </c>
      <c r="T297" t="str">
        <f>_xlfn.IFNA(","&amp;VLOOKUP($D297*1000+T$3,奖励辅助!$E:$O,11,FALSE),"")</f>
        <v/>
      </c>
      <c r="U297" t="str">
        <f>_xlfn.IFNA(","&amp;VLOOKUP($D297*1000+U$3,奖励辅助!$E:$O,11,FALSE),"")</f>
        <v/>
      </c>
      <c r="V297" t="str">
        <f>_xlfn.IFNA(","&amp;VLOOKUP($D297*1000+V$3,奖励辅助!$E:$O,11,FALSE),"")</f>
        <v/>
      </c>
      <c r="W297" t="str">
        <f>_xlfn.IFNA(","&amp;VLOOKUP($D297*1000+W$3,奖励辅助!$E:$O,11,FALSE),"")</f>
        <v/>
      </c>
      <c r="X297" t="str">
        <f>_xlfn.IFNA(","&amp;VLOOKUP($D297*1000+X$3,奖励辅助!$E:$O,11,FALSE),"")</f>
        <v/>
      </c>
      <c r="Y297" t="str">
        <f>_xlfn.IFNA(","&amp;VLOOKUP($D297*1000+Y$3,奖励辅助!$E:$O,11,FALSE),"")</f>
        <v/>
      </c>
      <c r="Z297" t="str">
        <f>_xlfn.IFNA(","&amp;VLOOKUP($D297*1000+Z$3,奖励辅助!$E:$O,11,FALSE),"")</f>
        <v/>
      </c>
      <c r="AA297" t="str">
        <f>_xlfn.IFNA(","&amp;VLOOKUP($D297*1000+AA$3,奖励辅助!$E:$O,11,FALSE),"")</f>
        <v/>
      </c>
      <c r="AB297" t="str">
        <f>_xlfn.IFNA(","&amp;VLOOKUP($D297*1000+AB$3,奖励辅助!$E:$O,11,FALSE),"")</f>
        <v/>
      </c>
      <c r="AC297" t="str">
        <f>_xlfn.IFNA(","&amp;VLOOKUP($D297*1000+AC$3,奖励辅助!$E:$O,11,FALSE),"")</f>
        <v/>
      </c>
      <c r="AD297" t="str">
        <f>_xlfn.IFNA(","&amp;VLOOKUP($D297*1000+AD$3,奖励辅助!$E:$O,11,FALSE),"")</f>
        <v/>
      </c>
      <c r="AE297" t="str">
        <f>_xlfn.IFNA(","&amp;VLOOKUP($D297*1000+AE$3,奖励辅助!$E:$O,11,FALSE),"")</f>
        <v/>
      </c>
      <c r="AF297" t="str">
        <f>_xlfn.IFNA(","&amp;VLOOKUP($D297*1000+AF$3,奖励辅助!$E:$O,11,FALSE),"")</f>
        <v/>
      </c>
      <c r="AG297" t="str">
        <f>_xlfn.IFNA(","&amp;VLOOKUP($D297*1000+AG$3,奖励辅助!$E:$O,11,FALSE),"")</f>
        <v/>
      </c>
      <c r="AH297" t="str">
        <f>_xlfn.IFNA(","&amp;VLOOKUP($D297*1000+AH$3,奖励辅助!$E:$O,11,FALSE),"")</f>
        <v/>
      </c>
      <c r="AI297" t="str">
        <f>_xlfn.IFNA(","&amp;VLOOKUP($D297*1000+AI$3,奖励辅助!$E:$O,11,FALSE),"")</f>
        <v/>
      </c>
      <c r="AJ297" t="str">
        <f>_xlfn.IFNA(","&amp;VLOOKUP($D297*1000+AJ$3,奖励辅助!$E:$O,11,FALSE),"")</f>
        <v/>
      </c>
      <c r="AK297" t="str">
        <f>_xlfn.IFNA(","&amp;VLOOKUP($D297*1000+AK$3,奖励辅助!$E:$O,11,FALSE),"")</f>
        <v/>
      </c>
      <c r="AL297" t="str">
        <f>_xlfn.IFNA(","&amp;VLOOKUP($D297*1000+AL$3,奖励辅助!$E:$O,11,FALSE),"")</f>
        <v/>
      </c>
      <c r="AM297" t="str">
        <f>_xlfn.IFNA(","&amp;VLOOKUP($D297*1000+AM$3,奖励辅助!$E:$O,11,FALSE),"")</f>
        <v/>
      </c>
      <c r="AN297" t="str">
        <f>_xlfn.IFNA(","&amp;VLOOKUP($D297*1000+AN$3,奖励辅助!$E:$O,11,FALSE),"")</f>
        <v/>
      </c>
      <c r="AO297" t="str">
        <f>_xlfn.IFNA(","&amp;VLOOKUP($D297*1000+AO$3,奖励辅助!$E:$O,11,FALSE),"")</f>
        <v/>
      </c>
    </row>
    <row r="298" spans="1:41" x14ac:dyDescent="0.15">
      <c r="A298">
        <v>295</v>
      </c>
      <c r="B298">
        <f>VLOOKUP(E298,每级任务数量!A:B,2,FALSE)</f>
        <v>2</v>
      </c>
      <c r="C298">
        <f t="shared" si="20"/>
        <v>412402</v>
      </c>
      <c r="D298" s="2">
        <f t="shared" si="21"/>
        <v>12402</v>
      </c>
      <c r="E298" s="6">
        <f t="shared" si="22"/>
        <v>124</v>
      </c>
      <c r="F298" s="6">
        <f t="shared" si="23"/>
        <v>2</v>
      </c>
      <c r="G298" s="1" t="s">
        <v>90</v>
      </c>
      <c r="H298" s="3" t="s">
        <v>91</v>
      </c>
      <c r="I298" s="3" t="str">
        <f t="shared" si="24"/>
        <v>[{"t":"i","i":4,"c":55483,"tr":0},{"t":"i","i":1,"c":1944213,"tr":0},{"t":"i","i":6,"c":277415,"tr":0}]</v>
      </c>
      <c r="J298" s="2">
        <v>0</v>
      </c>
      <c r="K298" s="2">
        <v>0</v>
      </c>
      <c r="L298" t="str">
        <f>_xlfn.IFNA(VLOOKUP($D298*1000+L$3,奖励辅助!$E:$O,11,FALSE),"")</f>
        <v>{"t":"i","i":4,"c":55483,"tr":0}</v>
      </c>
      <c r="M298" t="str">
        <f>_xlfn.IFNA(","&amp;VLOOKUP($D298*1000+M$3,奖励辅助!$E:$O,11,FALSE),"")</f>
        <v>,{"t":"i","i":1,"c":1944213,"tr":0}</v>
      </c>
      <c r="N298" t="str">
        <f>_xlfn.IFNA(","&amp;VLOOKUP($D298*1000+N$3,奖励辅助!$E:$O,11,FALSE),"")</f>
        <v>,{"t":"i","i":6,"c":277415,"tr":0}</v>
      </c>
      <c r="O298" t="str">
        <f>_xlfn.IFNA(","&amp;VLOOKUP($D298*1000+O$3,奖励辅助!$E:$O,11,FALSE),"")</f>
        <v/>
      </c>
      <c r="P298" t="str">
        <f>_xlfn.IFNA(","&amp;VLOOKUP($D298*1000+P$3,奖励辅助!$E:$O,11,FALSE),"")</f>
        <v/>
      </c>
      <c r="Q298" t="str">
        <f>_xlfn.IFNA(","&amp;VLOOKUP($D298*1000+Q$3,奖励辅助!$E:$O,11,FALSE),"")</f>
        <v/>
      </c>
      <c r="R298" t="str">
        <f>_xlfn.IFNA(","&amp;VLOOKUP($D298*1000+R$3,奖励辅助!$E:$O,11,FALSE),"")</f>
        <v/>
      </c>
      <c r="S298" t="str">
        <f>_xlfn.IFNA(","&amp;VLOOKUP($D298*1000+S$3,奖励辅助!$E:$O,11,FALSE),"")</f>
        <v/>
      </c>
      <c r="T298" t="str">
        <f>_xlfn.IFNA(","&amp;VLOOKUP($D298*1000+T$3,奖励辅助!$E:$O,11,FALSE),"")</f>
        <v/>
      </c>
      <c r="U298" t="str">
        <f>_xlfn.IFNA(","&amp;VLOOKUP($D298*1000+U$3,奖励辅助!$E:$O,11,FALSE),"")</f>
        <v/>
      </c>
      <c r="V298" t="str">
        <f>_xlfn.IFNA(","&amp;VLOOKUP($D298*1000+V$3,奖励辅助!$E:$O,11,FALSE),"")</f>
        <v/>
      </c>
      <c r="W298" t="str">
        <f>_xlfn.IFNA(","&amp;VLOOKUP($D298*1000+W$3,奖励辅助!$E:$O,11,FALSE),"")</f>
        <v/>
      </c>
      <c r="X298" t="str">
        <f>_xlfn.IFNA(","&amp;VLOOKUP($D298*1000+X$3,奖励辅助!$E:$O,11,FALSE),"")</f>
        <v/>
      </c>
      <c r="Y298" t="str">
        <f>_xlfn.IFNA(","&amp;VLOOKUP($D298*1000+Y$3,奖励辅助!$E:$O,11,FALSE),"")</f>
        <v/>
      </c>
      <c r="Z298" t="str">
        <f>_xlfn.IFNA(","&amp;VLOOKUP($D298*1000+Z$3,奖励辅助!$E:$O,11,FALSE),"")</f>
        <v/>
      </c>
      <c r="AA298" t="str">
        <f>_xlfn.IFNA(","&amp;VLOOKUP($D298*1000+AA$3,奖励辅助!$E:$O,11,FALSE),"")</f>
        <v/>
      </c>
      <c r="AB298" t="str">
        <f>_xlfn.IFNA(","&amp;VLOOKUP($D298*1000+AB$3,奖励辅助!$E:$O,11,FALSE),"")</f>
        <v/>
      </c>
      <c r="AC298" t="str">
        <f>_xlfn.IFNA(","&amp;VLOOKUP($D298*1000+AC$3,奖励辅助!$E:$O,11,FALSE),"")</f>
        <v/>
      </c>
      <c r="AD298" t="str">
        <f>_xlfn.IFNA(","&amp;VLOOKUP($D298*1000+AD$3,奖励辅助!$E:$O,11,FALSE),"")</f>
        <v/>
      </c>
      <c r="AE298" t="str">
        <f>_xlfn.IFNA(","&amp;VLOOKUP($D298*1000+AE$3,奖励辅助!$E:$O,11,FALSE),"")</f>
        <v/>
      </c>
      <c r="AF298" t="str">
        <f>_xlfn.IFNA(","&amp;VLOOKUP($D298*1000+AF$3,奖励辅助!$E:$O,11,FALSE),"")</f>
        <v/>
      </c>
      <c r="AG298" t="str">
        <f>_xlfn.IFNA(","&amp;VLOOKUP($D298*1000+AG$3,奖励辅助!$E:$O,11,FALSE),"")</f>
        <v/>
      </c>
      <c r="AH298" t="str">
        <f>_xlfn.IFNA(","&amp;VLOOKUP($D298*1000+AH$3,奖励辅助!$E:$O,11,FALSE),"")</f>
        <v/>
      </c>
      <c r="AI298" t="str">
        <f>_xlfn.IFNA(","&amp;VLOOKUP($D298*1000+AI$3,奖励辅助!$E:$O,11,FALSE),"")</f>
        <v/>
      </c>
      <c r="AJ298" t="str">
        <f>_xlfn.IFNA(","&amp;VLOOKUP($D298*1000+AJ$3,奖励辅助!$E:$O,11,FALSE),"")</f>
        <v/>
      </c>
      <c r="AK298" t="str">
        <f>_xlfn.IFNA(","&amp;VLOOKUP($D298*1000+AK$3,奖励辅助!$E:$O,11,FALSE),"")</f>
        <v/>
      </c>
      <c r="AL298" t="str">
        <f>_xlfn.IFNA(","&amp;VLOOKUP($D298*1000+AL$3,奖励辅助!$E:$O,11,FALSE),"")</f>
        <v/>
      </c>
      <c r="AM298" t="str">
        <f>_xlfn.IFNA(","&amp;VLOOKUP($D298*1000+AM$3,奖励辅助!$E:$O,11,FALSE),"")</f>
        <v/>
      </c>
      <c r="AN298" t="str">
        <f>_xlfn.IFNA(","&amp;VLOOKUP($D298*1000+AN$3,奖励辅助!$E:$O,11,FALSE),"")</f>
        <v/>
      </c>
      <c r="AO298" t="str">
        <f>_xlfn.IFNA(","&amp;VLOOKUP($D298*1000+AO$3,奖励辅助!$E:$O,11,FALSE),"")</f>
        <v/>
      </c>
    </row>
    <row r="299" spans="1:41" x14ac:dyDescent="0.15">
      <c r="A299">
        <v>296</v>
      </c>
      <c r="B299">
        <f>VLOOKUP(E299,每级任务数量!A:B,2,FALSE)</f>
        <v>2</v>
      </c>
      <c r="C299">
        <f t="shared" si="20"/>
        <v>412501</v>
      </c>
      <c r="D299" s="2">
        <f t="shared" si="21"/>
        <v>12501</v>
      </c>
      <c r="E299" s="6">
        <f t="shared" si="22"/>
        <v>125</v>
      </c>
      <c r="F299" s="6">
        <f t="shared" si="23"/>
        <v>1</v>
      </c>
      <c r="G299" s="1" t="s">
        <v>90</v>
      </c>
      <c r="H299" s="3" t="s">
        <v>91</v>
      </c>
      <c r="I299" s="3" t="str">
        <f t="shared" si="24"/>
        <v>[{"t":"i","i":4,"c":59477,"tr":0},{"t":"i","i":1,"c":2084194,"tr":0},{"t":"i","i":6,"c":297389,"tr":0}]</v>
      </c>
      <c r="J299" s="2">
        <v>0</v>
      </c>
      <c r="K299" s="2">
        <v>0</v>
      </c>
      <c r="L299" t="str">
        <f>_xlfn.IFNA(VLOOKUP($D299*1000+L$3,奖励辅助!$E:$O,11,FALSE),"")</f>
        <v>{"t":"i","i":4,"c":59477,"tr":0}</v>
      </c>
      <c r="M299" t="str">
        <f>_xlfn.IFNA(","&amp;VLOOKUP($D299*1000+M$3,奖励辅助!$E:$O,11,FALSE),"")</f>
        <v>,{"t":"i","i":1,"c":2084194,"tr":0}</v>
      </c>
      <c r="N299" t="str">
        <f>_xlfn.IFNA(","&amp;VLOOKUP($D299*1000+N$3,奖励辅助!$E:$O,11,FALSE),"")</f>
        <v>,{"t":"i","i":6,"c":297389,"tr":0}</v>
      </c>
      <c r="O299" t="str">
        <f>_xlfn.IFNA(","&amp;VLOOKUP($D299*1000+O$3,奖励辅助!$E:$O,11,FALSE),"")</f>
        <v/>
      </c>
      <c r="P299" t="str">
        <f>_xlfn.IFNA(","&amp;VLOOKUP($D299*1000+P$3,奖励辅助!$E:$O,11,FALSE),"")</f>
        <v/>
      </c>
      <c r="Q299" t="str">
        <f>_xlfn.IFNA(","&amp;VLOOKUP($D299*1000+Q$3,奖励辅助!$E:$O,11,FALSE),"")</f>
        <v/>
      </c>
      <c r="R299" t="str">
        <f>_xlfn.IFNA(","&amp;VLOOKUP($D299*1000+R$3,奖励辅助!$E:$O,11,FALSE),"")</f>
        <v/>
      </c>
      <c r="S299" t="str">
        <f>_xlfn.IFNA(","&amp;VLOOKUP($D299*1000+S$3,奖励辅助!$E:$O,11,FALSE),"")</f>
        <v/>
      </c>
      <c r="T299" t="str">
        <f>_xlfn.IFNA(","&amp;VLOOKUP($D299*1000+T$3,奖励辅助!$E:$O,11,FALSE),"")</f>
        <v/>
      </c>
      <c r="U299" t="str">
        <f>_xlfn.IFNA(","&amp;VLOOKUP($D299*1000+U$3,奖励辅助!$E:$O,11,FALSE),"")</f>
        <v/>
      </c>
      <c r="V299" t="str">
        <f>_xlfn.IFNA(","&amp;VLOOKUP($D299*1000+V$3,奖励辅助!$E:$O,11,FALSE),"")</f>
        <v/>
      </c>
      <c r="W299" t="str">
        <f>_xlfn.IFNA(","&amp;VLOOKUP($D299*1000+W$3,奖励辅助!$E:$O,11,FALSE),"")</f>
        <v/>
      </c>
      <c r="X299" t="str">
        <f>_xlfn.IFNA(","&amp;VLOOKUP($D299*1000+X$3,奖励辅助!$E:$O,11,FALSE),"")</f>
        <v/>
      </c>
      <c r="Y299" t="str">
        <f>_xlfn.IFNA(","&amp;VLOOKUP($D299*1000+Y$3,奖励辅助!$E:$O,11,FALSE),"")</f>
        <v/>
      </c>
      <c r="Z299" t="str">
        <f>_xlfn.IFNA(","&amp;VLOOKUP($D299*1000+Z$3,奖励辅助!$E:$O,11,FALSE),"")</f>
        <v/>
      </c>
      <c r="AA299" t="str">
        <f>_xlfn.IFNA(","&amp;VLOOKUP($D299*1000+AA$3,奖励辅助!$E:$O,11,FALSE),"")</f>
        <v/>
      </c>
      <c r="AB299" t="str">
        <f>_xlfn.IFNA(","&amp;VLOOKUP($D299*1000+AB$3,奖励辅助!$E:$O,11,FALSE),"")</f>
        <v/>
      </c>
      <c r="AC299" t="str">
        <f>_xlfn.IFNA(","&amp;VLOOKUP($D299*1000+AC$3,奖励辅助!$E:$O,11,FALSE),"")</f>
        <v/>
      </c>
      <c r="AD299" t="str">
        <f>_xlfn.IFNA(","&amp;VLOOKUP($D299*1000+AD$3,奖励辅助!$E:$O,11,FALSE),"")</f>
        <v/>
      </c>
      <c r="AE299" t="str">
        <f>_xlfn.IFNA(","&amp;VLOOKUP($D299*1000+AE$3,奖励辅助!$E:$O,11,FALSE),"")</f>
        <v/>
      </c>
      <c r="AF299" t="str">
        <f>_xlfn.IFNA(","&amp;VLOOKUP($D299*1000+AF$3,奖励辅助!$E:$O,11,FALSE),"")</f>
        <v/>
      </c>
      <c r="AG299" t="str">
        <f>_xlfn.IFNA(","&amp;VLOOKUP($D299*1000+AG$3,奖励辅助!$E:$O,11,FALSE),"")</f>
        <v/>
      </c>
      <c r="AH299" t="str">
        <f>_xlfn.IFNA(","&amp;VLOOKUP($D299*1000+AH$3,奖励辅助!$E:$O,11,FALSE),"")</f>
        <v/>
      </c>
      <c r="AI299" t="str">
        <f>_xlfn.IFNA(","&amp;VLOOKUP($D299*1000+AI$3,奖励辅助!$E:$O,11,FALSE),"")</f>
        <v/>
      </c>
      <c r="AJ299" t="str">
        <f>_xlfn.IFNA(","&amp;VLOOKUP($D299*1000+AJ$3,奖励辅助!$E:$O,11,FALSE),"")</f>
        <v/>
      </c>
      <c r="AK299" t="str">
        <f>_xlfn.IFNA(","&amp;VLOOKUP($D299*1000+AK$3,奖励辅助!$E:$O,11,FALSE),"")</f>
        <v/>
      </c>
      <c r="AL299" t="str">
        <f>_xlfn.IFNA(","&amp;VLOOKUP($D299*1000+AL$3,奖励辅助!$E:$O,11,FALSE),"")</f>
        <v/>
      </c>
      <c r="AM299" t="str">
        <f>_xlfn.IFNA(","&amp;VLOOKUP($D299*1000+AM$3,奖励辅助!$E:$O,11,FALSE),"")</f>
        <v/>
      </c>
      <c r="AN299" t="str">
        <f>_xlfn.IFNA(","&amp;VLOOKUP($D299*1000+AN$3,奖励辅助!$E:$O,11,FALSE),"")</f>
        <v/>
      </c>
      <c r="AO299" t="str">
        <f>_xlfn.IFNA(","&amp;VLOOKUP($D299*1000+AO$3,奖励辅助!$E:$O,11,FALSE),"")</f>
        <v/>
      </c>
    </row>
    <row r="300" spans="1:41" x14ac:dyDescent="0.15">
      <c r="A300">
        <v>297</v>
      </c>
      <c r="B300">
        <f>VLOOKUP(E300,每级任务数量!A:B,2,FALSE)</f>
        <v>2</v>
      </c>
      <c r="C300">
        <f t="shared" si="20"/>
        <v>412502</v>
      </c>
      <c r="D300" s="2">
        <f t="shared" si="21"/>
        <v>12502</v>
      </c>
      <c r="E300" s="6">
        <f t="shared" si="22"/>
        <v>125</v>
      </c>
      <c r="F300" s="6">
        <f t="shared" si="23"/>
        <v>2</v>
      </c>
      <c r="G300" s="1" t="s">
        <v>90</v>
      </c>
      <c r="H300" s="3" t="s">
        <v>91</v>
      </c>
      <c r="I300" s="3" t="str">
        <f t="shared" si="24"/>
        <v>[{"t":"i","i":4,"c":59477,"tr":0},{"t":"i","i":1,"c":2084194,"tr":0},{"t":"i","i":6,"c":297389,"tr":0}]</v>
      </c>
      <c r="J300" s="2">
        <v>0</v>
      </c>
      <c r="K300" s="2">
        <v>0</v>
      </c>
      <c r="L300" t="str">
        <f>_xlfn.IFNA(VLOOKUP($D300*1000+L$3,奖励辅助!$E:$O,11,FALSE),"")</f>
        <v>{"t":"i","i":4,"c":59477,"tr":0}</v>
      </c>
      <c r="M300" t="str">
        <f>_xlfn.IFNA(","&amp;VLOOKUP($D300*1000+M$3,奖励辅助!$E:$O,11,FALSE),"")</f>
        <v>,{"t":"i","i":1,"c":2084194,"tr":0}</v>
      </c>
      <c r="N300" t="str">
        <f>_xlfn.IFNA(","&amp;VLOOKUP($D300*1000+N$3,奖励辅助!$E:$O,11,FALSE),"")</f>
        <v>,{"t":"i","i":6,"c":297389,"tr":0}</v>
      </c>
      <c r="O300" t="str">
        <f>_xlfn.IFNA(","&amp;VLOOKUP($D300*1000+O$3,奖励辅助!$E:$O,11,FALSE),"")</f>
        <v/>
      </c>
      <c r="P300" t="str">
        <f>_xlfn.IFNA(","&amp;VLOOKUP($D300*1000+P$3,奖励辅助!$E:$O,11,FALSE),"")</f>
        <v/>
      </c>
      <c r="Q300" t="str">
        <f>_xlfn.IFNA(","&amp;VLOOKUP($D300*1000+Q$3,奖励辅助!$E:$O,11,FALSE),"")</f>
        <v/>
      </c>
      <c r="R300" t="str">
        <f>_xlfn.IFNA(","&amp;VLOOKUP($D300*1000+R$3,奖励辅助!$E:$O,11,FALSE),"")</f>
        <v/>
      </c>
      <c r="S300" t="str">
        <f>_xlfn.IFNA(","&amp;VLOOKUP($D300*1000+S$3,奖励辅助!$E:$O,11,FALSE),"")</f>
        <v/>
      </c>
      <c r="T300" t="str">
        <f>_xlfn.IFNA(","&amp;VLOOKUP($D300*1000+T$3,奖励辅助!$E:$O,11,FALSE),"")</f>
        <v/>
      </c>
      <c r="U300" t="str">
        <f>_xlfn.IFNA(","&amp;VLOOKUP($D300*1000+U$3,奖励辅助!$E:$O,11,FALSE),"")</f>
        <v/>
      </c>
      <c r="V300" t="str">
        <f>_xlfn.IFNA(","&amp;VLOOKUP($D300*1000+V$3,奖励辅助!$E:$O,11,FALSE),"")</f>
        <v/>
      </c>
      <c r="W300" t="str">
        <f>_xlfn.IFNA(","&amp;VLOOKUP($D300*1000+W$3,奖励辅助!$E:$O,11,FALSE),"")</f>
        <v/>
      </c>
      <c r="X300" t="str">
        <f>_xlfn.IFNA(","&amp;VLOOKUP($D300*1000+X$3,奖励辅助!$E:$O,11,FALSE),"")</f>
        <v/>
      </c>
      <c r="Y300" t="str">
        <f>_xlfn.IFNA(","&amp;VLOOKUP($D300*1000+Y$3,奖励辅助!$E:$O,11,FALSE),"")</f>
        <v/>
      </c>
      <c r="Z300" t="str">
        <f>_xlfn.IFNA(","&amp;VLOOKUP($D300*1000+Z$3,奖励辅助!$E:$O,11,FALSE),"")</f>
        <v/>
      </c>
      <c r="AA300" t="str">
        <f>_xlfn.IFNA(","&amp;VLOOKUP($D300*1000+AA$3,奖励辅助!$E:$O,11,FALSE),"")</f>
        <v/>
      </c>
      <c r="AB300" t="str">
        <f>_xlfn.IFNA(","&amp;VLOOKUP($D300*1000+AB$3,奖励辅助!$E:$O,11,FALSE),"")</f>
        <v/>
      </c>
      <c r="AC300" t="str">
        <f>_xlfn.IFNA(","&amp;VLOOKUP($D300*1000+AC$3,奖励辅助!$E:$O,11,FALSE),"")</f>
        <v/>
      </c>
      <c r="AD300" t="str">
        <f>_xlfn.IFNA(","&amp;VLOOKUP($D300*1000+AD$3,奖励辅助!$E:$O,11,FALSE),"")</f>
        <v/>
      </c>
      <c r="AE300" t="str">
        <f>_xlfn.IFNA(","&amp;VLOOKUP($D300*1000+AE$3,奖励辅助!$E:$O,11,FALSE),"")</f>
        <v/>
      </c>
      <c r="AF300" t="str">
        <f>_xlfn.IFNA(","&amp;VLOOKUP($D300*1000+AF$3,奖励辅助!$E:$O,11,FALSE),"")</f>
        <v/>
      </c>
      <c r="AG300" t="str">
        <f>_xlfn.IFNA(","&amp;VLOOKUP($D300*1000+AG$3,奖励辅助!$E:$O,11,FALSE),"")</f>
        <v/>
      </c>
      <c r="AH300" t="str">
        <f>_xlfn.IFNA(","&amp;VLOOKUP($D300*1000+AH$3,奖励辅助!$E:$O,11,FALSE),"")</f>
        <v/>
      </c>
      <c r="AI300" t="str">
        <f>_xlfn.IFNA(","&amp;VLOOKUP($D300*1000+AI$3,奖励辅助!$E:$O,11,FALSE),"")</f>
        <v/>
      </c>
      <c r="AJ300" t="str">
        <f>_xlfn.IFNA(","&amp;VLOOKUP($D300*1000+AJ$3,奖励辅助!$E:$O,11,FALSE),"")</f>
        <v/>
      </c>
      <c r="AK300" t="str">
        <f>_xlfn.IFNA(","&amp;VLOOKUP($D300*1000+AK$3,奖励辅助!$E:$O,11,FALSE),"")</f>
        <v/>
      </c>
      <c r="AL300" t="str">
        <f>_xlfn.IFNA(","&amp;VLOOKUP($D300*1000+AL$3,奖励辅助!$E:$O,11,FALSE),"")</f>
        <v/>
      </c>
      <c r="AM300" t="str">
        <f>_xlfn.IFNA(","&amp;VLOOKUP($D300*1000+AM$3,奖励辅助!$E:$O,11,FALSE),"")</f>
        <v/>
      </c>
      <c r="AN300" t="str">
        <f>_xlfn.IFNA(","&amp;VLOOKUP($D300*1000+AN$3,奖励辅助!$E:$O,11,FALSE),"")</f>
        <v/>
      </c>
      <c r="AO300" t="str">
        <f>_xlfn.IFNA(","&amp;VLOOKUP($D300*1000+AO$3,奖励辅助!$E:$O,11,FALSE),"")</f>
        <v/>
      </c>
    </row>
    <row r="301" spans="1:41" x14ac:dyDescent="0.15">
      <c r="A301">
        <v>298</v>
      </c>
      <c r="B301">
        <f>VLOOKUP(E301,每级任务数量!A:B,2,FALSE)</f>
        <v>2</v>
      </c>
      <c r="C301">
        <f t="shared" si="20"/>
        <v>412601</v>
      </c>
      <c r="D301" s="2">
        <f t="shared" si="21"/>
        <v>12601</v>
      </c>
      <c r="E301" s="6">
        <f t="shared" si="22"/>
        <v>126</v>
      </c>
      <c r="F301" s="6">
        <f t="shared" si="23"/>
        <v>1</v>
      </c>
      <c r="G301" s="1" t="s">
        <v>90</v>
      </c>
      <c r="H301" s="3" t="s">
        <v>91</v>
      </c>
      <c r="I301" s="3" t="str">
        <f t="shared" si="24"/>
        <v>[{"t":"i","i":4,"c":63760,"tr":0},{"t":"i","i":1,"c":2234253,"tr":0},{"t":"i","i":6,"c":318801,"tr":0}]</v>
      </c>
      <c r="J301" s="2">
        <v>0</v>
      </c>
      <c r="K301" s="2">
        <v>0</v>
      </c>
      <c r="L301" t="str">
        <f>_xlfn.IFNA(VLOOKUP($D301*1000+L$3,奖励辅助!$E:$O,11,FALSE),"")</f>
        <v>{"t":"i","i":4,"c":63760,"tr":0}</v>
      </c>
      <c r="M301" t="str">
        <f>_xlfn.IFNA(","&amp;VLOOKUP($D301*1000+M$3,奖励辅助!$E:$O,11,FALSE),"")</f>
        <v>,{"t":"i","i":1,"c":2234253,"tr":0}</v>
      </c>
      <c r="N301" t="str">
        <f>_xlfn.IFNA(","&amp;VLOOKUP($D301*1000+N$3,奖励辅助!$E:$O,11,FALSE),"")</f>
        <v>,{"t":"i","i":6,"c":318801,"tr":0}</v>
      </c>
      <c r="O301" t="str">
        <f>_xlfn.IFNA(","&amp;VLOOKUP($D301*1000+O$3,奖励辅助!$E:$O,11,FALSE),"")</f>
        <v/>
      </c>
      <c r="P301" t="str">
        <f>_xlfn.IFNA(","&amp;VLOOKUP($D301*1000+P$3,奖励辅助!$E:$O,11,FALSE),"")</f>
        <v/>
      </c>
      <c r="Q301" t="str">
        <f>_xlfn.IFNA(","&amp;VLOOKUP($D301*1000+Q$3,奖励辅助!$E:$O,11,FALSE),"")</f>
        <v/>
      </c>
      <c r="R301" t="str">
        <f>_xlfn.IFNA(","&amp;VLOOKUP($D301*1000+R$3,奖励辅助!$E:$O,11,FALSE),"")</f>
        <v/>
      </c>
      <c r="S301" t="str">
        <f>_xlfn.IFNA(","&amp;VLOOKUP($D301*1000+S$3,奖励辅助!$E:$O,11,FALSE),"")</f>
        <v/>
      </c>
      <c r="T301" t="str">
        <f>_xlfn.IFNA(","&amp;VLOOKUP($D301*1000+T$3,奖励辅助!$E:$O,11,FALSE),"")</f>
        <v/>
      </c>
      <c r="U301" t="str">
        <f>_xlfn.IFNA(","&amp;VLOOKUP($D301*1000+U$3,奖励辅助!$E:$O,11,FALSE),"")</f>
        <v/>
      </c>
      <c r="V301" t="str">
        <f>_xlfn.IFNA(","&amp;VLOOKUP($D301*1000+V$3,奖励辅助!$E:$O,11,FALSE),"")</f>
        <v/>
      </c>
      <c r="W301" t="str">
        <f>_xlfn.IFNA(","&amp;VLOOKUP($D301*1000+W$3,奖励辅助!$E:$O,11,FALSE),"")</f>
        <v/>
      </c>
      <c r="X301" t="str">
        <f>_xlfn.IFNA(","&amp;VLOOKUP($D301*1000+X$3,奖励辅助!$E:$O,11,FALSE),"")</f>
        <v/>
      </c>
      <c r="Y301" t="str">
        <f>_xlfn.IFNA(","&amp;VLOOKUP($D301*1000+Y$3,奖励辅助!$E:$O,11,FALSE),"")</f>
        <v/>
      </c>
      <c r="Z301" t="str">
        <f>_xlfn.IFNA(","&amp;VLOOKUP($D301*1000+Z$3,奖励辅助!$E:$O,11,FALSE),"")</f>
        <v/>
      </c>
      <c r="AA301" t="str">
        <f>_xlfn.IFNA(","&amp;VLOOKUP($D301*1000+AA$3,奖励辅助!$E:$O,11,FALSE),"")</f>
        <v/>
      </c>
      <c r="AB301" t="str">
        <f>_xlfn.IFNA(","&amp;VLOOKUP($D301*1000+AB$3,奖励辅助!$E:$O,11,FALSE),"")</f>
        <v/>
      </c>
      <c r="AC301" t="str">
        <f>_xlfn.IFNA(","&amp;VLOOKUP($D301*1000+AC$3,奖励辅助!$E:$O,11,FALSE),"")</f>
        <v/>
      </c>
      <c r="AD301" t="str">
        <f>_xlfn.IFNA(","&amp;VLOOKUP($D301*1000+AD$3,奖励辅助!$E:$O,11,FALSE),"")</f>
        <v/>
      </c>
      <c r="AE301" t="str">
        <f>_xlfn.IFNA(","&amp;VLOOKUP($D301*1000+AE$3,奖励辅助!$E:$O,11,FALSE),"")</f>
        <v/>
      </c>
      <c r="AF301" t="str">
        <f>_xlfn.IFNA(","&amp;VLOOKUP($D301*1000+AF$3,奖励辅助!$E:$O,11,FALSE),"")</f>
        <v/>
      </c>
      <c r="AG301" t="str">
        <f>_xlfn.IFNA(","&amp;VLOOKUP($D301*1000+AG$3,奖励辅助!$E:$O,11,FALSE),"")</f>
        <v/>
      </c>
      <c r="AH301" t="str">
        <f>_xlfn.IFNA(","&amp;VLOOKUP($D301*1000+AH$3,奖励辅助!$E:$O,11,FALSE),"")</f>
        <v/>
      </c>
      <c r="AI301" t="str">
        <f>_xlfn.IFNA(","&amp;VLOOKUP($D301*1000+AI$3,奖励辅助!$E:$O,11,FALSE),"")</f>
        <v/>
      </c>
      <c r="AJ301" t="str">
        <f>_xlfn.IFNA(","&amp;VLOOKUP($D301*1000+AJ$3,奖励辅助!$E:$O,11,FALSE),"")</f>
        <v/>
      </c>
      <c r="AK301" t="str">
        <f>_xlfn.IFNA(","&amp;VLOOKUP($D301*1000+AK$3,奖励辅助!$E:$O,11,FALSE),"")</f>
        <v/>
      </c>
      <c r="AL301" t="str">
        <f>_xlfn.IFNA(","&amp;VLOOKUP($D301*1000+AL$3,奖励辅助!$E:$O,11,FALSE),"")</f>
        <v/>
      </c>
      <c r="AM301" t="str">
        <f>_xlfn.IFNA(","&amp;VLOOKUP($D301*1000+AM$3,奖励辅助!$E:$O,11,FALSE),"")</f>
        <v/>
      </c>
      <c r="AN301" t="str">
        <f>_xlfn.IFNA(","&amp;VLOOKUP($D301*1000+AN$3,奖励辅助!$E:$O,11,FALSE),"")</f>
        <v/>
      </c>
      <c r="AO301" t="str">
        <f>_xlfn.IFNA(","&amp;VLOOKUP($D301*1000+AO$3,奖励辅助!$E:$O,11,FALSE),"")</f>
        <v/>
      </c>
    </row>
    <row r="302" spans="1:41" x14ac:dyDescent="0.15">
      <c r="A302">
        <v>299</v>
      </c>
      <c r="B302">
        <f>VLOOKUP(E302,每级任务数量!A:B,2,FALSE)</f>
        <v>2</v>
      </c>
      <c r="C302">
        <f t="shared" si="20"/>
        <v>412602</v>
      </c>
      <c r="D302" s="2">
        <f t="shared" si="21"/>
        <v>12602</v>
      </c>
      <c r="E302" s="6">
        <f t="shared" si="22"/>
        <v>126</v>
      </c>
      <c r="F302" s="6">
        <f t="shared" si="23"/>
        <v>2</v>
      </c>
      <c r="G302" s="1" t="s">
        <v>90</v>
      </c>
      <c r="H302" s="3" t="s">
        <v>91</v>
      </c>
      <c r="I302" s="3" t="str">
        <f t="shared" si="24"/>
        <v>[{"t":"i","i":4,"c":63760,"tr":0},{"t":"i","i":1,"c":2234253,"tr":0},{"t":"i","i":6,"c":318801,"tr":0}]</v>
      </c>
      <c r="J302" s="2">
        <v>0</v>
      </c>
      <c r="K302" s="2">
        <v>0</v>
      </c>
      <c r="L302" t="str">
        <f>_xlfn.IFNA(VLOOKUP($D302*1000+L$3,奖励辅助!$E:$O,11,FALSE),"")</f>
        <v>{"t":"i","i":4,"c":63760,"tr":0}</v>
      </c>
      <c r="M302" t="str">
        <f>_xlfn.IFNA(","&amp;VLOOKUP($D302*1000+M$3,奖励辅助!$E:$O,11,FALSE),"")</f>
        <v>,{"t":"i","i":1,"c":2234253,"tr":0}</v>
      </c>
      <c r="N302" t="str">
        <f>_xlfn.IFNA(","&amp;VLOOKUP($D302*1000+N$3,奖励辅助!$E:$O,11,FALSE),"")</f>
        <v>,{"t":"i","i":6,"c":318801,"tr":0}</v>
      </c>
      <c r="O302" t="str">
        <f>_xlfn.IFNA(","&amp;VLOOKUP($D302*1000+O$3,奖励辅助!$E:$O,11,FALSE),"")</f>
        <v/>
      </c>
      <c r="P302" t="str">
        <f>_xlfn.IFNA(","&amp;VLOOKUP($D302*1000+P$3,奖励辅助!$E:$O,11,FALSE),"")</f>
        <v/>
      </c>
      <c r="Q302" t="str">
        <f>_xlfn.IFNA(","&amp;VLOOKUP($D302*1000+Q$3,奖励辅助!$E:$O,11,FALSE),"")</f>
        <v/>
      </c>
      <c r="R302" t="str">
        <f>_xlfn.IFNA(","&amp;VLOOKUP($D302*1000+R$3,奖励辅助!$E:$O,11,FALSE),"")</f>
        <v/>
      </c>
      <c r="S302" t="str">
        <f>_xlfn.IFNA(","&amp;VLOOKUP($D302*1000+S$3,奖励辅助!$E:$O,11,FALSE),"")</f>
        <v/>
      </c>
      <c r="T302" t="str">
        <f>_xlfn.IFNA(","&amp;VLOOKUP($D302*1000+T$3,奖励辅助!$E:$O,11,FALSE),"")</f>
        <v/>
      </c>
      <c r="U302" t="str">
        <f>_xlfn.IFNA(","&amp;VLOOKUP($D302*1000+U$3,奖励辅助!$E:$O,11,FALSE),"")</f>
        <v/>
      </c>
      <c r="V302" t="str">
        <f>_xlfn.IFNA(","&amp;VLOOKUP($D302*1000+V$3,奖励辅助!$E:$O,11,FALSE),"")</f>
        <v/>
      </c>
      <c r="W302" t="str">
        <f>_xlfn.IFNA(","&amp;VLOOKUP($D302*1000+W$3,奖励辅助!$E:$O,11,FALSE),"")</f>
        <v/>
      </c>
      <c r="X302" t="str">
        <f>_xlfn.IFNA(","&amp;VLOOKUP($D302*1000+X$3,奖励辅助!$E:$O,11,FALSE),"")</f>
        <v/>
      </c>
      <c r="Y302" t="str">
        <f>_xlfn.IFNA(","&amp;VLOOKUP($D302*1000+Y$3,奖励辅助!$E:$O,11,FALSE),"")</f>
        <v/>
      </c>
      <c r="Z302" t="str">
        <f>_xlfn.IFNA(","&amp;VLOOKUP($D302*1000+Z$3,奖励辅助!$E:$O,11,FALSE),"")</f>
        <v/>
      </c>
      <c r="AA302" t="str">
        <f>_xlfn.IFNA(","&amp;VLOOKUP($D302*1000+AA$3,奖励辅助!$E:$O,11,FALSE),"")</f>
        <v/>
      </c>
      <c r="AB302" t="str">
        <f>_xlfn.IFNA(","&amp;VLOOKUP($D302*1000+AB$3,奖励辅助!$E:$O,11,FALSE),"")</f>
        <v/>
      </c>
      <c r="AC302" t="str">
        <f>_xlfn.IFNA(","&amp;VLOOKUP($D302*1000+AC$3,奖励辅助!$E:$O,11,FALSE),"")</f>
        <v/>
      </c>
      <c r="AD302" t="str">
        <f>_xlfn.IFNA(","&amp;VLOOKUP($D302*1000+AD$3,奖励辅助!$E:$O,11,FALSE),"")</f>
        <v/>
      </c>
      <c r="AE302" t="str">
        <f>_xlfn.IFNA(","&amp;VLOOKUP($D302*1000+AE$3,奖励辅助!$E:$O,11,FALSE),"")</f>
        <v/>
      </c>
      <c r="AF302" t="str">
        <f>_xlfn.IFNA(","&amp;VLOOKUP($D302*1000+AF$3,奖励辅助!$E:$O,11,FALSE),"")</f>
        <v/>
      </c>
      <c r="AG302" t="str">
        <f>_xlfn.IFNA(","&amp;VLOOKUP($D302*1000+AG$3,奖励辅助!$E:$O,11,FALSE),"")</f>
        <v/>
      </c>
      <c r="AH302" t="str">
        <f>_xlfn.IFNA(","&amp;VLOOKUP($D302*1000+AH$3,奖励辅助!$E:$O,11,FALSE),"")</f>
        <v/>
      </c>
      <c r="AI302" t="str">
        <f>_xlfn.IFNA(","&amp;VLOOKUP($D302*1000+AI$3,奖励辅助!$E:$O,11,FALSE),"")</f>
        <v/>
      </c>
      <c r="AJ302" t="str">
        <f>_xlfn.IFNA(","&amp;VLOOKUP($D302*1000+AJ$3,奖励辅助!$E:$O,11,FALSE),"")</f>
        <v/>
      </c>
      <c r="AK302" t="str">
        <f>_xlfn.IFNA(","&amp;VLOOKUP($D302*1000+AK$3,奖励辅助!$E:$O,11,FALSE),"")</f>
        <v/>
      </c>
      <c r="AL302" t="str">
        <f>_xlfn.IFNA(","&amp;VLOOKUP($D302*1000+AL$3,奖励辅助!$E:$O,11,FALSE),"")</f>
        <v/>
      </c>
      <c r="AM302" t="str">
        <f>_xlfn.IFNA(","&amp;VLOOKUP($D302*1000+AM$3,奖励辅助!$E:$O,11,FALSE),"")</f>
        <v/>
      </c>
      <c r="AN302" t="str">
        <f>_xlfn.IFNA(","&amp;VLOOKUP($D302*1000+AN$3,奖励辅助!$E:$O,11,FALSE),"")</f>
        <v/>
      </c>
      <c r="AO302" t="str">
        <f>_xlfn.IFNA(","&amp;VLOOKUP($D302*1000+AO$3,奖励辅助!$E:$O,11,FALSE),"")</f>
        <v/>
      </c>
    </row>
    <row r="303" spans="1:41" x14ac:dyDescent="0.15">
      <c r="A303">
        <v>300</v>
      </c>
      <c r="B303">
        <f>VLOOKUP(E303,每级任务数量!A:B,2,FALSE)</f>
        <v>2</v>
      </c>
      <c r="C303">
        <f t="shared" si="20"/>
        <v>412701</v>
      </c>
      <c r="D303" s="2">
        <f t="shared" si="21"/>
        <v>12701</v>
      </c>
      <c r="E303" s="6">
        <f t="shared" si="22"/>
        <v>127</v>
      </c>
      <c r="F303" s="6">
        <f t="shared" si="23"/>
        <v>1</v>
      </c>
      <c r="G303" s="1" t="s">
        <v>90</v>
      </c>
      <c r="H303" s="3" t="s">
        <v>91</v>
      </c>
      <c r="I303" s="3" t="str">
        <f t="shared" si="24"/>
        <v>[{"t":"i","i":4,"c":68350,"tr":0},{"t":"i","i":1,"c":2395117,"tr":0},{"t":"i","i":6,"c":341754,"tr":0}]</v>
      </c>
      <c r="J303" s="2">
        <v>0</v>
      </c>
      <c r="K303" s="2">
        <v>0</v>
      </c>
      <c r="L303" t="str">
        <f>_xlfn.IFNA(VLOOKUP($D303*1000+L$3,奖励辅助!$E:$O,11,FALSE),"")</f>
        <v>{"t":"i","i":4,"c":68350,"tr":0}</v>
      </c>
      <c r="M303" t="str">
        <f>_xlfn.IFNA(","&amp;VLOOKUP($D303*1000+M$3,奖励辅助!$E:$O,11,FALSE),"")</f>
        <v>,{"t":"i","i":1,"c":2395117,"tr":0}</v>
      </c>
      <c r="N303" t="str">
        <f>_xlfn.IFNA(","&amp;VLOOKUP($D303*1000+N$3,奖励辅助!$E:$O,11,FALSE),"")</f>
        <v>,{"t":"i","i":6,"c":341754,"tr":0}</v>
      </c>
      <c r="O303" t="str">
        <f>_xlfn.IFNA(","&amp;VLOOKUP($D303*1000+O$3,奖励辅助!$E:$O,11,FALSE),"")</f>
        <v/>
      </c>
      <c r="P303" t="str">
        <f>_xlfn.IFNA(","&amp;VLOOKUP($D303*1000+P$3,奖励辅助!$E:$O,11,FALSE),"")</f>
        <v/>
      </c>
      <c r="Q303" t="str">
        <f>_xlfn.IFNA(","&amp;VLOOKUP($D303*1000+Q$3,奖励辅助!$E:$O,11,FALSE),"")</f>
        <v/>
      </c>
      <c r="R303" t="str">
        <f>_xlfn.IFNA(","&amp;VLOOKUP($D303*1000+R$3,奖励辅助!$E:$O,11,FALSE),"")</f>
        <v/>
      </c>
      <c r="S303" t="str">
        <f>_xlfn.IFNA(","&amp;VLOOKUP($D303*1000+S$3,奖励辅助!$E:$O,11,FALSE),"")</f>
        <v/>
      </c>
      <c r="T303" t="str">
        <f>_xlfn.IFNA(","&amp;VLOOKUP($D303*1000+T$3,奖励辅助!$E:$O,11,FALSE),"")</f>
        <v/>
      </c>
      <c r="U303" t="str">
        <f>_xlfn.IFNA(","&amp;VLOOKUP($D303*1000+U$3,奖励辅助!$E:$O,11,FALSE),"")</f>
        <v/>
      </c>
      <c r="V303" t="str">
        <f>_xlfn.IFNA(","&amp;VLOOKUP($D303*1000+V$3,奖励辅助!$E:$O,11,FALSE),"")</f>
        <v/>
      </c>
      <c r="W303" t="str">
        <f>_xlfn.IFNA(","&amp;VLOOKUP($D303*1000+W$3,奖励辅助!$E:$O,11,FALSE),"")</f>
        <v/>
      </c>
      <c r="X303" t="str">
        <f>_xlfn.IFNA(","&amp;VLOOKUP($D303*1000+X$3,奖励辅助!$E:$O,11,FALSE),"")</f>
        <v/>
      </c>
      <c r="Y303" t="str">
        <f>_xlfn.IFNA(","&amp;VLOOKUP($D303*1000+Y$3,奖励辅助!$E:$O,11,FALSE),"")</f>
        <v/>
      </c>
      <c r="Z303" t="str">
        <f>_xlfn.IFNA(","&amp;VLOOKUP($D303*1000+Z$3,奖励辅助!$E:$O,11,FALSE),"")</f>
        <v/>
      </c>
      <c r="AA303" t="str">
        <f>_xlfn.IFNA(","&amp;VLOOKUP($D303*1000+AA$3,奖励辅助!$E:$O,11,FALSE),"")</f>
        <v/>
      </c>
      <c r="AB303" t="str">
        <f>_xlfn.IFNA(","&amp;VLOOKUP($D303*1000+AB$3,奖励辅助!$E:$O,11,FALSE),"")</f>
        <v/>
      </c>
      <c r="AC303" t="str">
        <f>_xlfn.IFNA(","&amp;VLOOKUP($D303*1000+AC$3,奖励辅助!$E:$O,11,FALSE),"")</f>
        <v/>
      </c>
      <c r="AD303" t="str">
        <f>_xlfn.IFNA(","&amp;VLOOKUP($D303*1000+AD$3,奖励辅助!$E:$O,11,FALSE),"")</f>
        <v/>
      </c>
      <c r="AE303" t="str">
        <f>_xlfn.IFNA(","&amp;VLOOKUP($D303*1000+AE$3,奖励辅助!$E:$O,11,FALSE),"")</f>
        <v/>
      </c>
      <c r="AF303" t="str">
        <f>_xlfn.IFNA(","&amp;VLOOKUP($D303*1000+AF$3,奖励辅助!$E:$O,11,FALSE),"")</f>
        <v/>
      </c>
      <c r="AG303" t="str">
        <f>_xlfn.IFNA(","&amp;VLOOKUP($D303*1000+AG$3,奖励辅助!$E:$O,11,FALSE),"")</f>
        <v/>
      </c>
      <c r="AH303" t="str">
        <f>_xlfn.IFNA(","&amp;VLOOKUP($D303*1000+AH$3,奖励辅助!$E:$O,11,FALSE),"")</f>
        <v/>
      </c>
      <c r="AI303" t="str">
        <f>_xlfn.IFNA(","&amp;VLOOKUP($D303*1000+AI$3,奖励辅助!$E:$O,11,FALSE),"")</f>
        <v/>
      </c>
      <c r="AJ303" t="str">
        <f>_xlfn.IFNA(","&amp;VLOOKUP($D303*1000+AJ$3,奖励辅助!$E:$O,11,FALSE),"")</f>
        <v/>
      </c>
      <c r="AK303" t="str">
        <f>_xlfn.IFNA(","&amp;VLOOKUP($D303*1000+AK$3,奖励辅助!$E:$O,11,FALSE),"")</f>
        <v/>
      </c>
      <c r="AL303" t="str">
        <f>_xlfn.IFNA(","&amp;VLOOKUP($D303*1000+AL$3,奖励辅助!$E:$O,11,FALSE),"")</f>
        <v/>
      </c>
      <c r="AM303" t="str">
        <f>_xlfn.IFNA(","&amp;VLOOKUP($D303*1000+AM$3,奖励辅助!$E:$O,11,FALSE),"")</f>
        <v/>
      </c>
      <c r="AN303" t="str">
        <f>_xlfn.IFNA(","&amp;VLOOKUP($D303*1000+AN$3,奖励辅助!$E:$O,11,FALSE),"")</f>
        <v/>
      </c>
      <c r="AO303" t="str">
        <f>_xlfn.IFNA(","&amp;VLOOKUP($D303*1000+AO$3,奖励辅助!$E:$O,11,FALSE),"")</f>
        <v/>
      </c>
    </row>
    <row r="304" spans="1:41" x14ac:dyDescent="0.15">
      <c r="A304">
        <v>301</v>
      </c>
      <c r="B304">
        <f>VLOOKUP(E304,每级任务数量!A:B,2,FALSE)</f>
        <v>2</v>
      </c>
      <c r="C304">
        <f t="shared" ref="C304:C320" si="25">400000+D304</f>
        <v>412702</v>
      </c>
      <c r="D304" s="2">
        <f t="shared" si="21"/>
        <v>12702</v>
      </c>
      <c r="E304" s="6">
        <f t="shared" si="22"/>
        <v>127</v>
      </c>
      <c r="F304" s="6">
        <f t="shared" si="23"/>
        <v>2</v>
      </c>
      <c r="G304" s="1" t="s">
        <v>90</v>
      </c>
      <c r="H304" s="3" t="s">
        <v>91</v>
      </c>
      <c r="I304" s="3" t="str">
        <f t="shared" ref="I304:I320" si="26">"["&amp;L304&amp;M304&amp;N304&amp;O304&amp;P304&amp;Q304&amp;R304&amp;S304&amp;T304&amp;U304&amp;V304&amp;W304&amp;X304&amp;Y304&amp;Z304&amp;AA304&amp;AB304&amp;AC304&amp;AD304&amp;AE304&amp;AF304&amp;AG304&amp;AH304&amp;AI304&amp;AJ304&amp;AK304&amp;AL304&amp;AM304&amp;AN304&amp;AO304&amp;AP304&amp;AQ304&amp;AR304&amp;AS304&amp;AT304&amp;AU304&amp;AV304&amp;AW304&amp;AX304&amp;AY304&amp;AZ304&amp;BA304&amp;BB304&amp;BC304&amp;BD304&amp;BE304&amp;"]"</f>
        <v>[{"t":"i","i":4,"c":68350,"tr":0},{"t":"i","i":1,"c":2395117,"tr":0},{"t":"i","i":6,"c":341754,"tr":0}]</v>
      </c>
      <c r="J304" s="2">
        <v>0</v>
      </c>
      <c r="K304" s="2">
        <v>0</v>
      </c>
      <c r="L304" t="str">
        <f>_xlfn.IFNA(VLOOKUP($D304*1000+L$3,奖励辅助!$E:$O,11,FALSE),"")</f>
        <v>{"t":"i","i":4,"c":68350,"tr":0}</v>
      </c>
      <c r="M304" t="str">
        <f>_xlfn.IFNA(","&amp;VLOOKUP($D304*1000+M$3,奖励辅助!$E:$O,11,FALSE),"")</f>
        <v>,{"t":"i","i":1,"c":2395117,"tr":0}</v>
      </c>
      <c r="N304" t="str">
        <f>_xlfn.IFNA(","&amp;VLOOKUP($D304*1000+N$3,奖励辅助!$E:$O,11,FALSE),"")</f>
        <v>,{"t":"i","i":6,"c":341754,"tr":0}</v>
      </c>
      <c r="O304" t="str">
        <f>_xlfn.IFNA(","&amp;VLOOKUP($D304*1000+O$3,奖励辅助!$E:$O,11,FALSE),"")</f>
        <v/>
      </c>
      <c r="P304" t="str">
        <f>_xlfn.IFNA(","&amp;VLOOKUP($D304*1000+P$3,奖励辅助!$E:$O,11,FALSE),"")</f>
        <v/>
      </c>
      <c r="Q304" t="str">
        <f>_xlfn.IFNA(","&amp;VLOOKUP($D304*1000+Q$3,奖励辅助!$E:$O,11,FALSE),"")</f>
        <v/>
      </c>
      <c r="R304" t="str">
        <f>_xlfn.IFNA(","&amp;VLOOKUP($D304*1000+R$3,奖励辅助!$E:$O,11,FALSE),"")</f>
        <v/>
      </c>
      <c r="S304" t="str">
        <f>_xlfn.IFNA(","&amp;VLOOKUP($D304*1000+S$3,奖励辅助!$E:$O,11,FALSE),"")</f>
        <v/>
      </c>
      <c r="T304" t="str">
        <f>_xlfn.IFNA(","&amp;VLOOKUP($D304*1000+T$3,奖励辅助!$E:$O,11,FALSE),"")</f>
        <v/>
      </c>
      <c r="U304" t="str">
        <f>_xlfn.IFNA(","&amp;VLOOKUP($D304*1000+U$3,奖励辅助!$E:$O,11,FALSE),"")</f>
        <v/>
      </c>
      <c r="V304" t="str">
        <f>_xlfn.IFNA(","&amp;VLOOKUP($D304*1000+V$3,奖励辅助!$E:$O,11,FALSE),"")</f>
        <v/>
      </c>
      <c r="W304" t="str">
        <f>_xlfn.IFNA(","&amp;VLOOKUP($D304*1000+W$3,奖励辅助!$E:$O,11,FALSE),"")</f>
        <v/>
      </c>
      <c r="X304" t="str">
        <f>_xlfn.IFNA(","&amp;VLOOKUP($D304*1000+X$3,奖励辅助!$E:$O,11,FALSE),"")</f>
        <v/>
      </c>
      <c r="Y304" t="str">
        <f>_xlfn.IFNA(","&amp;VLOOKUP($D304*1000+Y$3,奖励辅助!$E:$O,11,FALSE),"")</f>
        <v/>
      </c>
      <c r="Z304" t="str">
        <f>_xlfn.IFNA(","&amp;VLOOKUP($D304*1000+Z$3,奖励辅助!$E:$O,11,FALSE),"")</f>
        <v/>
      </c>
      <c r="AA304" t="str">
        <f>_xlfn.IFNA(","&amp;VLOOKUP($D304*1000+AA$3,奖励辅助!$E:$O,11,FALSE),"")</f>
        <v/>
      </c>
      <c r="AB304" t="str">
        <f>_xlfn.IFNA(","&amp;VLOOKUP($D304*1000+AB$3,奖励辅助!$E:$O,11,FALSE),"")</f>
        <v/>
      </c>
      <c r="AC304" t="str">
        <f>_xlfn.IFNA(","&amp;VLOOKUP($D304*1000+AC$3,奖励辅助!$E:$O,11,FALSE),"")</f>
        <v/>
      </c>
      <c r="AD304" t="str">
        <f>_xlfn.IFNA(","&amp;VLOOKUP($D304*1000+AD$3,奖励辅助!$E:$O,11,FALSE),"")</f>
        <v/>
      </c>
      <c r="AE304" t="str">
        <f>_xlfn.IFNA(","&amp;VLOOKUP($D304*1000+AE$3,奖励辅助!$E:$O,11,FALSE),"")</f>
        <v/>
      </c>
      <c r="AF304" t="str">
        <f>_xlfn.IFNA(","&amp;VLOOKUP($D304*1000+AF$3,奖励辅助!$E:$O,11,FALSE),"")</f>
        <v/>
      </c>
      <c r="AG304" t="str">
        <f>_xlfn.IFNA(","&amp;VLOOKUP($D304*1000+AG$3,奖励辅助!$E:$O,11,FALSE),"")</f>
        <v/>
      </c>
      <c r="AH304" t="str">
        <f>_xlfn.IFNA(","&amp;VLOOKUP($D304*1000+AH$3,奖励辅助!$E:$O,11,FALSE),"")</f>
        <v/>
      </c>
      <c r="AI304" t="str">
        <f>_xlfn.IFNA(","&amp;VLOOKUP($D304*1000+AI$3,奖励辅助!$E:$O,11,FALSE),"")</f>
        <v/>
      </c>
      <c r="AJ304" t="str">
        <f>_xlfn.IFNA(","&amp;VLOOKUP($D304*1000+AJ$3,奖励辅助!$E:$O,11,FALSE),"")</f>
        <v/>
      </c>
      <c r="AK304" t="str">
        <f>_xlfn.IFNA(","&amp;VLOOKUP($D304*1000+AK$3,奖励辅助!$E:$O,11,FALSE),"")</f>
        <v/>
      </c>
      <c r="AL304" t="str">
        <f>_xlfn.IFNA(","&amp;VLOOKUP($D304*1000+AL$3,奖励辅助!$E:$O,11,FALSE),"")</f>
        <v/>
      </c>
      <c r="AM304" t="str">
        <f>_xlfn.IFNA(","&amp;VLOOKUP($D304*1000+AM$3,奖励辅助!$E:$O,11,FALSE),"")</f>
        <v/>
      </c>
      <c r="AN304" t="str">
        <f>_xlfn.IFNA(","&amp;VLOOKUP($D304*1000+AN$3,奖励辅助!$E:$O,11,FALSE),"")</f>
        <v/>
      </c>
      <c r="AO304" t="str">
        <f>_xlfn.IFNA(","&amp;VLOOKUP($D304*1000+AO$3,奖励辅助!$E:$O,11,FALSE),"")</f>
        <v/>
      </c>
    </row>
    <row r="305" spans="1:41" x14ac:dyDescent="0.15">
      <c r="A305">
        <v>302</v>
      </c>
      <c r="B305">
        <f>VLOOKUP(E305,每级任务数量!A:B,2,FALSE)</f>
        <v>2</v>
      </c>
      <c r="C305">
        <f t="shared" si="25"/>
        <v>412801</v>
      </c>
      <c r="D305" s="2">
        <f t="shared" si="21"/>
        <v>12801</v>
      </c>
      <c r="E305" s="6">
        <f t="shared" si="22"/>
        <v>128</v>
      </c>
      <c r="F305" s="6">
        <f t="shared" si="23"/>
        <v>1</v>
      </c>
      <c r="G305" s="1" t="s">
        <v>90</v>
      </c>
      <c r="H305" s="3" t="s">
        <v>91</v>
      </c>
      <c r="I305" s="3" t="str">
        <f t="shared" si="26"/>
        <v>[{"t":"i","i":4,"c":73272,"tr":0},{"t":"i","i":1,"c":2567563,"tr":0},{"t":"i","i":6,"c":366360,"tr":0}]</v>
      </c>
      <c r="J305" s="2">
        <v>0</v>
      </c>
      <c r="K305" s="2">
        <v>0</v>
      </c>
      <c r="L305" t="str">
        <f>_xlfn.IFNA(VLOOKUP($D305*1000+L$3,奖励辅助!$E:$O,11,FALSE),"")</f>
        <v>{"t":"i","i":4,"c":73272,"tr":0}</v>
      </c>
      <c r="M305" t="str">
        <f>_xlfn.IFNA(","&amp;VLOOKUP($D305*1000+M$3,奖励辅助!$E:$O,11,FALSE),"")</f>
        <v>,{"t":"i","i":1,"c":2567563,"tr":0}</v>
      </c>
      <c r="N305" t="str">
        <f>_xlfn.IFNA(","&amp;VLOOKUP($D305*1000+N$3,奖励辅助!$E:$O,11,FALSE),"")</f>
        <v>,{"t":"i","i":6,"c":366360,"tr":0}</v>
      </c>
      <c r="O305" t="str">
        <f>_xlfn.IFNA(","&amp;VLOOKUP($D305*1000+O$3,奖励辅助!$E:$O,11,FALSE),"")</f>
        <v/>
      </c>
      <c r="P305" t="str">
        <f>_xlfn.IFNA(","&amp;VLOOKUP($D305*1000+P$3,奖励辅助!$E:$O,11,FALSE),"")</f>
        <v/>
      </c>
      <c r="Q305" t="str">
        <f>_xlfn.IFNA(","&amp;VLOOKUP($D305*1000+Q$3,奖励辅助!$E:$O,11,FALSE),"")</f>
        <v/>
      </c>
      <c r="R305" t="str">
        <f>_xlfn.IFNA(","&amp;VLOOKUP($D305*1000+R$3,奖励辅助!$E:$O,11,FALSE),"")</f>
        <v/>
      </c>
      <c r="S305" t="str">
        <f>_xlfn.IFNA(","&amp;VLOOKUP($D305*1000+S$3,奖励辅助!$E:$O,11,FALSE),"")</f>
        <v/>
      </c>
      <c r="T305" t="str">
        <f>_xlfn.IFNA(","&amp;VLOOKUP($D305*1000+T$3,奖励辅助!$E:$O,11,FALSE),"")</f>
        <v/>
      </c>
      <c r="U305" t="str">
        <f>_xlfn.IFNA(","&amp;VLOOKUP($D305*1000+U$3,奖励辅助!$E:$O,11,FALSE),"")</f>
        <v/>
      </c>
      <c r="V305" t="str">
        <f>_xlfn.IFNA(","&amp;VLOOKUP($D305*1000+V$3,奖励辅助!$E:$O,11,FALSE),"")</f>
        <v/>
      </c>
      <c r="W305" t="str">
        <f>_xlfn.IFNA(","&amp;VLOOKUP($D305*1000+W$3,奖励辅助!$E:$O,11,FALSE),"")</f>
        <v/>
      </c>
      <c r="X305" t="str">
        <f>_xlfn.IFNA(","&amp;VLOOKUP($D305*1000+X$3,奖励辅助!$E:$O,11,FALSE),"")</f>
        <v/>
      </c>
      <c r="Y305" t="str">
        <f>_xlfn.IFNA(","&amp;VLOOKUP($D305*1000+Y$3,奖励辅助!$E:$O,11,FALSE),"")</f>
        <v/>
      </c>
      <c r="Z305" t="str">
        <f>_xlfn.IFNA(","&amp;VLOOKUP($D305*1000+Z$3,奖励辅助!$E:$O,11,FALSE),"")</f>
        <v/>
      </c>
      <c r="AA305" t="str">
        <f>_xlfn.IFNA(","&amp;VLOOKUP($D305*1000+AA$3,奖励辅助!$E:$O,11,FALSE),"")</f>
        <v/>
      </c>
      <c r="AB305" t="str">
        <f>_xlfn.IFNA(","&amp;VLOOKUP($D305*1000+AB$3,奖励辅助!$E:$O,11,FALSE),"")</f>
        <v/>
      </c>
      <c r="AC305" t="str">
        <f>_xlfn.IFNA(","&amp;VLOOKUP($D305*1000+AC$3,奖励辅助!$E:$O,11,FALSE),"")</f>
        <v/>
      </c>
      <c r="AD305" t="str">
        <f>_xlfn.IFNA(","&amp;VLOOKUP($D305*1000+AD$3,奖励辅助!$E:$O,11,FALSE),"")</f>
        <v/>
      </c>
      <c r="AE305" t="str">
        <f>_xlfn.IFNA(","&amp;VLOOKUP($D305*1000+AE$3,奖励辅助!$E:$O,11,FALSE),"")</f>
        <v/>
      </c>
      <c r="AF305" t="str">
        <f>_xlfn.IFNA(","&amp;VLOOKUP($D305*1000+AF$3,奖励辅助!$E:$O,11,FALSE),"")</f>
        <v/>
      </c>
      <c r="AG305" t="str">
        <f>_xlfn.IFNA(","&amp;VLOOKUP($D305*1000+AG$3,奖励辅助!$E:$O,11,FALSE),"")</f>
        <v/>
      </c>
      <c r="AH305" t="str">
        <f>_xlfn.IFNA(","&amp;VLOOKUP($D305*1000+AH$3,奖励辅助!$E:$O,11,FALSE),"")</f>
        <v/>
      </c>
      <c r="AI305" t="str">
        <f>_xlfn.IFNA(","&amp;VLOOKUP($D305*1000+AI$3,奖励辅助!$E:$O,11,FALSE),"")</f>
        <v/>
      </c>
      <c r="AJ305" t="str">
        <f>_xlfn.IFNA(","&amp;VLOOKUP($D305*1000+AJ$3,奖励辅助!$E:$O,11,FALSE),"")</f>
        <v/>
      </c>
      <c r="AK305" t="str">
        <f>_xlfn.IFNA(","&amp;VLOOKUP($D305*1000+AK$3,奖励辅助!$E:$O,11,FALSE),"")</f>
        <v/>
      </c>
      <c r="AL305" t="str">
        <f>_xlfn.IFNA(","&amp;VLOOKUP($D305*1000+AL$3,奖励辅助!$E:$O,11,FALSE),"")</f>
        <v/>
      </c>
      <c r="AM305" t="str">
        <f>_xlfn.IFNA(","&amp;VLOOKUP($D305*1000+AM$3,奖励辅助!$E:$O,11,FALSE),"")</f>
        <v/>
      </c>
      <c r="AN305" t="str">
        <f>_xlfn.IFNA(","&amp;VLOOKUP($D305*1000+AN$3,奖励辅助!$E:$O,11,FALSE),"")</f>
        <v/>
      </c>
      <c r="AO305" t="str">
        <f>_xlfn.IFNA(","&amp;VLOOKUP($D305*1000+AO$3,奖励辅助!$E:$O,11,FALSE),"")</f>
        <v/>
      </c>
    </row>
    <row r="306" spans="1:41" x14ac:dyDescent="0.15">
      <c r="A306">
        <v>303</v>
      </c>
      <c r="B306">
        <f>VLOOKUP(E306,每级任务数量!A:B,2,FALSE)</f>
        <v>2</v>
      </c>
      <c r="C306">
        <f t="shared" si="25"/>
        <v>412802</v>
      </c>
      <c r="D306" s="2">
        <f t="shared" si="21"/>
        <v>12802</v>
      </c>
      <c r="E306" s="6">
        <f t="shared" si="22"/>
        <v>128</v>
      </c>
      <c r="F306" s="6">
        <f t="shared" si="23"/>
        <v>2</v>
      </c>
      <c r="G306" s="1" t="s">
        <v>90</v>
      </c>
      <c r="H306" s="3" t="s">
        <v>91</v>
      </c>
      <c r="I306" s="3" t="str">
        <f t="shared" si="26"/>
        <v>[{"t":"i","i":4,"c":73272,"tr":0},{"t":"i","i":1,"c":2567563,"tr":0},{"t":"i","i":6,"c":366360,"tr":0}]</v>
      </c>
      <c r="J306" s="2">
        <v>0</v>
      </c>
      <c r="K306" s="2">
        <v>0</v>
      </c>
      <c r="L306" t="str">
        <f>_xlfn.IFNA(VLOOKUP($D306*1000+L$3,奖励辅助!$E:$O,11,FALSE),"")</f>
        <v>{"t":"i","i":4,"c":73272,"tr":0}</v>
      </c>
      <c r="M306" t="str">
        <f>_xlfn.IFNA(","&amp;VLOOKUP($D306*1000+M$3,奖励辅助!$E:$O,11,FALSE),"")</f>
        <v>,{"t":"i","i":1,"c":2567563,"tr":0}</v>
      </c>
      <c r="N306" t="str">
        <f>_xlfn.IFNA(","&amp;VLOOKUP($D306*1000+N$3,奖励辅助!$E:$O,11,FALSE),"")</f>
        <v>,{"t":"i","i":6,"c":366360,"tr":0}</v>
      </c>
      <c r="O306" t="str">
        <f>_xlfn.IFNA(","&amp;VLOOKUP($D306*1000+O$3,奖励辅助!$E:$O,11,FALSE),"")</f>
        <v/>
      </c>
      <c r="P306" t="str">
        <f>_xlfn.IFNA(","&amp;VLOOKUP($D306*1000+P$3,奖励辅助!$E:$O,11,FALSE),"")</f>
        <v/>
      </c>
      <c r="Q306" t="str">
        <f>_xlfn.IFNA(","&amp;VLOOKUP($D306*1000+Q$3,奖励辅助!$E:$O,11,FALSE),"")</f>
        <v/>
      </c>
      <c r="R306" t="str">
        <f>_xlfn.IFNA(","&amp;VLOOKUP($D306*1000+R$3,奖励辅助!$E:$O,11,FALSE),"")</f>
        <v/>
      </c>
      <c r="S306" t="str">
        <f>_xlfn.IFNA(","&amp;VLOOKUP($D306*1000+S$3,奖励辅助!$E:$O,11,FALSE),"")</f>
        <v/>
      </c>
      <c r="T306" t="str">
        <f>_xlfn.IFNA(","&amp;VLOOKUP($D306*1000+T$3,奖励辅助!$E:$O,11,FALSE),"")</f>
        <v/>
      </c>
      <c r="U306" t="str">
        <f>_xlfn.IFNA(","&amp;VLOOKUP($D306*1000+U$3,奖励辅助!$E:$O,11,FALSE),"")</f>
        <v/>
      </c>
      <c r="V306" t="str">
        <f>_xlfn.IFNA(","&amp;VLOOKUP($D306*1000+V$3,奖励辅助!$E:$O,11,FALSE),"")</f>
        <v/>
      </c>
      <c r="W306" t="str">
        <f>_xlfn.IFNA(","&amp;VLOOKUP($D306*1000+W$3,奖励辅助!$E:$O,11,FALSE),"")</f>
        <v/>
      </c>
      <c r="X306" t="str">
        <f>_xlfn.IFNA(","&amp;VLOOKUP($D306*1000+X$3,奖励辅助!$E:$O,11,FALSE),"")</f>
        <v/>
      </c>
      <c r="Y306" t="str">
        <f>_xlfn.IFNA(","&amp;VLOOKUP($D306*1000+Y$3,奖励辅助!$E:$O,11,FALSE),"")</f>
        <v/>
      </c>
      <c r="Z306" t="str">
        <f>_xlfn.IFNA(","&amp;VLOOKUP($D306*1000+Z$3,奖励辅助!$E:$O,11,FALSE),"")</f>
        <v/>
      </c>
      <c r="AA306" t="str">
        <f>_xlfn.IFNA(","&amp;VLOOKUP($D306*1000+AA$3,奖励辅助!$E:$O,11,FALSE),"")</f>
        <v/>
      </c>
      <c r="AB306" t="str">
        <f>_xlfn.IFNA(","&amp;VLOOKUP($D306*1000+AB$3,奖励辅助!$E:$O,11,FALSE),"")</f>
        <v/>
      </c>
      <c r="AC306" t="str">
        <f>_xlfn.IFNA(","&amp;VLOOKUP($D306*1000+AC$3,奖励辅助!$E:$O,11,FALSE),"")</f>
        <v/>
      </c>
      <c r="AD306" t="str">
        <f>_xlfn.IFNA(","&amp;VLOOKUP($D306*1000+AD$3,奖励辅助!$E:$O,11,FALSE),"")</f>
        <v/>
      </c>
      <c r="AE306" t="str">
        <f>_xlfn.IFNA(","&amp;VLOOKUP($D306*1000+AE$3,奖励辅助!$E:$O,11,FALSE),"")</f>
        <v/>
      </c>
      <c r="AF306" t="str">
        <f>_xlfn.IFNA(","&amp;VLOOKUP($D306*1000+AF$3,奖励辅助!$E:$O,11,FALSE),"")</f>
        <v/>
      </c>
      <c r="AG306" t="str">
        <f>_xlfn.IFNA(","&amp;VLOOKUP($D306*1000+AG$3,奖励辅助!$E:$O,11,FALSE),"")</f>
        <v/>
      </c>
      <c r="AH306" t="str">
        <f>_xlfn.IFNA(","&amp;VLOOKUP($D306*1000+AH$3,奖励辅助!$E:$O,11,FALSE),"")</f>
        <v/>
      </c>
      <c r="AI306" t="str">
        <f>_xlfn.IFNA(","&amp;VLOOKUP($D306*1000+AI$3,奖励辅助!$E:$O,11,FALSE),"")</f>
        <v/>
      </c>
      <c r="AJ306" t="str">
        <f>_xlfn.IFNA(","&amp;VLOOKUP($D306*1000+AJ$3,奖励辅助!$E:$O,11,FALSE),"")</f>
        <v/>
      </c>
      <c r="AK306" t="str">
        <f>_xlfn.IFNA(","&amp;VLOOKUP($D306*1000+AK$3,奖励辅助!$E:$O,11,FALSE),"")</f>
        <v/>
      </c>
      <c r="AL306" t="str">
        <f>_xlfn.IFNA(","&amp;VLOOKUP($D306*1000+AL$3,奖励辅助!$E:$O,11,FALSE),"")</f>
        <v/>
      </c>
      <c r="AM306" t="str">
        <f>_xlfn.IFNA(","&amp;VLOOKUP($D306*1000+AM$3,奖励辅助!$E:$O,11,FALSE),"")</f>
        <v/>
      </c>
      <c r="AN306" t="str">
        <f>_xlfn.IFNA(","&amp;VLOOKUP($D306*1000+AN$3,奖励辅助!$E:$O,11,FALSE),"")</f>
        <v/>
      </c>
      <c r="AO306" t="str">
        <f>_xlfn.IFNA(","&amp;VLOOKUP($D306*1000+AO$3,奖励辅助!$E:$O,11,FALSE),"")</f>
        <v/>
      </c>
    </row>
    <row r="307" spans="1:41" x14ac:dyDescent="0.15">
      <c r="A307">
        <v>304</v>
      </c>
      <c r="B307">
        <f>VLOOKUP(E307,每级任务数量!A:B,2,FALSE)</f>
        <v>2</v>
      </c>
      <c r="C307">
        <f t="shared" si="25"/>
        <v>412901</v>
      </c>
      <c r="D307" s="2">
        <f t="shared" si="21"/>
        <v>12901</v>
      </c>
      <c r="E307" s="6">
        <f t="shared" si="22"/>
        <v>129</v>
      </c>
      <c r="F307" s="6">
        <f t="shared" si="23"/>
        <v>1</v>
      </c>
      <c r="G307" s="1" t="s">
        <v>90</v>
      </c>
      <c r="H307" s="3" t="s">
        <v>91</v>
      </c>
      <c r="I307" s="3" t="str">
        <f t="shared" si="26"/>
        <v>[{"t":"i","i":4,"c":78547,"tr":0},{"t":"i","i":1,"c":2752425,"tr":0},{"t":"i","i":6,"c":392737,"tr":0}]</v>
      </c>
      <c r="J307" s="2">
        <v>0</v>
      </c>
      <c r="K307" s="2">
        <v>0</v>
      </c>
      <c r="L307" t="str">
        <f>_xlfn.IFNA(VLOOKUP($D307*1000+L$3,奖励辅助!$E:$O,11,FALSE),"")</f>
        <v>{"t":"i","i":4,"c":78547,"tr":0}</v>
      </c>
      <c r="M307" t="str">
        <f>_xlfn.IFNA(","&amp;VLOOKUP($D307*1000+M$3,奖励辅助!$E:$O,11,FALSE),"")</f>
        <v>,{"t":"i","i":1,"c":2752425,"tr":0}</v>
      </c>
      <c r="N307" t="str">
        <f>_xlfn.IFNA(","&amp;VLOOKUP($D307*1000+N$3,奖励辅助!$E:$O,11,FALSE),"")</f>
        <v>,{"t":"i","i":6,"c":392737,"tr":0}</v>
      </c>
      <c r="O307" t="str">
        <f>_xlfn.IFNA(","&amp;VLOOKUP($D307*1000+O$3,奖励辅助!$E:$O,11,FALSE),"")</f>
        <v/>
      </c>
      <c r="P307" t="str">
        <f>_xlfn.IFNA(","&amp;VLOOKUP($D307*1000+P$3,奖励辅助!$E:$O,11,FALSE),"")</f>
        <v/>
      </c>
      <c r="Q307" t="str">
        <f>_xlfn.IFNA(","&amp;VLOOKUP($D307*1000+Q$3,奖励辅助!$E:$O,11,FALSE),"")</f>
        <v/>
      </c>
      <c r="R307" t="str">
        <f>_xlfn.IFNA(","&amp;VLOOKUP($D307*1000+R$3,奖励辅助!$E:$O,11,FALSE),"")</f>
        <v/>
      </c>
      <c r="S307" t="str">
        <f>_xlfn.IFNA(","&amp;VLOOKUP($D307*1000+S$3,奖励辅助!$E:$O,11,FALSE),"")</f>
        <v/>
      </c>
      <c r="T307" t="str">
        <f>_xlfn.IFNA(","&amp;VLOOKUP($D307*1000+T$3,奖励辅助!$E:$O,11,FALSE),"")</f>
        <v/>
      </c>
      <c r="U307" t="str">
        <f>_xlfn.IFNA(","&amp;VLOOKUP($D307*1000+U$3,奖励辅助!$E:$O,11,FALSE),"")</f>
        <v/>
      </c>
      <c r="V307" t="str">
        <f>_xlfn.IFNA(","&amp;VLOOKUP($D307*1000+V$3,奖励辅助!$E:$O,11,FALSE),"")</f>
        <v/>
      </c>
      <c r="W307" t="str">
        <f>_xlfn.IFNA(","&amp;VLOOKUP($D307*1000+W$3,奖励辅助!$E:$O,11,FALSE),"")</f>
        <v/>
      </c>
      <c r="X307" t="str">
        <f>_xlfn.IFNA(","&amp;VLOOKUP($D307*1000+X$3,奖励辅助!$E:$O,11,FALSE),"")</f>
        <v/>
      </c>
      <c r="Y307" t="str">
        <f>_xlfn.IFNA(","&amp;VLOOKUP($D307*1000+Y$3,奖励辅助!$E:$O,11,FALSE),"")</f>
        <v/>
      </c>
      <c r="Z307" t="str">
        <f>_xlfn.IFNA(","&amp;VLOOKUP($D307*1000+Z$3,奖励辅助!$E:$O,11,FALSE),"")</f>
        <v/>
      </c>
      <c r="AA307" t="str">
        <f>_xlfn.IFNA(","&amp;VLOOKUP($D307*1000+AA$3,奖励辅助!$E:$O,11,FALSE),"")</f>
        <v/>
      </c>
      <c r="AB307" t="str">
        <f>_xlfn.IFNA(","&amp;VLOOKUP($D307*1000+AB$3,奖励辅助!$E:$O,11,FALSE),"")</f>
        <v/>
      </c>
      <c r="AC307" t="str">
        <f>_xlfn.IFNA(","&amp;VLOOKUP($D307*1000+AC$3,奖励辅助!$E:$O,11,FALSE),"")</f>
        <v/>
      </c>
      <c r="AD307" t="str">
        <f>_xlfn.IFNA(","&amp;VLOOKUP($D307*1000+AD$3,奖励辅助!$E:$O,11,FALSE),"")</f>
        <v/>
      </c>
      <c r="AE307" t="str">
        <f>_xlfn.IFNA(","&amp;VLOOKUP($D307*1000+AE$3,奖励辅助!$E:$O,11,FALSE),"")</f>
        <v/>
      </c>
      <c r="AF307" t="str">
        <f>_xlfn.IFNA(","&amp;VLOOKUP($D307*1000+AF$3,奖励辅助!$E:$O,11,FALSE),"")</f>
        <v/>
      </c>
      <c r="AG307" t="str">
        <f>_xlfn.IFNA(","&amp;VLOOKUP($D307*1000+AG$3,奖励辅助!$E:$O,11,FALSE),"")</f>
        <v/>
      </c>
      <c r="AH307" t="str">
        <f>_xlfn.IFNA(","&amp;VLOOKUP($D307*1000+AH$3,奖励辅助!$E:$O,11,FALSE),"")</f>
        <v/>
      </c>
      <c r="AI307" t="str">
        <f>_xlfn.IFNA(","&amp;VLOOKUP($D307*1000+AI$3,奖励辅助!$E:$O,11,FALSE),"")</f>
        <v/>
      </c>
      <c r="AJ307" t="str">
        <f>_xlfn.IFNA(","&amp;VLOOKUP($D307*1000+AJ$3,奖励辅助!$E:$O,11,FALSE),"")</f>
        <v/>
      </c>
      <c r="AK307" t="str">
        <f>_xlfn.IFNA(","&amp;VLOOKUP($D307*1000+AK$3,奖励辅助!$E:$O,11,FALSE),"")</f>
        <v/>
      </c>
      <c r="AL307" t="str">
        <f>_xlfn.IFNA(","&amp;VLOOKUP($D307*1000+AL$3,奖励辅助!$E:$O,11,FALSE),"")</f>
        <v/>
      </c>
      <c r="AM307" t="str">
        <f>_xlfn.IFNA(","&amp;VLOOKUP($D307*1000+AM$3,奖励辅助!$E:$O,11,FALSE),"")</f>
        <v/>
      </c>
      <c r="AN307" t="str">
        <f>_xlfn.IFNA(","&amp;VLOOKUP($D307*1000+AN$3,奖励辅助!$E:$O,11,FALSE),"")</f>
        <v/>
      </c>
      <c r="AO307" t="str">
        <f>_xlfn.IFNA(","&amp;VLOOKUP($D307*1000+AO$3,奖励辅助!$E:$O,11,FALSE),"")</f>
        <v/>
      </c>
    </row>
    <row r="308" spans="1:41" x14ac:dyDescent="0.15">
      <c r="A308">
        <v>305</v>
      </c>
      <c r="B308">
        <f>VLOOKUP(E308,每级任务数量!A:B,2,FALSE)</f>
        <v>2</v>
      </c>
      <c r="C308">
        <f t="shared" si="25"/>
        <v>412902</v>
      </c>
      <c r="D308" s="2">
        <f t="shared" si="21"/>
        <v>12902</v>
      </c>
      <c r="E308" s="6">
        <f t="shared" si="22"/>
        <v>129</v>
      </c>
      <c r="F308" s="6">
        <f t="shared" si="23"/>
        <v>2</v>
      </c>
      <c r="G308" s="1" t="s">
        <v>90</v>
      </c>
      <c r="H308" s="3" t="s">
        <v>91</v>
      </c>
      <c r="I308" s="3" t="str">
        <f t="shared" si="26"/>
        <v>[{"t":"i","i":4,"c":78547,"tr":0},{"t":"i","i":1,"c":2752425,"tr":0},{"t":"i","i":6,"c":392737,"tr":0}]</v>
      </c>
      <c r="J308" s="2">
        <v>0</v>
      </c>
      <c r="K308" s="2">
        <v>0</v>
      </c>
      <c r="L308" t="str">
        <f>_xlfn.IFNA(VLOOKUP($D308*1000+L$3,奖励辅助!$E:$O,11,FALSE),"")</f>
        <v>{"t":"i","i":4,"c":78547,"tr":0}</v>
      </c>
      <c r="M308" t="str">
        <f>_xlfn.IFNA(","&amp;VLOOKUP($D308*1000+M$3,奖励辅助!$E:$O,11,FALSE),"")</f>
        <v>,{"t":"i","i":1,"c":2752425,"tr":0}</v>
      </c>
      <c r="N308" t="str">
        <f>_xlfn.IFNA(","&amp;VLOOKUP($D308*1000+N$3,奖励辅助!$E:$O,11,FALSE),"")</f>
        <v>,{"t":"i","i":6,"c":392737,"tr":0}</v>
      </c>
      <c r="O308" t="str">
        <f>_xlfn.IFNA(","&amp;VLOOKUP($D308*1000+O$3,奖励辅助!$E:$O,11,FALSE),"")</f>
        <v/>
      </c>
      <c r="P308" t="str">
        <f>_xlfn.IFNA(","&amp;VLOOKUP($D308*1000+P$3,奖励辅助!$E:$O,11,FALSE),"")</f>
        <v/>
      </c>
      <c r="Q308" t="str">
        <f>_xlfn.IFNA(","&amp;VLOOKUP($D308*1000+Q$3,奖励辅助!$E:$O,11,FALSE),"")</f>
        <v/>
      </c>
      <c r="R308" t="str">
        <f>_xlfn.IFNA(","&amp;VLOOKUP($D308*1000+R$3,奖励辅助!$E:$O,11,FALSE),"")</f>
        <v/>
      </c>
      <c r="S308" t="str">
        <f>_xlfn.IFNA(","&amp;VLOOKUP($D308*1000+S$3,奖励辅助!$E:$O,11,FALSE),"")</f>
        <v/>
      </c>
      <c r="T308" t="str">
        <f>_xlfn.IFNA(","&amp;VLOOKUP($D308*1000+T$3,奖励辅助!$E:$O,11,FALSE),"")</f>
        <v/>
      </c>
      <c r="U308" t="str">
        <f>_xlfn.IFNA(","&amp;VLOOKUP($D308*1000+U$3,奖励辅助!$E:$O,11,FALSE),"")</f>
        <v/>
      </c>
      <c r="V308" t="str">
        <f>_xlfn.IFNA(","&amp;VLOOKUP($D308*1000+V$3,奖励辅助!$E:$O,11,FALSE),"")</f>
        <v/>
      </c>
      <c r="W308" t="str">
        <f>_xlfn.IFNA(","&amp;VLOOKUP($D308*1000+W$3,奖励辅助!$E:$O,11,FALSE),"")</f>
        <v/>
      </c>
      <c r="X308" t="str">
        <f>_xlfn.IFNA(","&amp;VLOOKUP($D308*1000+X$3,奖励辅助!$E:$O,11,FALSE),"")</f>
        <v/>
      </c>
      <c r="Y308" t="str">
        <f>_xlfn.IFNA(","&amp;VLOOKUP($D308*1000+Y$3,奖励辅助!$E:$O,11,FALSE),"")</f>
        <v/>
      </c>
      <c r="Z308" t="str">
        <f>_xlfn.IFNA(","&amp;VLOOKUP($D308*1000+Z$3,奖励辅助!$E:$O,11,FALSE),"")</f>
        <v/>
      </c>
      <c r="AA308" t="str">
        <f>_xlfn.IFNA(","&amp;VLOOKUP($D308*1000+AA$3,奖励辅助!$E:$O,11,FALSE),"")</f>
        <v/>
      </c>
      <c r="AB308" t="str">
        <f>_xlfn.IFNA(","&amp;VLOOKUP($D308*1000+AB$3,奖励辅助!$E:$O,11,FALSE),"")</f>
        <v/>
      </c>
      <c r="AC308" t="str">
        <f>_xlfn.IFNA(","&amp;VLOOKUP($D308*1000+AC$3,奖励辅助!$E:$O,11,FALSE),"")</f>
        <v/>
      </c>
      <c r="AD308" t="str">
        <f>_xlfn.IFNA(","&amp;VLOOKUP($D308*1000+AD$3,奖励辅助!$E:$O,11,FALSE),"")</f>
        <v/>
      </c>
      <c r="AE308" t="str">
        <f>_xlfn.IFNA(","&amp;VLOOKUP($D308*1000+AE$3,奖励辅助!$E:$O,11,FALSE),"")</f>
        <v/>
      </c>
      <c r="AF308" t="str">
        <f>_xlfn.IFNA(","&amp;VLOOKUP($D308*1000+AF$3,奖励辅助!$E:$O,11,FALSE),"")</f>
        <v/>
      </c>
      <c r="AG308" t="str">
        <f>_xlfn.IFNA(","&amp;VLOOKUP($D308*1000+AG$3,奖励辅助!$E:$O,11,FALSE),"")</f>
        <v/>
      </c>
      <c r="AH308" t="str">
        <f>_xlfn.IFNA(","&amp;VLOOKUP($D308*1000+AH$3,奖励辅助!$E:$O,11,FALSE),"")</f>
        <v/>
      </c>
      <c r="AI308" t="str">
        <f>_xlfn.IFNA(","&amp;VLOOKUP($D308*1000+AI$3,奖励辅助!$E:$O,11,FALSE),"")</f>
        <v/>
      </c>
      <c r="AJ308" t="str">
        <f>_xlfn.IFNA(","&amp;VLOOKUP($D308*1000+AJ$3,奖励辅助!$E:$O,11,FALSE),"")</f>
        <v/>
      </c>
      <c r="AK308" t="str">
        <f>_xlfn.IFNA(","&amp;VLOOKUP($D308*1000+AK$3,奖励辅助!$E:$O,11,FALSE),"")</f>
        <v/>
      </c>
      <c r="AL308" t="str">
        <f>_xlfn.IFNA(","&amp;VLOOKUP($D308*1000+AL$3,奖励辅助!$E:$O,11,FALSE),"")</f>
        <v/>
      </c>
      <c r="AM308" t="str">
        <f>_xlfn.IFNA(","&amp;VLOOKUP($D308*1000+AM$3,奖励辅助!$E:$O,11,FALSE),"")</f>
        <v/>
      </c>
      <c r="AN308" t="str">
        <f>_xlfn.IFNA(","&amp;VLOOKUP($D308*1000+AN$3,奖励辅助!$E:$O,11,FALSE),"")</f>
        <v/>
      </c>
      <c r="AO308" t="str">
        <f>_xlfn.IFNA(","&amp;VLOOKUP($D308*1000+AO$3,奖励辅助!$E:$O,11,FALSE),"")</f>
        <v/>
      </c>
    </row>
    <row r="309" spans="1:41" x14ac:dyDescent="0.15">
      <c r="A309">
        <v>306</v>
      </c>
      <c r="B309">
        <f>VLOOKUP(E309,每级任务数量!A:B,2,FALSE)</f>
        <v>2</v>
      </c>
      <c r="C309">
        <f t="shared" si="25"/>
        <v>413001</v>
      </c>
      <c r="D309" s="2">
        <f t="shared" si="21"/>
        <v>13001</v>
      </c>
      <c r="E309" s="6">
        <f t="shared" si="22"/>
        <v>130</v>
      </c>
      <c r="F309" s="6">
        <f t="shared" si="23"/>
        <v>1</v>
      </c>
      <c r="G309" s="1" t="s">
        <v>90</v>
      </c>
      <c r="H309" s="3" t="s">
        <v>91</v>
      </c>
      <c r="I309" s="3" t="str">
        <f t="shared" si="26"/>
        <v>[{"t":"i","i":4,"c":84202,"tr":0},{"t":"i","i":1,"c":2950597,"tr":0},{"t":"i","i":6,"c":421014,"tr":0}]</v>
      </c>
      <c r="J309" s="2">
        <v>0</v>
      </c>
      <c r="K309" s="2">
        <v>0</v>
      </c>
      <c r="L309" t="str">
        <f>_xlfn.IFNA(VLOOKUP($D309*1000+L$3,奖励辅助!$E:$O,11,FALSE),"")</f>
        <v>{"t":"i","i":4,"c":84202,"tr":0}</v>
      </c>
      <c r="M309" t="str">
        <f>_xlfn.IFNA(","&amp;VLOOKUP($D309*1000+M$3,奖励辅助!$E:$O,11,FALSE),"")</f>
        <v>,{"t":"i","i":1,"c":2950597,"tr":0}</v>
      </c>
      <c r="N309" t="str">
        <f>_xlfn.IFNA(","&amp;VLOOKUP($D309*1000+N$3,奖励辅助!$E:$O,11,FALSE),"")</f>
        <v>,{"t":"i","i":6,"c":421014,"tr":0}</v>
      </c>
      <c r="O309" t="str">
        <f>_xlfn.IFNA(","&amp;VLOOKUP($D309*1000+O$3,奖励辅助!$E:$O,11,FALSE),"")</f>
        <v/>
      </c>
      <c r="P309" t="str">
        <f>_xlfn.IFNA(","&amp;VLOOKUP($D309*1000+P$3,奖励辅助!$E:$O,11,FALSE),"")</f>
        <v/>
      </c>
      <c r="Q309" t="str">
        <f>_xlfn.IFNA(","&amp;VLOOKUP($D309*1000+Q$3,奖励辅助!$E:$O,11,FALSE),"")</f>
        <v/>
      </c>
      <c r="R309" t="str">
        <f>_xlfn.IFNA(","&amp;VLOOKUP($D309*1000+R$3,奖励辅助!$E:$O,11,FALSE),"")</f>
        <v/>
      </c>
      <c r="S309" t="str">
        <f>_xlfn.IFNA(","&amp;VLOOKUP($D309*1000+S$3,奖励辅助!$E:$O,11,FALSE),"")</f>
        <v/>
      </c>
      <c r="T309" t="str">
        <f>_xlfn.IFNA(","&amp;VLOOKUP($D309*1000+T$3,奖励辅助!$E:$O,11,FALSE),"")</f>
        <v/>
      </c>
      <c r="U309" t="str">
        <f>_xlfn.IFNA(","&amp;VLOOKUP($D309*1000+U$3,奖励辅助!$E:$O,11,FALSE),"")</f>
        <v/>
      </c>
      <c r="V309" t="str">
        <f>_xlfn.IFNA(","&amp;VLOOKUP($D309*1000+V$3,奖励辅助!$E:$O,11,FALSE),"")</f>
        <v/>
      </c>
      <c r="W309" t="str">
        <f>_xlfn.IFNA(","&amp;VLOOKUP($D309*1000+W$3,奖励辅助!$E:$O,11,FALSE),"")</f>
        <v/>
      </c>
      <c r="X309" t="str">
        <f>_xlfn.IFNA(","&amp;VLOOKUP($D309*1000+X$3,奖励辅助!$E:$O,11,FALSE),"")</f>
        <v/>
      </c>
      <c r="Y309" t="str">
        <f>_xlfn.IFNA(","&amp;VLOOKUP($D309*1000+Y$3,奖励辅助!$E:$O,11,FALSE),"")</f>
        <v/>
      </c>
      <c r="Z309" t="str">
        <f>_xlfn.IFNA(","&amp;VLOOKUP($D309*1000+Z$3,奖励辅助!$E:$O,11,FALSE),"")</f>
        <v/>
      </c>
      <c r="AA309" t="str">
        <f>_xlfn.IFNA(","&amp;VLOOKUP($D309*1000+AA$3,奖励辅助!$E:$O,11,FALSE),"")</f>
        <v/>
      </c>
      <c r="AB309" t="str">
        <f>_xlfn.IFNA(","&amp;VLOOKUP($D309*1000+AB$3,奖励辅助!$E:$O,11,FALSE),"")</f>
        <v/>
      </c>
      <c r="AC309" t="str">
        <f>_xlfn.IFNA(","&amp;VLOOKUP($D309*1000+AC$3,奖励辅助!$E:$O,11,FALSE),"")</f>
        <v/>
      </c>
      <c r="AD309" t="str">
        <f>_xlfn.IFNA(","&amp;VLOOKUP($D309*1000+AD$3,奖励辅助!$E:$O,11,FALSE),"")</f>
        <v/>
      </c>
      <c r="AE309" t="str">
        <f>_xlfn.IFNA(","&amp;VLOOKUP($D309*1000+AE$3,奖励辅助!$E:$O,11,FALSE),"")</f>
        <v/>
      </c>
      <c r="AF309" t="str">
        <f>_xlfn.IFNA(","&amp;VLOOKUP($D309*1000+AF$3,奖励辅助!$E:$O,11,FALSE),"")</f>
        <v/>
      </c>
      <c r="AG309" t="str">
        <f>_xlfn.IFNA(","&amp;VLOOKUP($D309*1000+AG$3,奖励辅助!$E:$O,11,FALSE),"")</f>
        <v/>
      </c>
      <c r="AH309" t="str">
        <f>_xlfn.IFNA(","&amp;VLOOKUP($D309*1000+AH$3,奖励辅助!$E:$O,11,FALSE),"")</f>
        <v/>
      </c>
      <c r="AI309" t="str">
        <f>_xlfn.IFNA(","&amp;VLOOKUP($D309*1000+AI$3,奖励辅助!$E:$O,11,FALSE),"")</f>
        <v/>
      </c>
      <c r="AJ309" t="str">
        <f>_xlfn.IFNA(","&amp;VLOOKUP($D309*1000+AJ$3,奖励辅助!$E:$O,11,FALSE),"")</f>
        <v/>
      </c>
      <c r="AK309" t="str">
        <f>_xlfn.IFNA(","&amp;VLOOKUP($D309*1000+AK$3,奖励辅助!$E:$O,11,FALSE),"")</f>
        <v/>
      </c>
      <c r="AL309" t="str">
        <f>_xlfn.IFNA(","&amp;VLOOKUP($D309*1000+AL$3,奖励辅助!$E:$O,11,FALSE),"")</f>
        <v/>
      </c>
      <c r="AM309" t="str">
        <f>_xlfn.IFNA(","&amp;VLOOKUP($D309*1000+AM$3,奖励辅助!$E:$O,11,FALSE),"")</f>
        <v/>
      </c>
      <c r="AN309" t="str">
        <f>_xlfn.IFNA(","&amp;VLOOKUP($D309*1000+AN$3,奖励辅助!$E:$O,11,FALSE),"")</f>
        <v/>
      </c>
      <c r="AO309" t="str">
        <f>_xlfn.IFNA(","&amp;VLOOKUP($D309*1000+AO$3,奖励辅助!$E:$O,11,FALSE),"")</f>
        <v/>
      </c>
    </row>
    <row r="310" spans="1:41" x14ac:dyDescent="0.15">
      <c r="A310">
        <v>307</v>
      </c>
      <c r="B310">
        <f>VLOOKUP(E310,每级任务数量!A:B,2,FALSE)</f>
        <v>2</v>
      </c>
      <c r="C310">
        <f t="shared" si="25"/>
        <v>413002</v>
      </c>
      <c r="D310" s="2">
        <f t="shared" si="21"/>
        <v>13002</v>
      </c>
      <c r="E310" s="6">
        <f t="shared" si="22"/>
        <v>130</v>
      </c>
      <c r="F310" s="6">
        <f t="shared" si="23"/>
        <v>2</v>
      </c>
      <c r="G310" s="1" t="s">
        <v>90</v>
      </c>
      <c r="H310" s="3" t="s">
        <v>91</v>
      </c>
      <c r="I310" s="3" t="str">
        <f t="shared" si="26"/>
        <v>[{"t":"i","i":4,"c":84202,"tr":0},{"t":"i","i":1,"c":2950597,"tr":0},{"t":"i","i":6,"c":421014,"tr":0}]</v>
      </c>
      <c r="J310" s="2">
        <v>0</v>
      </c>
      <c r="K310" s="2">
        <v>0</v>
      </c>
      <c r="L310" t="str">
        <f>_xlfn.IFNA(VLOOKUP($D310*1000+L$3,奖励辅助!$E:$O,11,FALSE),"")</f>
        <v>{"t":"i","i":4,"c":84202,"tr":0}</v>
      </c>
      <c r="M310" t="str">
        <f>_xlfn.IFNA(","&amp;VLOOKUP($D310*1000+M$3,奖励辅助!$E:$O,11,FALSE),"")</f>
        <v>,{"t":"i","i":1,"c":2950597,"tr":0}</v>
      </c>
      <c r="N310" t="str">
        <f>_xlfn.IFNA(","&amp;VLOOKUP($D310*1000+N$3,奖励辅助!$E:$O,11,FALSE),"")</f>
        <v>,{"t":"i","i":6,"c":421014,"tr":0}</v>
      </c>
      <c r="O310" t="str">
        <f>_xlfn.IFNA(","&amp;VLOOKUP($D310*1000+O$3,奖励辅助!$E:$O,11,FALSE),"")</f>
        <v/>
      </c>
      <c r="P310" t="str">
        <f>_xlfn.IFNA(","&amp;VLOOKUP($D310*1000+P$3,奖励辅助!$E:$O,11,FALSE),"")</f>
        <v/>
      </c>
      <c r="Q310" t="str">
        <f>_xlfn.IFNA(","&amp;VLOOKUP($D310*1000+Q$3,奖励辅助!$E:$O,11,FALSE),"")</f>
        <v/>
      </c>
      <c r="R310" t="str">
        <f>_xlfn.IFNA(","&amp;VLOOKUP($D310*1000+R$3,奖励辅助!$E:$O,11,FALSE),"")</f>
        <v/>
      </c>
      <c r="S310" t="str">
        <f>_xlfn.IFNA(","&amp;VLOOKUP($D310*1000+S$3,奖励辅助!$E:$O,11,FALSE),"")</f>
        <v/>
      </c>
      <c r="T310" t="str">
        <f>_xlfn.IFNA(","&amp;VLOOKUP($D310*1000+T$3,奖励辅助!$E:$O,11,FALSE),"")</f>
        <v/>
      </c>
      <c r="U310" t="str">
        <f>_xlfn.IFNA(","&amp;VLOOKUP($D310*1000+U$3,奖励辅助!$E:$O,11,FALSE),"")</f>
        <v/>
      </c>
      <c r="V310" t="str">
        <f>_xlfn.IFNA(","&amp;VLOOKUP($D310*1000+V$3,奖励辅助!$E:$O,11,FALSE),"")</f>
        <v/>
      </c>
      <c r="W310" t="str">
        <f>_xlfn.IFNA(","&amp;VLOOKUP($D310*1000+W$3,奖励辅助!$E:$O,11,FALSE),"")</f>
        <v/>
      </c>
      <c r="X310" t="str">
        <f>_xlfn.IFNA(","&amp;VLOOKUP($D310*1000+X$3,奖励辅助!$E:$O,11,FALSE),"")</f>
        <v/>
      </c>
      <c r="Y310" t="str">
        <f>_xlfn.IFNA(","&amp;VLOOKUP($D310*1000+Y$3,奖励辅助!$E:$O,11,FALSE),"")</f>
        <v/>
      </c>
      <c r="Z310" t="str">
        <f>_xlfn.IFNA(","&amp;VLOOKUP($D310*1000+Z$3,奖励辅助!$E:$O,11,FALSE),"")</f>
        <v/>
      </c>
      <c r="AA310" t="str">
        <f>_xlfn.IFNA(","&amp;VLOOKUP($D310*1000+AA$3,奖励辅助!$E:$O,11,FALSE),"")</f>
        <v/>
      </c>
      <c r="AB310" t="str">
        <f>_xlfn.IFNA(","&amp;VLOOKUP($D310*1000+AB$3,奖励辅助!$E:$O,11,FALSE),"")</f>
        <v/>
      </c>
      <c r="AC310" t="str">
        <f>_xlfn.IFNA(","&amp;VLOOKUP($D310*1000+AC$3,奖励辅助!$E:$O,11,FALSE),"")</f>
        <v/>
      </c>
      <c r="AD310" t="str">
        <f>_xlfn.IFNA(","&amp;VLOOKUP($D310*1000+AD$3,奖励辅助!$E:$O,11,FALSE),"")</f>
        <v/>
      </c>
      <c r="AE310" t="str">
        <f>_xlfn.IFNA(","&amp;VLOOKUP($D310*1000+AE$3,奖励辅助!$E:$O,11,FALSE),"")</f>
        <v/>
      </c>
      <c r="AF310" t="str">
        <f>_xlfn.IFNA(","&amp;VLOOKUP($D310*1000+AF$3,奖励辅助!$E:$O,11,FALSE),"")</f>
        <v/>
      </c>
      <c r="AG310" t="str">
        <f>_xlfn.IFNA(","&amp;VLOOKUP($D310*1000+AG$3,奖励辅助!$E:$O,11,FALSE),"")</f>
        <v/>
      </c>
      <c r="AH310" t="str">
        <f>_xlfn.IFNA(","&amp;VLOOKUP($D310*1000+AH$3,奖励辅助!$E:$O,11,FALSE),"")</f>
        <v/>
      </c>
      <c r="AI310" t="str">
        <f>_xlfn.IFNA(","&amp;VLOOKUP($D310*1000+AI$3,奖励辅助!$E:$O,11,FALSE),"")</f>
        <v/>
      </c>
      <c r="AJ310" t="str">
        <f>_xlfn.IFNA(","&amp;VLOOKUP($D310*1000+AJ$3,奖励辅助!$E:$O,11,FALSE),"")</f>
        <v/>
      </c>
      <c r="AK310" t="str">
        <f>_xlfn.IFNA(","&amp;VLOOKUP($D310*1000+AK$3,奖励辅助!$E:$O,11,FALSE),"")</f>
        <v/>
      </c>
      <c r="AL310" t="str">
        <f>_xlfn.IFNA(","&amp;VLOOKUP($D310*1000+AL$3,奖励辅助!$E:$O,11,FALSE),"")</f>
        <v/>
      </c>
      <c r="AM310" t="str">
        <f>_xlfn.IFNA(","&amp;VLOOKUP($D310*1000+AM$3,奖励辅助!$E:$O,11,FALSE),"")</f>
        <v/>
      </c>
      <c r="AN310" t="str">
        <f>_xlfn.IFNA(","&amp;VLOOKUP($D310*1000+AN$3,奖励辅助!$E:$O,11,FALSE),"")</f>
        <v/>
      </c>
      <c r="AO310" t="str">
        <f>_xlfn.IFNA(","&amp;VLOOKUP($D310*1000+AO$3,奖励辅助!$E:$O,11,FALSE),"")</f>
        <v/>
      </c>
    </row>
    <row r="311" spans="1:41" x14ac:dyDescent="0.15">
      <c r="A311">
        <v>308</v>
      </c>
      <c r="B311">
        <f>VLOOKUP(E311,每级任务数量!A:B,2,FALSE)</f>
        <v>2</v>
      </c>
      <c r="C311">
        <f t="shared" si="25"/>
        <v>413101</v>
      </c>
      <c r="D311" s="2">
        <f t="shared" si="21"/>
        <v>13101</v>
      </c>
      <c r="E311" s="6">
        <f t="shared" si="22"/>
        <v>131</v>
      </c>
      <c r="F311" s="6">
        <f t="shared" si="23"/>
        <v>1</v>
      </c>
      <c r="G311" s="1" t="s">
        <v>90</v>
      </c>
      <c r="H311" s="3" t="s">
        <v>91</v>
      </c>
      <c r="I311" s="3" t="str">
        <f t="shared" si="26"/>
        <v>[{"t":"i","i":4,"c":90265,"tr":0},{"t":"i","i":1,"c":3163037,"tr":0},{"t":"i","i":6,"c":451327,"tr":0}]</v>
      </c>
      <c r="J311" s="2">
        <v>0</v>
      </c>
      <c r="K311" s="2">
        <v>0</v>
      </c>
      <c r="L311" t="str">
        <f>_xlfn.IFNA(VLOOKUP($D311*1000+L$3,奖励辅助!$E:$O,11,FALSE),"")</f>
        <v>{"t":"i","i":4,"c":90265,"tr":0}</v>
      </c>
      <c r="M311" t="str">
        <f>_xlfn.IFNA(","&amp;VLOOKUP($D311*1000+M$3,奖励辅助!$E:$O,11,FALSE),"")</f>
        <v>,{"t":"i","i":1,"c":3163037,"tr":0}</v>
      </c>
      <c r="N311" t="str">
        <f>_xlfn.IFNA(","&amp;VLOOKUP($D311*1000+N$3,奖励辅助!$E:$O,11,FALSE),"")</f>
        <v>,{"t":"i","i":6,"c":451327,"tr":0}</v>
      </c>
      <c r="O311" t="str">
        <f>_xlfn.IFNA(","&amp;VLOOKUP($D311*1000+O$3,奖励辅助!$E:$O,11,FALSE),"")</f>
        <v/>
      </c>
      <c r="P311" t="str">
        <f>_xlfn.IFNA(","&amp;VLOOKUP($D311*1000+P$3,奖励辅助!$E:$O,11,FALSE),"")</f>
        <v/>
      </c>
      <c r="Q311" t="str">
        <f>_xlfn.IFNA(","&amp;VLOOKUP($D311*1000+Q$3,奖励辅助!$E:$O,11,FALSE),"")</f>
        <v/>
      </c>
      <c r="R311" t="str">
        <f>_xlfn.IFNA(","&amp;VLOOKUP($D311*1000+R$3,奖励辅助!$E:$O,11,FALSE),"")</f>
        <v/>
      </c>
      <c r="S311" t="str">
        <f>_xlfn.IFNA(","&amp;VLOOKUP($D311*1000+S$3,奖励辅助!$E:$O,11,FALSE),"")</f>
        <v/>
      </c>
      <c r="T311" t="str">
        <f>_xlfn.IFNA(","&amp;VLOOKUP($D311*1000+T$3,奖励辅助!$E:$O,11,FALSE),"")</f>
        <v/>
      </c>
      <c r="U311" t="str">
        <f>_xlfn.IFNA(","&amp;VLOOKUP($D311*1000+U$3,奖励辅助!$E:$O,11,FALSE),"")</f>
        <v/>
      </c>
      <c r="V311" t="str">
        <f>_xlfn.IFNA(","&amp;VLOOKUP($D311*1000+V$3,奖励辅助!$E:$O,11,FALSE),"")</f>
        <v/>
      </c>
      <c r="W311" t="str">
        <f>_xlfn.IFNA(","&amp;VLOOKUP($D311*1000+W$3,奖励辅助!$E:$O,11,FALSE),"")</f>
        <v/>
      </c>
      <c r="X311" t="str">
        <f>_xlfn.IFNA(","&amp;VLOOKUP($D311*1000+X$3,奖励辅助!$E:$O,11,FALSE),"")</f>
        <v/>
      </c>
      <c r="Y311" t="str">
        <f>_xlfn.IFNA(","&amp;VLOOKUP($D311*1000+Y$3,奖励辅助!$E:$O,11,FALSE),"")</f>
        <v/>
      </c>
      <c r="Z311" t="str">
        <f>_xlfn.IFNA(","&amp;VLOOKUP($D311*1000+Z$3,奖励辅助!$E:$O,11,FALSE),"")</f>
        <v/>
      </c>
      <c r="AA311" t="str">
        <f>_xlfn.IFNA(","&amp;VLOOKUP($D311*1000+AA$3,奖励辅助!$E:$O,11,FALSE),"")</f>
        <v/>
      </c>
      <c r="AB311" t="str">
        <f>_xlfn.IFNA(","&amp;VLOOKUP($D311*1000+AB$3,奖励辅助!$E:$O,11,FALSE),"")</f>
        <v/>
      </c>
      <c r="AC311" t="str">
        <f>_xlfn.IFNA(","&amp;VLOOKUP($D311*1000+AC$3,奖励辅助!$E:$O,11,FALSE),"")</f>
        <v/>
      </c>
      <c r="AD311" t="str">
        <f>_xlfn.IFNA(","&amp;VLOOKUP($D311*1000+AD$3,奖励辅助!$E:$O,11,FALSE),"")</f>
        <v/>
      </c>
      <c r="AE311" t="str">
        <f>_xlfn.IFNA(","&amp;VLOOKUP($D311*1000+AE$3,奖励辅助!$E:$O,11,FALSE),"")</f>
        <v/>
      </c>
      <c r="AF311" t="str">
        <f>_xlfn.IFNA(","&amp;VLOOKUP($D311*1000+AF$3,奖励辅助!$E:$O,11,FALSE),"")</f>
        <v/>
      </c>
      <c r="AG311" t="str">
        <f>_xlfn.IFNA(","&amp;VLOOKUP($D311*1000+AG$3,奖励辅助!$E:$O,11,FALSE),"")</f>
        <v/>
      </c>
      <c r="AH311" t="str">
        <f>_xlfn.IFNA(","&amp;VLOOKUP($D311*1000+AH$3,奖励辅助!$E:$O,11,FALSE),"")</f>
        <v/>
      </c>
      <c r="AI311" t="str">
        <f>_xlfn.IFNA(","&amp;VLOOKUP($D311*1000+AI$3,奖励辅助!$E:$O,11,FALSE),"")</f>
        <v/>
      </c>
      <c r="AJ311" t="str">
        <f>_xlfn.IFNA(","&amp;VLOOKUP($D311*1000+AJ$3,奖励辅助!$E:$O,11,FALSE),"")</f>
        <v/>
      </c>
      <c r="AK311" t="str">
        <f>_xlfn.IFNA(","&amp;VLOOKUP($D311*1000+AK$3,奖励辅助!$E:$O,11,FALSE),"")</f>
        <v/>
      </c>
      <c r="AL311" t="str">
        <f>_xlfn.IFNA(","&amp;VLOOKUP($D311*1000+AL$3,奖励辅助!$E:$O,11,FALSE),"")</f>
        <v/>
      </c>
      <c r="AM311" t="str">
        <f>_xlfn.IFNA(","&amp;VLOOKUP($D311*1000+AM$3,奖励辅助!$E:$O,11,FALSE),"")</f>
        <v/>
      </c>
      <c r="AN311" t="str">
        <f>_xlfn.IFNA(","&amp;VLOOKUP($D311*1000+AN$3,奖励辅助!$E:$O,11,FALSE),"")</f>
        <v/>
      </c>
      <c r="AO311" t="str">
        <f>_xlfn.IFNA(","&amp;VLOOKUP($D311*1000+AO$3,奖励辅助!$E:$O,11,FALSE),"")</f>
        <v/>
      </c>
    </row>
    <row r="312" spans="1:41" x14ac:dyDescent="0.15">
      <c r="A312">
        <v>309</v>
      </c>
      <c r="B312">
        <f>VLOOKUP(E312,每级任务数量!A:B,2,FALSE)</f>
        <v>2</v>
      </c>
      <c r="C312">
        <f t="shared" si="25"/>
        <v>413102</v>
      </c>
      <c r="D312" s="2">
        <f t="shared" si="21"/>
        <v>13102</v>
      </c>
      <c r="E312" s="6">
        <f t="shared" si="22"/>
        <v>131</v>
      </c>
      <c r="F312" s="6">
        <f t="shared" si="23"/>
        <v>2</v>
      </c>
      <c r="G312" s="1" t="s">
        <v>90</v>
      </c>
      <c r="H312" s="3" t="s">
        <v>91</v>
      </c>
      <c r="I312" s="3" t="str">
        <f t="shared" si="26"/>
        <v>[{"t":"i","i":4,"c":90265,"tr":0},{"t":"i","i":1,"c":3163037,"tr":0},{"t":"i","i":6,"c":451327,"tr":0}]</v>
      </c>
      <c r="J312" s="2">
        <v>0</v>
      </c>
      <c r="K312" s="2">
        <v>0</v>
      </c>
      <c r="L312" t="str">
        <f>_xlfn.IFNA(VLOOKUP($D312*1000+L$3,奖励辅助!$E:$O,11,FALSE),"")</f>
        <v>{"t":"i","i":4,"c":90265,"tr":0}</v>
      </c>
      <c r="M312" t="str">
        <f>_xlfn.IFNA(","&amp;VLOOKUP($D312*1000+M$3,奖励辅助!$E:$O,11,FALSE),"")</f>
        <v>,{"t":"i","i":1,"c":3163037,"tr":0}</v>
      </c>
      <c r="N312" t="str">
        <f>_xlfn.IFNA(","&amp;VLOOKUP($D312*1000+N$3,奖励辅助!$E:$O,11,FALSE),"")</f>
        <v>,{"t":"i","i":6,"c":451327,"tr":0}</v>
      </c>
      <c r="O312" t="str">
        <f>_xlfn.IFNA(","&amp;VLOOKUP($D312*1000+O$3,奖励辅助!$E:$O,11,FALSE),"")</f>
        <v/>
      </c>
      <c r="P312" t="str">
        <f>_xlfn.IFNA(","&amp;VLOOKUP($D312*1000+P$3,奖励辅助!$E:$O,11,FALSE),"")</f>
        <v/>
      </c>
      <c r="Q312" t="str">
        <f>_xlfn.IFNA(","&amp;VLOOKUP($D312*1000+Q$3,奖励辅助!$E:$O,11,FALSE),"")</f>
        <v/>
      </c>
      <c r="R312" t="str">
        <f>_xlfn.IFNA(","&amp;VLOOKUP($D312*1000+R$3,奖励辅助!$E:$O,11,FALSE),"")</f>
        <v/>
      </c>
      <c r="S312" t="str">
        <f>_xlfn.IFNA(","&amp;VLOOKUP($D312*1000+S$3,奖励辅助!$E:$O,11,FALSE),"")</f>
        <v/>
      </c>
      <c r="T312" t="str">
        <f>_xlfn.IFNA(","&amp;VLOOKUP($D312*1000+T$3,奖励辅助!$E:$O,11,FALSE),"")</f>
        <v/>
      </c>
      <c r="U312" t="str">
        <f>_xlfn.IFNA(","&amp;VLOOKUP($D312*1000+U$3,奖励辅助!$E:$O,11,FALSE),"")</f>
        <v/>
      </c>
      <c r="V312" t="str">
        <f>_xlfn.IFNA(","&amp;VLOOKUP($D312*1000+V$3,奖励辅助!$E:$O,11,FALSE),"")</f>
        <v/>
      </c>
      <c r="W312" t="str">
        <f>_xlfn.IFNA(","&amp;VLOOKUP($D312*1000+W$3,奖励辅助!$E:$O,11,FALSE),"")</f>
        <v/>
      </c>
      <c r="X312" t="str">
        <f>_xlfn.IFNA(","&amp;VLOOKUP($D312*1000+X$3,奖励辅助!$E:$O,11,FALSE),"")</f>
        <v/>
      </c>
      <c r="Y312" t="str">
        <f>_xlfn.IFNA(","&amp;VLOOKUP($D312*1000+Y$3,奖励辅助!$E:$O,11,FALSE),"")</f>
        <v/>
      </c>
      <c r="Z312" t="str">
        <f>_xlfn.IFNA(","&amp;VLOOKUP($D312*1000+Z$3,奖励辅助!$E:$O,11,FALSE),"")</f>
        <v/>
      </c>
      <c r="AA312" t="str">
        <f>_xlfn.IFNA(","&amp;VLOOKUP($D312*1000+AA$3,奖励辅助!$E:$O,11,FALSE),"")</f>
        <v/>
      </c>
      <c r="AB312" t="str">
        <f>_xlfn.IFNA(","&amp;VLOOKUP($D312*1000+AB$3,奖励辅助!$E:$O,11,FALSE),"")</f>
        <v/>
      </c>
      <c r="AC312" t="str">
        <f>_xlfn.IFNA(","&amp;VLOOKUP($D312*1000+AC$3,奖励辅助!$E:$O,11,FALSE),"")</f>
        <v/>
      </c>
      <c r="AD312" t="str">
        <f>_xlfn.IFNA(","&amp;VLOOKUP($D312*1000+AD$3,奖励辅助!$E:$O,11,FALSE),"")</f>
        <v/>
      </c>
      <c r="AE312" t="str">
        <f>_xlfn.IFNA(","&amp;VLOOKUP($D312*1000+AE$3,奖励辅助!$E:$O,11,FALSE),"")</f>
        <v/>
      </c>
      <c r="AF312" t="str">
        <f>_xlfn.IFNA(","&amp;VLOOKUP($D312*1000+AF$3,奖励辅助!$E:$O,11,FALSE),"")</f>
        <v/>
      </c>
      <c r="AG312" t="str">
        <f>_xlfn.IFNA(","&amp;VLOOKUP($D312*1000+AG$3,奖励辅助!$E:$O,11,FALSE),"")</f>
        <v/>
      </c>
      <c r="AH312" t="str">
        <f>_xlfn.IFNA(","&amp;VLOOKUP($D312*1000+AH$3,奖励辅助!$E:$O,11,FALSE),"")</f>
        <v/>
      </c>
      <c r="AI312" t="str">
        <f>_xlfn.IFNA(","&amp;VLOOKUP($D312*1000+AI$3,奖励辅助!$E:$O,11,FALSE),"")</f>
        <v/>
      </c>
      <c r="AJ312" t="str">
        <f>_xlfn.IFNA(","&amp;VLOOKUP($D312*1000+AJ$3,奖励辅助!$E:$O,11,FALSE),"")</f>
        <v/>
      </c>
      <c r="AK312" t="str">
        <f>_xlfn.IFNA(","&amp;VLOOKUP($D312*1000+AK$3,奖励辅助!$E:$O,11,FALSE),"")</f>
        <v/>
      </c>
      <c r="AL312" t="str">
        <f>_xlfn.IFNA(","&amp;VLOOKUP($D312*1000+AL$3,奖励辅助!$E:$O,11,FALSE),"")</f>
        <v/>
      </c>
      <c r="AM312" t="str">
        <f>_xlfn.IFNA(","&amp;VLOOKUP($D312*1000+AM$3,奖励辅助!$E:$O,11,FALSE),"")</f>
        <v/>
      </c>
      <c r="AN312" t="str">
        <f>_xlfn.IFNA(","&amp;VLOOKUP($D312*1000+AN$3,奖励辅助!$E:$O,11,FALSE),"")</f>
        <v/>
      </c>
      <c r="AO312" t="str">
        <f>_xlfn.IFNA(","&amp;VLOOKUP($D312*1000+AO$3,奖励辅助!$E:$O,11,FALSE),"")</f>
        <v/>
      </c>
    </row>
    <row r="313" spans="1:41" x14ac:dyDescent="0.15">
      <c r="A313">
        <v>310</v>
      </c>
      <c r="B313">
        <f>VLOOKUP(E313,每级任务数量!A:B,2,FALSE)</f>
        <v>2</v>
      </c>
      <c r="C313">
        <f t="shared" si="25"/>
        <v>413201</v>
      </c>
      <c r="D313" s="2">
        <f t="shared" si="21"/>
        <v>13201</v>
      </c>
      <c r="E313" s="6">
        <f t="shared" si="22"/>
        <v>132</v>
      </c>
      <c r="F313" s="6">
        <f t="shared" si="23"/>
        <v>1</v>
      </c>
      <c r="G313" s="1" t="s">
        <v>90</v>
      </c>
      <c r="H313" s="3" t="s">
        <v>91</v>
      </c>
      <c r="I313" s="3" t="str">
        <f t="shared" si="26"/>
        <v>[{"t":"i","i":4,"c":96764,"tr":0},{"t":"i","i":1,"c":3390773,"tr":0},{"t":"i","i":6,"c":483822,"tr":0}]</v>
      </c>
      <c r="J313" s="2">
        <v>0</v>
      </c>
      <c r="K313" s="2">
        <v>0</v>
      </c>
      <c r="L313" t="str">
        <f>_xlfn.IFNA(VLOOKUP($D313*1000+L$3,奖励辅助!$E:$O,11,FALSE),"")</f>
        <v>{"t":"i","i":4,"c":96764,"tr":0}</v>
      </c>
      <c r="M313" t="str">
        <f>_xlfn.IFNA(","&amp;VLOOKUP($D313*1000+M$3,奖励辅助!$E:$O,11,FALSE),"")</f>
        <v>,{"t":"i","i":1,"c":3390773,"tr":0}</v>
      </c>
      <c r="N313" t="str">
        <f>_xlfn.IFNA(","&amp;VLOOKUP($D313*1000+N$3,奖励辅助!$E:$O,11,FALSE),"")</f>
        <v>,{"t":"i","i":6,"c":483822,"tr":0}</v>
      </c>
      <c r="O313" t="str">
        <f>_xlfn.IFNA(","&amp;VLOOKUP($D313*1000+O$3,奖励辅助!$E:$O,11,FALSE),"")</f>
        <v/>
      </c>
      <c r="P313" t="str">
        <f>_xlfn.IFNA(","&amp;VLOOKUP($D313*1000+P$3,奖励辅助!$E:$O,11,FALSE),"")</f>
        <v/>
      </c>
      <c r="Q313" t="str">
        <f>_xlfn.IFNA(","&amp;VLOOKUP($D313*1000+Q$3,奖励辅助!$E:$O,11,FALSE),"")</f>
        <v/>
      </c>
      <c r="R313" t="str">
        <f>_xlfn.IFNA(","&amp;VLOOKUP($D313*1000+R$3,奖励辅助!$E:$O,11,FALSE),"")</f>
        <v/>
      </c>
      <c r="S313" t="str">
        <f>_xlfn.IFNA(","&amp;VLOOKUP($D313*1000+S$3,奖励辅助!$E:$O,11,FALSE),"")</f>
        <v/>
      </c>
      <c r="T313" t="str">
        <f>_xlfn.IFNA(","&amp;VLOOKUP($D313*1000+T$3,奖励辅助!$E:$O,11,FALSE),"")</f>
        <v/>
      </c>
      <c r="U313" t="str">
        <f>_xlfn.IFNA(","&amp;VLOOKUP($D313*1000+U$3,奖励辅助!$E:$O,11,FALSE),"")</f>
        <v/>
      </c>
      <c r="V313" t="str">
        <f>_xlfn.IFNA(","&amp;VLOOKUP($D313*1000+V$3,奖励辅助!$E:$O,11,FALSE),"")</f>
        <v/>
      </c>
      <c r="W313" t="str">
        <f>_xlfn.IFNA(","&amp;VLOOKUP($D313*1000+W$3,奖励辅助!$E:$O,11,FALSE),"")</f>
        <v/>
      </c>
      <c r="X313" t="str">
        <f>_xlfn.IFNA(","&amp;VLOOKUP($D313*1000+X$3,奖励辅助!$E:$O,11,FALSE),"")</f>
        <v/>
      </c>
      <c r="Y313" t="str">
        <f>_xlfn.IFNA(","&amp;VLOOKUP($D313*1000+Y$3,奖励辅助!$E:$O,11,FALSE),"")</f>
        <v/>
      </c>
      <c r="Z313" t="str">
        <f>_xlfn.IFNA(","&amp;VLOOKUP($D313*1000+Z$3,奖励辅助!$E:$O,11,FALSE),"")</f>
        <v/>
      </c>
      <c r="AA313" t="str">
        <f>_xlfn.IFNA(","&amp;VLOOKUP($D313*1000+AA$3,奖励辅助!$E:$O,11,FALSE),"")</f>
        <v/>
      </c>
      <c r="AB313" t="str">
        <f>_xlfn.IFNA(","&amp;VLOOKUP($D313*1000+AB$3,奖励辅助!$E:$O,11,FALSE),"")</f>
        <v/>
      </c>
      <c r="AC313" t="str">
        <f>_xlfn.IFNA(","&amp;VLOOKUP($D313*1000+AC$3,奖励辅助!$E:$O,11,FALSE),"")</f>
        <v/>
      </c>
      <c r="AD313" t="str">
        <f>_xlfn.IFNA(","&amp;VLOOKUP($D313*1000+AD$3,奖励辅助!$E:$O,11,FALSE),"")</f>
        <v/>
      </c>
      <c r="AE313" t="str">
        <f>_xlfn.IFNA(","&amp;VLOOKUP($D313*1000+AE$3,奖励辅助!$E:$O,11,FALSE),"")</f>
        <v/>
      </c>
      <c r="AF313" t="str">
        <f>_xlfn.IFNA(","&amp;VLOOKUP($D313*1000+AF$3,奖励辅助!$E:$O,11,FALSE),"")</f>
        <v/>
      </c>
      <c r="AG313" t="str">
        <f>_xlfn.IFNA(","&amp;VLOOKUP($D313*1000+AG$3,奖励辅助!$E:$O,11,FALSE),"")</f>
        <v/>
      </c>
      <c r="AH313" t="str">
        <f>_xlfn.IFNA(","&amp;VLOOKUP($D313*1000+AH$3,奖励辅助!$E:$O,11,FALSE),"")</f>
        <v/>
      </c>
      <c r="AI313" t="str">
        <f>_xlfn.IFNA(","&amp;VLOOKUP($D313*1000+AI$3,奖励辅助!$E:$O,11,FALSE),"")</f>
        <v/>
      </c>
      <c r="AJ313" t="str">
        <f>_xlfn.IFNA(","&amp;VLOOKUP($D313*1000+AJ$3,奖励辅助!$E:$O,11,FALSE),"")</f>
        <v/>
      </c>
      <c r="AK313" t="str">
        <f>_xlfn.IFNA(","&amp;VLOOKUP($D313*1000+AK$3,奖励辅助!$E:$O,11,FALSE),"")</f>
        <v/>
      </c>
      <c r="AL313" t="str">
        <f>_xlfn.IFNA(","&amp;VLOOKUP($D313*1000+AL$3,奖励辅助!$E:$O,11,FALSE),"")</f>
        <v/>
      </c>
      <c r="AM313" t="str">
        <f>_xlfn.IFNA(","&amp;VLOOKUP($D313*1000+AM$3,奖励辅助!$E:$O,11,FALSE),"")</f>
        <v/>
      </c>
      <c r="AN313" t="str">
        <f>_xlfn.IFNA(","&amp;VLOOKUP($D313*1000+AN$3,奖励辅助!$E:$O,11,FALSE),"")</f>
        <v/>
      </c>
      <c r="AO313" t="str">
        <f>_xlfn.IFNA(","&amp;VLOOKUP($D313*1000+AO$3,奖励辅助!$E:$O,11,FALSE),"")</f>
        <v/>
      </c>
    </row>
    <row r="314" spans="1:41" x14ac:dyDescent="0.15">
      <c r="A314">
        <v>311</v>
      </c>
      <c r="B314">
        <f>VLOOKUP(E314,每级任务数量!A:B,2,FALSE)</f>
        <v>2</v>
      </c>
      <c r="C314">
        <f t="shared" si="25"/>
        <v>413202</v>
      </c>
      <c r="D314" s="2">
        <f t="shared" si="21"/>
        <v>13202</v>
      </c>
      <c r="E314" s="6">
        <f t="shared" si="22"/>
        <v>132</v>
      </c>
      <c r="F314" s="6">
        <f t="shared" si="23"/>
        <v>2</v>
      </c>
      <c r="G314" s="1" t="s">
        <v>90</v>
      </c>
      <c r="H314" s="3" t="s">
        <v>91</v>
      </c>
      <c r="I314" s="3" t="str">
        <f t="shared" si="26"/>
        <v>[{"t":"i","i":4,"c":96764,"tr":0},{"t":"i","i":1,"c":3390773,"tr":0},{"t":"i","i":6,"c":483822,"tr":0}]</v>
      </c>
      <c r="J314" s="2">
        <v>0</v>
      </c>
      <c r="K314" s="2">
        <v>0</v>
      </c>
      <c r="L314" t="str">
        <f>_xlfn.IFNA(VLOOKUP($D314*1000+L$3,奖励辅助!$E:$O,11,FALSE),"")</f>
        <v>{"t":"i","i":4,"c":96764,"tr":0}</v>
      </c>
      <c r="M314" t="str">
        <f>_xlfn.IFNA(","&amp;VLOOKUP($D314*1000+M$3,奖励辅助!$E:$O,11,FALSE),"")</f>
        <v>,{"t":"i","i":1,"c":3390773,"tr":0}</v>
      </c>
      <c r="N314" t="str">
        <f>_xlfn.IFNA(","&amp;VLOOKUP($D314*1000+N$3,奖励辅助!$E:$O,11,FALSE),"")</f>
        <v>,{"t":"i","i":6,"c":483822,"tr":0}</v>
      </c>
      <c r="O314" t="str">
        <f>_xlfn.IFNA(","&amp;VLOOKUP($D314*1000+O$3,奖励辅助!$E:$O,11,FALSE),"")</f>
        <v/>
      </c>
      <c r="P314" t="str">
        <f>_xlfn.IFNA(","&amp;VLOOKUP($D314*1000+P$3,奖励辅助!$E:$O,11,FALSE),"")</f>
        <v/>
      </c>
      <c r="Q314" t="str">
        <f>_xlfn.IFNA(","&amp;VLOOKUP($D314*1000+Q$3,奖励辅助!$E:$O,11,FALSE),"")</f>
        <v/>
      </c>
      <c r="R314" t="str">
        <f>_xlfn.IFNA(","&amp;VLOOKUP($D314*1000+R$3,奖励辅助!$E:$O,11,FALSE),"")</f>
        <v/>
      </c>
      <c r="S314" t="str">
        <f>_xlfn.IFNA(","&amp;VLOOKUP($D314*1000+S$3,奖励辅助!$E:$O,11,FALSE),"")</f>
        <v/>
      </c>
      <c r="T314" t="str">
        <f>_xlfn.IFNA(","&amp;VLOOKUP($D314*1000+T$3,奖励辅助!$E:$O,11,FALSE),"")</f>
        <v/>
      </c>
      <c r="U314" t="str">
        <f>_xlfn.IFNA(","&amp;VLOOKUP($D314*1000+U$3,奖励辅助!$E:$O,11,FALSE),"")</f>
        <v/>
      </c>
      <c r="V314" t="str">
        <f>_xlfn.IFNA(","&amp;VLOOKUP($D314*1000+V$3,奖励辅助!$E:$O,11,FALSE),"")</f>
        <v/>
      </c>
      <c r="W314" t="str">
        <f>_xlfn.IFNA(","&amp;VLOOKUP($D314*1000+W$3,奖励辅助!$E:$O,11,FALSE),"")</f>
        <v/>
      </c>
      <c r="X314" t="str">
        <f>_xlfn.IFNA(","&amp;VLOOKUP($D314*1000+X$3,奖励辅助!$E:$O,11,FALSE),"")</f>
        <v/>
      </c>
      <c r="Y314" t="str">
        <f>_xlfn.IFNA(","&amp;VLOOKUP($D314*1000+Y$3,奖励辅助!$E:$O,11,FALSE),"")</f>
        <v/>
      </c>
      <c r="Z314" t="str">
        <f>_xlfn.IFNA(","&amp;VLOOKUP($D314*1000+Z$3,奖励辅助!$E:$O,11,FALSE),"")</f>
        <v/>
      </c>
      <c r="AA314" t="str">
        <f>_xlfn.IFNA(","&amp;VLOOKUP($D314*1000+AA$3,奖励辅助!$E:$O,11,FALSE),"")</f>
        <v/>
      </c>
      <c r="AB314" t="str">
        <f>_xlfn.IFNA(","&amp;VLOOKUP($D314*1000+AB$3,奖励辅助!$E:$O,11,FALSE),"")</f>
        <v/>
      </c>
      <c r="AC314" t="str">
        <f>_xlfn.IFNA(","&amp;VLOOKUP($D314*1000+AC$3,奖励辅助!$E:$O,11,FALSE),"")</f>
        <v/>
      </c>
      <c r="AD314" t="str">
        <f>_xlfn.IFNA(","&amp;VLOOKUP($D314*1000+AD$3,奖励辅助!$E:$O,11,FALSE),"")</f>
        <v/>
      </c>
      <c r="AE314" t="str">
        <f>_xlfn.IFNA(","&amp;VLOOKUP($D314*1000+AE$3,奖励辅助!$E:$O,11,FALSE),"")</f>
        <v/>
      </c>
      <c r="AF314" t="str">
        <f>_xlfn.IFNA(","&amp;VLOOKUP($D314*1000+AF$3,奖励辅助!$E:$O,11,FALSE),"")</f>
        <v/>
      </c>
      <c r="AG314" t="str">
        <f>_xlfn.IFNA(","&amp;VLOOKUP($D314*1000+AG$3,奖励辅助!$E:$O,11,FALSE),"")</f>
        <v/>
      </c>
      <c r="AH314" t="str">
        <f>_xlfn.IFNA(","&amp;VLOOKUP($D314*1000+AH$3,奖励辅助!$E:$O,11,FALSE),"")</f>
        <v/>
      </c>
      <c r="AI314" t="str">
        <f>_xlfn.IFNA(","&amp;VLOOKUP($D314*1000+AI$3,奖励辅助!$E:$O,11,FALSE),"")</f>
        <v/>
      </c>
      <c r="AJ314" t="str">
        <f>_xlfn.IFNA(","&amp;VLOOKUP($D314*1000+AJ$3,奖励辅助!$E:$O,11,FALSE),"")</f>
        <v/>
      </c>
      <c r="AK314" t="str">
        <f>_xlfn.IFNA(","&amp;VLOOKUP($D314*1000+AK$3,奖励辅助!$E:$O,11,FALSE),"")</f>
        <v/>
      </c>
      <c r="AL314" t="str">
        <f>_xlfn.IFNA(","&amp;VLOOKUP($D314*1000+AL$3,奖励辅助!$E:$O,11,FALSE),"")</f>
        <v/>
      </c>
      <c r="AM314" t="str">
        <f>_xlfn.IFNA(","&amp;VLOOKUP($D314*1000+AM$3,奖励辅助!$E:$O,11,FALSE),"")</f>
        <v/>
      </c>
      <c r="AN314" t="str">
        <f>_xlfn.IFNA(","&amp;VLOOKUP($D314*1000+AN$3,奖励辅助!$E:$O,11,FALSE),"")</f>
        <v/>
      </c>
      <c r="AO314" t="str">
        <f>_xlfn.IFNA(","&amp;VLOOKUP($D314*1000+AO$3,奖励辅助!$E:$O,11,FALSE),"")</f>
        <v/>
      </c>
    </row>
    <row r="315" spans="1:41" x14ac:dyDescent="0.15">
      <c r="A315">
        <v>312</v>
      </c>
      <c r="B315">
        <f>VLOOKUP(E315,每级任务数量!A:B,2,FALSE)</f>
        <v>2</v>
      </c>
      <c r="C315">
        <f t="shared" si="25"/>
        <v>413301</v>
      </c>
      <c r="D315" s="2">
        <f t="shared" si="21"/>
        <v>13301</v>
      </c>
      <c r="E315" s="6">
        <f t="shared" si="22"/>
        <v>133</v>
      </c>
      <c r="F315" s="6">
        <f t="shared" si="23"/>
        <v>1</v>
      </c>
      <c r="G315" s="1" t="s">
        <v>90</v>
      </c>
      <c r="H315" s="3" t="s">
        <v>91</v>
      </c>
      <c r="I315" s="3" t="str">
        <f t="shared" si="26"/>
        <v>[{"t":"i","i":4,"c":103731,"tr":0},{"t":"i","i":1,"c":3634907,"tr":0},{"t":"i","i":6,"c":518657,"tr":0}]</v>
      </c>
      <c r="J315" s="2">
        <v>0</v>
      </c>
      <c r="K315" s="2">
        <v>0</v>
      </c>
      <c r="L315" t="str">
        <f>_xlfn.IFNA(VLOOKUP($D315*1000+L$3,奖励辅助!$E:$O,11,FALSE),"")</f>
        <v>{"t":"i","i":4,"c":103731,"tr":0}</v>
      </c>
      <c r="M315" t="str">
        <f>_xlfn.IFNA(","&amp;VLOOKUP($D315*1000+M$3,奖励辅助!$E:$O,11,FALSE),"")</f>
        <v>,{"t":"i","i":1,"c":3634907,"tr":0}</v>
      </c>
      <c r="N315" t="str">
        <f>_xlfn.IFNA(","&amp;VLOOKUP($D315*1000+N$3,奖励辅助!$E:$O,11,FALSE),"")</f>
        <v>,{"t":"i","i":6,"c":518657,"tr":0}</v>
      </c>
      <c r="O315" t="str">
        <f>_xlfn.IFNA(","&amp;VLOOKUP($D315*1000+O$3,奖励辅助!$E:$O,11,FALSE),"")</f>
        <v/>
      </c>
      <c r="P315" t="str">
        <f>_xlfn.IFNA(","&amp;VLOOKUP($D315*1000+P$3,奖励辅助!$E:$O,11,FALSE),"")</f>
        <v/>
      </c>
      <c r="Q315" t="str">
        <f>_xlfn.IFNA(","&amp;VLOOKUP($D315*1000+Q$3,奖励辅助!$E:$O,11,FALSE),"")</f>
        <v/>
      </c>
      <c r="R315" t="str">
        <f>_xlfn.IFNA(","&amp;VLOOKUP($D315*1000+R$3,奖励辅助!$E:$O,11,FALSE),"")</f>
        <v/>
      </c>
      <c r="S315" t="str">
        <f>_xlfn.IFNA(","&amp;VLOOKUP($D315*1000+S$3,奖励辅助!$E:$O,11,FALSE),"")</f>
        <v/>
      </c>
      <c r="T315" t="str">
        <f>_xlfn.IFNA(","&amp;VLOOKUP($D315*1000+T$3,奖励辅助!$E:$O,11,FALSE),"")</f>
        <v/>
      </c>
      <c r="U315" t="str">
        <f>_xlfn.IFNA(","&amp;VLOOKUP($D315*1000+U$3,奖励辅助!$E:$O,11,FALSE),"")</f>
        <v/>
      </c>
      <c r="V315" t="str">
        <f>_xlfn.IFNA(","&amp;VLOOKUP($D315*1000+V$3,奖励辅助!$E:$O,11,FALSE),"")</f>
        <v/>
      </c>
      <c r="W315" t="str">
        <f>_xlfn.IFNA(","&amp;VLOOKUP($D315*1000+W$3,奖励辅助!$E:$O,11,FALSE),"")</f>
        <v/>
      </c>
      <c r="X315" t="str">
        <f>_xlfn.IFNA(","&amp;VLOOKUP($D315*1000+X$3,奖励辅助!$E:$O,11,FALSE),"")</f>
        <v/>
      </c>
      <c r="Y315" t="str">
        <f>_xlfn.IFNA(","&amp;VLOOKUP($D315*1000+Y$3,奖励辅助!$E:$O,11,FALSE),"")</f>
        <v/>
      </c>
      <c r="Z315" t="str">
        <f>_xlfn.IFNA(","&amp;VLOOKUP($D315*1000+Z$3,奖励辅助!$E:$O,11,FALSE),"")</f>
        <v/>
      </c>
      <c r="AA315" t="str">
        <f>_xlfn.IFNA(","&amp;VLOOKUP($D315*1000+AA$3,奖励辅助!$E:$O,11,FALSE),"")</f>
        <v/>
      </c>
      <c r="AB315" t="str">
        <f>_xlfn.IFNA(","&amp;VLOOKUP($D315*1000+AB$3,奖励辅助!$E:$O,11,FALSE),"")</f>
        <v/>
      </c>
      <c r="AC315" t="str">
        <f>_xlfn.IFNA(","&amp;VLOOKUP($D315*1000+AC$3,奖励辅助!$E:$O,11,FALSE),"")</f>
        <v/>
      </c>
      <c r="AD315" t="str">
        <f>_xlfn.IFNA(","&amp;VLOOKUP($D315*1000+AD$3,奖励辅助!$E:$O,11,FALSE),"")</f>
        <v/>
      </c>
      <c r="AE315" t="str">
        <f>_xlfn.IFNA(","&amp;VLOOKUP($D315*1000+AE$3,奖励辅助!$E:$O,11,FALSE),"")</f>
        <v/>
      </c>
      <c r="AF315" t="str">
        <f>_xlfn.IFNA(","&amp;VLOOKUP($D315*1000+AF$3,奖励辅助!$E:$O,11,FALSE),"")</f>
        <v/>
      </c>
      <c r="AG315" t="str">
        <f>_xlfn.IFNA(","&amp;VLOOKUP($D315*1000+AG$3,奖励辅助!$E:$O,11,FALSE),"")</f>
        <v/>
      </c>
      <c r="AH315" t="str">
        <f>_xlfn.IFNA(","&amp;VLOOKUP($D315*1000+AH$3,奖励辅助!$E:$O,11,FALSE),"")</f>
        <v/>
      </c>
      <c r="AI315" t="str">
        <f>_xlfn.IFNA(","&amp;VLOOKUP($D315*1000+AI$3,奖励辅助!$E:$O,11,FALSE),"")</f>
        <v/>
      </c>
      <c r="AJ315" t="str">
        <f>_xlfn.IFNA(","&amp;VLOOKUP($D315*1000+AJ$3,奖励辅助!$E:$O,11,FALSE),"")</f>
        <v/>
      </c>
      <c r="AK315" t="str">
        <f>_xlfn.IFNA(","&amp;VLOOKUP($D315*1000+AK$3,奖励辅助!$E:$O,11,FALSE),"")</f>
        <v/>
      </c>
      <c r="AL315" t="str">
        <f>_xlfn.IFNA(","&amp;VLOOKUP($D315*1000+AL$3,奖励辅助!$E:$O,11,FALSE),"")</f>
        <v/>
      </c>
      <c r="AM315" t="str">
        <f>_xlfn.IFNA(","&amp;VLOOKUP($D315*1000+AM$3,奖励辅助!$E:$O,11,FALSE),"")</f>
        <v/>
      </c>
      <c r="AN315" t="str">
        <f>_xlfn.IFNA(","&amp;VLOOKUP($D315*1000+AN$3,奖励辅助!$E:$O,11,FALSE),"")</f>
        <v/>
      </c>
      <c r="AO315" t="str">
        <f>_xlfn.IFNA(","&amp;VLOOKUP($D315*1000+AO$3,奖励辅助!$E:$O,11,FALSE),"")</f>
        <v/>
      </c>
    </row>
    <row r="316" spans="1:41" x14ac:dyDescent="0.15">
      <c r="A316">
        <v>313</v>
      </c>
      <c r="B316">
        <f>VLOOKUP(E316,每级任务数量!A:B,2,FALSE)</f>
        <v>2</v>
      </c>
      <c r="C316">
        <f t="shared" si="25"/>
        <v>413302</v>
      </c>
      <c r="D316" s="2">
        <f t="shared" si="21"/>
        <v>13302</v>
      </c>
      <c r="E316" s="6">
        <f t="shared" si="22"/>
        <v>133</v>
      </c>
      <c r="F316" s="6">
        <f t="shared" si="23"/>
        <v>2</v>
      </c>
      <c r="G316" s="1" t="s">
        <v>90</v>
      </c>
      <c r="H316" s="3" t="s">
        <v>91</v>
      </c>
      <c r="I316" s="3" t="str">
        <f t="shared" si="26"/>
        <v>[{"t":"i","i":4,"c":103731,"tr":0},{"t":"i","i":1,"c":3634907,"tr":0},{"t":"i","i":6,"c":518657,"tr":0}]</v>
      </c>
      <c r="J316" s="2">
        <v>0</v>
      </c>
      <c r="K316" s="2">
        <v>0</v>
      </c>
      <c r="L316" t="str">
        <f>_xlfn.IFNA(VLOOKUP($D316*1000+L$3,奖励辅助!$E:$O,11,FALSE),"")</f>
        <v>{"t":"i","i":4,"c":103731,"tr":0}</v>
      </c>
      <c r="M316" t="str">
        <f>_xlfn.IFNA(","&amp;VLOOKUP($D316*1000+M$3,奖励辅助!$E:$O,11,FALSE),"")</f>
        <v>,{"t":"i","i":1,"c":3634907,"tr":0}</v>
      </c>
      <c r="N316" t="str">
        <f>_xlfn.IFNA(","&amp;VLOOKUP($D316*1000+N$3,奖励辅助!$E:$O,11,FALSE),"")</f>
        <v>,{"t":"i","i":6,"c":518657,"tr":0}</v>
      </c>
      <c r="O316" t="str">
        <f>_xlfn.IFNA(","&amp;VLOOKUP($D316*1000+O$3,奖励辅助!$E:$O,11,FALSE),"")</f>
        <v/>
      </c>
      <c r="P316" t="str">
        <f>_xlfn.IFNA(","&amp;VLOOKUP($D316*1000+P$3,奖励辅助!$E:$O,11,FALSE),"")</f>
        <v/>
      </c>
      <c r="Q316" t="str">
        <f>_xlfn.IFNA(","&amp;VLOOKUP($D316*1000+Q$3,奖励辅助!$E:$O,11,FALSE),"")</f>
        <v/>
      </c>
      <c r="R316" t="str">
        <f>_xlfn.IFNA(","&amp;VLOOKUP($D316*1000+R$3,奖励辅助!$E:$O,11,FALSE),"")</f>
        <v/>
      </c>
      <c r="S316" t="str">
        <f>_xlfn.IFNA(","&amp;VLOOKUP($D316*1000+S$3,奖励辅助!$E:$O,11,FALSE),"")</f>
        <v/>
      </c>
      <c r="T316" t="str">
        <f>_xlfn.IFNA(","&amp;VLOOKUP($D316*1000+T$3,奖励辅助!$E:$O,11,FALSE),"")</f>
        <v/>
      </c>
      <c r="U316" t="str">
        <f>_xlfn.IFNA(","&amp;VLOOKUP($D316*1000+U$3,奖励辅助!$E:$O,11,FALSE),"")</f>
        <v/>
      </c>
      <c r="V316" t="str">
        <f>_xlfn.IFNA(","&amp;VLOOKUP($D316*1000+V$3,奖励辅助!$E:$O,11,FALSE),"")</f>
        <v/>
      </c>
      <c r="W316" t="str">
        <f>_xlfn.IFNA(","&amp;VLOOKUP($D316*1000+W$3,奖励辅助!$E:$O,11,FALSE),"")</f>
        <v/>
      </c>
      <c r="X316" t="str">
        <f>_xlfn.IFNA(","&amp;VLOOKUP($D316*1000+X$3,奖励辅助!$E:$O,11,FALSE),"")</f>
        <v/>
      </c>
      <c r="Y316" t="str">
        <f>_xlfn.IFNA(","&amp;VLOOKUP($D316*1000+Y$3,奖励辅助!$E:$O,11,FALSE),"")</f>
        <v/>
      </c>
      <c r="Z316" t="str">
        <f>_xlfn.IFNA(","&amp;VLOOKUP($D316*1000+Z$3,奖励辅助!$E:$O,11,FALSE),"")</f>
        <v/>
      </c>
      <c r="AA316" t="str">
        <f>_xlfn.IFNA(","&amp;VLOOKUP($D316*1000+AA$3,奖励辅助!$E:$O,11,FALSE),"")</f>
        <v/>
      </c>
      <c r="AB316" t="str">
        <f>_xlfn.IFNA(","&amp;VLOOKUP($D316*1000+AB$3,奖励辅助!$E:$O,11,FALSE),"")</f>
        <v/>
      </c>
      <c r="AC316" t="str">
        <f>_xlfn.IFNA(","&amp;VLOOKUP($D316*1000+AC$3,奖励辅助!$E:$O,11,FALSE),"")</f>
        <v/>
      </c>
      <c r="AD316" t="str">
        <f>_xlfn.IFNA(","&amp;VLOOKUP($D316*1000+AD$3,奖励辅助!$E:$O,11,FALSE),"")</f>
        <v/>
      </c>
      <c r="AE316" t="str">
        <f>_xlfn.IFNA(","&amp;VLOOKUP($D316*1000+AE$3,奖励辅助!$E:$O,11,FALSE),"")</f>
        <v/>
      </c>
      <c r="AF316" t="str">
        <f>_xlfn.IFNA(","&amp;VLOOKUP($D316*1000+AF$3,奖励辅助!$E:$O,11,FALSE),"")</f>
        <v/>
      </c>
      <c r="AG316" t="str">
        <f>_xlfn.IFNA(","&amp;VLOOKUP($D316*1000+AG$3,奖励辅助!$E:$O,11,FALSE),"")</f>
        <v/>
      </c>
      <c r="AH316" t="str">
        <f>_xlfn.IFNA(","&amp;VLOOKUP($D316*1000+AH$3,奖励辅助!$E:$O,11,FALSE),"")</f>
        <v/>
      </c>
      <c r="AI316" t="str">
        <f>_xlfn.IFNA(","&amp;VLOOKUP($D316*1000+AI$3,奖励辅助!$E:$O,11,FALSE),"")</f>
        <v/>
      </c>
      <c r="AJ316" t="str">
        <f>_xlfn.IFNA(","&amp;VLOOKUP($D316*1000+AJ$3,奖励辅助!$E:$O,11,FALSE),"")</f>
        <v/>
      </c>
      <c r="AK316" t="str">
        <f>_xlfn.IFNA(","&amp;VLOOKUP($D316*1000+AK$3,奖励辅助!$E:$O,11,FALSE),"")</f>
        <v/>
      </c>
      <c r="AL316" t="str">
        <f>_xlfn.IFNA(","&amp;VLOOKUP($D316*1000+AL$3,奖励辅助!$E:$O,11,FALSE),"")</f>
        <v/>
      </c>
      <c r="AM316" t="str">
        <f>_xlfn.IFNA(","&amp;VLOOKUP($D316*1000+AM$3,奖励辅助!$E:$O,11,FALSE),"")</f>
        <v/>
      </c>
      <c r="AN316" t="str">
        <f>_xlfn.IFNA(","&amp;VLOOKUP($D316*1000+AN$3,奖励辅助!$E:$O,11,FALSE),"")</f>
        <v/>
      </c>
      <c r="AO316" t="str">
        <f>_xlfn.IFNA(","&amp;VLOOKUP($D316*1000+AO$3,奖励辅助!$E:$O,11,FALSE),"")</f>
        <v/>
      </c>
    </row>
    <row r="317" spans="1:41" x14ac:dyDescent="0.15">
      <c r="A317">
        <v>314</v>
      </c>
      <c r="B317">
        <f>VLOOKUP(E317,每级任务数量!A:B,2,FALSE)</f>
        <v>2</v>
      </c>
      <c r="C317">
        <f t="shared" si="25"/>
        <v>413401</v>
      </c>
      <c r="D317" s="2">
        <f t="shared" si="21"/>
        <v>13401</v>
      </c>
      <c r="E317" s="6">
        <f t="shared" si="22"/>
        <v>134</v>
      </c>
      <c r="F317" s="6">
        <f t="shared" si="23"/>
        <v>1</v>
      </c>
      <c r="G317" s="1" t="s">
        <v>90</v>
      </c>
      <c r="H317" s="3" t="s">
        <v>91</v>
      </c>
      <c r="I317" s="3" t="str">
        <f t="shared" si="26"/>
        <v>[{"t":"i","i":4,"c":111200,"tr":0},{"t":"i","i":1,"c":3896617,"tr":0},{"t":"i","i":6,"c":556000,"tr":0}]</v>
      </c>
      <c r="J317" s="2">
        <v>0</v>
      </c>
      <c r="K317" s="2">
        <v>0</v>
      </c>
      <c r="L317" t="str">
        <f>_xlfn.IFNA(VLOOKUP($D317*1000+L$3,奖励辅助!$E:$O,11,FALSE),"")</f>
        <v>{"t":"i","i":4,"c":111200,"tr":0}</v>
      </c>
      <c r="M317" t="str">
        <f>_xlfn.IFNA(","&amp;VLOOKUP($D317*1000+M$3,奖励辅助!$E:$O,11,FALSE),"")</f>
        <v>,{"t":"i","i":1,"c":3896617,"tr":0}</v>
      </c>
      <c r="N317" t="str">
        <f>_xlfn.IFNA(","&amp;VLOOKUP($D317*1000+N$3,奖励辅助!$E:$O,11,FALSE),"")</f>
        <v>,{"t":"i","i":6,"c":556000,"tr":0}</v>
      </c>
      <c r="O317" t="str">
        <f>_xlfn.IFNA(","&amp;VLOOKUP($D317*1000+O$3,奖励辅助!$E:$O,11,FALSE),"")</f>
        <v/>
      </c>
      <c r="P317" t="str">
        <f>_xlfn.IFNA(","&amp;VLOOKUP($D317*1000+P$3,奖励辅助!$E:$O,11,FALSE),"")</f>
        <v/>
      </c>
      <c r="Q317" t="str">
        <f>_xlfn.IFNA(","&amp;VLOOKUP($D317*1000+Q$3,奖励辅助!$E:$O,11,FALSE),"")</f>
        <v/>
      </c>
      <c r="R317" t="str">
        <f>_xlfn.IFNA(","&amp;VLOOKUP($D317*1000+R$3,奖励辅助!$E:$O,11,FALSE),"")</f>
        <v/>
      </c>
      <c r="S317" t="str">
        <f>_xlfn.IFNA(","&amp;VLOOKUP($D317*1000+S$3,奖励辅助!$E:$O,11,FALSE),"")</f>
        <v/>
      </c>
      <c r="T317" t="str">
        <f>_xlfn.IFNA(","&amp;VLOOKUP($D317*1000+T$3,奖励辅助!$E:$O,11,FALSE),"")</f>
        <v/>
      </c>
      <c r="U317" t="str">
        <f>_xlfn.IFNA(","&amp;VLOOKUP($D317*1000+U$3,奖励辅助!$E:$O,11,FALSE),"")</f>
        <v/>
      </c>
      <c r="V317" t="str">
        <f>_xlfn.IFNA(","&amp;VLOOKUP($D317*1000+V$3,奖励辅助!$E:$O,11,FALSE),"")</f>
        <v/>
      </c>
      <c r="W317" t="str">
        <f>_xlfn.IFNA(","&amp;VLOOKUP($D317*1000+W$3,奖励辅助!$E:$O,11,FALSE),"")</f>
        <v/>
      </c>
      <c r="X317" t="str">
        <f>_xlfn.IFNA(","&amp;VLOOKUP($D317*1000+X$3,奖励辅助!$E:$O,11,FALSE),"")</f>
        <v/>
      </c>
      <c r="Y317" t="str">
        <f>_xlfn.IFNA(","&amp;VLOOKUP($D317*1000+Y$3,奖励辅助!$E:$O,11,FALSE),"")</f>
        <v/>
      </c>
      <c r="Z317" t="str">
        <f>_xlfn.IFNA(","&amp;VLOOKUP($D317*1000+Z$3,奖励辅助!$E:$O,11,FALSE),"")</f>
        <v/>
      </c>
      <c r="AA317" t="str">
        <f>_xlfn.IFNA(","&amp;VLOOKUP($D317*1000+AA$3,奖励辅助!$E:$O,11,FALSE),"")</f>
        <v/>
      </c>
      <c r="AB317" t="str">
        <f>_xlfn.IFNA(","&amp;VLOOKUP($D317*1000+AB$3,奖励辅助!$E:$O,11,FALSE),"")</f>
        <v/>
      </c>
      <c r="AC317" t="str">
        <f>_xlfn.IFNA(","&amp;VLOOKUP($D317*1000+AC$3,奖励辅助!$E:$O,11,FALSE),"")</f>
        <v/>
      </c>
      <c r="AD317" t="str">
        <f>_xlfn.IFNA(","&amp;VLOOKUP($D317*1000+AD$3,奖励辅助!$E:$O,11,FALSE),"")</f>
        <v/>
      </c>
      <c r="AE317" t="str">
        <f>_xlfn.IFNA(","&amp;VLOOKUP($D317*1000+AE$3,奖励辅助!$E:$O,11,FALSE),"")</f>
        <v/>
      </c>
      <c r="AF317" t="str">
        <f>_xlfn.IFNA(","&amp;VLOOKUP($D317*1000+AF$3,奖励辅助!$E:$O,11,FALSE),"")</f>
        <v/>
      </c>
      <c r="AG317" t="str">
        <f>_xlfn.IFNA(","&amp;VLOOKUP($D317*1000+AG$3,奖励辅助!$E:$O,11,FALSE),"")</f>
        <v/>
      </c>
      <c r="AH317" t="str">
        <f>_xlfn.IFNA(","&amp;VLOOKUP($D317*1000+AH$3,奖励辅助!$E:$O,11,FALSE),"")</f>
        <v/>
      </c>
      <c r="AI317" t="str">
        <f>_xlfn.IFNA(","&amp;VLOOKUP($D317*1000+AI$3,奖励辅助!$E:$O,11,FALSE),"")</f>
        <v/>
      </c>
      <c r="AJ317" t="str">
        <f>_xlfn.IFNA(","&amp;VLOOKUP($D317*1000+AJ$3,奖励辅助!$E:$O,11,FALSE),"")</f>
        <v/>
      </c>
      <c r="AK317" t="str">
        <f>_xlfn.IFNA(","&amp;VLOOKUP($D317*1000+AK$3,奖励辅助!$E:$O,11,FALSE),"")</f>
        <v/>
      </c>
      <c r="AL317" t="str">
        <f>_xlfn.IFNA(","&amp;VLOOKUP($D317*1000+AL$3,奖励辅助!$E:$O,11,FALSE),"")</f>
        <v/>
      </c>
      <c r="AM317" t="str">
        <f>_xlfn.IFNA(","&amp;VLOOKUP($D317*1000+AM$3,奖励辅助!$E:$O,11,FALSE),"")</f>
        <v/>
      </c>
      <c r="AN317" t="str">
        <f>_xlfn.IFNA(","&amp;VLOOKUP($D317*1000+AN$3,奖励辅助!$E:$O,11,FALSE),"")</f>
        <v/>
      </c>
      <c r="AO317" t="str">
        <f>_xlfn.IFNA(","&amp;VLOOKUP($D317*1000+AO$3,奖励辅助!$E:$O,11,FALSE),"")</f>
        <v/>
      </c>
    </row>
    <row r="318" spans="1:41" x14ac:dyDescent="0.15">
      <c r="A318">
        <v>315</v>
      </c>
      <c r="B318">
        <f>VLOOKUP(E318,每级任务数量!A:B,2,FALSE)</f>
        <v>2</v>
      </c>
      <c r="C318">
        <f t="shared" si="25"/>
        <v>413402</v>
      </c>
      <c r="D318" s="2">
        <f t="shared" si="21"/>
        <v>13402</v>
      </c>
      <c r="E318" s="6">
        <f t="shared" si="22"/>
        <v>134</v>
      </c>
      <c r="F318" s="6">
        <f t="shared" si="23"/>
        <v>2</v>
      </c>
      <c r="G318" s="1" t="s">
        <v>90</v>
      </c>
      <c r="H318" s="3" t="s">
        <v>91</v>
      </c>
      <c r="I318" s="3" t="str">
        <f t="shared" si="26"/>
        <v>[{"t":"i","i":4,"c":111200,"tr":0},{"t":"i","i":1,"c":3896617,"tr":0},{"t":"i","i":6,"c":556000,"tr":0}]</v>
      </c>
      <c r="J318" s="2">
        <v>0</v>
      </c>
      <c r="K318" s="2">
        <v>0</v>
      </c>
      <c r="L318" t="str">
        <f>_xlfn.IFNA(VLOOKUP($D318*1000+L$3,奖励辅助!$E:$O,11,FALSE),"")</f>
        <v>{"t":"i","i":4,"c":111200,"tr":0}</v>
      </c>
      <c r="M318" t="str">
        <f>_xlfn.IFNA(","&amp;VLOOKUP($D318*1000+M$3,奖励辅助!$E:$O,11,FALSE),"")</f>
        <v>,{"t":"i","i":1,"c":3896617,"tr":0}</v>
      </c>
      <c r="N318" t="str">
        <f>_xlfn.IFNA(","&amp;VLOOKUP($D318*1000+N$3,奖励辅助!$E:$O,11,FALSE),"")</f>
        <v>,{"t":"i","i":6,"c":556000,"tr":0}</v>
      </c>
      <c r="O318" t="str">
        <f>_xlfn.IFNA(","&amp;VLOOKUP($D318*1000+O$3,奖励辅助!$E:$O,11,FALSE),"")</f>
        <v/>
      </c>
      <c r="P318" t="str">
        <f>_xlfn.IFNA(","&amp;VLOOKUP($D318*1000+P$3,奖励辅助!$E:$O,11,FALSE),"")</f>
        <v/>
      </c>
      <c r="Q318" t="str">
        <f>_xlfn.IFNA(","&amp;VLOOKUP($D318*1000+Q$3,奖励辅助!$E:$O,11,FALSE),"")</f>
        <v/>
      </c>
      <c r="R318" t="str">
        <f>_xlfn.IFNA(","&amp;VLOOKUP($D318*1000+R$3,奖励辅助!$E:$O,11,FALSE),"")</f>
        <v/>
      </c>
      <c r="S318" t="str">
        <f>_xlfn.IFNA(","&amp;VLOOKUP($D318*1000+S$3,奖励辅助!$E:$O,11,FALSE),"")</f>
        <v/>
      </c>
      <c r="T318" t="str">
        <f>_xlfn.IFNA(","&amp;VLOOKUP($D318*1000+T$3,奖励辅助!$E:$O,11,FALSE),"")</f>
        <v/>
      </c>
      <c r="U318" t="str">
        <f>_xlfn.IFNA(","&amp;VLOOKUP($D318*1000+U$3,奖励辅助!$E:$O,11,FALSE),"")</f>
        <v/>
      </c>
      <c r="V318" t="str">
        <f>_xlfn.IFNA(","&amp;VLOOKUP($D318*1000+V$3,奖励辅助!$E:$O,11,FALSE),"")</f>
        <v/>
      </c>
      <c r="W318" t="str">
        <f>_xlfn.IFNA(","&amp;VLOOKUP($D318*1000+W$3,奖励辅助!$E:$O,11,FALSE),"")</f>
        <v/>
      </c>
      <c r="X318" t="str">
        <f>_xlfn.IFNA(","&amp;VLOOKUP($D318*1000+X$3,奖励辅助!$E:$O,11,FALSE),"")</f>
        <v/>
      </c>
      <c r="Y318" t="str">
        <f>_xlfn.IFNA(","&amp;VLOOKUP($D318*1000+Y$3,奖励辅助!$E:$O,11,FALSE),"")</f>
        <v/>
      </c>
      <c r="Z318" t="str">
        <f>_xlfn.IFNA(","&amp;VLOOKUP($D318*1000+Z$3,奖励辅助!$E:$O,11,FALSE),"")</f>
        <v/>
      </c>
      <c r="AA318" t="str">
        <f>_xlfn.IFNA(","&amp;VLOOKUP($D318*1000+AA$3,奖励辅助!$E:$O,11,FALSE),"")</f>
        <v/>
      </c>
      <c r="AB318" t="str">
        <f>_xlfn.IFNA(","&amp;VLOOKUP($D318*1000+AB$3,奖励辅助!$E:$O,11,FALSE),"")</f>
        <v/>
      </c>
      <c r="AC318" t="str">
        <f>_xlfn.IFNA(","&amp;VLOOKUP($D318*1000+AC$3,奖励辅助!$E:$O,11,FALSE),"")</f>
        <v/>
      </c>
      <c r="AD318" t="str">
        <f>_xlfn.IFNA(","&amp;VLOOKUP($D318*1000+AD$3,奖励辅助!$E:$O,11,FALSE),"")</f>
        <v/>
      </c>
      <c r="AE318" t="str">
        <f>_xlfn.IFNA(","&amp;VLOOKUP($D318*1000+AE$3,奖励辅助!$E:$O,11,FALSE),"")</f>
        <v/>
      </c>
      <c r="AF318" t="str">
        <f>_xlfn.IFNA(","&amp;VLOOKUP($D318*1000+AF$3,奖励辅助!$E:$O,11,FALSE),"")</f>
        <v/>
      </c>
      <c r="AG318" t="str">
        <f>_xlfn.IFNA(","&amp;VLOOKUP($D318*1000+AG$3,奖励辅助!$E:$O,11,FALSE),"")</f>
        <v/>
      </c>
      <c r="AH318" t="str">
        <f>_xlfn.IFNA(","&amp;VLOOKUP($D318*1000+AH$3,奖励辅助!$E:$O,11,FALSE),"")</f>
        <v/>
      </c>
      <c r="AI318" t="str">
        <f>_xlfn.IFNA(","&amp;VLOOKUP($D318*1000+AI$3,奖励辅助!$E:$O,11,FALSE),"")</f>
        <v/>
      </c>
      <c r="AJ318" t="str">
        <f>_xlfn.IFNA(","&amp;VLOOKUP($D318*1000+AJ$3,奖励辅助!$E:$O,11,FALSE),"")</f>
        <v/>
      </c>
      <c r="AK318" t="str">
        <f>_xlfn.IFNA(","&amp;VLOOKUP($D318*1000+AK$3,奖励辅助!$E:$O,11,FALSE),"")</f>
        <v/>
      </c>
      <c r="AL318" t="str">
        <f>_xlfn.IFNA(","&amp;VLOOKUP($D318*1000+AL$3,奖励辅助!$E:$O,11,FALSE),"")</f>
        <v/>
      </c>
      <c r="AM318" t="str">
        <f>_xlfn.IFNA(","&amp;VLOOKUP($D318*1000+AM$3,奖励辅助!$E:$O,11,FALSE),"")</f>
        <v/>
      </c>
      <c r="AN318" t="str">
        <f>_xlfn.IFNA(","&amp;VLOOKUP($D318*1000+AN$3,奖励辅助!$E:$O,11,FALSE),"")</f>
        <v/>
      </c>
      <c r="AO318" t="str">
        <f>_xlfn.IFNA(","&amp;VLOOKUP($D318*1000+AO$3,奖励辅助!$E:$O,11,FALSE),"")</f>
        <v/>
      </c>
    </row>
    <row r="319" spans="1:41" x14ac:dyDescent="0.15">
      <c r="A319">
        <v>316</v>
      </c>
      <c r="B319">
        <f>VLOOKUP(E319,每级任务数量!A:B,2,FALSE)</f>
        <v>2</v>
      </c>
      <c r="C319">
        <f t="shared" si="25"/>
        <v>413501</v>
      </c>
      <c r="D319" s="2">
        <f t="shared" si="21"/>
        <v>13501</v>
      </c>
      <c r="E319" s="6">
        <f t="shared" si="22"/>
        <v>135</v>
      </c>
      <c r="F319" s="6">
        <f t="shared" si="23"/>
        <v>1</v>
      </c>
      <c r="G319" s="1" t="s">
        <v>90</v>
      </c>
      <c r="H319" s="3" t="s">
        <v>91</v>
      </c>
      <c r="I319" s="3" t="str">
        <f t="shared" si="26"/>
        <v>[{"t":"i","i":4,"c":119206,"tr":0},{"t":"i","i":1,"c":4177171,"tr":0},{"t":"i","i":6,"c":596032,"tr":0}]</v>
      </c>
      <c r="J319" s="2">
        <v>0</v>
      </c>
      <c r="K319" s="2">
        <v>0</v>
      </c>
      <c r="L319" t="str">
        <f>_xlfn.IFNA(VLOOKUP($D319*1000+L$3,奖励辅助!$E:$O,11,FALSE),"")</f>
        <v>{"t":"i","i":4,"c":119206,"tr":0}</v>
      </c>
      <c r="M319" t="str">
        <f>_xlfn.IFNA(","&amp;VLOOKUP($D319*1000+M$3,奖励辅助!$E:$O,11,FALSE),"")</f>
        <v>,{"t":"i","i":1,"c":4177171,"tr":0}</v>
      </c>
      <c r="N319" t="str">
        <f>_xlfn.IFNA(","&amp;VLOOKUP($D319*1000+N$3,奖励辅助!$E:$O,11,FALSE),"")</f>
        <v>,{"t":"i","i":6,"c":596032,"tr":0}</v>
      </c>
      <c r="O319" t="str">
        <f>_xlfn.IFNA(","&amp;VLOOKUP($D319*1000+O$3,奖励辅助!$E:$O,11,FALSE),"")</f>
        <v/>
      </c>
      <c r="P319" t="str">
        <f>_xlfn.IFNA(","&amp;VLOOKUP($D319*1000+P$3,奖励辅助!$E:$O,11,FALSE),"")</f>
        <v/>
      </c>
      <c r="Q319" t="str">
        <f>_xlfn.IFNA(","&amp;VLOOKUP($D319*1000+Q$3,奖励辅助!$E:$O,11,FALSE),"")</f>
        <v/>
      </c>
      <c r="R319" t="str">
        <f>_xlfn.IFNA(","&amp;VLOOKUP($D319*1000+R$3,奖励辅助!$E:$O,11,FALSE),"")</f>
        <v/>
      </c>
      <c r="S319" t="str">
        <f>_xlfn.IFNA(","&amp;VLOOKUP($D319*1000+S$3,奖励辅助!$E:$O,11,FALSE),"")</f>
        <v/>
      </c>
      <c r="T319" t="str">
        <f>_xlfn.IFNA(","&amp;VLOOKUP($D319*1000+T$3,奖励辅助!$E:$O,11,FALSE),"")</f>
        <v/>
      </c>
      <c r="U319" t="str">
        <f>_xlfn.IFNA(","&amp;VLOOKUP($D319*1000+U$3,奖励辅助!$E:$O,11,FALSE),"")</f>
        <v/>
      </c>
      <c r="V319" t="str">
        <f>_xlfn.IFNA(","&amp;VLOOKUP($D319*1000+V$3,奖励辅助!$E:$O,11,FALSE),"")</f>
        <v/>
      </c>
      <c r="W319" t="str">
        <f>_xlfn.IFNA(","&amp;VLOOKUP($D319*1000+W$3,奖励辅助!$E:$O,11,FALSE),"")</f>
        <v/>
      </c>
      <c r="X319" t="str">
        <f>_xlfn.IFNA(","&amp;VLOOKUP($D319*1000+X$3,奖励辅助!$E:$O,11,FALSE),"")</f>
        <v/>
      </c>
      <c r="Y319" t="str">
        <f>_xlfn.IFNA(","&amp;VLOOKUP($D319*1000+Y$3,奖励辅助!$E:$O,11,FALSE),"")</f>
        <v/>
      </c>
      <c r="Z319" t="str">
        <f>_xlfn.IFNA(","&amp;VLOOKUP($D319*1000+Z$3,奖励辅助!$E:$O,11,FALSE),"")</f>
        <v/>
      </c>
      <c r="AA319" t="str">
        <f>_xlfn.IFNA(","&amp;VLOOKUP($D319*1000+AA$3,奖励辅助!$E:$O,11,FALSE),"")</f>
        <v/>
      </c>
      <c r="AB319" t="str">
        <f>_xlfn.IFNA(","&amp;VLOOKUP($D319*1000+AB$3,奖励辅助!$E:$O,11,FALSE),"")</f>
        <v/>
      </c>
      <c r="AC319" t="str">
        <f>_xlfn.IFNA(","&amp;VLOOKUP($D319*1000+AC$3,奖励辅助!$E:$O,11,FALSE),"")</f>
        <v/>
      </c>
      <c r="AD319" t="str">
        <f>_xlfn.IFNA(","&amp;VLOOKUP($D319*1000+AD$3,奖励辅助!$E:$O,11,FALSE),"")</f>
        <v/>
      </c>
      <c r="AE319" t="str">
        <f>_xlfn.IFNA(","&amp;VLOOKUP($D319*1000+AE$3,奖励辅助!$E:$O,11,FALSE),"")</f>
        <v/>
      </c>
      <c r="AF319" t="str">
        <f>_xlfn.IFNA(","&amp;VLOOKUP($D319*1000+AF$3,奖励辅助!$E:$O,11,FALSE),"")</f>
        <v/>
      </c>
      <c r="AG319" t="str">
        <f>_xlfn.IFNA(","&amp;VLOOKUP($D319*1000+AG$3,奖励辅助!$E:$O,11,FALSE),"")</f>
        <v/>
      </c>
      <c r="AH319" t="str">
        <f>_xlfn.IFNA(","&amp;VLOOKUP($D319*1000+AH$3,奖励辅助!$E:$O,11,FALSE),"")</f>
        <v/>
      </c>
      <c r="AI319" t="str">
        <f>_xlfn.IFNA(","&amp;VLOOKUP($D319*1000+AI$3,奖励辅助!$E:$O,11,FALSE),"")</f>
        <v/>
      </c>
      <c r="AJ319" t="str">
        <f>_xlfn.IFNA(","&amp;VLOOKUP($D319*1000+AJ$3,奖励辅助!$E:$O,11,FALSE),"")</f>
        <v/>
      </c>
      <c r="AK319" t="str">
        <f>_xlfn.IFNA(","&amp;VLOOKUP($D319*1000+AK$3,奖励辅助!$E:$O,11,FALSE),"")</f>
        <v/>
      </c>
      <c r="AL319" t="str">
        <f>_xlfn.IFNA(","&amp;VLOOKUP($D319*1000+AL$3,奖励辅助!$E:$O,11,FALSE),"")</f>
        <v/>
      </c>
      <c r="AM319" t="str">
        <f>_xlfn.IFNA(","&amp;VLOOKUP($D319*1000+AM$3,奖励辅助!$E:$O,11,FALSE),"")</f>
        <v/>
      </c>
      <c r="AN319" t="str">
        <f>_xlfn.IFNA(","&amp;VLOOKUP($D319*1000+AN$3,奖励辅助!$E:$O,11,FALSE),"")</f>
        <v/>
      </c>
      <c r="AO319" t="str">
        <f>_xlfn.IFNA(","&amp;VLOOKUP($D319*1000+AO$3,奖励辅助!$E:$O,11,FALSE),"")</f>
        <v/>
      </c>
    </row>
    <row r="320" spans="1:41" x14ac:dyDescent="0.15">
      <c r="A320">
        <v>317</v>
      </c>
      <c r="B320">
        <f>VLOOKUP(E320,每级任务数量!A:B,2,FALSE)</f>
        <v>2</v>
      </c>
      <c r="C320">
        <f t="shared" si="25"/>
        <v>413502</v>
      </c>
      <c r="D320" s="2">
        <f t="shared" si="21"/>
        <v>13502</v>
      </c>
      <c r="E320" s="6">
        <f t="shared" si="22"/>
        <v>135</v>
      </c>
      <c r="F320" s="6">
        <f t="shared" si="23"/>
        <v>2</v>
      </c>
      <c r="G320" s="1" t="s">
        <v>90</v>
      </c>
      <c r="H320" s="3" t="s">
        <v>91</v>
      </c>
      <c r="I320" s="3" t="str">
        <f t="shared" si="26"/>
        <v>[{"t":"i","i":4,"c":119206,"tr":0},{"t":"i","i":1,"c":4177171,"tr":0},{"t":"i","i":6,"c":596032,"tr":0}]</v>
      </c>
      <c r="J320" s="2">
        <v>0</v>
      </c>
      <c r="K320" s="2">
        <v>0</v>
      </c>
      <c r="L320" t="str">
        <f>_xlfn.IFNA(VLOOKUP($D320*1000+L$3,奖励辅助!$E:$O,11,FALSE),"")</f>
        <v>{"t":"i","i":4,"c":119206,"tr":0}</v>
      </c>
      <c r="M320" t="str">
        <f>_xlfn.IFNA(","&amp;VLOOKUP($D320*1000+M$3,奖励辅助!$E:$O,11,FALSE),"")</f>
        <v>,{"t":"i","i":1,"c":4177171,"tr":0}</v>
      </c>
      <c r="N320" t="str">
        <f>_xlfn.IFNA(","&amp;VLOOKUP($D320*1000+N$3,奖励辅助!$E:$O,11,FALSE),"")</f>
        <v>,{"t":"i","i":6,"c":596032,"tr":0}</v>
      </c>
      <c r="O320" t="str">
        <f>_xlfn.IFNA(","&amp;VLOOKUP($D320*1000+O$3,奖励辅助!$E:$O,11,FALSE),"")</f>
        <v/>
      </c>
      <c r="P320" t="str">
        <f>_xlfn.IFNA(","&amp;VLOOKUP($D320*1000+P$3,奖励辅助!$E:$O,11,FALSE),"")</f>
        <v/>
      </c>
      <c r="Q320" t="str">
        <f>_xlfn.IFNA(","&amp;VLOOKUP($D320*1000+Q$3,奖励辅助!$E:$O,11,FALSE),"")</f>
        <v/>
      </c>
      <c r="R320" t="str">
        <f>_xlfn.IFNA(","&amp;VLOOKUP($D320*1000+R$3,奖励辅助!$E:$O,11,FALSE),"")</f>
        <v/>
      </c>
      <c r="S320" t="str">
        <f>_xlfn.IFNA(","&amp;VLOOKUP($D320*1000+S$3,奖励辅助!$E:$O,11,FALSE),"")</f>
        <v/>
      </c>
      <c r="T320" t="str">
        <f>_xlfn.IFNA(","&amp;VLOOKUP($D320*1000+T$3,奖励辅助!$E:$O,11,FALSE),"")</f>
        <v/>
      </c>
      <c r="U320" t="str">
        <f>_xlfn.IFNA(","&amp;VLOOKUP($D320*1000+U$3,奖励辅助!$E:$O,11,FALSE),"")</f>
        <v/>
      </c>
      <c r="V320" t="str">
        <f>_xlfn.IFNA(","&amp;VLOOKUP($D320*1000+V$3,奖励辅助!$E:$O,11,FALSE),"")</f>
        <v/>
      </c>
      <c r="W320" t="str">
        <f>_xlfn.IFNA(","&amp;VLOOKUP($D320*1000+W$3,奖励辅助!$E:$O,11,FALSE),"")</f>
        <v/>
      </c>
      <c r="X320" t="str">
        <f>_xlfn.IFNA(","&amp;VLOOKUP($D320*1000+X$3,奖励辅助!$E:$O,11,FALSE),"")</f>
        <v/>
      </c>
      <c r="Y320" t="str">
        <f>_xlfn.IFNA(","&amp;VLOOKUP($D320*1000+Y$3,奖励辅助!$E:$O,11,FALSE),"")</f>
        <v/>
      </c>
      <c r="Z320" t="str">
        <f>_xlfn.IFNA(","&amp;VLOOKUP($D320*1000+Z$3,奖励辅助!$E:$O,11,FALSE),"")</f>
        <v/>
      </c>
      <c r="AA320" t="str">
        <f>_xlfn.IFNA(","&amp;VLOOKUP($D320*1000+AA$3,奖励辅助!$E:$O,11,FALSE),"")</f>
        <v/>
      </c>
      <c r="AB320" t="str">
        <f>_xlfn.IFNA(","&amp;VLOOKUP($D320*1000+AB$3,奖励辅助!$E:$O,11,FALSE),"")</f>
        <v/>
      </c>
      <c r="AC320" t="str">
        <f>_xlfn.IFNA(","&amp;VLOOKUP($D320*1000+AC$3,奖励辅助!$E:$O,11,FALSE),"")</f>
        <v/>
      </c>
      <c r="AD320" t="str">
        <f>_xlfn.IFNA(","&amp;VLOOKUP($D320*1000+AD$3,奖励辅助!$E:$O,11,FALSE),"")</f>
        <v/>
      </c>
      <c r="AE320" t="str">
        <f>_xlfn.IFNA(","&amp;VLOOKUP($D320*1000+AE$3,奖励辅助!$E:$O,11,FALSE),"")</f>
        <v/>
      </c>
      <c r="AF320" t="str">
        <f>_xlfn.IFNA(","&amp;VLOOKUP($D320*1000+AF$3,奖励辅助!$E:$O,11,FALSE),"")</f>
        <v/>
      </c>
      <c r="AG320" t="str">
        <f>_xlfn.IFNA(","&amp;VLOOKUP($D320*1000+AG$3,奖励辅助!$E:$O,11,FALSE),"")</f>
        <v/>
      </c>
      <c r="AH320" t="str">
        <f>_xlfn.IFNA(","&amp;VLOOKUP($D320*1000+AH$3,奖励辅助!$E:$O,11,FALSE),"")</f>
        <v/>
      </c>
      <c r="AI320" t="str">
        <f>_xlfn.IFNA(","&amp;VLOOKUP($D320*1000+AI$3,奖励辅助!$E:$O,11,FALSE),"")</f>
        <v/>
      </c>
      <c r="AJ320" t="str">
        <f>_xlfn.IFNA(","&amp;VLOOKUP($D320*1000+AJ$3,奖励辅助!$E:$O,11,FALSE),"")</f>
        <v/>
      </c>
      <c r="AK320" t="str">
        <f>_xlfn.IFNA(","&amp;VLOOKUP($D320*1000+AK$3,奖励辅助!$E:$O,11,FALSE),"")</f>
        <v/>
      </c>
      <c r="AL320" t="str">
        <f>_xlfn.IFNA(","&amp;VLOOKUP($D320*1000+AL$3,奖励辅助!$E:$O,11,FALSE),"")</f>
        <v/>
      </c>
      <c r="AM320" t="str">
        <f>_xlfn.IFNA(","&amp;VLOOKUP($D320*1000+AM$3,奖励辅助!$E:$O,11,FALSE),"")</f>
        <v/>
      </c>
      <c r="AN320" t="str">
        <f>_xlfn.IFNA(","&amp;VLOOKUP($D320*1000+AN$3,奖励辅助!$E:$O,11,FALSE),"")</f>
        <v/>
      </c>
      <c r="AO320" t="str">
        <f>_xlfn.IFNA(","&amp;VLOOKUP($D320*1000+AO$3,奖励辅助!$E:$O,11,FALSE),"")</f>
        <v/>
      </c>
    </row>
    <row r="321" spans="1:41" x14ac:dyDescent="0.15">
      <c r="A321">
        <v>318</v>
      </c>
      <c r="B321">
        <f>VLOOKUP(E321,每级任务数量!A:B,2,FALSE)</f>
        <v>2</v>
      </c>
      <c r="C321">
        <f t="shared" ref="C321:C350" si="27">400000+D321</f>
        <v>413601</v>
      </c>
      <c r="D321" s="2">
        <f t="shared" si="21"/>
        <v>13601</v>
      </c>
      <c r="E321" s="6">
        <f t="shared" si="22"/>
        <v>136</v>
      </c>
      <c r="F321" s="6">
        <f t="shared" si="23"/>
        <v>1</v>
      </c>
      <c r="G321" s="1" t="s">
        <v>90</v>
      </c>
      <c r="H321" s="3" t="s">
        <v>91</v>
      </c>
      <c r="I321" s="3" t="str">
        <f t="shared" ref="I321:I350" si="28">"["&amp;L321&amp;M321&amp;N321&amp;O321&amp;P321&amp;Q321&amp;R321&amp;S321&amp;T321&amp;U321&amp;V321&amp;W321&amp;X321&amp;Y321&amp;Z321&amp;AA321&amp;AB321&amp;AC321&amp;AD321&amp;AE321&amp;AF321&amp;AG321&amp;AH321&amp;AI321&amp;AJ321&amp;AK321&amp;AL321&amp;AM321&amp;AN321&amp;AO321&amp;AP321&amp;AQ321&amp;AR321&amp;AS321&amp;AT321&amp;AU321&amp;AV321&amp;AW321&amp;AX321&amp;AY321&amp;AZ321&amp;BA321&amp;BB321&amp;BC321&amp;BD321&amp;BE321&amp;"]"</f>
        <v>[{"t":"i","i":4,"c":127789,"tr":0},{"t":"i","i":1,"c":4477925,"tr":0},{"t":"i","i":6,"c":638946,"tr":0}]</v>
      </c>
      <c r="J321" s="2">
        <v>0</v>
      </c>
      <c r="K321" s="2">
        <v>0</v>
      </c>
      <c r="L321" t="str">
        <f>_xlfn.IFNA(VLOOKUP($D321*1000+L$3,奖励辅助!$E:$O,11,FALSE),"")</f>
        <v>{"t":"i","i":4,"c":127789,"tr":0}</v>
      </c>
      <c r="M321" t="str">
        <f>_xlfn.IFNA(","&amp;VLOOKUP($D321*1000+M$3,奖励辅助!$E:$O,11,FALSE),"")</f>
        <v>,{"t":"i","i":1,"c":4477925,"tr":0}</v>
      </c>
      <c r="N321" t="str">
        <f>_xlfn.IFNA(","&amp;VLOOKUP($D321*1000+N$3,奖励辅助!$E:$O,11,FALSE),"")</f>
        <v>,{"t":"i","i":6,"c":638946,"tr":0}</v>
      </c>
      <c r="O321" t="str">
        <f>_xlfn.IFNA(","&amp;VLOOKUP($D321*1000+O$3,奖励辅助!$E:$O,11,FALSE),"")</f>
        <v/>
      </c>
      <c r="P321" t="str">
        <f>_xlfn.IFNA(","&amp;VLOOKUP($D321*1000+P$3,奖励辅助!$E:$O,11,FALSE),"")</f>
        <v/>
      </c>
      <c r="Q321" t="str">
        <f>_xlfn.IFNA(","&amp;VLOOKUP($D321*1000+Q$3,奖励辅助!$E:$O,11,FALSE),"")</f>
        <v/>
      </c>
      <c r="R321" t="str">
        <f>_xlfn.IFNA(","&amp;VLOOKUP($D321*1000+R$3,奖励辅助!$E:$O,11,FALSE),"")</f>
        <v/>
      </c>
      <c r="S321" t="str">
        <f>_xlfn.IFNA(","&amp;VLOOKUP($D321*1000+S$3,奖励辅助!$E:$O,11,FALSE),"")</f>
        <v/>
      </c>
      <c r="T321" t="str">
        <f>_xlfn.IFNA(","&amp;VLOOKUP($D321*1000+T$3,奖励辅助!$E:$O,11,FALSE),"")</f>
        <v/>
      </c>
      <c r="U321" t="str">
        <f>_xlfn.IFNA(","&amp;VLOOKUP($D321*1000+U$3,奖励辅助!$E:$O,11,FALSE),"")</f>
        <v/>
      </c>
      <c r="V321" t="str">
        <f>_xlfn.IFNA(","&amp;VLOOKUP($D321*1000+V$3,奖励辅助!$E:$O,11,FALSE),"")</f>
        <v/>
      </c>
      <c r="W321" t="str">
        <f>_xlfn.IFNA(","&amp;VLOOKUP($D321*1000+W$3,奖励辅助!$E:$O,11,FALSE),"")</f>
        <v/>
      </c>
      <c r="X321" t="str">
        <f>_xlfn.IFNA(","&amp;VLOOKUP($D321*1000+X$3,奖励辅助!$E:$O,11,FALSE),"")</f>
        <v/>
      </c>
      <c r="Y321" t="str">
        <f>_xlfn.IFNA(","&amp;VLOOKUP($D321*1000+Y$3,奖励辅助!$E:$O,11,FALSE),"")</f>
        <v/>
      </c>
      <c r="Z321" t="str">
        <f>_xlfn.IFNA(","&amp;VLOOKUP($D321*1000+Z$3,奖励辅助!$E:$O,11,FALSE),"")</f>
        <v/>
      </c>
      <c r="AA321" t="str">
        <f>_xlfn.IFNA(","&amp;VLOOKUP($D321*1000+AA$3,奖励辅助!$E:$O,11,FALSE),"")</f>
        <v/>
      </c>
      <c r="AB321" t="str">
        <f>_xlfn.IFNA(","&amp;VLOOKUP($D321*1000+AB$3,奖励辅助!$E:$O,11,FALSE),"")</f>
        <v/>
      </c>
      <c r="AC321" t="str">
        <f>_xlfn.IFNA(","&amp;VLOOKUP($D321*1000+AC$3,奖励辅助!$E:$O,11,FALSE),"")</f>
        <v/>
      </c>
      <c r="AD321" t="str">
        <f>_xlfn.IFNA(","&amp;VLOOKUP($D321*1000+AD$3,奖励辅助!$E:$O,11,FALSE),"")</f>
        <v/>
      </c>
      <c r="AE321" t="str">
        <f>_xlfn.IFNA(","&amp;VLOOKUP($D321*1000+AE$3,奖励辅助!$E:$O,11,FALSE),"")</f>
        <v/>
      </c>
      <c r="AF321" t="str">
        <f>_xlfn.IFNA(","&amp;VLOOKUP($D321*1000+AF$3,奖励辅助!$E:$O,11,FALSE),"")</f>
        <v/>
      </c>
      <c r="AG321" t="str">
        <f>_xlfn.IFNA(","&amp;VLOOKUP($D321*1000+AG$3,奖励辅助!$E:$O,11,FALSE),"")</f>
        <v/>
      </c>
      <c r="AH321" t="str">
        <f>_xlfn.IFNA(","&amp;VLOOKUP($D321*1000+AH$3,奖励辅助!$E:$O,11,FALSE),"")</f>
        <v/>
      </c>
      <c r="AI321" t="str">
        <f>_xlfn.IFNA(","&amp;VLOOKUP($D321*1000+AI$3,奖励辅助!$E:$O,11,FALSE),"")</f>
        <v/>
      </c>
      <c r="AJ321" t="str">
        <f>_xlfn.IFNA(","&amp;VLOOKUP($D321*1000+AJ$3,奖励辅助!$E:$O,11,FALSE),"")</f>
        <v/>
      </c>
      <c r="AK321" t="str">
        <f>_xlfn.IFNA(","&amp;VLOOKUP($D321*1000+AK$3,奖励辅助!$E:$O,11,FALSE),"")</f>
        <v/>
      </c>
      <c r="AL321" t="str">
        <f>_xlfn.IFNA(","&amp;VLOOKUP($D321*1000+AL$3,奖励辅助!$E:$O,11,FALSE),"")</f>
        <v/>
      </c>
      <c r="AM321" t="str">
        <f>_xlfn.IFNA(","&amp;VLOOKUP($D321*1000+AM$3,奖励辅助!$E:$O,11,FALSE),"")</f>
        <v/>
      </c>
      <c r="AN321" t="str">
        <f>_xlfn.IFNA(","&amp;VLOOKUP($D321*1000+AN$3,奖励辅助!$E:$O,11,FALSE),"")</f>
        <v/>
      </c>
      <c r="AO321" t="str">
        <f>_xlfn.IFNA(","&amp;VLOOKUP($D321*1000+AO$3,奖励辅助!$E:$O,11,FALSE),"")</f>
        <v/>
      </c>
    </row>
    <row r="322" spans="1:41" x14ac:dyDescent="0.15">
      <c r="A322">
        <v>319</v>
      </c>
      <c r="B322">
        <f>VLOOKUP(E322,每级任务数量!A:B,2,FALSE)</f>
        <v>2</v>
      </c>
      <c r="C322">
        <f t="shared" si="27"/>
        <v>413602</v>
      </c>
      <c r="D322" s="2">
        <f t="shared" si="21"/>
        <v>13602</v>
      </c>
      <c r="E322" s="6">
        <f t="shared" si="22"/>
        <v>136</v>
      </c>
      <c r="F322" s="6">
        <f t="shared" si="23"/>
        <v>2</v>
      </c>
      <c r="G322" s="1" t="s">
        <v>90</v>
      </c>
      <c r="H322" s="3" t="s">
        <v>91</v>
      </c>
      <c r="I322" s="3" t="str">
        <f t="shared" si="28"/>
        <v>[{"t":"i","i":4,"c":127789,"tr":0},{"t":"i","i":1,"c":4477925,"tr":0},{"t":"i","i":6,"c":638946,"tr":0}]</v>
      </c>
      <c r="J322" s="2">
        <v>0</v>
      </c>
      <c r="K322" s="2">
        <v>0</v>
      </c>
      <c r="L322" t="str">
        <f>_xlfn.IFNA(VLOOKUP($D322*1000+L$3,奖励辅助!$E:$O,11,FALSE),"")</f>
        <v>{"t":"i","i":4,"c":127789,"tr":0}</v>
      </c>
      <c r="M322" t="str">
        <f>_xlfn.IFNA(","&amp;VLOOKUP($D322*1000+M$3,奖励辅助!$E:$O,11,FALSE),"")</f>
        <v>,{"t":"i","i":1,"c":4477925,"tr":0}</v>
      </c>
      <c r="N322" t="str">
        <f>_xlfn.IFNA(","&amp;VLOOKUP($D322*1000+N$3,奖励辅助!$E:$O,11,FALSE),"")</f>
        <v>,{"t":"i","i":6,"c":638946,"tr":0}</v>
      </c>
      <c r="O322" t="str">
        <f>_xlfn.IFNA(","&amp;VLOOKUP($D322*1000+O$3,奖励辅助!$E:$O,11,FALSE),"")</f>
        <v/>
      </c>
      <c r="P322" t="str">
        <f>_xlfn.IFNA(","&amp;VLOOKUP($D322*1000+P$3,奖励辅助!$E:$O,11,FALSE),"")</f>
        <v/>
      </c>
      <c r="Q322" t="str">
        <f>_xlfn.IFNA(","&amp;VLOOKUP($D322*1000+Q$3,奖励辅助!$E:$O,11,FALSE),"")</f>
        <v/>
      </c>
      <c r="R322" t="str">
        <f>_xlfn.IFNA(","&amp;VLOOKUP($D322*1000+R$3,奖励辅助!$E:$O,11,FALSE),"")</f>
        <v/>
      </c>
      <c r="S322" t="str">
        <f>_xlfn.IFNA(","&amp;VLOOKUP($D322*1000+S$3,奖励辅助!$E:$O,11,FALSE),"")</f>
        <v/>
      </c>
      <c r="T322" t="str">
        <f>_xlfn.IFNA(","&amp;VLOOKUP($D322*1000+T$3,奖励辅助!$E:$O,11,FALSE),"")</f>
        <v/>
      </c>
      <c r="U322" t="str">
        <f>_xlfn.IFNA(","&amp;VLOOKUP($D322*1000+U$3,奖励辅助!$E:$O,11,FALSE),"")</f>
        <v/>
      </c>
      <c r="V322" t="str">
        <f>_xlfn.IFNA(","&amp;VLOOKUP($D322*1000+V$3,奖励辅助!$E:$O,11,FALSE),"")</f>
        <v/>
      </c>
      <c r="W322" t="str">
        <f>_xlfn.IFNA(","&amp;VLOOKUP($D322*1000+W$3,奖励辅助!$E:$O,11,FALSE),"")</f>
        <v/>
      </c>
      <c r="X322" t="str">
        <f>_xlfn.IFNA(","&amp;VLOOKUP($D322*1000+X$3,奖励辅助!$E:$O,11,FALSE),"")</f>
        <v/>
      </c>
      <c r="Y322" t="str">
        <f>_xlfn.IFNA(","&amp;VLOOKUP($D322*1000+Y$3,奖励辅助!$E:$O,11,FALSE),"")</f>
        <v/>
      </c>
      <c r="Z322" t="str">
        <f>_xlfn.IFNA(","&amp;VLOOKUP($D322*1000+Z$3,奖励辅助!$E:$O,11,FALSE),"")</f>
        <v/>
      </c>
      <c r="AA322" t="str">
        <f>_xlfn.IFNA(","&amp;VLOOKUP($D322*1000+AA$3,奖励辅助!$E:$O,11,FALSE),"")</f>
        <v/>
      </c>
      <c r="AB322" t="str">
        <f>_xlfn.IFNA(","&amp;VLOOKUP($D322*1000+AB$3,奖励辅助!$E:$O,11,FALSE),"")</f>
        <v/>
      </c>
      <c r="AC322" t="str">
        <f>_xlfn.IFNA(","&amp;VLOOKUP($D322*1000+AC$3,奖励辅助!$E:$O,11,FALSE),"")</f>
        <v/>
      </c>
      <c r="AD322" t="str">
        <f>_xlfn.IFNA(","&amp;VLOOKUP($D322*1000+AD$3,奖励辅助!$E:$O,11,FALSE),"")</f>
        <v/>
      </c>
      <c r="AE322" t="str">
        <f>_xlfn.IFNA(","&amp;VLOOKUP($D322*1000+AE$3,奖励辅助!$E:$O,11,FALSE),"")</f>
        <v/>
      </c>
      <c r="AF322" t="str">
        <f>_xlfn.IFNA(","&amp;VLOOKUP($D322*1000+AF$3,奖励辅助!$E:$O,11,FALSE),"")</f>
        <v/>
      </c>
      <c r="AG322" t="str">
        <f>_xlfn.IFNA(","&amp;VLOOKUP($D322*1000+AG$3,奖励辅助!$E:$O,11,FALSE),"")</f>
        <v/>
      </c>
      <c r="AH322" t="str">
        <f>_xlfn.IFNA(","&amp;VLOOKUP($D322*1000+AH$3,奖励辅助!$E:$O,11,FALSE),"")</f>
        <v/>
      </c>
      <c r="AI322" t="str">
        <f>_xlfn.IFNA(","&amp;VLOOKUP($D322*1000+AI$3,奖励辅助!$E:$O,11,FALSE),"")</f>
        <v/>
      </c>
      <c r="AJ322" t="str">
        <f>_xlfn.IFNA(","&amp;VLOOKUP($D322*1000+AJ$3,奖励辅助!$E:$O,11,FALSE),"")</f>
        <v/>
      </c>
      <c r="AK322" t="str">
        <f>_xlfn.IFNA(","&amp;VLOOKUP($D322*1000+AK$3,奖励辅助!$E:$O,11,FALSE),"")</f>
        <v/>
      </c>
      <c r="AL322" t="str">
        <f>_xlfn.IFNA(","&amp;VLOOKUP($D322*1000+AL$3,奖励辅助!$E:$O,11,FALSE),"")</f>
        <v/>
      </c>
      <c r="AM322" t="str">
        <f>_xlfn.IFNA(","&amp;VLOOKUP($D322*1000+AM$3,奖励辅助!$E:$O,11,FALSE),"")</f>
        <v/>
      </c>
      <c r="AN322" t="str">
        <f>_xlfn.IFNA(","&amp;VLOOKUP($D322*1000+AN$3,奖励辅助!$E:$O,11,FALSE),"")</f>
        <v/>
      </c>
      <c r="AO322" t="str">
        <f>_xlfn.IFNA(","&amp;VLOOKUP($D322*1000+AO$3,奖励辅助!$E:$O,11,FALSE),"")</f>
        <v/>
      </c>
    </row>
    <row r="323" spans="1:41" x14ac:dyDescent="0.15">
      <c r="A323">
        <v>320</v>
      </c>
      <c r="B323">
        <f>VLOOKUP(E323,每级任务数量!A:B,2,FALSE)</f>
        <v>2</v>
      </c>
      <c r="C323">
        <f t="shared" si="27"/>
        <v>413701</v>
      </c>
      <c r="D323" s="2">
        <f t="shared" si="21"/>
        <v>13701</v>
      </c>
      <c r="E323" s="6">
        <f t="shared" si="22"/>
        <v>137</v>
      </c>
      <c r="F323" s="6">
        <f t="shared" si="23"/>
        <v>1</v>
      </c>
      <c r="G323" s="1" t="s">
        <v>90</v>
      </c>
      <c r="H323" s="3" t="s">
        <v>91</v>
      </c>
      <c r="I323" s="3" t="str">
        <f t="shared" si="28"/>
        <v>[{"t":"i","i":4,"c":136989,"tr":0},{"t":"i","i":1,"c":4800333,"tr":0},{"t":"i","i":6,"c":684949,"tr":0}]</v>
      </c>
      <c r="J323" s="2">
        <v>0</v>
      </c>
      <c r="K323" s="2">
        <v>0</v>
      </c>
      <c r="L323" t="str">
        <f>_xlfn.IFNA(VLOOKUP($D323*1000+L$3,奖励辅助!$E:$O,11,FALSE),"")</f>
        <v>{"t":"i","i":4,"c":136989,"tr":0}</v>
      </c>
      <c r="M323" t="str">
        <f>_xlfn.IFNA(","&amp;VLOOKUP($D323*1000+M$3,奖励辅助!$E:$O,11,FALSE),"")</f>
        <v>,{"t":"i","i":1,"c":4800333,"tr":0}</v>
      </c>
      <c r="N323" t="str">
        <f>_xlfn.IFNA(","&amp;VLOOKUP($D323*1000+N$3,奖励辅助!$E:$O,11,FALSE),"")</f>
        <v>,{"t":"i","i":6,"c":684949,"tr":0}</v>
      </c>
      <c r="O323" t="str">
        <f>_xlfn.IFNA(","&amp;VLOOKUP($D323*1000+O$3,奖励辅助!$E:$O,11,FALSE),"")</f>
        <v/>
      </c>
      <c r="P323" t="str">
        <f>_xlfn.IFNA(","&amp;VLOOKUP($D323*1000+P$3,奖励辅助!$E:$O,11,FALSE),"")</f>
        <v/>
      </c>
      <c r="Q323" t="str">
        <f>_xlfn.IFNA(","&amp;VLOOKUP($D323*1000+Q$3,奖励辅助!$E:$O,11,FALSE),"")</f>
        <v/>
      </c>
      <c r="R323" t="str">
        <f>_xlfn.IFNA(","&amp;VLOOKUP($D323*1000+R$3,奖励辅助!$E:$O,11,FALSE),"")</f>
        <v/>
      </c>
      <c r="S323" t="str">
        <f>_xlfn.IFNA(","&amp;VLOOKUP($D323*1000+S$3,奖励辅助!$E:$O,11,FALSE),"")</f>
        <v/>
      </c>
      <c r="T323" t="str">
        <f>_xlfn.IFNA(","&amp;VLOOKUP($D323*1000+T$3,奖励辅助!$E:$O,11,FALSE),"")</f>
        <v/>
      </c>
      <c r="U323" t="str">
        <f>_xlfn.IFNA(","&amp;VLOOKUP($D323*1000+U$3,奖励辅助!$E:$O,11,FALSE),"")</f>
        <v/>
      </c>
      <c r="V323" t="str">
        <f>_xlfn.IFNA(","&amp;VLOOKUP($D323*1000+V$3,奖励辅助!$E:$O,11,FALSE),"")</f>
        <v/>
      </c>
      <c r="W323" t="str">
        <f>_xlfn.IFNA(","&amp;VLOOKUP($D323*1000+W$3,奖励辅助!$E:$O,11,FALSE),"")</f>
        <v/>
      </c>
      <c r="X323" t="str">
        <f>_xlfn.IFNA(","&amp;VLOOKUP($D323*1000+X$3,奖励辅助!$E:$O,11,FALSE),"")</f>
        <v/>
      </c>
      <c r="Y323" t="str">
        <f>_xlfn.IFNA(","&amp;VLOOKUP($D323*1000+Y$3,奖励辅助!$E:$O,11,FALSE),"")</f>
        <v/>
      </c>
      <c r="Z323" t="str">
        <f>_xlfn.IFNA(","&amp;VLOOKUP($D323*1000+Z$3,奖励辅助!$E:$O,11,FALSE),"")</f>
        <v/>
      </c>
      <c r="AA323" t="str">
        <f>_xlfn.IFNA(","&amp;VLOOKUP($D323*1000+AA$3,奖励辅助!$E:$O,11,FALSE),"")</f>
        <v/>
      </c>
      <c r="AB323" t="str">
        <f>_xlfn.IFNA(","&amp;VLOOKUP($D323*1000+AB$3,奖励辅助!$E:$O,11,FALSE),"")</f>
        <v/>
      </c>
      <c r="AC323" t="str">
        <f>_xlfn.IFNA(","&amp;VLOOKUP($D323*1000+AC$3,奖励辅助!$E:$O,11,FALSE),"")</f>
        <v/>
      </c>
      <c r="AD323" t="str">
        <f>_xlfn.IFNA(","&amp;VLOOKUP($D323*1000+AD$3,奖励辅助!$E:$O,11,FALSE),"")</f>
        <v/>
      </c>
      <c r="AE323" t="str">
        <f>_xlfn.IFNA(","&amp;VLOOKUP($D323*1000+AE$3,奖励辅助!$E:$O,11,FALSE),"")</f>
        <v/>
      </c>
      <c r="AF323" t="str">
        <f>_xlfn.IFNA(","&amp;VLOOKUP($D323*1000+AF$3,奖励辅助!$E:$O,11,FALSE),"")</f>
        <v/>
      </c>
      <c r="AG323" t="str">
        <f>_xlfn.IFNA(","&amp;VLOOKUP($D323*1000+AG$3,奖励辅助!$E:$O,11,FALSE),"")</f>
        <v/>
      </c>
      <c r="AH323" t="str">
        <f>_xlfn.IFNA(","&amp;VLOOKUP($D323*1000+AH$3,奖励辅助!$E:$O,11,FALSE),"")</f>
        <v/>
      </c>
      <c r="AI323" t="str">
        <f>_xlfn.IFNA(","&amp;VLOOKUP($D323*1000+AI$3,奖励辅助!$E:$O,11,FALSE),"")</f>
        <v/>
      </c>
      <c r="AJ323" t="str">
        <f>_xlfn.IFNA(","&amp;VLOOKUP($D323*1000+AJ$3,奖励辅助!$E:$O,11,FALSE),"")</f>
        <v/>
      </c>
      <c r="AK323" t="str">
        <f>_xlfn.IFNA(","&amp;VLOOKUP($D323*1000+AK$3,奖励辅助!$E:$O,11,FALSE),"")</f>
        <v/>
      </c>
      <c r="AL323" t="str">
        <f>_xlfn.IFNA(","&amp;VLOOKUP($D323*1000+AL$3,奖励辅助!$E:$O,11,FALSE),"")</f>
        <v/>
      </c>
      <c r="AM323" t="str">
        <f>_xlfn.IFNA(","&amp;VLOOKUP($D323*1000+AM$3,奖励辅助!$E:$O,11,FALSE),"")</f>
        <v/>
      </c>
      <c r="AN323" t="str">
        <f>_xlfn.IFNA(","&amp;VLOOKUP($D323*1000+AN$3,奖励辅助!$E:$O,11,FALSE),"")</f>
        <v/>
      </c>
      <c r="AO323" t="str">
        <f>_xlfn.IFNA(","&amp;VLOOKUP($D323*1000+AO$3,奖励辅助!$E:$O,11,FALSE),"")</f>
        <v/>
      </c>
    </row>
    <row r="324" spans="1:41" x14ac:dyDescent="0.15">
      <c r="A324">
        <v>321</v>
      </c>
      <c r="B324">
        <f>VLOOKUP(E324,每级任务数量!A:B,2,FALSE)</f>
        <v>2</v>
      </c>
      <c r="C324">
        <f t="shared" si="27"/>
        <v>413702</v>
      </c>
      <c r="D324" s="2">
        <f t="shared" si="21"/>
        <v>13702</v>
      </c>
      <c r="E324" s="6">
        <f t="shared" si="22"/>
        <v>137</v>
      </c>
      <c r="F324" s="6">
        <f t="shared" si="23"/>
        <v>2</v>
      </c>
      <c r="G324" s="1" t="s">
        <v>90</v>
      </c>
      <c r="H324" s="3" t="s">
        <v>91</v>
      </c>
      <c r="I324" s="3" t="str">
        <f t="shared" si="28"/>
        <v>[{"t":"i","i":4,"c":136989,"tr":0},{"t":"i","i":1,"c":4800333,"tr":0},{"t":"i","i":6,"c":684949,"tr":0}]</v>
      </c>
      <c r="J324" s="2">
        <v>0</v>
      </c>
      <c r="K324" s="2">
        <v>0</v>
      </c>
      <c r="L324" t="str">
        <f>_xlfn.IFNA(VLOOKUP($D324*1000+L$3,奖励辅助!$E:$O,11,FALSE),"")</f>
        <v>{"t":"i","i":4,"c":136989,"tr":0}</v>
      </c>
      <c r="M324" t="str">
        <f>_xlfn.IFNA(","&amp;VLOOKUP($D324*1000+M$3,奖励辅助!$E:$O,11,FALSE),"")</f>
        <v>,{"t":"i","i":1,"c":4800333,"tr":0}</v>
      </c>
      <c r="N324" t="str">
        <f>_xlfn.IFNA(","&amp;VLOOKUP($D324*1000+N$3,奖励辅助!$E:$O,11,FALSE),"")</f>
        <v>,{"t":"i","i":6,"c":684949,"tr":0}</v>
      </c>
      <c r="O324" t="str">
        <f>_xlfn.IFNA(","&amp;VLOOKUP($D324*1000+O$3,奖励辅助!$E:$O,11,FALSE),"")</f>
        <v/>
      </c>
      <c r="P324" t="str">
        <f>_xlfn.IFNA(","&amp;VLOOKUP($D324*1000+P$3,奖励辅助!$E:$O,11,FALSE),"")</f>
        <v/>
      </c>
      <c r="Q324" t="str">
        <f>_xlfn.IFNA(","&amp;VLOOKUP($D324*1000+Q$3,奖励辅助!$E:$O,11,FALSE),"")</f>
        <v/>
      </c>
      <c r="R324" t="str">
        <f>_xlfn.IFNA(","&amp;VLOOKUP($D324*1000+R$3,奖励辅助!$E:$O,11,FALSE),"")</f>
        <v/>
      </c>
      <c r="S324" t="str">
        <f>_xlfn.IFNA(","&amp;VLOOKUP($D324*1000+S$3,奖励辅助!$E:$O,11,FALSE),"")</f>
        <v/>
      </c>
      <c r="T324" t="str">
        <f>_xlfn.IFNA(","&amp;VLOOKUP($D324*1000+T$3,奖励辅助!$E:$O,11,FALSE),"")</f>
        <v/>
      </c>
      <c r="U324" t="str">
        <f>_xlfn.IFNA(","&amp;VLOOKUP($D324*1000+U$3,奖励辅助!$E:$O,11,FALSE),"")</f>
        <v/>
      </c>
      <c r="V324" t="str">
        <f>_xlfn.IFNA(","&amp;VLOOKUP($D324*1000+V$3,奖励辅助!$E:$O,11,FALSE),"")</f>
        <v/>
      </c>
      <c r="W324" t="str">
        <f>_xlfn.IFNA(","&amp;VLOOKUP($D324*1000+W$3,奖励辅助!$E:$O,11,FALSE),"")</f>
        <v/>
      </c>
      <c r="X324" t="str">
        <f>_xlfn.IFNA(","&amp;VLOOKUP($D324*1000+X$3,奖励辅助!$E:$O,11,FALSE),"")</f>
        <v/>
      </c>
      <c r="Y324" t="str">
        <f>_xlfn.IFNA(","&amp;VLOOKUP($D324*1000+Y$3,奖励辅助!$E:$O,11,FALSE),"")</f>
        <v/>
      </c>
      <c r="Z324" t="str">
        <f>_xlfn.IFNA(","&amp;VLOOKUP($D324*1000+Z$3,奖励辅助!$E:$O,11,FALSE),"")</f>
        <v/>
      </c>
      <c r="AA324" t="str">
        <f>_xlfn.IFNA(","&amp;VLOOKUP($D324*1000+AA$3,奖励辅助!$E:$O,11,FALSE),"")</f>
        <v/>
      </c>
      <c r="AB324" t="str">
        <f>_xlfn.IFNA(","&amp;VLOOKUP($D324*1000+AB$3,奖励辅助!$E:$O,11,FALSE),"")</f>
        <v/>
      </c>
      <c r="AC324" t="str">
        <f>_xlfn.IFNA(","&amp;VLOOKUP($D324*1000+AC$3,奖励辅助!$E:$O,11,FALSE),"")</f>
        <v/>
      </c>
      <c r="AD324" t="str">
        <f>_xlfn.IFNA(","&amp;VLOOKUP($D324*1000+AD$3,奖励辅助!$E:$O,11,FALSE),"")</f>
        <v/>
      </c>
      <c r="AE324" t="str">
        <f>_xlfn.IFNA(","&amp;VLOOKUP($D324*1000+AE$3,奖励辅助!$E:$O,11,FALSE),"")</f>
        <v/>
      </c>
      <c r="AF324" t="str">
        <f>_xlfn.IFNA(","&amp;VLOOKUP($D324*1000+AF$3,奖励辅助!$E:$O,11,FALSE),"")</f>
        <v/>
      </c>
      <c r="AG324" t="str">
        <f>_xlfn.IFNA(","&amp;VLOOKUP($D324*1000+AG$3,奖励辅助!$E:$O,11,FALSE),"")</f>
        <v/>
      </c>
      <c r="AH324" t="str">
        <f>_xlfn.IFNA(","&amp;VLOOKUP($D324*1000+AH$3,奖励辅助!$E:$O,11,FALSE),"")</f>
        <v/>
      </c>
      <c r="AI324" t="str">
        <f>_xlfn.IFNA(","&amp;VLOOKUP($D324*1000+AI$3,奖励辅助!$E:$O,11,FALSE),"")</f>
        <v/>
      </c>
      <c r="AJ324" t="str">
        <f>_xlfn.IFNA(","&amp;VLOOKUP($D324*1000+AJ$3,奖励辅助!$E:$O,11,FALSE),"")</f>
        <v/>
      </c>
      <c r="AK324" t="str">
        <f>_xlfn.IFNA(","&amp;VLOOKUP($D324*1000+AK$3,奖励辅助!$E:$O,11,FALSE),"")</f>
        <v/>
      </c>
      <c r="AL324" t="str">
        <f>_xlfn.IFNA(","&amp;VLOOKUP($D324*1000+AL$3,奖励辅助!$E:$O,11,FALSE),"")</f>
        <v/>
      </c>
      <c r="AM324" t="str">
        <f>_xlfn.IFNA(","&amp;VLOOKUP($D324*1000+AM$3,奖励辅助!$E:$O,11,FALSE),"")</f>
        <v/>
      </c>
      <c r="AN324" t="str">
        <f>_xlfn.IFNA(","&amp;VLOOKUP($D324*1000+AN$3,奖励辅助!$E:$O,11,FALSE),"")</f>
        <v/>
      </c>
      <c r="AO324" t="str">
        <f>_xlfn.IFNA(","&amp;VLOOKUP($D324*1000+AO$3,奖励辅助!$E:$O,11,FALSE),"")</f>
        <v/>
      </c>
    </row>
    <row r="325" spans="1:41" x14ac:dyDescent="0.15">
      <c r="A325">
        <v>322</v>
      </c>
      <c r="B325">
        <f>VLOOKUP(E325,每级任务数量!A:B,2,FALSE)</f>
        <v>2</v>
      </c>
      <c r="C325">
        <f t="shared" si="27"/>
        <v>413801</v>
      </c>
      <c r="D325" s="2">
        <f t="shared" ref="D325:D350" si="29">E325*100+F325</f>
        <v>13801</v>
      </c>
      <c r="E325" s="6">
        <f t="shared" si="22"/>
        <v>138</v>
      </c>
      <c r="F325" s="6">
        <f t="shared" si="23"/>
        <v>1</v>
      </c>
      <c r="G325" s="1" t="s">
        <v>90</v>
      </c>
      <c r="H325" s="3" t="s">
        <v>91</v>
      </c>
      <c r="I325" s="3" t="str">
        <f t="shared" si="28"/>
        <v>[{"t":"i","i":4,"c":146853,"tr":0},{"t":"i","i":1,"c":5145955,"tr":0},{"t":"i","i":6,"c":734265,"tr":0}]</v>
      </c>
      <c r="J325" s="2">
        <v>0</v>
      </c>
      <c r="K325" s="2">
        <v>0</v>
      </c>
      <c r="L325" t="str">
        <f>_xlfn.IFNA(VLOOKUP($D325*1000+L$3,奖励辅助!$E:$O,11,FALSE),"")</f>
        <v>{"t":"i","i":4,"c":146853,"tr":0}</v>
      </c>
      <c r="M325" t="str">
        <f>_xlfn.IFNA(","&amp;VLOOKUP($D325*1000+M$3,奖励辅助!$E:$O,11,FALSE),"")</f>
        <v>,{"t":"i","i":1,"c":5145955,"tr":0}</v>
      </c>
      <c r="N325" t="str">
        <f>_xlfn.IFNA(","&amp;VLOOKUP($D325*1000+N$3,奖励辅助!$E:$O,11,FALSE),"")</f>
        <v>,{"t":"i","i":6,"c":734265,"tr":0}</v>
      </c>
      <c r="O325" t="str">
        <f>_xlfn.IFNA(","&amp;VLOOKUP($D325*1000+O$3,奖励辅助!$E:$O,11,FALSE),"")</f>
        <v/>
      </c>
      <c r="P325" t="str">
        <f>_xlfn.IFNA(","&amp;VLOOKUP($D325*1000+P$3,奖励辅助!$E:$O,11,FALSE),"")</f>
        <v/>
      </c>
      <c r="Q325" t="str">
        <f>_xlfn.IFNA(","&amp;VLOOKUP($D325*1000+Q$3,奖励辅助!$E:$O,11,FALSE),"")</f>
        <v/>
      </c>
      <c r="R325" t="str">
        <f>_xlfn.IFNA(","&amp;VLOOKUP($D325*1000+R$3,奖励辅助!$E:$O,11,FALSE),"")</f>
        <v/>
      </c>
      <c r="S325" t="str">
        <f>_xlfn.IFNA(","&amp;VLOOKUP($D325*1000+S$3,奖励辅助!$E:$O,11,FALSE),"")</f>
        <v/>
      </c>
      <c r="T325" t="str">
        <f>_xlfn.IFNA(","&amp;VLOOKUP($D325*1000+T$3,奖励辅助!$E:$O,11,FALSE),"")</f>
        <v/>
      </c>
      <c r="U325" t="str">
        <f>_xlfn.IFNA(","&amp;VLOOKUP($D325*1000+U$3,奖励辅助!$E:$O,11,FALSE),"")</f>
        <v/>
      </c>
      <c r="V325" t="str">
        <f>_xlfn.IFNA(","&amp;VLOOKUP($D325*1000+V$3,奖励辅助!$E:$O,11,FALSE),"")</f>
        <v/>
      </c>
      <c r="W325" t="str">
        <f>_xlfn.IFNA(","&amp;VLOOKUP($D325*1000+W$3,奖励辅助!$E:$O,11,FALSE),"")</f>
        <v/>
      </c>
      <c r="X325" t="str">
        <f>_xlfn.IFNA(","&amp;VLOOKUP($D325*1000+X$3,奖励辅助!$E:$O,11,FALSE),"")</f>
        <v/>
      </c>
      <c r="Y325" t="str">
        <f>_xlfn.IFNA(","&amp;VLOOKUP($D325*1000+Y$3,奖励辅助!$E:$O,11,FALSE),"")</f>
        <v/>
      </c>
      <c r="Z325" t="str">
        <f>_xlfn.IFNA(","&amp;VLOOKUP($D325*1000+Z$3,奖励辅助!$E:$O,11,FALSE),"")</f>
        <v/>
      </c>
      <c r="AA325" t="str">
        <f>_xlfn.IFNA(","&amp;VLOOKUP($D325*1000+AA$3,奖励辅助!$E:$O,11,FALSE),"")</f>
        <v/>
      </c>
      <c r="AB325" t="str">
        <f>_xlfn.IFNA(","&amp;VLOOKUP($D325*1000+AB$3,奖励辅助!$E:$O,11,FALSE),"")</f>
        <v/>
      </c>
      <c r="AC325" t="str">
        <f>_xlfn.IFNA(","&amp;VLOOKUP($D325*1000+AC$3,奖励辅助!$E:$O,11,FALSE),"")</f>
        <v/>
      </c>
      <c r="AD325" t="str">
        <f>_xlfn.IFNA(","&amp;VLOOKUP($D325*1000+AD$3,奖励辅助!$E:$O,11,FALSE),"")</f>
        <v/>
      </c>
      <c r="AE325" t="str">
        <f>_xlfn.IFNA(","&amp;VLOOKUP($D325*1000+AE$3,奖励辅助!$E:$O,11,FALSE),"")</f>
        <v/>
      </c>
      <c r="AF325" t="str">
        <f>_xlfn.IFNA(","&amp;VLOOKUP($D325*1000+AF$3,奖励辅助!$E:$O,11,FALSE),"")</f>
        <v/>
      </c>
      <c r="AG325" t="str">
        <f>_xlfn.IFNA(","&amp;VLOOKUP($D325*1000+AG$3,奖励辅助!$E:$O,11,FALSE),"")</f>
        <v/>
      </c>
      <c r="AH325" t="str">
        <f>_xlfn.IFNA(","&amp;VLOOKUP($D325*1000+AH$3,奖励辅助!$E:$O,11,FALSE),"")</f>
        <v/>
      </c>
      <c r="AI325" t="str">
        <f>_xlfn.IFNA(","&amp;VLOOKUP($D325*1000+AI$3,奖励辅助!$E:$O,11,FALSE),"")</f>
        <v/>
      </c>
      <c r="AJ325" t="str">
        <f>_xlfn.IFNA(","&amp;VLOOKUP($D325*1000+AJ$3,奖励辅助!$E:$O,11,FALSE),"")</f>
        <v/>
      </c>
      <c r="AK325" t="str">
        <f>_xlfn.IFNA(","&amp;VLOOKUP($D325*1000+AK$3,奖励辅助!$E:$O,11,FALSE),"")</f>
        <v/>
      </c>
      <c r="AL325" t="str">
        <f>_xlfn.IFNA(","&amp;VLOOKUP($D325*1000+AL$3,奖励辅助!$E:$O,11,FALSE),"")</f>
        <v/>
      </c>
      <c r="AM325" t="str">
        <f>_xlfn.IFNA(","&amp;VLOOKUP($D325*1000+AM$3,奖励辅助!$E:$O,11,FALSE),"")</f>
        <v/>
      </c>
      <c r="AN325" t="str">
        <f>_xlfn.IFNA(","&amp;VLOOKUP($D325*1000+AN$3,奖励辅助!$E:$O,11,FALSE),"")</f>
        <v/>
      </c>
      <c r="AO325" t="str">
        <f>_xlfn.IFNA(","&amp;VLOOKUP($D325*1000+AO$3,奖励辅助!$E:$O,11,FALSE),"")</f>
        <v/>
      </c>
    </row>
    <row r="326" spans="1:41" x14ac:dyDescent="0.15">
      <c r="A326">
        <v>323</v>
      </c>
      <c r="B326">
        <f>VLOOKUP(E326,每级任务数量!A:B,2,FALSE)</f>
        <v>2</v>
      </c>
      <c r="C326">
        <f t="shared" si="27"/>
        <v>413802</v>
      </c>
      <c r="D326" s="2">
        <f t="shared" si="29"/>
        <v>13802</v>
      </c>
      <c r="E326" s="6">
        <f t="shared" ref="E326:E350" si="30">IF(F326=1,E325+1,E325)</f>
        <v>138</v>
      </c>
      <c r="F326" s="6">
        <f t="shared" ref="F326:F350" si="31">IF(F325=B325,1,F325+1)</f>
        <v>2</v>
      </c>
      <c r="G326" s="1" t="s">
        <v>90</v>
      </c>
      <c r="H326" s="3" t="s">
        <v>91</v>
      </c>
      <c r="I326" s="3" t="str">
        <f t="shared" si="28"/>
        <v>[{"t":"i","i":4,"c":146853,"tr":0},{"t":"i","i":1,"c":5145955,"tr":0},{"t":"i","i":6,"c":734265,"tr":0}]</v>
      </c>
      <c r="J326" s="2">
        <v>0</v>
      </c>
      <c r="K326" s="2">
        <v>0</v>
      </c>
      <c r="L326" t="str">
        <f>_xlfn.IFNA(VLOOKUP($D326*1000+L$3,奖励辅助!$E:$O,11,FALSE),"")</f>
        <v>{"t":"i","i":4,"c":146853,"tr":0}</v>
      </c>
      <c r="M326" t="str">
        <f>_xlfn.IFNA(","&amp;VLOOKUP($D326*1000+M$3,奖励辅助!$E:$O,11,FALSE),"")</f>
        <v>,{"t":"i","i":1,"c":5145955,"tr":0}</v>
      </c>
      <c r="N326" t="str">
        <f>_xlfn.IFNA(","&amp;VLOOKUP($D326*1000+N$3,奖励辅助!$E:$O,11,FALSE),"")</f>
        <v>,{"t":"i","i":6,"c":734265,"tr":0}</v>
      </c>
      <c r="O326" t="str">
        <f>_xlfn.IFNA(","&amp;VLOOKUP($D326*1000+O$3,奖励辅助!$E:$O,11,FALSE),"")</f>
        <v/>
      </c>
      <c r="P326" t="str">
        <f>_xlfn.IFNA(","&amp;VLOOKUP($D326*1000+P$3,奖励辅助!$E:$O,11,FALSE),"")</f>
        <v/>
      </c>
      <c r="Q326" t="str">
        <f>_xlfn.IFNA(","&amp;VLOOKUP($D326*1000+Q$3,奖励辅助!$E:$O,11,FALSE),"")</f>
        <v/>
      </c>
      <c r="R326" t="str">
        <f>_xlfn.IFNA(","&amp;VLOOKUP($D326*1000+R$3,奖励辅助!$E:$O,11,FALSE),"")</f>
        <v/>
      </c>
      <c r="S326" t="str">
        <f>_xlfn.IFNA(","&amp;VLOOKUP($D326*1000+S$3,奖励辅助!$E:$O,11,FALSE),"")</f>
        <v/>
      </c>
      <c r="T326" t="str">
        <f>_xlfn.IFNA(","&amp;VLOOKUP($D326*1000+T$3,奖励辅助!$E:$O,11,FALSE),"")</f>
        <v/>
      </c>
      <c r="U326" t="str">
        <f>_xlfn.IFNA(","&amp;VLOOKUP($D326*1000+U$3,奖励辅助!$E:$O,11,FALSE),"")</f>
        <v/>
      </c>
      <c r="V326" t="str">
        <f>_xlfn.IFNA(","&amp;VLOOKUP($D326*1000+V$3,奖励辅助!$E:$O,11,FALSE),"")</f>
        <v/>
      </c>
      <c r="W326" t="str">
        <f>_xlfn.IFNA(","&amp;VLOOKUP($D326*1000+W$3,奖励辅助!$E:$O,11,FALSE),"")</f>
        <v/>
      </c>
      <c r="X326" t="str">
        <f>_xlfn.IFNA(","&amp;VLOOKUP($D326*1000+X$3,奖励辅助!$E:$O,11,FALSE),"")</f>
        <v/>
      </c>
      <c r="Y326" t="str">
        <f>_xlfn.IFNA(","&amp;VLOOKUP($D326*1000+Y$3,奖励辅助!$E:$O,11,FALSE),"")</f>
        <v/>
      </c>
      <c r="Z326" t="str">
        <f>_xlfn.IFNA(","&amp;VLOOKUP($D326*1000+Z$3,奖励辅助!$E:$O,11,FALSE),"")</f>
        <v/>
      </c>
      <c r="AA326" t="str">
        <f>_xlfn.IFNA(","&amp;VLOOKUP($D326*1000+AA$3,奖励辅助!$E:$O,11,FALSE),"")</f>
        <v/>
      </c>
      <c r="AB326" t="str">
        <f>_xlfn.IFNA(","&amp;VLOOKUP($D326*1000+AB$3,奖励辅助!$E:$O,11,FALSE),"")</f>
        <v/>
      </c>
      <c r="AC326" t="str">
        <f>_xlfn.IFNA(","&amp;VLOOKUP($D326*1000+AC$3,奖励辅助!$E:$O,11,FALSE),"")</f>
        <v/>
      </c>
      <c r="AD326" t="str">
        <f>_xlfn.IFNA(","&amp;VLOOKUP($D326*1000+AD$3,奖励辅助!$E:$O,11,FALSE),"")</f>
        <v/>
      </c>
      <c r="AE326" t="str">
        <f>_xlfn.IFNA(","&amp;VLOOKUP($D326*1000+AE$3,奖励辅助!$E:$O,11,FALSE),"")</f>
        <v/>
      </c>
      <c r="AF326" t="str">
        <f>_xlfn.IFNA(","&amp;VLOOKUP($D326*1000+AF$3,奖励辅助!$E:$O,11,FALSE),"")</f>
        <v/>
      </c>
      <c r="AG326" t="str">
        <f>_xlfn.IFNA(","&amp;VLOOKUP($D326*1000+AG$3,奖励辅助!$E:$O,11,FALSE),"")</f>
        <v/>
      </c>
      <c r="AH326" t="str">
        <f>_xlfn.IFNA(","&amp;VLOOKUP($D326*1000+AH$3,奖励辅助!$E:$O,11,FALSE),"")</f>
        <v/>
      </c>
      <c r="AI326" t="str">
        <f>_xlfn.IFNA(","&amp;VLOOKUP($D326*1000+AI$3,奖励辅助!$E:$O,11,FALSE),"")</f>
        <v/>
      </c>
      <c r="AJ326" t="str">
        <f>_xlfn.IFNA(","&amp;VLOOKUP($D326*1000+AJ$3,奖励辅助!$E:$O,11,FALSE),"")</f>
        <v/>
      </c>
      <c r="AK326" t="str">
        <f>_xlfn.IFNA(","&amp;VLOOKUP($D326*1000+AK$3,奖励辅助!$E:$O,11,FALSE),"")</f>
        <v/>
      </c>
      <c r="AL326" t="str">
        <f>_xlfn.IFNA(","&amp;VLOOKUP($D326*1000+AL$3,奖励辅助!$E:$O,11,FALSE),"")</f>
        <v/>
      </c>
      <c r="AM326" t="str">
        <f>_xlfn.IFNA(","&amp;VLOOKUP($D326*1000+AM$3,奖励辅助!$E:$O,11,FALSE),"")</f>
        <v/>
      </c>
      <c r="AN326" t="str">
        <f>_xlfn.IFNA(","&amp;VLOOKUP($D326*1000+AN$3,奖励辅助!$E:$O,11,FALSE),"")</f>
        <v/>
      </c>
      <c r="AO326" t="str">
        <f>_xlfn.IFNA(","&amp;VLOOKUP($D326*1000+AO$3,奖励辅助!$E:$O,11,FALSE),"")</f>
        <v/>
      </c>
    </row>
    <row r="327" spans="1:41" x14ac:dyDescent="0.15">
      <c r="A327">
        <v>324</v>
      </c>
      <c r="B327">
        <f>VLOOKUP(E327,每级任务数量!A:B,2,FALSE)</f>
        <v>2</v>
      </c>
      <c r="C327">
        <f t="shared" si="27"/>
        <v>413901</v>
      </c>
      <c r="D327" s="2">
        <f t="shared" si="29"/>
        <v>13901</v>
      </c>
      <c r="E327" s="6">
        <f t="shared" si="30"/>
        <v>139</v>
      </c>
      <c r="F327" s="6">
        <f t="shared" si="31"/>
        <v>1</v>
      </c>
      <c r="G327" s="1" t="s">
        <v>90</v>
      </c>
      <c r="H327" s="3" t="s">
        <v>91</v>
      </c>
      <c r="I327" s="3" t="str">
        <f t="shared" si="28"/>
        <v>[{"t":"i","i":4,"c":157426,"tr":0},{"t":"i","i":1,"c":5516461,"tr":0},{"t":"i","i":6,"c":787132,"tr":0}]</v>
      </c>
      <c r="J327" s="2">
        <v>0</v>
      </c>
      <c r="K327" s="2">
        <v>0</v>
      </c>
      <c r="L327" t="str">
        <f>_xlfn.IFNA(VLOOKUP($D327*1000+L$3,奖励辅助!$E:$O,11,FALSE),"")</f>
        <v>{"t":"i","i":4,"c":157426,"tr":0}</v>
      </c>
      <c r="M327" t="str">
        <f>_xlfn.IFNA(","&amp;VLOOKUP($D327*1000+M$3,奖励辅助!$E:$O,11,FALSE),"")</f>
        <v>,{"t":"i","i":1,"c":5516461,"tr":0}</v>
      </c>
      <c r="N327" t="str">
        <f>_xlfn.IFNA(","&amp;VLOOKUP($D327*1000+N$3,奖励辅助!$E:$O,11,FALSE),"")</f>
        <v>,{"t":"i","i":6,"c":787132,"tr":0}</v>
      </c>
      <c r="O327" t="str">
        <f>_xlfn.IFNA(","&amp;VLOOKUP($D327*1000+O$3,奖励辅助!$E:$O,11,FALSE),"")</f>
        <v/>
      </c>
      <c r="P327" t="str">
        <f>_xlfn.IFNA(","&amp;VLOOKUP($D327*1000+P$3,奖励辅助!$E:$O,11,FALSE),"")</f>
        <v/>
      </c>
      <c r="Q327" t="str">
        <f>_xlfn.IFNA(","&amp;VLOOKUP($D327*1000+Q$3,奖励辅助!$E:$O,11,FALSE),"")</f>
        <v/>
      </c>
      <c r="R327" t="str">
        <f>_xlfn.IFNA(","&amp;VLOOKUP($D327*1000+R$3,奖励辅助!$E:$O,11,FALSE),"")</f>
        <v/>
      </c>
      <c r="S327" t="str">
        <f>_xlfn.IFNA(","&amp;VLOOKUP($D327*1000+S$3,奖励辅助!$E:$O,11,FALSE),"")</f>
        <v/>
      </c>
      <c r="T327" t="str">
        <f>_xlfn.IFNA(","&amp;VLOOKUP($D327*1000+T$3,奖励辅助!$E:$O,11,FALSE),"")</f>
        <v/>
      </c>
      <c r="U327" t="str">
        <f>_xlfn.IFNA(","&amp;VLOOKUP($D327*1000+U$3,奖励辅助!$E:$O,11,FALSE),"")</f>
        <v/>
      </c>
      <c r="V327" t="str">
        <f>_xlfn.IFNA(","&amp;VLOOKUP($D327*1000+V$3,奖励辅助!$E:$O,11,FALSE),"")</f>
        <v/>
      </c>
      <c r="W327" t="str">
        <f>_xlfn.IFNA(","&amp;VLOOKUP($D327*1000+W$3,奖励辅助!$E:$O,11,FALSE),"")</f>
        <v/>
      </c>
      <c r="X327" t="str">
        <f>_xlfn.IFNA(","&amp;VLOOKUP($D327*1000+X$3,奖励辅助!$E:$O,11,FALSE),"")</f>
        <v/>
      </c>
      <c r="Y327" t="str">
        <f>_xlfn.IFNA(","&amp;VLOOKUP($D327*1000+Y$3,奖励辅助!$E:$O,11,FALSE),"")</f>
        <v/>
      </c>
      <c r="Z327" t="str">
        <f>_xlfn.IFNA(","&amp;VLOOKUP($D327*1000+Z$3,奖励辅助!$E:$O,11,FALSE),"")</f>
        <v/>
      </c>
      <c r="AA327" t="str">
        <f>_xlfn.IFNA(","&amp;VLOOKUP($D327*1000+AA$3,奖励辅助!$E:$O,11,FALSE),"")</f>
        <v/>
      </c>
      <c r="AB327" t="str">
        <f>_xlfn.IFNA(","&amp;VLOOKUP($D327*1000+AB$3,奖励辅助!$E:$O,11,FALSE),"")</f>
        <v/>
      </c>
      <c r="AC327" t="str">
        <f>_xlfn.IFNA(","&amp;VLOOKUP($D327*1000+AC$3,奖励辅助!$E:$O,11,FALSE),"")</f>
        <v/>
      </c>
      <c r="AD327" t="str">
        <f>_xlfn.IFNA(","&amp;VLOOKUP($D327*1000+AD$3,奖励辅助!$E:$O,11,FALSE),"")</f>
        <v/>
      </c>
      <c r="AE327" t="str">
        <f>_xlfn.IFNA(","&amp;VLOOKUP($D327*1000+AE$3,奖励辅助!$E:$O,11,FALSE),"")</f>
        <v/>
      </c>
      <c r="AF327" t="str">
        <f>_xlfn.IFNA(","&amp;VLOOKUP($D327*1000+AF$3,奖励辅助!$E:$O,11,FALSE),"")</f>
        <v/>
      </c>
      <c r="AG327" t="str">
        <f>_xlfn.IFNA(","&amp;VLOOKUP($D327*1000+AG$3,奖励辅助!$E:$O,11,FALSE),"")</f>
        <v/>
      </c>
      <c r="AH327" t="str">
        <f>_xlfn.IFNA(","&amp;VLOOKUP($D327*1000+AH$3,奖励辅助!$E:$O,11,FALSE),"")</f>
        <v/>
      </c>
      <c r="AI327" t="str">
        <f>_xlfn.IFNA(","&amp;VLOOKUP($D327*1000+AI$3,奖励辅助!$E:$O,11,FALSE),"")</f>
        <v/>
      </c>
      <c r="AJ327" t="str">
        <f>_xlfn.IFNA(","&amp;VLOOKUP($D327*1000+AJ$3,奖励辅助!$E:$O,11,FALSE),"")</f>
        <v/>
      </c>
      <c r="AK327" t="str">
        <f>_xlfn.IFNA(","&amp;VLOOKUP($D327*1000+AK$3,奖励辅助!$E:$O,11,FALSE),"")</f>
        <v/>
      </c>
      <c r="AL327" t="str">
        <f>_xlfn.IFNA(","&amp;VLOOKUP($D327*1000+AL$3,奖励辅助!$E:$O,11,FALSE),"")</f>
        <v/>
      </c>
      <c r="AM327" t="str">
        <f>_xlfn.IFNA(","&amp;VLOOKUP($D327*1000+AM$3,奖励辅助!$E:$O,11,FALSE),"")</f>
        <v/>
      </c>
      <c r="AN327" t="str">
        <f>_xlfn.IFNA(","&amp;VLOOKUP($D327*1000+AN$3,奖励辅助!$E:$O,11,FALSE),"")</f>
        <v/>
      </c>
      <c r="AO327" t="str">
        <f>_xlfn.IFNA(","&amp;VLOOKUP($D327*1000+AO$3,奖励辅助!$E:$O,11,FALSE),"")</f>
        <v/>
      </c>
    </row>
    <row r="328" spans="1:41" x14ac:dyDescent="0.15">
      <c r="A328">
        <v>325</v>
      </c>
      <c r="B328">
        <f>VLOOKUP(E328,每级任务数量!A:B,2,FALSE)</f>
        <v>2</v>
      </c>
      <c r="C328">
        <f t="shared" si="27"/>
        <v>413902</v>
      </c>
      <c r="D328" s="2">
        <f t="shared" si="29"/>
        <v>13902</v>
      </c>
      <c r="E328" s="6">
        <f t="shared" si="30"/>
        <v>139</v>
      </c>
      <c r="F328" s="6">
        <f t="shared" si="31"/>
        <v>2</v>
      </c>
      <c r="G328" s="1" t="s">
        <v>90</v>
      </c>
      <c r="H328" s="3" t="s">
        <v>91</v>
      </c>
      <c r="I328" s="3" t="str">
        <f t="shared" si="28"/>
        <v>[{"t":"i","i":4,"c":157426,"tr":0},{"t":"i","i":1,"c":5516461,"tr":0},{"t":"i","i":6,"c":787132,"tr":0}]</v>
      </c>
      <c r="J328" s="2">
        <v>0</v>
      </c>
      <c r="K328" s="2">
        <v>0</v>
      </c>
      <c r="L328" t="str">
        <f>_xlfn.IFNA(VLOOKUP($D328*1000+L$3,奖励辅助!$E:$O,11,FALSE),"")</f>
        <v>{"t":"i","i":4,"c":157426,"tr":0}</v>
      </c>
      <c r="M328" t="str">
        <f>_xlfn.IFNA(","&amp;VLOOKUP($D328*1000+M$3,奖励辅助!$E:$O,11,FALSE),"")</f>
        <v>,{"t":"i","i":1,"c":5516461,"tr":0}</v>
      </c>
      <c r="N328" t="str">
        <f>_xlfn.IFNA(","&amp;VLOOKUP($D328*1000+N$3,奖励辅助!$E:$O,11,FALSE),"")</f>
        <v>,{"t":"i","i":6,"c":787132,"tr":0}</v>
      </c>
      <c r="O328" t="str">
        <f>_xlfn.IFNA(","&amp;VLOOKUP($D328*1000+O$3,奖励辅助!$E:$O,11,FALSE),"")</f>
        <v/>
      </c>
      <c r="P328" t="str">
        <f>_xlfn.IFNA(","&amp;VLOOKUP($D328*1000+P$3,奖励辅助!$E:$O,11,FALSE),"")</f>
        <v/>
      </c>
      <c r="Q328" t="str">
        <f>_xlfn.IFNA(","&amp;VLOOKUP($D328*1000+Q$3,奖励辅助!$E:$O,11,FALSE),"")</f>
        <v/>
      </c>
      <c r="R328" t="str">
        <f>_xlfn.IFNA(","&amp;VLOOKUP($D328*1000+R$3,奖励辅助!$E:$O,11,FALSE),"")</f>
        <v/>
      </c>
      <c r="S328" t="str">
        <f>_xlfn.IFNA(","&amp;VLOOKUP($D328*1000+S$3,奖励辅助!$E:$O,11,FALSE),"")</f>
        <v/>
      </c>
      <c r="T328" t="str">
        <f>_xlfn.IFNA(","&amp;VLOOKUP($D328*1000+T$3,奖励辅助!$E:$O,11,FALSE),"")</f>
        <v/>
      </c>
      <c r="U328" t="str">
        <f>_xlfn.IFNA(","&amp;VLOOKUP($D328*1000+U$3,奖励辅助!$E:$O,11,FALSE),"")</f>
        <v/>
      </c>
      <c r="V328" t="str">
        <f>_xlfn.IFNA(","&amp;VLOOKUP($D328*1000+V$3,奖励辅助!$E:$O,11,FALSE),"")</f>
        <v/>
      </c>
      <c r="W328" t="str">
        <f>_xlfn.IFNA(","&amp;VLOOKUP($D328*1000+W$3,奖励辅助!$E:$O,11,FALSE),"")</f>
        <v/>
      </c>
      <c r="X328" t="str">
        <f>_xlfn.IFNA(","&amp;VLOOKUP($D328*1000+X$3,奖励辅助!$E:$O,11,FALSE),"")</f>
        <v/>
      </c>
      <c r="Y328" t="str">
        <f>_xlfn.IFNA(","&amp;VLOOKUP($D328*1000+Y$3,奖励辅助!$E:$O,11,FALSE),"")</f>
        <v/>
      </c>
      <c r="Z328" t="str">
        <f>_xlfn.IFNA(","&amp;VLOOKUP($D328*1000+Z$3,奖励辅助!$E:$O,11,FALSE),"")</f>
        <v/>
      </c>
      <c r="AA328" t="str">
        <f>_xlfn.IFNA(","&amp;VLOOKUP($D328*1000+AA$3,奖励辅助!$E:$O,11,FALSE),"")</f>
        <v/>
      </c>
      <c r="AB328" t="str">
        <f>_xlfn.IFNA(","&amp;VLOOKUP($D328*1000+AB$3,奖励辅助!$E:$O,11,FALSE),"")</f>
        <v/>
      </c>
      <c r="AC328" t="str">
        <f>_xlfn.IFNA(","&amp;VLOOKUP($D328*1000+AC$3,奖励辅助!$E:$O,11,FALSE),"")</f>
        <v/>
      </c>
      <c r="AD328" t="str">
        <f>_xlfn.IFNA(","&amp;VLOOKUP($D328*1000+AD$3,奖励辅助!$E:$O,11,FALSE),"")</f>
        <v/>
      </c>
      <c r="AE328" t="str">
        <f>_xlfn.IFNA(","&amp;VLOOKUP($D328*1000+AE$3,奖励辅助!$E:$O,11,FALSE),"")</f>
        <v/>
      </c>
      <c r="AF328" t="str">
        <f>_xlfn.IFNA(","&amp;VLOOKUP($D328*1000+AF$3,奖励辅助!$E:$O,11,FALSE),"")</f>
        <v/>
      </c>
      <c r="AG328" t="str">
        <f>_xlfn.IFNA(","&amp;VLOOKUP($D328*1000+AG$3,奖励辅助!$E:$O,11,FALSE),"")</f>
        <v/>
      </c>
      <c r="AH328" t="str">
        <f>_xlfn.IFNA(","&amp;VLOOKUP($D328*1000+AH$3,奖励辅助!$E:$O,11,FALSE),"")</f>
        <v/>
      </c>
      <c r="AI328" t="str">
        <f>_xlfn.IFNA(","&amp;VLOOKUP($D328*1000+AI$3,奖励辅助!$E:$O,11,FALSE),"")</f>
        <v/>
      </c>
      <c r="AJ328" t="str">
        <f>_xlfn.IFNA(","&amp;VLOOKUP($D328*1000+AJ$3,奖励辅助!$E:$O,11,FALSE),"")</f>
        <v/>
      </c>
      <c r="AK328" t="str">
        <f>_xlfn.IFNA(","&amp;VLOOKUP($D328*1000+AK$3,奖励辅助!$E:$O,11,FALSE),"")</f>
        <v/>
      </c>
      <c r="AL328" t="str">
        <f>_xlfn.IFNA(","&amp;VLOOKUP($D328*1000+AL$3,奖励辅助!$E:$O,11,FALSE),"")</f>
        <v/>
      </c>
      <c r="AM328" t="str">
        <f>_xlfn.IFNA(","&amp;VLOOKUP($D328*1000+AM$3,奖励辅助!$E:$O,11,FALSE),"")</f>
        <v/>
      </c>
      <c r="AN328" t="str">
        <f>_xlfn.IFNA(","&amp;VLOOKUP($D328*1000+AN$3,奖励辅助!$E:$O,11,FALSE),"")</f>
        <v/>
      </c>
      <c r="AO328" t="str">
        <f>_xlfn.IFNA(","&amp;VLOOKUP($D328*1000+AO$3,奖励辅助!$E:$O,11,FALSE),"")</f>
        <v/>
      </c>
    </row>
    <row r="329" spans="1:41" x14ac:dyDescent="0.15">
      <c r="A329">
        <v>326</v>
      </c>
      <c r="B329">
        <f>VLOOKUP(E329,每级任务数量!A:B,2,FALSE)</f>
        <v>2</v>
      </c>
      <c r="C329">
        <f t="shared" si="27"/>
        <v>414001</v>
      </c>
      <c r="D329" s="2">
        <f t="shared" si="29"/>
        <v>14001</v>
      </c>
      <c r="E329" s="6">
        <f t="shared" si="30"/>
        <v>140</v>
      </c>
      <c r="F329" s="6">
        <f t="shared" si="31"/>
        <v>1</v>
      </c>
      <c r="G329" s="1" t="s">
        <v>90</v>
      </c>
      <c r="H329" s="3" t="s">
        <v>91</v>
      </c>
      <c r="I329" s="3" t="str">
        <f t="shared" si="28"/>
        <v>[{"t":"i","i":4,"c":168761,"tr":0},{"t":"i","i":1,"c":5913644,"tr":0},{"t":"i","i":6,"c":843805,"tr":0}]</v>
      </c>
      <c r="J329" s="2">
        <v>0</v>
      </c>
      <c r="K329" s="2">
        <v>0</v>
      </c>
      <c r="L329" t="str">
        <f>_xlfn.IFNA(VLOOKUP($D329*1000+L$3,奖励辅助!$E:$O,11,FALSE),"")</f>
        <v>{"t":"i","i":4,"c":168761,"tr":0}</v>
      </c>
      <c r="M329" t="str">
        <f>_xlfn.IFNA(","&amp;VLOOKUP($D329*1000+M$3,奖励辅助!$E:$O,11,FALSE),"")</f>
        <v>,{"t":"i","i":1,"c":5913644,"tr":0}</v>
      </c>
      <c r="N329" t="str">
        <f>_xlfn.IFNA(","&amp;VLOOKUP($D329*1000+N$3,奖励辅助!$E:$O,11,FALSE),"")</f>
        <v>,{"t":"i","i":6,"c":843805,"tr":0}</v>
      </c>
      <c r="O329" t="str">
        <f>_xlfn.IFNA(","&amp;VLOOKUP($D329*1000+O$3,奖励辅助!$E:$O,11,FALSE),"")</f>
        <v/>
      </c>
      <c r="P329" t="str">
        <f>_xlfn.IFNA(","&amp;VLOOKUP($D329*1000+P$3,奖励辅助!$E:$O,11,FALSE),"")</f>
        <v/>
      </c>
      <c r="Q329" t="str">
        <f>_xlfn.IFNA(","&amp;VLOOKUP($D329*1000+Q$3,奖励辅助!$E:$O,11,FALSE),"")</f>
        <v/>
      </c>
      <c r="R329" t="str">
        <f>_xlfn.IFNA(","&amp;VLOOKUP($D329*1000+R$3,奖励辅助!$E:$O,11,FALSE),"")</f>
        <v/>
      </c>
      <c r="S329" t="str">
        <f>_xlfn.IFNA(","&amp;VLOOKUP($D329*1000+S$3,奖励辅助!$E:$O,11,FALSE),"")</f>
        <v/>
      </c>
      <c r="T329" t="str">
        <f>_xlfn.IFNA(","&amp;VLOOKUP($D329*1000+T$3,奖励辅助!$E:$O,11,FALSE),"")</f>
        <v/>
      </c>
      <c r="U329" t="str">
        <f>_xlfn.IFNA(","&amp;VLOOKUP($D329*1000+U$3,奖励辅助!$E:$O,11,FALSE),"")</f>
        <v/>
      </c>
      <c r="V329" t="str">
        <f>_xlfn.IFNA(","&amp;VLOOKUP($D329*1000+V$3,奖励辅助!$E:$O,11,FALSE),"")</f>
        <v/>
      </c>
      <c r="W329" t="str">
        <f>_xlfn.IFNA(","&amp;VLOOKUP($D329*1000+W$3,奖励辅助!$E:$O,11,FALSE),"")</f>
        <v/>
      </c>
      <c r="X329" t="str">
        <f>_xlfn.IFNA(","&amp;VLOOKUP($D329*1000+X$3,奖励辅助!$E:$O,11,FALSE),"")</f>
        <v/>
      </c>
      <c r="Y329" t="str">
        <f>_xlfn.IFNA(","&amp;VLOOKUP($D329*1000+Y$3,奖励辅助!$E:$O,11,FALSE),"")</f>
        <v/>
      </c>
      <c r="Z329" t="str">
        <f>_xlfn.IFNA(","&amp;VLOOKUP($D329*1000+Z$3,奖励辅助!$E:$O,11,FALSE),"")</f>
        <v/>
      </c>
      <c r="AA329" t="str">
        <f>_xlfn.IFNA(","&amp;VLOOKUP($D329*1000+AA$3,奖励辅助!$E:$O,11,FALSE),"")</f>
        <v/>
      </c>
      <c r="AB329" t="str">
        <f>_xlfn.IFNA(","&amp;VLOOKUP($D329*1000+AB$3,奖励辅助!$E:$O,11,FALSE),"")</f>
        <v/>
      </c>
      <c r="AC329" t="str">
        <f>_xlfn.IFNA(","&amp;VLOOKUP($D329*1000+AC$3,奖励辅助!$E:$O,11,FALSE),"")</f>
        <v/>
      </c>
      <c r="AD329" t="str">
        <f>_xlfn.IFNA(","&amp;VLOOKUP($D329*1000+AD$3,奖励辅助!$E:$O,11,FALSE),"")</f>
        <v/>
      </c>
      <c r="AE329" t="str">
        <f>_xlfn.IFNA(","&amp;VLOOKUP($D329*1000+AE$3,奖励辅助!$E:$O,11,FALSE),"")</f>
        <v/>
      </c>
      <c r="AF329" t="str">
        <f>_xlfn.IFNA(","&amp;VLOOKUP($D329*1000+AF$3,奖励辅助!$E:$O,11,FALSE),"")</f>
        <v/>
      </c>
      <c r="AG329" t="str">
        <f>_xlfn.IFNA(","&amp;VLOOKUP($D329*1000+AG$3,奖励辅助!$E:$O,11,FALSE),"")</f>
        <v/>
      </c>
      <c r="AH329" t="str">
        <f>_xlfn.IFNA(","&amp;VLOOKUP($D329*1000+AH$3,奖励辅助!$E:$O,11,FALSE),"")</f>
        <v/>
      </c>
      <c r="AI329" t="str">
        <f>_xlfn.IFNA(","&amp;VLOOKUP($D329*1000+AI$3,奖励辅助!$E:$O,11,FALSE),"")</f>
        <v/>
      </c>
      <c r="AJ329" t="str">
        <f>_xlfn.IFNA(","&amp;VLOOKUP($D329*1000+AJ$3,奖励辅助!$E:$O,11,FALSE),"")</f>
        <v/>
      </c>
      <c r="AK329" t="str">
        <f>_xlfn.IFNA(","&amp;VLOOKUP($D329*1000+AK$3,奖励辅助!$E:$O,11,FALSE),"")</f>
        <v/>
      </c>
      <c r="AL329" t="str">
        <f>_xlfn.IFNA(","&amp;VLOOKUP($D329*1000+AL$3,奖励辅助!$E:$O,11,FALSE),"")</f>
        <v/>
      </c>
      <c r="AM329" t="str">
        <f>_xlfn.IFNA(","&amp;VLOOKUP($D329*1000+AM$3,奖励辅助!$E:$O,11,FALSE),"")</f>
        <v/>
      </c>
      <c r="AN329" t="str">
        <f>_xlfn.IFNA(","&amp;VLOOKUP($D329*1000+AN$3,奖励辅助!$E:$O,11,FALSE),"")</f>
        <v/>
      </c>
      <c r="AO329" t="str">
        <f>_xlfn.IFNA(","&amp;VLOOKUP($D329*1000+AO$3,奖励辅助!$E:$O,11,FALSE),"")</f>
        <v/>
      </c>
    </row>
    <row r="330" spans="1:41" x14ac:dyDescent="0.15">
      <c r="A330">
        <v>327</v>
      </c>
      <c r="B330">
        <f>VLOOKUP(E330,每级任务数量!A:B,2,FALSE)</f>
        <v>2</v>
      </c>
      <c r="C330">
        <f t="shared" si="27"/>
        <v>414002</v>
      </c>
      <c r="D330" s="2">
        <f t="shared" si="29"/>
        <v>14002</v>
      </c>
      <c r="E330" s="6">
        <f t="shared" si="30"/>
        <v>140</v>
      </c>
      <c r="F330" s="6">
        <f t="shared" si="31"/>
        <v>2</v>
      </c>
      <c r="G330" s="1" t="s">
        <v>90</v>
      </c>
      <c r="H330" s="3" t="s">
        <v>91</v>
      </c>
      <c r="I330" s="3" t="str">
        <f t="shared" si="28"/>
        <v>[{"t":"i","i":4,"c":168761,"tr":0},{"t":"i","i":1,"c":5913644,"tr":0},{"t":"i","i":6,"c":843805,"tr":0}]</v>
      </c>
      <c r="J330" s="2">
        <v>0</v>
      </c>
      <c r="K330" s="2">
        <v>0</v>
      </c>
      <c r="L330" t="str">
        <f>_xlfn.IFNA(VLOOKUP($D330*1000+L$3,奖励辅助!$E:$O,11,FALSE),"")</f>
        <v>{"t":"i","i":4,"c":168761,"tr":0}</v>
      </c>
      <c r="M330" t="str">
        <f>_xlfn.IFNA(","&amp;VLOOKUP($D330*1000+M$3,奖励辅助!$E:$O,11,FALSE),"")</f>
        <v>,{"t":"i","i":1,"c":5913644,"tr":0}</v>
      </c>
      <c r="N330" t="str">
        <f>_xlfn.IFNA(","&amp;VLOOKUP($D330*1000+N$3,奖励辅助!$E:$O,11,FALSE),"")</f>
        <v>,{"t":"i","i":6,"c":843805,"tr":0}</v>
      </c>
      <c r="O330" t="str">
        <f>_xlfn.IFNA(","&amp;VLOOKUP($D330*1000+O$3,奖励辅助!$E:$O,11,FALSE),"")</f>
        <v/>
      </c>
      <c r="P330" t="str">
        <f>_xlfn.IFNA(","&amp;VLOOKUP($D330*1000+P$3,奖励辅助!$E:$O,11,FALSE),"")</f>
        <v/>
      </c>
      <c r="Q330" t="str">
        <f>_xlfn.IFNA(","&amp;VLOOKUP($D330*1000+Q$3,奖励辅助!$E:$O,11,FALSE),"")</f>
        <v/>
      </c>
      <c r="R330" t="str">
        <f>_xlfn.IFNA(","&amp;VLOOKUP($D330*1000+R$3,奖励辅助!$E:$O,11,FALSE),"")</f>
        <v/>
      </c>
      <c r="S330" t="str">
        <f>_xlfn.IFNA(","&amp;VLOOKUP($D330*1000+S$3,奖励辅助!$E:$O,11,FALSE),"")</f>
        <v/>
      </c>
      <c r="T330" t="str">
        <f>_xlfn.IFNA(","&amp;VLOOKUP($D330*1000+T$3,奖励辅助!$E:$O,11,FALSE),"")</f>
        <v/>
      </c>
      <c r="U330" t="str">
        <f>_xlfn.IFNA(","&amp;VLOOKUP($D330*1000+U$3,奖励辅助!$E:$O,11,FALSE),"")</f>
        <v/>
      </c>
      <c r="V330" t="str">
        <f>_xlfn.IFNA(","&amp;VLOOKUP($D330*1000+V$3,奖励辅助!$E:$O,11,FALSE),"")</f>
        <v/>
      </c>
      <c r="W330" t="str">
        <f>_xlfn.IFNA(","&amp;VLOOKUP($D330*1000+W$3,奖励辅助!$E:$O,11,FALSE),"")</f>
        <v/>
      </c>
      <c r="X330" t="str">
        <f>_xlfn.IFNA(","&amp;VLOOKUP($D330*1000+X$3,奖励辅助!$E:$O,11,FALSE),"")</f>
        <v/>
      </c>
      <c r="Y330" t="str">
        <f>_xlfn.IFNA(","&amp;VLOOKUP($D330*1000+Y$3,奖励辅助!$E:$O,11,FALSE),"")</f>
        <v/>
      </c>
      <c r="Z330" t="str">
        <f>_xlfn.IFNA(","&amp;VLOOKUP($D330*1000+Z$3,奖励辅助!$E:$O,11,FALSE),"")</f>
        <v/>
      </c>
      <c r="AA330" t="str">
        <f>_xlfn.IFNA(","&amp;VLOOKUP($D330*1000+AA$3,奖励辅助!$E:$O,11,FALSE),"")</f>
        <v/>
      </c>
      <c r="AB330" t="str">
        <f>_xlfn.IFNA(","&amp;VLOOKUP($D330*1000+AB$3,奖励辅助!$E:$O,11,FALSE),"")</f>
        <v/>
      </c>
      <c r="AC330" t="str">
        <f>_xlfn.IFNA(","&amp;VLOOKUP($D330*1000+AC$3,奖励辅助!$E:$O,11,FALSE),"")</f>
        <v/>
      </c>
      <c r="AD330" t="str">
        <f>_xlfn.IFNA(","&amp;VLOOKUP($D330*1000+AD$3,奖励辅助!$E:$O,11,FALSE),"")</f>
        <v/>
      </c>
      <c r="AE330" t="str">
        <f>_xlfn.IFNA(","&amp;VLOOKUP($D330*1000+AE$3,奖励辅助!$E:$O,11,FALSE),"")</f>
        <v/>
      </c>
      <c r="AF330" t="str">
        <f>_xlfn.IFNA(","&amp;VLOOKUP($D330*1000+AF$3,奖励辅助!$E:$O,11,FALSE),"")</f>
        <v/>
      </c>
      <c r="AG330" t="str">
        <f>_xlfn.IFNA(","&amp;VLOOKUP($D330*1000+AG$3,奖励辅助!$E:$O,11,FALSE),"")</f>
        <v/>
      </c>
      <c r="AH330" t="str">
        <f>_xlfn.IFNA(","&amp;VLOOKUP($D330*1000+AH$3,奖励辅助!$E:$O,11,FALSE),"")</f>
        <v/>
      </c>
      <c r="AI330" t="str">
        <f>_xlfn.IFNA(","&amp;VLOOKUP($D330*1000+AI$3,奖励辅助!$E:$O,11,FALSE),"")</f>
        <v/>
      </c>
      <c r="AJ330" t="str">
        <f>_xlfn.IFNA(","&amp;VLOOKUP($D330*1000+AJ$3,奖励辅助!$E:$O,11,FALSE),"")</f>
        <v/>
      </c>
      <c r="AK330" t="str">
        <f>_xlfn.IFNA(","&amp;VLOOKUP($D330*1000+AK$3,奖励辅助!$E:$O,11,FALSE),"")</f>
        <v/>
      </c>
      <c r="AL330" t="str">
        <f>_xlfn.IFNA(","&amp;VLOOKUP($D330*1000+AL$3,奖励辅助!$E:$O,11,FALSE),"")</f>
        <v/>
      </c>
      <c r="AM330" t="str">
        <f>_xlfn.IFNA(","&amp;VLOOKUP($D330*1000+AM$3,奖励辅助!$E:$O,11,FALSE),"")</f>
        <v/>
      </c>
      <c r="AN330" t="str">
        <f>_xlfn.IFNA(","&amp;VLOOKUP($D330*1000+AN$3,奖励辅助!$E:$O,11,FALSE),"")</f>
        <v/>
      </c>
      <c r="AO330" t="str">
        <f>_xlfn.IFNA(","&amp;VLOOKUP($D330*1000+AO$3,奖励辅助!$E:$O,11,FALSE),"")</f>
        <v/>
      </c>
    </row>
    <row r="331" spans="1:41" x14ac:dyDescent="0.15">
      <c r="A331">
        <v>328</v>
      </c>
      <c r="B331">
        <f>VLOOKUP(E331,每级任务数量!A:B,2,FALSE)</f>
        <v>2</v>
      </c>
      <c r="C331">
        <f t="shared" si="27"/>
        <v>414101</v>
      </c>
      <c r="D331" s="2">
        <f t="shared" si="29"/>
        <v>14101</v>
      </c>
      <c r="E331" s="6">
        <f t="shared" si="30"/>
        <v>141</v>
      </c>
      <c r="F331" s="6">
        <f t="shared" si="31"/>
        <v>1</v>
      </c>
      <c r="G331" s="1" t="s">
        <v>90</v>
      </c>
      <c r="H331" s="3" t="s">
        <v>91</v>
      </c>
      <c r="I331" s="3" t="str">
        <f t="shared" si="28"/>
        <v>[{"t":"i","i":4,"c":180911,"tr":0},{"t":"i","i":1,"c":6339424,"tr":0},{"t":"i","i":6,"c":904559,"tr":0}]</v>
      </c>
      <c r="J331" s="2">
        <v>0</v>
      </c>
      <c r="K331" s="2">
        <v>0</v>
      </c>
      <c r="L331" t="str">
        <f>_xlfn.IFNA(VLOOKUP($D331*1000+L$3,奖励辅助!$E:$O,11,FALSE),"")</f>
        <v>{"t":"i","i":4,"c":180911,"tr":0}</v>
      </c>
      <c r="M331" t="str">
        <f>_xlfn.IFNA(","&amp;VLOOKUP($D331*1000+M$3,奖励辅助!$E:$O,11,FALSE),"")</f>
        <v>,{"t":"i","i":1,"c":6339424,"tr":0}</v>
      </c>
      <c r="N331" t="str">
        <f>_xlfn.IFNA(","&amp;VLOOKUP($D331*1000+N$3,奖励辅助!$E:$O,11,FALSE),"")</f>
        <v>,{"t":"i","i":6,"c":904559,"tr":0}</v>
      </c>
      <c r="O331" t="str">
        <f>_xlfn.IFNA(","&amp;VLOOKUP($D331*1000+O$3,奖励辅助!$E:$O,11,FALSE),"")</f>
        <v/>
      </c>
      <c r="P331" t="str">
        <f>_xlfn.IFNA(","&amp;VLOOKUP($D331*1000+P$3,奖励辅助!$E:$O,11,FALSE),"")</f>
        <v/>
      </c>
      <c r="Q331" t="str">
        <f>_xlfn.IFNA(","&amp;VLOOKUP($D331*1000+Q$3,奖励辅助!$E:$O,11,FALSE),"")</f>
        <v/>
      </c>
      <c r="R331" t="str">
        <f>_xlfn.IFNA(","&amp;VLOOKUP($D331*1000+R$3,奖励辅助!$E:$O,11,FALSE),"")</f>
        <v/>
      </c>
      <c r="S331" t="str">
        <f>_xlfn.IFNA(","&amp;VLOOKUP($D331*1000+S$3,奖励辅助!$E:$O,11,FALSE),"")</f>
        <v/>
      </c>
      <c r="T331" t="str">
        <f>_xlfn.IFNA(","&amp;VLOOKUP($D331*1000+T$3,奖励辅助!$E:$O,11,FALSE),"")</f>
        <v/>
      </c>
      <c r="U331" t="str">
        <f>_xlfn.IFNA(","&amp;VLOOKUP($D331*1000+U$3,奖励辅助!$E:$O,11,FALSE),"")</f>
        <v/>
      </c>
      <c r="V331" t="str">
        <f>_xlfn.IFNA(","&amp;VLOOKUP($D331*1000+V$3,奖励辅助!$E:$O,11,FALSE),"")</f>
        <v/>
      </c>
      <c r="W331" t="str">
        <f>_xlfn.IFNA(","&amp;VLOOKUP($D331*1000+W$3,奖励辅助!$E:$O,11,FALSE),"")</f>
        <v/>
      </c>
      <c r="X331" t="str">
        <f>_xlfn.IFNA(","&amp;VLOOKUP($D331*1000+X$3,奖励辅助!$E:$O,11,FALSE),"")</f>
        <v/>
      </c>
      <c r="Y331" t="str">
        <f>_xlfn.IFNA(","&amp;VLOOKUP($D331*1000+Y$3,奖励辅助!$E:$O,11,FALSE),"")</f>
        <v/>
      </c>
      <c r="Z331" t="str">
        <f>_xlfn.IFNA(","&amp;VLOOKUP($D331*1000+Z$3,奖励辅助!$E:$O,11,FALSE),"")</f>
        <v/>
      </c>
      <c r="AA331" t="str">
        <f>_xlfn.IFNA(","&amp;VLOOKUP($D331*1000+AA$3,奖励辅助!$E:$O,11,FALSE),"")</f>
        <v/>
      </c>
      <c r="AB331" t="str">
        <f>_xlfn.IFNA(","&amp;VLOOKUP($D331*1000+AB$3,奖励辅助!$E:$O,11,FALSE),"")</f>
        <v/>
      </c>
      <c r="AC331" t="str">
        <f>_xlfn.IFNA(","&amp;VLOOKUP($D331*1000+AC$3,奖励辅助!$E:$O,11,FALSE),"")</f>
        <v/>
      </c>
      <c r="AD331" t="str">
        <f>_xlfn.IFNA(","&amp;VLOOKUP($D331*1000+AD$3,奖励辅助!$E:$O,11,FALSE),"")</f>
        <v/>
      </c>
      <c r="AE331" t="str">
        <f>_xlfn.IFNA(","&amp;VLOOKUP($D331*1000+AE$3,奖励辅助!$E:$O,11,FALSE),"")</f>
        <v/>
      </c>
      <c r="AF331" t="str">
        <f>_xlfn.IFNA(","&amp;VLOOKUP($D331*1000+AF$3,奖励辅助!$E:$O,11,FALSE),"")</f>
        <v/>
      </c>
      <c r="AG331" t="str">
        <f>_xlfn.IFNA(","&amp;VLOOKUP($D331*1000+AG$3,奖励辅助!$E:$O,11,FALSE),"")</f>
        <v/>
      </c>
      <c r="AH331" t="str">
        <f>_xlfn.IFNA(","&amp;VLOOKUP($D331*1000+AH$3,奖励辅助!$E:$O,11,FALSE),"")</f>
        <v/>
      </c>
      <c r="AI331" t="str">
        <f>_xlfn.IFNA(","&amp;VLOOKUP($D331*1000+AI$3,奖励辅助!$E:$O,11,FALSE),"")</f>
        <v/>
      </c>
      <c r="AJ331" t="str">
        <f>_xlfn.IFNA(","&amp;VLOOKUP($D331*1000+AJ$3,奖励辅助!$E:$O,11,FALSE),"")</f>
        <v/>
      </c>
      <c r="AK331" t="str">
        <f>_xlfn.IFNA(","&amp;VLOOKUP($D331*1000+AK$3,奖励辅助!$E:$O,11,FALSE),"")</f>
        <v/>
      </c>
      <c r="AL331" t="str">
        <f>_xlfn.IFNA(","&amp;VLOOKUP($D331*1000+AL$3,奖励辅助!$E:$O,11,FALSE),"")</f>
        <v/>
      </c>
      <c r="AM331" t="str">
        <f>_xlfn.IFNA(","&amp;VLOOKUP($D331*1000+AM$3,奖励辅助!$E:$O,11,FALSE),"")</f>
        <v/>
      </c>
      <c r="AN331" t="str">
        <f>_xlfn.IFNA(","&amp;VLOOKUP($D331*1000+AN$3,奖励辅助!$E:$O,11,FALSE),"")</f>
        <v/>
      </c>
      <c r="AO331" t="str">
        <f>_xlfn.IFNA(","&amp;VLOOKUP($D331*1000+AO$3,奖励辅助!$E:$O,11,FALSE),"")</f>
        <v/>
      </c>
    </row>
    <row r="332" spans="1:41" x14ac:dyDescent="0.15">
      <c r="A332">
        <v>329</v>
      </c>
      <c r="B332">
        <f>VLOOKUP(E332,每级任务数量!A:B,2,FALSE)</f>
        <v>2</v>
      </c>
      <c r="C332">
        <f t="shared" si="27"/>
        <v>414102</v>
      </c>
      <c r="D332" s="2">
        <f t="shared" si="29"/>
        <v>14102</v>
      </c>
      <c r="E332" s="6">
        <f t="shared" si="30"/>
        <v>141</v>
      </c>
      <c r="F332" s="6">
        <f t="shared" si="31"/>
        <v>2</v>
      </c>
      <c r="G332" s="1" t="s">
        <v>90</v>
      </c>
      <c r="H332" s="3" t="s">
        <v>91</v>
      </c>
      <c r="I332" s="3" t="str">
        <f t="shared" si="28"/>
        <v>[{"t":"i","i":4,"c":180911,"tr":0},{"t":"i","i":1,"c":6339424,"tr":0},{"t":"i","i":6,"c":904559,"tr":0}]</v>
      </c>
      <c r="J332" s="2">
        <v>0</v>
      </c>
      <c r="K332" s="2">
        <v>0</v>
      </c>
      <c r="L332" t="str">
        <f>_xlfn.IFNA(VLOOKUP($D332*1000+L$3,奖励辅助!$E:$O,11,FALSE),"")</f>
        <v>{"t":"i","i":4,"c":180911,"tr":0}</v>
      </c>
      <c r="M332" t="str">
        <f>_xlfn.IFNA(","&amp;VLOOKUP($D332*1000+M$3,奖励辅助!$E:$O,11,FALSE),"")</f>
        <v>,{"t":"i","i":1,"c":6339424,"tr":0}</v>
      </c>
      <c r="N332" t="str">
        <f>_xlfn.IFNA(","&amp;VLOOKUP($D332*1000+N$3,奖励辅助!$E:$O,11,FALSE),"")</f>
        <v>,{"t":"i","i":6,"c":904559,"tr":0}</v>
      </c>
      <c r="O332" t="str">
        <f>_xlfn.IFNA(","&amp;VLOOKUP($D332*1000+O$3,奖励辅助!$E:$O,11,FALSE),"")</f>
        <v/>
      </c>
      <c r="P332" t="str">
        <f>_xlfn.IFNA(","&amp;VLOOKUP($D332*1000+P$3,奖励辅助!$E:$O,11,FALSE),"")</f>
        <v/>
      </c>
      <c r="Q332" t="str">
        <f>_xlfn.IFNA(","&amp;VLOOKUP($D332*1000+Q$3,奖励辅助!$E:$O,11,FALSE),"")</f>
        <v/>
      </c>
      <c r="R332" t="str">
        <f>_xlfn.IFNA(","&amp;VLOOKUP($D332*1000+R$3,奖励辅助!$E:$O,11,FALSE),"")</f>
        <v/>
      </c>
      <c r="S332" t="str">
        <f>_xlfn.IFNA(","&amp;VLOOKUP($D332*1000+S$3,奖励辅助!$E:$O,11,FALSE),"")</f>
        <v/>
      </c>
      <c r="T332" t="str">
        <f>_xlfn.IFNA(","&amp;VLOOKUP($D332*1000+T$3,奖励辅助!$E:$O,11,FALSE),"")</f>
        <v/>
      </c>
      <c r="U332" t="str">
        <f>_xlfn.IFNA(","&amp;VLOOKUP($D332*1000+U$3,奖励辅助!$E:$O,11,FALSE),"")</f>
        <v/>
      </c>
      <c r="V332" t="str">
        <f>_xlfn.IFNA(","&amp;VLOOKUP($D332*1000+V$3,奖励辅助!$E:$O,11,FALSE),"")</f>
        <v/>
      </c>
      <c r="W332" t="str">
        <f>_xlfn.IFNA(","&amp;VLOOKUP($D332*1000+W$3,奖励辅助!$E:$O,11,FALSE),"")</f>
        <v/>
      </c>
      <c r="X332" t="str">
        <f>_xlfn.IFNA(","&amp;VLOOKUP($D332*1000+X$3,奖励辅助!$E:$O,11,FALSE),"")</f>
        <v/>
      </c>
      <c r="Y332" t="str">
        <f>_xlfn.IFNA(","&amp;VLOOKUP($D332*1000+Y$3,奖励辅助!$E:$O,11,FALSE),"")</f>
        <v/>
      </c>
      <c r="Z332" t="str">
        <f>_xlfn.IFNA(","&amp;VLOOKUP($D332*1000+Z$3,奖励辅助!$E:$O,11,FALSE),"")</f>
        <v/>
      </c>
      <c r="AA332" t="str">
        <f>_xlfn.IFNA(","&amp;VLOOKUP($D332*1000+AA$3,奖励辅助!$E:$O,11,FALSE),"")</f>
        <v/>
      </c>
      <c r="AB332" t="str">
        <f>_xlfn.IFNA(","&amp;VLOOKUP($D332*1000+AB$3,奖励辅助!$E:$O,11,FALSE),"")</f>
        <v/>
      </c>
      <c r="AC332" t="str">
        <f>_xlfn.IFNA(","&amp;VLOOKUP($D332*1000+AC$3,奖励辅助!$E:$O,11,FALSE),"")</f>
        <v/>
      </c>
      <c r="AD332" t="str">
        <f>_xlfn.IFNA(","&amp;VLOOKUP($D332*1000+AD$3,奖励辅助!$E:$O,11,FALSE),"")</f>
        <v/>
      </c>
      <c r="AE332" t="str">
        <f>_xlfn.IFNA(","&amp;VLOOKUP($D332*1000+AE$3,奖励辅助!$E:$O,11,FALSE),"")</f>
        <v/>
      </c>
      <c r="AF332" t="str">
        <f>_xlfn.IFNA(","&amp;VLOOKUP($D332*1000+AF$3,奖励辅助!$E:$O,11,FALSE),"")</f>
        <v/>
      </c>
      <c r="AG332" t="str">
        <f>_xlfn.IFNA(","&amp;VLOOKUP($D332*1000+AG$3,奖励辅助!$E:$O,11,FALSE),"")</f>
        <v/>
      </c>
      <c r="AH332" t="str">
        <f>_xlfn.IFNA(","&amp;VLOOKUP($D332*1000+AH$3,奖励辅助!$E:$O,11,FALSE),"")</f>
        <v/>
      </c>
      <c r="AI332" t="str">
        <f>_xlfn.IFNA(","&amp;VLOOKUP($D332*1000+AI$3,奖励辅助!$E:$O,11,FALSE),"")</f>
        <v/>
      </c>
      <c r="AJ332" t="str">
        <f>_xlfn.IFNA(","&amp;VLOOKUP($D332*1000+AJ$3,奖励辅助!$E:$O,11,FALSE),"")</f>
        <v/>
      </c>
      <c r="AK332" t="str">
        <f>_xlfn.IFNA(","&amp;VLOOKUP($D332*1000+AK$3,奖励辅助!$E:$O,11,FALSE),"")</f>
        <v/>
      </c>
      <c r="AL332" t="str">
        <f>_xlfn.IFNA(","&amp;VLOOKUP($D332*1000+AL$3,奖励辅助!$E:$O,11,FALSE),"")</f>
        <v/>
      </c>
      <c r="AM332" t="str">
        <f>_xlfn.IFNA(","&amp;VLOOKUP($D332*1000+AM$3,奖励辅助!$E:$O,11,FALSE),"")</f>
        <v/>
      </c>
      <c r="AN332" t="str">
        <f>_xlfn.IFNA(","&amp;VLOOKUP($D332*1000+AN$3,奖励辅助!$E:$O,11,FALSE),"")</f>
        <v/>
      </c>
      <c r="AO332" t="str">
        <f>_xlfn.IFNA(","&amp;VLOOKUP($D332*1000+AO$3,奖励辅助!$E:$O,11,FALSE),"")</f>
        <v/>
      </c>
    </row>
    <row r="333" spans="1:41" x14ac:dyDescent="0.15">
      <c r="A333">
        <v>330</v>
      </c>
      <c r="B333">
        <f>VLOOKUP(E333,每级任务数量!A:B,2,FALSE)</f>
        <v>2</v>
      </c>
      <c r="C333">
        <f t="shared" si="27"/>
        <v>414201</v>
      </c>
      <c r="D333" s="2">
        <f t="shared" si="29"/>
        <v>14201</v>
      </c>
      <c r="E333" s="6">
        <f t="shared" si="30"/>
        <v>142</v>
      </c>
      <c r="F333" s="6">
        <f t="shared" si="31"/>
        <v>1</v>
      </c>
      <c r="G333" s="1" t="s">
        <v>90</v>
      </c>
      <c r="H333" s="3" t="s">
        <v>91</v>
      </c>
      <c r="I333" s="3" t="str">
        <f t="shared" si="28"/>
        <v>[{"t":"i","i":4,"c":193937,"tr":0},{"t":"i","i":1,"c":6795860,"tr":0},{"t":"i","i":6,"c":969687,"tr":0}]</v>
      </c>
      <c r="J333" s="2">
        <v>0</v>
      </c>
      <c r="K333" s="2">
        <v>0</v>
      </c>
      <c r="L333" t="str">
        <f>_xlfn.IFNA(VLOOKUP($D333*1000+L$3,奖励辅助!$E:$O,11,FALSE),"")</f>
        <v>{"t":"i","i":4,"c":193937,"tr":0}</v>
      </c>
      <c r="M333" t="str">
        <f>_xlfn.IFNA(","&amp;VLOOKUP($D333*1000+M$3,奖励辅助!$E:$O,11,FALSE),"")</f>
        <v>,{"t":"i","i":1,"c":6795860,"tr":0}</v>
      </c>
      <c r="N333" t="str">
        <f>_xlfn.IFNA(","&amp;VLOOKUP($D333*1000+N$3,奖励辅助!$E:$O,11,FALSE),"")</f>
        <v>,{"t":"i","i":6,"c":969687,"tr":0}</v>
      </c>
      <c r="O333" t="str">
        <f>_xlfn.IFNA(","&amp;VLOOKUP($D333*1000+O$3,奖励辅助!$E:$O,11,FALSE),"")</f>
        <v/>
      </c>
      <c r="P333" t="str">
        <f>_xlfn.IFNA(","&amp;VLOOKUP($D333*1000+P$3,奖励辅助!$E:$O,11,FALSE),"")</f>
        <v/>
      </c>
      <c r="Q333" t="str">
        <f>_xlfn.IFNA(","&amp;VLOOKUP($D333*1000+Q$3,奖励辅助!$E:$O,11,FALSE),"")</f>
        <v/>
      </c>
      <c r="R333" t="str">
        <f>_xlfn.IFNA(","&amp;VLOOKUP($D333*1000+R$3,奖励辅助!$E:$O,11,FALSE),"")</f>
        <v/>
      </c>
      <c r="S333" t="str">
        <f>_xlfn.IFNA(","&amp;VLOOKUP($D333*1000+S$3,奖励辅助!$E:$O,11,FALSE),"")</f>
        <v/>
      </c>
      <c r="T333" t="str">
        <f>_xlfn.IFNA(","&amp;VLOOKUP($D333*1000+T$3,奖励辅助!$E:$O,11,FALSE),"")</f>
        <v/>
      </c>
      <c r="U333" t="str">
        <f>_xlfn.IFNA(","&amp;VLOOKUP($D333*1000+U$3,奖励辅助!$E:$O,11,FALSE),"")</f>
        <v/>
      </c>
      <c r="V333" t="str">
        <f>_xlfn.IFNA(","&amp;VLOOKUP($D333*1000+V$3,奖励辅助!$E:$O,11,FALSE),"")</f>
        <v/>
      </c>
      <c r="W333" t="str">
        <f>_xlfn.IFNA(","&amp;VLOOKUP($D333*1000+W$3,奖励辅助!$E:$O,11,FALSE),"")</f>
        <v/>
      </c>
      <c r="X333" t="str">
        <f>_xlfn.IFNA(","&amp;VLOOKUP($D333*1000+X$3,奖励辅助!$E:$O,11,FALSE),"")</f>
        <v/>
      </c>
      <c r="Y333" t="str">
        <f>_xlfn.IFNA(","&amp;VLOOKUP($D333*1000+Y$3,奖励辅助!$E:$O,11,FALSE),"")</f>
        <v/>
      </c>
      <c r="Z333" t="str">
        <f>_xlfn.IFNA(","&amp;VLOOKUP($D333*1000+Z$3,奖励辅助!$E:$O,11,FALSE),"")</f>
        <v/>
      </c>
      <c r="AA333" t="str">
        <f>_xlfn.IFNA(","&amp;VLOOKUP($D333*1000+AA$3,奖励辅助!$E:$O,11,FALSE),"")</f>
        <v/>
      </c>
      <c r="AB333" t="str">
        <f>_xlfn.IFNA(","&amp;VLOOKUP($D333*1000+AB$3,奖励辅助!$E:$O,11,FALSE),"")</f>
        <v/>
      </c>
      <c r="AC333" t="str">
        <f>_xlfn.IFNA(","&amp;VLOOKUP($D333*1000+AC$3,奖励辅助!$E:$O,11,FALSE),"")</f>
        <v/>
      </c>
      <c r="AD333" t="str">
        <f>_xlfn.IFNA(","&amp;VLOOKUP($D333*1000+AD$3,奖励辅助!$E:$O,11,FALSE),"")</f>
        <v/>
      </c>
      <c r="AE333" t="str">
        <f>_xlfn.IFNA(","&amp;VLOOKUP($D333*1000+AE$3,奖励辅助!$E:$O,11,FALSE),"")</f>
        <v/>
      </c>
      <c r="AF333" t="str">
        <f>_xlfn.IFNA(","&amp;VLOOKUP($D333*1000+AF$3,奖励辅助!$E:$O,11,FALSE),"")</f>
        <v/>
      </c>
      <c r="AG333" t="str">
        <f>_xlfn.IFNA(","&amp;VLOOKUP($D333*1000+AG$3,奖励辅助!$E:$O,11,FALSE),"")</f>
        <v/>
      </c>
      <c r="AH333" t="str">
        <f>_xlfn.IFNA(","&amp;VLOOKUP($D333*1000+AH$3,奖励辅助!$E:$O,11,FALSE),"")</f>
        <v/>
      </c>
      <c r="AI333" t="str">
        <f>_xlfn.IFNA(","&amp;VLOOKUP($D333*1000+AI$3,奖励辅助!$E:$O,11,FALSE),"")</f>
        <v/>
      </c>
      <c r="AJ333" t="str">
        <f>_xlfn.IFNA(","&amp;VLOOKUP($D333*1000+AJ$3,奖励辅助!$E:$O,11,FALSE),"")</f>
        <v/>
      </c>
      <c r="AK333" t="str">
        <f>_xlfn.IFNA(","&amp;VLOOKUP($D333*1000+AK$3,奖励辅助!$E:$O,11,FALSE),"")</f>
        <v/>
      </c>
      <c r="AL333" t="str">
        <f>_xlfn.IFNA(","&amp;VLOOKUP($D333*1000+AL$3,奖励辅助!$E:$O,11,FALSE),"")</f>
        <v/>
      </c>
      <c r="AM333" t="str">
        <f>_xlfn.IFNA(","&amp;VLOOKUP($D333*1000+AM$3,奖励辅助!$E:$O,11,FALSE),"")</f>
        <v/>
      </c>
      <c r="AN333" t="str">
        <f>_xlfn.IFNA(","&amp;VLOOKUP($D333*1000+AN$3,奖励辅助!$E:$O,11,FALSE),"")</f>
        <v/>
      </c>
      <c r="AO333" t="str">
        <f>_xlfn.IFNA(","&amp;VLOOKUP($D333*1000+AO$3,奖励辅助!$E:$O,11,FALSE),"")</f>
        <v/>
      </c>
    </row>
    <row r="334" spans="1:41" x14ac:dyDescent="0.15">
      <c r="A334">
        <v>331</v>
      </c>
      <c r="B334">
        <f>VLOOKUP(E334,每级任务数量!A:B,2,FALSE)</f>
        <v>2</v>
      </c>
      <c r="C334">
        <f t="shared" si="27"/>
        <v>414202</v>
      </c>
      <c r="D334" s="2">
        <f t="shared" si="29"/>
        <v>14202</v>
      </c>
      <c r="E334" s="6">
        <f t="shared" si="30"/>
        <v>142</v>
      </c>
      <c r="F334" s="6">
        <f t="shared" si="31"/>
        <v>2</v>
      </c>
      <c r="G334" s="1" t="s">
        <v>90</v>
      </c>
      <c r="H334" s="3" t="s">
        <v>91</v>
      </c>
      <c r="I334" s="3" t="str">
        <f t="shared" si="28"/>
        <v>[{"t":"i","i":4,"c":193937,"tr":0},{"t":"i","i":1,"c":6795860,"tr":0},{"t":"i","i":6,"c":969687,"tr":0}]</v>
      </c>
      <c r="J334" s="2">
        <v>0</v>
      </c>
      <c r="K334" s="2">
        <v>0</v>
      </c>
      <c r="L334" t="str">
        <f>_xlfn.IFNA(VLOOKUP($D334*1000+L$3,奖励辅助!$E:$O,11,FALSE),"")</f>
        <v>{"t":"i","i":4,"c":193937,"tr":0}</v>
      </c>
      <c r="M334" t="str">
        <f>_xlfn.IFNA(","&amp;VLOOKUP($D334*1000+M$3,奖励辅助!$E:$O,11,FALSE),"")</f>
        <v>,{"t":"i","i":1,"c":6795860,"tr":0}</v>
      </c>
      <c r="N334" t="str">
        <f>_xlfn.IFNA(","&amp;VLOOKUP($D334*1000+N$3,奖励辅助!$E:$O,11,FALSE),"")</f>
        <v>,{"t":"i","i":6,"c":969687,"tr":0}</v>
      </c>
      <c r="O334" t="str">
        <f>_xlfn.IFNA(","&amp;VLOOKUP($D334*1000+O$3,奖励辅助!$E:$O,11,FALSE),"")</f>
        <v/>
      </c>
      <c r="P334" t="str">
        <f>_xlfn.IFNA(","&amp;VLOOKUP($D334*1000+P$3,奖励辅助!$E:$O,11,FALSE),"")</f>
        <v/>
      </c>
      <c r="Q334" t="str">
        <f>_xlfn.IFNA(","&amp;VLOOKUP($D334*1000+Q$3,奖励辅助!$E:$O,11,FALSE),"")</f>
        <v/>
      </c>
      <c r="R334" t="str">
        <f>_xlfn.IFNA(","&amp;VLOOKUP($D334*1000+R$3,奖励辅助!$E:$O,11,FALSE),"")</f>
        <v/>
      </c>
      <c r="S334" t="str">
        <f>_xlfn.IFNA(","&amp;VLOOKUP($D334*1000+S$3,奖励辅助!$E:$O,11,FALSE),"")</f>
        <v/>
      </c>
      <c r="T334" t="str">
        <f>_xlfn.IFNA(","&amp;VLOOKUP($D334*1000+T$3,奖励辅助!$E:$O,11,FALSE),"")</f>
        <v/>
      </c>
      <c r="U334" t="str">
        <f>_xlfn.IFNA(","&amp;VLOOKUP($D334*1000+U$3,奖励辅助!$E:$O,11,FALSE),"")</f>
        <v/>
      </c>
      <c r="V334" t="str">
        <f>_xlfn.IFNA(","&amp;VLOOKUP($D334*1000+V$3,奖励辅助!$E:$O,11,FALSE),"")</f>
        <v/>
      </c>
      <c r="W334" t="str">
        <f>_xlfn.IFNA(","&amp;VLOOKUP($D334*1000+W$3,奖励辅助!$E:$O,11,FALSE),"")</f>
        <v/>
      </c>
      <c r="X334" t="str">
        <f>_xlfn.IFNA(","&amp;VLOOKUP($D334*1000+X$3,奖励辅助!$E:$O,11,FALSE),"")</f>
        <v/>
      </c>
      <c r="Y334" t="str">
        <f>_xlfn.IFNA(","&amp;VLOOKUP($D334*1000+Y$3,奖励辅助!$E:$O,11,FALSE),"")</f>
        <v/>
      </c>
      <c r="Z334" t="str">
        <f>_xlfn.IFNA(","&amp;VLOOKUP($D334*1000+Z$3,奖励辅助!$E:$O,11,FALSE),"")</f>
        <v/>
      </c>
      <c r="AA334" t="str">
        <f>_xlfn.IFNA(","&amp;VLOOKUP($D334*1000+AA$3,奖励辅助!$E:$O,11,FALSE),"")</f>
        <v/>
      </c>
      <c r="AB334" t="str">
        <f>_xlfn.IFNA(","&amp;VLOOKUP($D334*1000+AB$3,奖励辅助!$E:$O,11,FALSE),"")</f>
        <v/>
      </c>
      <c r="AC334" t="str">
        <f>_xlfn.IFNA(","&amp;VLOOKUP($D334*1000+AC$3,奖励辅助!$E:$O,11,FALSE),"")</f>
        <v/>
      </c>
      <c r="AD334" t="str">
        <f>_xlfn.IFNA(","&amp;VLOOKUP($D334*1000+AD$3,奖励辅助!$E:$O,11,FALSE),"")</f>
        <v/>
      </c>
      <c r="AE334" t="str">
        <f>_xlfn.IFNA(","&amp;VLOOKUP($D334*1000+AE$3,奖励辅助!$E:$O,11,FALSE),"")</f>
        <v/>
      </c>
      <c r="AF334" t="str">
        <f>_xlfn.IFNA(","&amp;VLOOKUP($D334*1000+AF$3,奖励辅助!$E:$O,11,FALSE),"")</f>
        <v/>
      </c>
      <c r="AG334" t="str">
        <f>_xlfn.IFNA(","&amp;VLOOKUP($D334*1000+AG$3,奖励辅助!$E:$O,11,FALSE),"")</f>
        <v/>
      </c>
      <c r="AH334" t="str">
        <f>_xlfn.IFNA(","&amp;VLOOKUP($D334*1000+AH$3,奖励辅助!$E:$O,11,FALSE),"")</f>
        <v/>
      </c>
      <c r="AI334" t="str">
        <f>_xlfn.IFNA(","&amp;VLOOKUP($D334*1000+AI$3,奖励辅助!$E:$O,11,FALSE),"")</f>
        <v/>
      </c>
      <c r="AJ334" t="str">
        <f>_xlfn.IFNA(","&amp;VLOOKUP($D334*1000+AJ$3,奖励辅助!$E:$O,11,FALSE),"")</f>
        <v/>
      </c>
      <c r="AK334" t="str">
        <f>_xlfn.IFNA(","&amp;VLOOKUP($D334*1000+AK$3,奖励辅助!$E:$O,11,FALSE),"")</f>
        <v/>
      </c>
      <c r="AL334" t="str">
        <f>_xlfn.IFNA(","&amp;VLOOKUP($D334*1000+AL$3,奖励辅助!$E:$O,11,FALSE),"")</f>
        <v/>
      </c>
      <c r="AM334" t="str">
        <f>_xlfn.IFNA(","&amp;VLOOKUP($D334*1000+AM$3,奖励辅助!$E:$O,11,FALSE),"")</f>
        <v/>
      </c>
      <c r="AN334" t="str">
        <f>_xlfn.IFNA(","&amp;VLOOKUP($D334*1000+AN$3,奖励辅助!$E:$O,11,FALSE),"")</f>
        <v/>
      </c>
      <c r="AO334" t="str">
        <f>_xlfn.IFNA(","&amp;VLOOKUP($D334*1000+AO$3,奖励辅助!$E:$O,11,FALSE),"")</f>
        <v/>
      </c>
    </row>
    <row r="335" spans="1:41" x14ac:dyDescent="0.15">
      <c r="A335">
        <v>332</v>
      </c>
      <c r="B335">
        <f>VLOOKUP(E335,每级任务数量!A:B,2,FALSE)</f>
        <v>2</v>
      </c>
      <c r="C335">
        <f t="shared" si="27"/>
        <v>414301</v>
      </c>
      <c r="D335" s="2">
        <f t="shared" si="29"/>
        <v>14301</v>
      </c>
      <c r="E335" s="6">
        <f t="shared" si="30"/>
        <v>143</v>
      </c>
      <c r="F335" s="6">
        <f t="shared" si="31"/>
        <v>1</v>
      </c>
      <c r="G335" s="1" t="s">
        <v>90</v>
      </c>
      <c r="H335" s="3" t="s">
        <v>91</v>
      </c>
      <c r="I335" s="3" t="str">
        <f t="shared" si="28"/>
        <v>[{"t":"i","i":4,"c":207900,"tr":0},{"t":"i","i":1,"c":7285159,"tr":0},{"t":"i","i":6,"c":1039504,"tr":0}]</v>
      </c>
      <c r="J335" s="2">
        <v>0</v>
      </c>
      <c r="K335" s="2">
        <v>0</v>
      </c>
      <c r="L335" t="str">
        <f>_xlfn.IFNA(VLOOKUP($D335*1000+L$3,奖励辅助!$E:$O,11,FALSE),"")</f>
        <v>{"t":"i","i":4,"c":207900,"tr":0}</v>
      </c>
      <c r="M335" t="str">
        <f>_xlfn.IFNA(","&amp;VLOOKUP($D335*1000+M$3,奖励辅助!$E:$O,11,FALSE),"")</f>
        <v>,{"t":"i","i":1,"c":7285159,"tr":0}</v>
      </c>
      <c r="N335" t="str">
        <f>_xlfn.IFNA(","&amp;VLOOKUP($D335*1000+N$3,奖励辅助!$E:$O,11,FALSE),"")</f>
        <v>,{"t":"i","i":6,"c":1039504,"tr":0}</v>
      </c>
      <c r="O335" t="str">
        <f>_xlfn.IFNA(","&amp;VLOOKUP($D335*1000+O$3,奖励辅助!$E:$O,11,FALSE),"")</f>
        <v/>
      </c>
      <c r="P335" t="str">
        <f>_xlfn.IFNA(","&amp;VLOOKUP($D335*1000+P$3,奖励辅助!$E:$O,11,FALSE),"")</f>
        <v/>
      </c>
      <c r="Q335" t="str">
        <f>_xlfn.IFNA(","&amp;VLOOKUP($D335*1000+Q$3,奖励辅助!$E:$O,11,FALSE),"")</f>
        <v/>
      </c>
      <c r="R335" t="str">
        <f>_xlfn.IFNA(","&amp;VLOOKUP($D335*1000+R$3,奖励辅助!$E:$O,11,FALSE),"")</f>
        <v/>
      </c>
      <c r="S335" t="str">
        <f>_xlfn.IFNA(","&amp;VLOOKUP($D335*1000+S$3,奖励辅助!$E:$O,11,FALSE),"")</f>
        <v/>
      </c>
      <c r="T335" t="str">
        <f>_xlfn.IFNA(","&amp;VLOOKUP($D335*1000+T$3,奖励辅助!$E:$O,11,FALSE),"")</f>
        <v/>
      </c>
      <c r="U335" t="str">
        <f>_xlfn.IFNA(","&amp;VLOOKUP($D335*1000+U$3,奖励辅助!$E:$O,11,FALSE),"")</f>
        <v/>
      </c>
      <c r="V335" t="str">
        <f>_xlfn.IFNA(","&amp;VLOOKUP($D335*1000+V$3,奖励辅助!$E:$O,11,FALSE),"")</f>
        <v/>
      </c>
      <c r="W335" t="str">
        <f>_xlfn.IFNA(","&amp;VLOOKUP($D335*1000+W$3,奖励辅助!$E:$O,11,FALSE),"")</f>
        <v/>
      </c>
      <c r="X335" t="str">
        <f>_xlfn.IFNA(","&amp;VLOOKUP($D335*1000+X$3,奖励辅助!$E:$O,11,FALSE),"")</f>
        <v/>
      </c>
      <c r="Y335" t="str">
        <f>_xlfn.IFNA(","&amp;VLOOKUP($D335*1000+Y$3,奖励辅助!$E:$O,11,FALSE),"")</f>
        <v/>
      </c>
      <c r="Z335" t="str">
        <f>_xlfn.IFNA(","&amp;VLOOKUP($D335*1000+Z$3,奖励辅助!$E:$O,11,FALSE),"")</f>
        <v/>
      </c>
      <c r="AA335" t="str">
        <f>_xlfn.IFNA(","&amp;VLOOKUP($D335*1000+AA$3,奖励辅助!$E:$O,11,FALSE),"")</f>
        <v/>
      </c>
      <c r="AB335" t="str">
        <f>_xlfn.IFNA(","&amp;VLOOKUP($D335*1000+AB$3,奖励辅助!$E:$O,11,FALSE),"")</f>
        <v/>
      </c>
      <c r="AC335" t="str">
        <f>_xlfn.IFNA(","&amp;VLOOKUP($D335*1000+AC$3,奖励辅助!$E:$O,11,FALSE),"")</f>
        <v/>
      </c>
      <c r="AD335" t="str">
        <f>_xlfn.IFNA(","&amp;VLOOKUP($D335*1000+AD$3,奖励辅助!$E:$O,11,FALSE),"")</f>
        <v/>
      </c>
      <c r="AE335" t="str">
        <f>_xlfn.IFNA(","&amp;VLOOKUP($D335*1000+AE$3,奖励辅助!$E:$O,11,FALSE),"")</f>
        <v/>
      </c>
      <c r="AF335" t="str">
        <f>_xlfn.IFNA(","&amp;VLOOKUP($D335*1000+AF$3,奖励辅助!$E:$O,11,FALSE),"")</f>
        <v/>
      </c>
      <c r="AG335" t="str">
        <f>_xlfn.IFNA(","&amp;VLOOKUP($D335*1000+AG$3,奖励辅助!$E:$O,11,FALSE),"")</f>
        <v/>
      </c>
      <c r="AH335" t="str">
        <f>_xlfn.IFNA(","&amp;VLOOKUP($D335*1000+AH$3,奖励辅助!$E:$O,11,FALSE),"")</f>
        <v/>
      </c>
      <c r="AI335" t="str">
        <f>_xlfn.IFNA(","&amp;VLOOKUP($D335*1000+AI$3,奖励辅助!$E:$O,11,FALSE),"")</f>
        <v/>
      </c>
      <c r="AJ335" t="str">
        <f>_xlfn.IFNA(","&amp;VLOOKUP($D335*1000+AJ$3,奖励辅助!$E:$O,11,FALSE),"")</f>
        <v/>
      </c>
      <c r="AK335" t="str">
        <f>_xlfn.IFNA(","&amp;VLOOKUP($D335*1000+AK$3,奖励辅助!$E:$O,11,FALSE),"")</f>
        <v/>
      </c>
      <c r="AL335" t="str">
        <f>_xlfn.IFNA(","&amp;VLOOKUP($D335*1000+AL$3,奖励辅助!$E:$O,11,FALSE),"")</f>
        <v/>
      </c>
      <c r="AM335" t="str">
        <f>_xlfn.IFNA(","&amp;VLOOKUP($D335*1000+AM$3,奖励辅助!$E:$O,11,FALSE),"")</f>
        <v/>
      </c>
      <c r="AN335" t="str">
        <f>_xlfn.IFNA(","&amp;VLOOKUP($D335*1000+AN$3,奖励辅助!$E:$O,11,FALSE),"")</f>
        <v/>
      </c>
      <c r="AO335" t="str">
        <f>_xlfn.IFNA(","&amp;VLOOKUP($D335*1000+AO$3,奖励辅助!$E:$O,11,FALSE),"")</f>
        <v/>
      </c>
    </row>
    <row r="336" spans="1:41" x14ac:dyDescent="0.15">
      <c r="A336">
        <v>333</v>
      </c>
      <c r="B336">
        <f>VLOOKUP(E336,每级任务数量!A:B,2,FALSE)</f>
        <v>2</v>
      </c>
      <c r="C336">
        <f t="shared" si="27"/>
        <v>414302</v>
      </c>
      <c r="D336" s="2">
        <f t="shared" si="29"/>
        <v>14302</v>
      </c>
      <c r="E336" s="6">
        <f t="shared" si="30"/>
        <v>143</v>
      </c>
      <c r="F336" s="6">
        <f t="shared" si="31"/>
        <v>2</v>
      </c>
      <c r="G336" s="1" t="s">
        <v>90</v>
      </c>
      <c r="H336" s="3" t="s">
        <v>91</v>
      </c>
      <c r="I336" s="3" t="str">
        <f t="shared" si="28"/>
        <v>[{"t":"i","i":4,"c":207900,"tr":0},{"t":"i","i":1,"c":7285159,"tr":0},{"t":"i","i":6,"c":1039504,"tr":0}]</v>
      </c>
      <c r="J336" s="2">
        <v>0</v>
      </c>
      <c r="K336" s="2">
        <v>0</v>
      </c>
      <c r="L336" t="str">
        <f>_xlfn.IFNA(VLOOKUP($D336*1000+L$3,奖励辅助!$E:$O,11,FALSE),"")</f>
        <v>{"t":"i","i":4,"c":207900,"tr":0}</v>
      </c>
      <c r="M336" t="str">
        <f>_xlfn.IFNA(","&amp;VLOOKUP($D336*1000+M$3,奖励辅助!$E:$O,11,FALSE),"")</f>
        <v>,{"t":"i","i":1,"c":7285159,"tr":0}</v>
      </c>
      <c r="N336" t="str">
        <f>_xlfn.IFNA(","&amp;VLOOKUP($D336*1000+N$3,奖励辅助!$E:$O,11,FALSE),"")</f>
        <v>,{"t":"i","i":6,"c":1039504,"tr":0}</v>
      </c>
      <c r="O336" t="str">
        <f>_xlfn.IFNA(","&amp;VLOOKUP($D336*1000+O$3,奖励辅助!$E:$O,11,FALSE),"")</f>
        <v/>
      </c>
      <c r="P336" t="str">
        <f>_xlfn.IFNA(","&amp;VLOOKUP($D336*1000+P$3,奖励辅助!$E:$O,11,FALSE),"")</f>
        <v/>
      </c>
      <c r="Q336" t="str">
        <f>_xlfn.IFNA(","&amp;VLOOKUP($D336*1000+Q$3,奖励辅助!$E:$O,11,FALSE),"")</f>
        <v/>
      </c>
      <c r="R336" t="str">
        <f>_xlfn.IFNA(","&amp;VLOOKUP($D336*1000+R$3,奖励辅助!$E:$O,11,FALSE),"")</f>
        <v/>
      </c>
      <c r="S336" t="str">
        <f>_xlfn.IFNA(","&amp;VLOOKUP($D336*1000+S$3,奖励辅助!$E:$O,11,FALSE),"")</f>
        <v/>
      </c>
      <c r="T336" t="str">
        <f>_xlfn.IFNA(","&amp;VLOOKUP($D336*1000+T$3,奖励辅助!$E:$O,11,FALSE),"")</f>
        <v/>
      </c>
      <c r="U336" t="str">
        <f>_xlfn.IFNA(","&amp;VLOOKUP($D336*1000+U$3,奖励辅助!$E:$O,11,FALSE),"")</f>
        <v/>
      </c>
      <c r="V336" t="str">
        <f>_xlfn.IFNA(","&amp;VLOOKUP($D336*1000+V$3,奖励辅助!$E:$O,11,FALSE),"")</f>
        <v/>
      </c>
      <c r="W336" t="str">
        <f>_xlfn.IFNA(","&amp;VLOOKUP($D336*1000+W$3,奖励辅助!$E:$O,11,FALSE),"")</f>
        <v/>
      </c>
      <c r="X336" t="str">
        <f>_xlfn.IFNA(","&amp;VLOOKUP($D336*1000+X$3,奖励辅助!$E:$O,11,FALSE),"")</f>
        <v/>
      </c>
      <c r="Y336" t="str">
        <f>_xlfn.IFNA(","&amp;VLOOKUP($D336*1000+Y$3,奖励辅助!$E:$O,11,FALSE),"")</f>
        <v/>
      </c>
      <c r="Z336" t="str">
        <f>_xlfn.IFNA(","&amp;VLOOKUP($D336*1000+Z$3,奖励辅助!$E:$O,11,FALSE),"")</f>
        <v/>
      </c>
      <c r="AA336" t="str">
        <f>_xlfn.IFNA(","&amp;VLOOKUP($D336*1000+AA$3,奖励辅助!$E:$O,11,FALSE),"")</f>
        <v/>
      </c>
      <c r="AB336" t="str">
        <f>_xlfn.IFNA(","&amp;VLOOKUP($D336*1000+AB$3,奖励辅助!$E:$O,11,FALSE),"")</f>
        <v/>
      </c>
      <c r="AC336" t="str">
        <f>_xlfn.IFNA(","&amp;VLOOKUP($D336*1000+AC$3,奖励辅助!$E:$O,11,FALSE),"")</f>
        <v/>
      </c>
      <c r="AD336" t="str">
        <f>_xlfn.IFNA(","&amp;VLOOKUP($D336*1000+AD$3,奖励辅助!$E:$O,11,FALSE),"")</f>
        <v/>
      </c>
      <c r="AE336" t="str">
        <f>_xlfn.IFNA(","&amp;VLOOKUP($D336*1000+AE$3,奖励辅助!$E:$O,11,FALSE),"")</f>
        <v/>
      </c>
      <c r="AF336" t="str">
        <f>_xlfn.IFNA(","&amp;VLOOKUP($D336*1000+AF$3,奖励辅助!$E:$O,11,FALSE),"")</f>
        <v/>
      </c>
      <c r="AG336" t="str">
        <f>_xlfn.IFNA(","&amp;VLOOKUP($D336*1000+AG$3,奖励辅助!$E:$O,11,FALSE),"")</f>
        <v/>
      </c>
      <c r="AH336" t="str">
        <f>_xlfn.IFNA(","&amp;VLOOKUP($D336*1000+AH$3,奖励辅助!$E:$O,11,FALSE),"")</f>
        <v/>
      </c>
      <c r="AI336" t="str">
        <f>_xlfn.IFNA(","&amp;VLOOKUP($D336*1000+AI$3,奖励辅助!$E:$O,11,FALSE),"")</f>
        <v/>
      </c>
      <c r="AJ336" t="str">
        <f>_xlfn.IFNA(","&amp;VLOOKUP($D336*1000+AJ$3,奖励辅助!$E:$O,11,FALSE),"")</f>
        <v/>
      </c>
      <c r="AK336" t="str">
        <f>_xlfn.IFNA(","&amp;VLOOKUP($D336*1000+AK$3,奖励辅助!$E:$O,11,FALSE),"")</f>
        <v/>
      </c>
      <c r="AL336" t="str">
        <f>_xlfn.IFNA(","&amp;VLOOKUP($D336*1000+AL$3,奖励辅助!$E:$O,11,FALSE),"")</f>
        <v/>
      </c>
      <c r="AM336" t="str">
        <f>_xlfn.IFNA(","&amp;VLOOKUP($D336*1000+AM$3,奖励辅助!$E:$O,11,FALSE),"")</f>
        <v/>
      </c>
      <c r="AN336" t="str">
        <f>_xlfn.IFNA(","&amp;VLOOKUP($D336*1000+AN$3,奖励辅助!$E:$O,11,FALSE),"")</f>
        <v/>
      </c>
      <c r="AO336" t="str">
        <f>_xlfn.IFNA(","&amp;VLOOKUP($D336*1000+AO$3,奖励辅助!$E:$O,11,FALSE),"")</f>
        <v/>
      </c>
    </row>
    <row r="337" spans="1:41" x14ac:dyDescent="0.15">
      <c r="A337">
        <v>334</v>
      </c>
      <c r="B337">
        <f>VLOOKUP(E337,每级任务数量!A:B,2,FALSE)</f>
        <v>2</v>
      </c>
      <c r="C337">
        <f t="shared" si="27"/>
        <v>414401</v>
      </c>
      <c r="D337" s="2">
        <f t="shared" si="29"/>
        <v>14401</v>
      </c>
      <c r="E337" s="6">
        <f t="shared" si="30"/>
        <v>144</v>
      </c>
      <c r="F337" s="6">
        <f t="shared" si="31"/>
        <v>1</v>
      </c>
      <c r="G337" s="1" t="s">
        <v>90</v>
      </c>
      <c r="H337" s="3" t="s">
        <v>91</v>
      </c>
      <c r="I337" s="3" t="str">
        <f t="shared" si="28"/>
        <v>[{"t":"i","i":4,"c":222869,"tr":0},{"t":"i","i":1,"c":7809688,"tr":0},{"t":"i","i":6,"c":1114348,"tr":0}]</v>
      </c>
      <c r="J337" s="2">
        <v>0</v>
      </c>
      <c r="K337" s="2">
        <v>0</v>
      </c>
      <c r="L337" t="str">
        <f>_xlfn.IFNA(VLOOKUP($D337*1000+L$3,奖励辅助!$E:$O,11,FALSE),"")</f>
        <v>{"t":"i","i":4,"c":222869,"tr":0}</v>
      </c>
      <c r="M337" t="str">
        <f>_xlfn.IFNA(","&amp;VLOOKUP($D337*1000+M$3,奖励辅助!$E:$O,11,FALSE),"")</f>
        <v>,{"t":"i","i":1,"c":7809688,"tr":0}</v>
      </c>
      <c r="N337" t="str">
        <f>_xlfn.IFNA(","&amp;VLOOKUP($D337*1000+N$3,奖励辅助!$E:$O,11,FALSE),"")</f>
        <v>,{"t":"i","i":6,"c":1114348,"tr":0}</v>
      </c>
      <c r="O337" t="str">
        <f>_xlfn.IFNA(","&amp;VLOOKUP($D337*1000+O$3,奖励辅助!$E:$O,11,FALSE),"")</f>
        <v/>
      </c>
      <c r="P337" t="str">
        <f>_xlfn.IFNA(","&amp;VLOOKUP($D337*1000+P$3,奖励辅助!$E:$O,11,FALSE),"")</f>
        <v/>
      </c>
      <c r="Q337" t="str">
        <f>_xlfn.IFNA(","&amp;VLOOKUP($D337*1000+Q$3,奖励辅助!$E:$O,11,FALSE),"")</f>
        <v/>
      </c>
      <c r="R337" t="str">
        <f>_xlfn.IFNA(","&amp;VLOOKUP($D337*1000+R$3,奖励辅助!$E:$O,11,FALSE),"")</f>
        <v/>
      </c>
      <c r="S337" t="str">
        <f>_xlfn.IFNA(","&amp;VLOOKUP($D337*1000+S$3,奖励辅助!$E:$O,11,FALSE),"")</f>
        <v/>
      </c>
      <c r="T337" t="str">
        <f>_xlfn.IFNA(","&amp;VLOOKUP($D337*1000+T$3,奖励辅助!$E:$O,11,FALSE),"")</f>
        <v/>
      </c>
      <c r="U337" t="str">
        <f>_xlfn.IFNA(","&amp;VLOOKUP($D337*1000+U$3,奖励辅助!$E:$O,11,FALSE),"")</f>
        <v/>
      </c>
      <c r="V337" t="str">
        <f>_xlfn.IFNA(","&amp;VLOOKUP($D337*1000+V$3,奖励辅助!$E:$O,11,FALSE),"")</f>
        <v/>
      </c>
      <c r="W337" t="str">
        <f>_xlfn.IFNA(","&amp;VLOOKUP($D337*1000+W$3,奖励辅助!$E:$O,11,FALSE),"")</f>
        <v/>
      </c>
      <c r="X337" t="str">
        <f>_xlfn.IFNA(","&amp;VLOOKUP($D337*1000+X$3,奖励辅助!$E:$O,11,FALSE),"")</f>
        <v/>
      </c>
      <c r="Y337" t="str">
        <f>_xlfn.IFNA(","&amp;VLOOKUP($D337*1000+Y$3,奖励辅助!$E:$O,11,FALSE),"")</f>
        <v/>
      </c>
      <c r="Z337" t="str">
        <f>_xlfn.IFNA(","&amp;VLOOKUP($D337*1000+Z$3,奖励辅助!$E:$O,11,FALSE),"")</f>
        <v/>
      </c>
      <c r="AA337" t="str">
        <f>_xlfn.IFNA(","&amp;VLOOKUP($D337*1000+AA$3,奖励辅助!$E:$O,11,FALSE),"")</f>
        <v/>
      </c>
      <c r="AB337" t="str">
        <f>_xlfn.IFNA(","&amp;VLOOKUP($D337*1000+AB$3,奖励辅助!$E:$O,11,FALSE),"")</f>
        <v/>
      </c>
      <c r="AC337" t="str">
        <f>_xlfn.IFNA(","&amp;VLOOKUP($D337*1000+AC$3,奖励辅助!$E:$O,11,FALSE),"")</f>
        <v/>
      </c>
      <c r="AD337" t="str">
        <f>_xlfn.IFNA(","&amp;VLOOKUP($D337*1000+AD$3,奖励辅助!$E:$O,11,FALSE),"")</f>
        <v/>
      </c>
      <c r="AE337" t="str">
        <f>_xlfn.IFNA(","&amp;VLOOKUP($D337*1000+AE$3,奖励辅助!$E:$O,11,FALSE),"")</f>
        <v/>
      </c>
      <c r="AF337" t="str">
        <f>_xlfn.IFNA(","&amp;VLOOKUP($D337*1000+AF$3,奖励辅助!$E:$O,11,FALSE),"")</f>
        <v/>
      </c>
      <c r="AG337" t="str">
        <f>_xlfn.IFNA(","&amp;VLOOKUP($D337*1000+AG$3,奖励辅助!$E:$O,11,FALSE),"")</f>
        <v/>
      </c>
      <c r="AH337" t="str">
        <f>_xlfn.IFNA(","&amp;VLOOKUP($D337*1000+AH$3,奖励辅助!$E:$O,11,FALSE),"")</f>
        <v/>
      </c>
      <c r="AI337" t="str">
        <f>_xlfn.IFNA(","&amp;VLOOKUP($D337*1000+AI$3,奖励辅助!$E:$O,11,FALSE),"")</f>
        <v/>
      </c>
      <c r="AJ337" t="str">
        <f>_xlfn.IFNA(","&amp;VLOOKUP($D337*1000+AJ$3,奖励辅助!$E:$O,11,FALSE),"")</f>
        <v/>
      </c>
      <c r="AK337" t="str">
        <f>_xlfn.IFNA(","&amp;VLOOKUP($D337*1000+AK$3,奖励辅助!$E:$O,11,FALSE),"")</f>
        <v/>
      </c>
      <c r="AL337" t="str">
        <f>_xlfn.IFNA(","&amp;VLOOKUP($D337*1000+AL$3,奖励辅助!$E:$O,11,FALSE),"")</f>
        <v/>
      </c>
      <c r="AM337" t="str">
        <f>_xlfn.IFNA(","&amp;VLOOKUP($D337*1000+AM$3,奖励辅助!$E:$O,11,FALSE),"")</f>
        <v/>
      </c>
      <c r="AN337" t="str">
        <f>_xlfn.IFNA(","&amp;VLOOKUP($D337*1000+AN$3,奖励辅助!$E:$O,11,FALSE),"")</f>
        <v/>
      </c>
      <c r="AO337" t="str">
        <f>_xlfn.IFNA(","&amp;VLOOKUP($D337*1000+AO$3,奖励辅助!$E:$O,11,FALSE),"")</f>
        <v/>
      </c>
    </row>
    <row r="338" spans="1:41" x14ac:dyDescent="0.15">
      <c r="A338">
        <v>335</v>
      </c>
      <c r="B338">
        <f>VLOOKUP(E338,每级任务数量!A:B,2,FALSE)</f>
        <v>2</v>
      </c>
      <c r="C338">
        <f t="shared" si="27"/>
        <v>414402</v>
      </c>
      <c r="D338" s="2">
        <f t="shared" si="29"/>
        <v>14402</v>
      </c>
      <c r="E338" s="6">
        <f t="shared" si="30"/>
        <v>144</v>
      </c>
      <c r="F338" s="6">
        <f t="shared" si="31"/>
        <v>2</v>
      </c>
      <c r="G338" s="1" t="s">
        <v>90</v>
      </c>
      <c r="H338" s="3" t="s">
        <v>91</v>
      </c>
      <c r="I338" s="3" t="str">
        <f t="shared" si="28"/>
        <v>[{"t":"i","i":4,"c":222869,"tr":0},{"t":"i","i":1,"c":7809688,"tr":0},{"t":"i","i":6,"c":1114348,"tr":0}]</v>
      </c>
      <c r="J338" s="2">
        <v>0</v>
      </c>
      <c r="K338" s="2">
        <v>0</v>
      </c>
      <c r="L338" t="str">
        <f>_xlfn.IFNA(VLOOKUP($D338*1000+L$3,奖励辅助!$E:$O,11,FALSE),"")</f>
        <v>{"t":"i","i":4,"c":222869,"tr":0}</v>
      </c>
      <c r="M338" t="str">
        <f>_xlfn.IFNA(","&amp;VLOOKUP($D338*1000+M$3,奖励辅助!$E:$O,11,FALSE),"")</f>
        <v>,{"t":"i","i":1,"c":7809688,"tr":0}</v>
      </c>
      <c r="N338" t="str">
        <f>_xlfn.IFNA(","&amp;VLOOKUP($D338*1000+N$3,奖励辅助!$E:$O,11,FALSE),"")</f>
        <v>,{"t":"i","i":6,"c":1114348,"tr":0}</v>
      </c>
      <c r="O338" t="str">
        <f>_xlfn.IFNA(","&amp;VLOOKUP($D338*1000+O$3,奖励辅助!$E:$O,11,FALSE),"")</f>
        <v/>
      </c>
      <c r="P338" t="str">
        <f>_xlfn.IFNA(","&amp;VLOOKUP($D338*1000+P$3,奖励辅助!$E:$O,11,FALSE),"")</f>
        <v/>
      </c>
      <c r="Q338" t="str">
        <f>_xlfn.IFNA(","&amp;VLOOKUP($D338*1000+Q$3,奖励辅助!$E:$O,11,FALSE),"")</f>
        <v/>
      </c>
      <c r="R338" t="str">
        <f>_xlfn.IFNA(","&amp;VLOOKUP($D338*1000+R$3,奖励辅助!$E:$O,11,FALSE),"")</f>
        <v/>
      </c>
      <c r="S338" t="str">
        <f>_xlfn.IFNA(","&amp;VLOOKUP($D338*1000+S$3,奖励辅助!$E:$O,11,FALSE),"")</f>
        <v/>
      </c>
      <c r="T338" t="str">
        <f>_xlfn.IFNA(","&amp;VLOOKUP($D338*1000+T$3,奖励辅助!$E:$O,11,FALSE),"")</f>
        <v/>
      </c>
      <c r="U338" t="str">
        <f>_xlfn.IFNA(","&amp;VLOOKUP($D338*1000+U$3,奖励辅助!$E:$O,11,FALSE),"")</f>
        <v/>
      </c>
      <c r="V338" t="str">
        <f>_xlfn.IFNA(","&amp;VLOOKUP($D338*1000+V$3,奖励辅助!$E:$O,11,FALSE),"")</f>
        <v/>
      </c>
      <c r="W338" t="str">
        <f>_xlfn.IFNA(","&amp;VLOOKUP($D338*1000+W$3,奖励辅助!$E:$O,11,FALSE),"")</f>
        <v/>
      </c>
      <c r="X338" t="str">
        <f>_xlfn.IFNA(","&amp;VLOOKUP($D338*1000+X$3,奖励辅助!$E:$O,11,FALSE),"")</f>
        <v/>
      </c>
      <c r="Y338" t="str">
        <f>_xlfn.IFNA(","&amp;VLOOKUP($D338*1000+Y$3,奖励辅助!$E:$O,11,FALSE),"")</f>
        <v/>
      </c>
      <c r="Z338" t="str">
        <f>_xlfn.IFNA(","&amp;VLOOKUP($D338*1000+Z$3,奖励辅助!$E:$O,11,FALSE),"")</f>
        <v/>
      </c>
      <c r="AA338" t="str">
        <f>_xlfn.IFNA(","&amp;VLOOKUP($D338*1000+AA$3,奖励辅助!$E:$O,11,FALSE),"")</f>
        <v/>
      </c>
      <c r="AB338" t="str">
        <f>_xlfn.IFNA(","&amp;VLOOKUP($D338*1000+AB$3,奖励辅助!$E:$O,11,FALSE),"")</f>
        <v/>
      </c>
      <c r="AC338" t="str">
        <f>_xlfn.IFNA(","&amp;VLOOKUP($D338*1000+AC$3,奖励辅助!$E:$O,11,FALSE),"")</f>
        <v/>
      </c>
      <c r="AD338" t="str">
        <f>_xlfn.IFNA(","&amp;VLOOKUP($D338*1000+AD$3,奖励辅助!$E:$O,11,FALSE),"")</f>
        <v/>
      </c>
      <c r="AE338" t="str">
        <f>_xlfn.IFNA(","&amp;VLOOKUP($D338*1000+AE$3,奖励辅助!$E:$O,11,FALSE),"")</f>
        <v/>
      </c>
      <c r="AF338" t="str">
        <f>_xlfn.IFNA(","&amp;VLOOKUP($D338*1000+AF$3,奖励辅助!$E:$O,11,FALSE),"")</f>
        <v/>
      </c>
      <c r="AG338" t="str">
        <f>_xlfn.IFNA(","&amp;VLOOKUP($D338*1000+AG$3,奖励辅助!$E:$O,11,FALSE),"")</f>
        <v/>
      </c>
      <c r="AH338" t="str">
        <f>_xlfn.IFNA(","&amp;VLOOKUP($D338*1000+AH$3,奖励辅助!$E:$O,11,FALSE),"")</f>
        <v/>
      </c>
      <c r="AI338" t="str">
        <f>_xlfn.IFNA(","&amp;VLOOKUP($D338*1000+AI$3,奖励辅助!$E:$O,11,FALSE),"")</f>
        <v/>
      </c>
      <c r="AJ338" t="str">
        <f>_xlfn.IFNA(","&amp;VLOOKUP($D338*1000+AJ$3,奖励辅助!$E:$O,11,FALSE),"")</f>
        <v/>
      </c>
      <c r="AK338" t="str">
        <f>_xlfn.IFNA(","&amp;VLOOKUP($D338*1000+AK$3,奖励辅助!$E:$O,11,FALSE),"")</f>
        <v/>
      </c>
      <c r="AL338" t="str">
        <f>_xlfn.IFNA(","&amp;VLOOKUP($D338*1000+AL$3,奖励辅助!$E:$O,11,FALSE),"")</f>
        <v/>
      </c>
      <c r="AM338" t="str">
        <f>_xlfn.IFNA(","&amp;VLOOKUP($D338*1000+AM$3,奖励辅助!$E:$O,11,FALSE),"")</f>
        <v/>
      </c>
      <c r="AN338" t="str">
        <f>_xlfn.IFNA(","&amp;VLOOKUP($D338*1000+AN$3,奖励辅助!$E:$O,11,FALSE),"")</f>
        <v/>
      </c>
      <c r="AO338" t="str">
        <f>_xlfn.IFNA(","&amp;VLOOKUP($D338*1000+AO$3,奖励辅助!$E:$O,11,FALSE),"")</f>
        <v/>
      </c>
    </row>
    <row r="339" spans="1:41" x14ac:dyDescent="0.15">
      <c r="A339">
        <v>336</v>
      </c>
      <c r="B339">
        <f>VLOOKUP(E339,每级任务数量!A:B,2,FALSE)</f>
        <v>2</v>
      </c>
      <c r="C339">
        <f t="shared" si="27"/>
        <v>414501</v>
      </c>
      <c r="D339" s="2">
        <f t="shared" si="29"/>
        <v>14501</v>
      </c>
      <c r="E339" s="6">
        <f t="shared" si="30"/>
        <v>145</v>
      </c>
      <c r="F339" s="6">
        <f t="shared" si="31"/>
        <v>1</v>
      </c>
      <c r="G339" s="1" t="s">
        <v>90</v>
      </c>
      <c r="H339" s="3" t="s">
        <v>91</v>
      </c>
      <c r="I339" s="3" t="str">
        <f t="shared" si="28"/>
        <v>[{"t":"i","i":4,"c":238916,"tr":0},{"t":"i","i":1,"c":8371983,"tr":0},{"t":"i","i":6,"c":1194581,"tr":0}]</v>
      </c>
      <c r="J339" s="2">
        <v>0</v>
      </c>
      <c r="K339" s="2">
        <v>0</v>
      </c>
      <c r="L339" t="str">
        <f>_xlfn.IFNA(VLOOKUP($D339*1000+L$3,奖励辅助!$E:$O,11,FALSE),"")</f>
        <v>{"t":"i","i":4,"c":238916,"tr":0}</v>
      </c>
      <c r="M339" t="str">
        <f>_xlfn.IFNA(","&amp;VLOOKUP($D339*1000+M$3,奖励辅助!$E:$O,11,FALSE),"")</f>
        <v>,{"t":"i","i":1,"c":8371983,"tr":0}</v>
      </c>
      <c r="N339" t="str">
        <f>_xlfn.IFNA(","&amp;VLOOKUP($D339*1000+N$3,奖励辅助!$E:$O,11,FALSE),"")</f>
        <v>,{"t":"i","i":6,"c":1194581,"tr":0}</v>
      </c>
      <c r="O339" t="str">
        <f>_xlfn.IFNA(","&amp;VLOOKUP($D339*1000+O$3,奖励辅助!$E:$O,11,FALSE),"")</f>
        <v/>
      </c>
      <c r="P339" t="str">
        <f>_xlfn.IFNA(","&amp;VLOOKUP($D339*1000+P$3,奖励辅助!$E:$O,11,FALSE),"")</f>
        <v/>
      </c>
      <c r="Q339" t="str">
        <f>_xlfn.IFNA(","&amp;VLOOKUP($D339*1000+Q$3,奖励辅助!$E:$O,11,FALSE),"")</f>
        <v/>
      </c>
      <c r="R339" t="str">
        <f>_xlfn.IFNA(","&amp;VLOOKUP($D339*1000+R$3,奖励辅助!$E:$O,11,FALSE),"")</f>
        <v/>
      </c>
      <c r="S339" t="str">
        <f>_xlfn.IFNA(","&amp;VLOOKUP($D339*1000+S$3,奖励辅助!$E:$O,11,FALSE),"")</f>
        <v/>
      </c>
      <c r="T339" t="str">
        <f>_xlfn.IFNA(","&amp;VLOOKUP($D339*1000+T$3,奖励辅助!$E:$O,11,FALSE),"")</f>
        <v/>
      </c>
      <c r="U339" t="str">
        <f>_xlfn.IFNA(","&amp;VLOOKUP($D339*1000+U$3,奖励辅助!$E:$O,11,FALSE),"")</f>
        <v/>
      </c>
      <c r="V339" t="str">
        <f>_xlfn.IFNA(","&amp;VLOOKUP($D339*1000+V$3,奖励辅助!$E:$O,11,FALSE),"")</f>
        <v/>
      </c>
      <c r="W339" t="str">
        <f>_xlfn.IFNA(","&amp;VLOOKUP($D339*1000+W$3,奖励辅助!$E:$O,11,FALSE),"")</f>
        <v/>
      </c>
      <c r="X339" t="str">
        <f>_xlfn.IFNA(","&amp;VLOOKUP($D339*1000+X$3,奖励辅助!$E:$O,11,FALSE),"")</f>
        <v/>
      </c>
      <c r="Y339" t="str">
        <f>_xlfn.IFNA(","&amp;VLOOKUP($D339*1000+Y$3,奖励辅助!$E:$O,11,FALSE),"")</f>
        <v/>
      </c>
      <c r="Z339" t="str">
        <f>_xlfn.IFNA(","&amp;VLOOKUP($D339*1000+Z$3,奖励辅助!$E:$O,11,FALSE),"")</f>
        <v/>
      </c>
      <c r="AA339" t="str">
        <f>_xlfn.IFNA(","&amp;VLOOKUP($D339*1000+AA$3,奖励辅助!$E:$O,11,FALSE),"")</f>
        <v/>
      </c>
      <c r="AB339" t="str">
        <f>_xlfn.IFNA(","&amp;VLOOKUP($D339*1000+AB$3,奖励辅助!$E:$O,11,FALSE),"")</f>
        <v/>
      </c>
      <c r="AC339" t="str">
        <f>_xlfn.IFNA(","&amp;VLOOKUP($D339*1000+AC$3,奖励辅助!$E:$O,11,FALSE),"")</f>
        <v/>
      </c>
      <c r="AD339" t="str">
        <f>_xlfn.IFNA(","&amp;VLOOKUP($D339*1000+AD$3,奖励辅助!$E:$O,11,FALSE),"")</f>
        <v/>
      </c>
      <c r="AE339" t="str">
        <f>_xlfn.IFNA(","&amp;VLOOKUP($D339*1000+AE$3,奖励辅助!$E:$O,11,FALSE),"")</f>
        <v/>
      </c>
      <c r="AF339" t="str">
        <f>_xlfn.IFNA(","&amp;VLOOKUP($D339*1000+AF$3,奖励辅助!$E:$O,11,FALSE),"")</f>
        <v/>
      </c>
      <c r="AG339" t="str">
        <f>_xlfn.IFNA(","&amp;VLOOKUP($D339*1000+AG$3,奖励辅助!$E:$O,11,FALSE),"")</f>
        <v/>
      </c>
      <c r="AH339" t="str">
        <f>_xlfn.IFNA(","&amp;VLOOKUP($D339*1000+AH$3,奖励辅助!$E:$O,11,FALSE),"")</f>
        <v/>
      </c>
      <c r="AI339" t="str">
        <f>_xlfn.IFNA(","&amp;VLOOKUP($D339*1000+AI$3,奖励辅助!$E:$O,11,FALSE),"")</f>
        <v/>
      </c>
      <c r="AJ339" t="str">
        <f>_xlfn.IFNA(","&amp;VLOOKUP($D339*1000+AJ$3,奖励辅助!$E:$O,11,FALSE),"")</f>
        <v/>
      </c>
      <c r="AK339" t="str">
        <f>_xlfn.IFNA(","&amp;VLOOKUP($D339*1000+AK$3,奖励辅助!$E:$O,11,FALSE),"")</f>
        <v/>
      </c>
      <c r="AL339" t="str">
        <f>_xlfn.IFNA(","&amp;VLOOKUP($D339*1000+AL$3,奖励辅助!$E:$O,11,FALSE),"")</f>
        <v/>
      </c>
      <c r="AM339" t="str">
        <f>_xlfn.IFNA(","&amp;VLOOKUP($D339*1000+AM$3,奖励辅助!$E:$O,11,FALSE),"")</f>
        <v/>
      </c>
      <c r="AN339" t="str">
        <f>_xlfn.IFNA(","&amp;VLOOKUP($D339*1000+AN$3,奖励辅助!$E:$O,11,FALSE),"")</f>
        <v/>
      </c>
      <c r="AO339" t="str">
        <f>_xlfn.IFNA(","&amp;VLOOKUP($D339*1000+AO$3,奖励辅助!$E:$O,11,FALSE),"")</f>
        <v/>
      </c>
    </row>
    <row r="340" spans="1:41" x14ac:dyDescent="0.15">
      <c r="A340">
        <v>337</v>
      </c>
      <c r="B340">
        <f>VLOOKUP(E340,每级任务数量!A:B,2,FALSE)</f>
        <v>2</v>
      </c>
      <c r="C340">
        <f t="shared" si="27"/>
        <v>414502</v>
      </c>
      <c r="D340" s="2">
        <f t="shared" si="29"/>
        <v>14502</v>
      </c>
      <c r="E340" s="6">
        <f t="shared" si="30"/>
        <v>145</v>
      </c>
      <c r="F340" s="6">
        <f t="shared" si="31"/>
        <v>2</v>
      </c>
      <c r="G340" s="1" t="s">
        <v>90</v>
      </c>
      <c r="H340" s="3" t="s">
        <v>91</v>
      </c>
      <c r="I340" s="3" t="str">
        <f t="shared" si="28"/>
        <v>[{"t":"i","i":4,"c":238916,"tr":0},{"t":"i","i":1,"c":8371983,"tr":0},{"t":"i","i":6,"c":1194581,"tr":0}]</v>
      </c>
      <c r="J340" s="2">
        <v>0</v>
      </c>
      <c r="K340" s="2">
        <v>0</v>
      </c>
      <c r="L340" t="str">
        <f>_xlfn.IFNA(VLOOKUP($D340*1000+L$3,奖励辅助!$E:$O,11,FALSE),"")</f>
        <v>{"t":"i","i":4,"c":238916,"tr":0}</v>
      </c>
      <c r="M340" t="str">
        <f>_xlfn.IFNA(","&amp;VLOOKUP($D340*1000+M$3,奖励辅助!$E:$O,11,FALSE),"")</f>
        <v>,{"t":"i","i":1,"c":8371983,"tr":0}</v>
      </c>
      <c r="N340" t="str">
        <f>_xlfn.IFNA(","&amp;VLOOKUP($D340*1000+N$3,奖励辅助!$E:$O,11,FALSE),"")</f>
        <v>,{"t":"i","i":6,"c":1194581,"tr":0}</v>
      </c>
      <c r="O340" t="str">
        <f>_xlfn.IFNA(","&amp;VLOOKUP($D340*1000+O$3,奖励辅助!$E:$O,11,FALSE),"")</f>
        <v/>
      </c>
      <c r="P340" t="str">
        <f>_xlfn.IFNA(","&amp;VLOOKUP($D340*1000+P$3,奖励辅助!$E:$O,11,FALSE),"")</f>
        <v/>
      </c>
      <c r="Q340" t="str">
        <f>_xlfn.IFNA(","&amp;VLOOKUP($D340*1000+Q$3,奖励辅助!$E:$O,11,FALSE),"")</f>
        <v/>
      </c>
      <c r="R340" t="str">
        <f>_xlfn.IFNA(","&amp;VLOOKUP($D340*1000+R$3,奖励辅助!$E:$O,11,FALSE),"")</f>
        <v/>
      </c>
      <c r="S340" t="str">
        <f>_xlfn.IFNA(","&amp;VLOOKUP($D340*1000+S$3,奖励辅助!$E:$O,11,FALSE),"")</f>
        <v/>
      </c>
      <c r="T340" t="str">
        <f>_xlfn.IFNA(","&amp;VLOOKUP($D340*1000+T$3,奖励辅助!$E:$O,11,FALSE),"")</f>
        <v/>
      </c>
      <c r="U340" t="str">
        <f>_xlfn.IFNA(","&amp;VLOOKUP($D340*1000+U$3,奖励辅助!$E:$O,11,FALSE),"")</f>
        <v/>
      </c>
      <c r="V340" t="str">
        <f>_xlfn.IFNA(","&amp;VLOOKUP($D340*1000+V$3,奖励辅助!$E:$O,11,FALSE),"")</f>
        <v/>
      </c>
      <c r="W340" t="str">
        <f>_xlfn.IFNA(","&amp;VLOOKUP($D340*1000+W$3,奖励辅助!$E:$O,11,FALSE),"")</f>
        <v/>
      </c>
      <c r="X340" t="str">
        <f>_xlfn.IFNA(","&amp;VLOOKUP($D340*1000+X$3,奖励辅助!$E:$O,11,FALSE),"")</f>
        <v/>
      </c>
      <c r="Y340" t="str">
        <f>_xlfn.IFNA(","&amp;VLOOKUP($D340*1000+Y$3,奖励辅助!$E:$O,11,FALSE),"")</f>
        <v/>
      </c>
      <c r="Z340" t="str">
        <f>_xlfn.IFNA(","&amp;VLOOKUP($D340*1000+Z$3,奖励辅助!$E:$O,11,FALSE),"")</f>
        <v/>
      </c>
      <c r="AA340" t="str">
        <f>_xlfn.IFNA(","&amp;VLOOKUP($D340*1000+AA$3,奖励辅助!$E:$O,11,FALSE),"")</f>
        <v/>
      </c>
      <c r="AB340" t="str">
        <f>_xlfn.IFNA(","&amp;VLOOKUP($D340*1000+AB$3,奖励辅助!$E:$O,11,FALSE),"")</f>
        <v/>
      </c>
      <c r="AC340" t="str">
        <f>_xlfn.IFNA(","&amp;VLOOKUP($D340*1000+AC$3,奖励辅助!$E:$O,11,FALSE),"")</f>
        <v/>
      </c>
      <c r="AD340" t="str">
        <f>_xlfn.IFNA(","&amp;VLOOKUP($D340*1000+AD$3,奖励辅助!$E:$O,11,FALSE),"")</f>
        <v/>
      </c>
      <c r="AE340" t="str">
        <f>_xlfn.IFNA(","&amp;VLOOKUP($D340*1000+AE$3,奖励辅助!$E:$O,11,FALSE),"")</f>
        <v/>
      </c>
      <c r="AF340" t="str">
        <f>_xlfn.IFNA(","&amp;VLOOKUP($D340*1000+AF$3,奖励辅助!$E:$O,11,FALSE),"")</f>
        <v/>
      </c>
      <c r="AG340" t="str">
        <f>_xlfn.IFNA(","&amp;VLOOKUP($D340*1000+AG$3,奖励辅助!$E:$O,11,FALSE),"")</f>
        <v/>
      </c>
      <c r="AH340" t="str">
        <f>_xlfn.IFNA(","&amp;VLOOKUP($D340*1000+AH$3,奖励辅助!$E:$O,11,FALSE),"")</f>
        <v/>
      </c>
      <c r="AI340" t="str">
        <f>_xlfn.IFNA(","&amp;VLOOKUP($D340*1000+AI$3,奖励辅助!$E:$O,11,FALSE),"")</f>
        <v/>
      </c>
      <c r="AJ340" t="str">
        <f>_xlfn.IFNA(","&amp;VLOOKUP($D340*1000+AJ$3,奖励辅助!$E:$O,11,FALSE),"")</f>
        <v/>
      </c>
      <c r="AK340" t="str">
        <f>_xlfn.IFNA(","&amp;VLOOKUP($D340*1000+AK$3,奖励辅助!$E:$O,11,FALSE),"")</f>
        <v/>
      </c>
      <c r="AL340" t="str">
        <f>_xlfn.IFNA(","&amp;VLOOKUP($D340*1000+AL$3,奖励辅助!$E:$O,11,FALSE),"")</f>
        <v/>
      </c>
      <c r="AM340" t="str">
        <f>_xlfn.IFNA(","&amp;VLOOKUP($D340*1000+AM$3,奖励辅助!$E:$O,11,FALSE),"")</f>
        <v/>
      </c>
      <c r="AN340" t="str">
        <f>_xlfn.IFNA(","&amp;VLOOKUP($D340*1000+AN$3,奖励辅助!$E:$O,11,FALSE),"")</f>
        <v/>
      </c>
      <c r="AO340" t="str">
        <f>_xlfn.IFNA(","&amp;VLOOKUP($D340*1000+AO$3,奖励辅助!$E:$O,11,FALSE),"")</f>
        <v/>
      </c>
    </row>
    <row r="341" spans="1:41" x14ac:dyDescent="0.15">
      <c r="A341">
        <v>338</v>
      </c>
      <c r="B341">
        <f>VLOOKUP(E341,每级任务数量!A:B,2,FALSE)</f>
        <v>2</v>
      </c>
      <c r="C341">
        <f t="shared" si="27"/>
        <v>414601</v>
      </c>
      <c r="D341" s="2">
        <f t="shared" si="29"/>
        <v>14601</v>
      </c>
      <c r="E341" s="6">
        <f t="shared" si="30"/>
        <v>146</v>
      </c>
      <c r="F341" s="6">
        <f t="shared" si="31"/>
        <v>1</v>
      </c>
      <c r="G341" s="1" t="s">
        <v>90</v>
      </c>
      <c r="H341" s="3" t="s">
        <v>91</v>
      </c>
      <c r="I341" s="3" t="str">
        <f t="shared" si="28"/>
        <v>[{"t":"i","i":4,"c":256118,"tr":0},{"t":"i","i":1,"c":8974763,"tr":0},{"t":"i","i":6,"c":1280590,"tr":0}]</v>
      </c>
      <c r="J341" s="2">
        <v>0</v>
      </c>
      <c r="K341" s="2">
        <v>0</v>
      </c>
      <c r="L341" t="str">
        <f>_xlfn.IFNA(VLOOKUP($D341*1000+L$3,奖励辅助!$E:$O,11,FALSE),"")</f>
        <v>{"t":"i","i":4,"c":256118,"tr":0}</v>
      </c>
      <c r="M341" t="str">
        <f>_xlfn.IFNA(","&amp;VLOOKUP($D341*1000+M$3,奖励辅助!$E:$O,11,FALSE),"")</f>
        <v>,{"t":"i","i":1,"c":8974763,"tr":0}</v>
      </c>
      <c r="N341" t="str">
        <f>_xlfn.IFNA(","&amp;VLOOKUP($D341*1000+N$3,奖励辅助!$E:$O,11,FALSE),"")</f>
        <v>,{"t":"i","i":6,"c":1280590,"tr":0}</v>
      </c>
      <c r="O341" t="str">
        <f>_xlfn.IFNA(","&amp;VLOOKUP($D341*1000+O$3,奖励辅助!$E:$O,11,FALSE),"")</f>
        <v/>
      </c>
      <c r="P341" t="str">
        <f>_xlfn.IFNA(","&amp;VLOOKUP($D341*1000+P$3,奖励辅助!$E:$O,11,FALSE),"")</f>
        <v/>
      </c>
      <c r="Q341" t="str">
        <f>_xlfn.IFNA(","&amp;VLOOKUP($D341*1000+Q$3,奖励辅助!$E:$O,11,FALSE),"")</f>
        <v/>
      </c>
      <c r="R341" t="str">
        <f>_xlfn.IFNA(","&amp;VLOOKUP($D341*1000+R$3,奖励辅助!$E:$O,11,FALSE),"")</f>
        <v/>
      </c>
      <c r="S341" t="str">
        <f>_xlfn.IFNA(","&amp;VLOOKUP($D341*1000+S$3,奖励辅助!$E:$O,11,FALSE),"")</f>
        <v/>
      </c>
      <c r="T341" t="str">
        <f>_xlfn.IFNA(","&amp;VLOOKUP($D341*1000+T$3,奖励辅助!$E:$O,11,FALSE),"")</f>
        <v/>
      </c>
      <c r="U341" t="str">
        <f>_xlfn.IFNA(","&amp;VLOOKUP($D341*1000+U$3,奖励辅助!$E:$O,11,FALSE),"")</f>
        <v/>
      </c>
      <c r="V341" t="str">
        <f>_xlfn.IFNA(","&amp;VLOOKUP($D341*1000+V$3,奖励辅助!$E:$O,11,FALSE),"")</f>
        <v/>
      </c>
      <c r="W341" t="str">
        <f>_xlfn.IFNA(","&amp;VLOOKUP($D341*1000+W$3,奖励辅助!$E:$O,11,FALSE),"")</f>
        <v/>
      </c>
      <c r="X341" t="str">
        <f>_xlfn.IFNA(","&amp;VLOOKUP($D341*1000+X$3,奖励辅助!$E:$O,11,FALSE),"")</f>
        <v/>
      </c>
      <c r="Y341" t="str">
        <f>_xlfn.IFNA(","&amp;VLOOKUP($D341*1000+Y$3,奖励辅助!$E:$O,11,FALSE),"")</f>
        <v/>
      </c>
      <c r="Z341" t="str">
        <f>_xlfn.IFNA(","&amp;VLOOKUP($D341*1000+Z$3,奖励辅助!$E:$O,11,FALSE),"")</f>
        <v/>
      </c>
      <c r="AA341" t="str">
        <f>_xlfn.IFNA(","&amp;VLOOKUP($D341*1000+AA$3,奖励辅助!$E:$O,11,FALSE),"")</f>
        <v/>
      </c>
      <c r="AB341" t="str">
        <f>_xlfn.IFNA(","&amp;VLOOKUP($D341*1000+AB$3,奖励辅助!$E:$O,11,FALSE),"")</f>
        <v/>
      </c>
      <c r="AC341" t="str">
        <f>_xlfn.IFNA(","&amp;VLOOKUP($D341*1000+AC$3,奖励辅助!$E:$O,11,FALSE),"")</f>
        <v/>
      </c>
      <c r="AD341" t="str">
        <f>_xlfn.IFNA(","&amp;VLOOKUP($D341*1000+AD$3,奖励辅助!$E:$O,11,FALSE),"")</f>
        <v/>
      </c>
      <c r="AE341" t="str">
        <f>_xlfn.IFNA(","&amp;VLOOKUP($D341*1000+AE$3,奖励辅助!$E:$O,11,FALSE),"")</f>
        <v/>
      </c>
      <c r="AF341" t="str">
        <f>_xlfn.IFNA(","&amp;VLOOKUP($D341*1000+AF$3,奖励辅助!$E:$O,11,FALSE),"")</f>
        <v/>
      </c>
      <c r="AG341" t="str">
        <f>_xlfn.IFNA(","&amp;VLOOKUP($D341*1000+AG$3,奖励辅助!$E:$O,11,FALSE),"")</f>
        <v/>
      </c>
      <c r="AH341" t="str">
        <f>_xlfn.IFNA(","&amp;VLOOKUP($D341*1000+AH$3,奖励辅助!$E:$O,11,FALSE),"")</f>
        <v/>
      </c>
      <c r="AI341" t="str">
        <f>_xlfn.IFNA(","&amp;VLOOKUP($D341*1000+AI$3,奖励辅助!$E:$O,11,FALSE),"")</f>
        <v/>
      </c>
      <c r="AJ341" t="str">
        <f>_xlfn.IFNA(","&amp;VLOOKUP($D341*1000+AJ$3,奖励辅助!$E:$O,11,FALSE),"")</f>
        <v/>
      </c>
      <c r="AK341" t="str">
        <f>_xlfn.IFNA(","&amp;VLOOKUP($D341*1000+AK$3,奖励辅助!$E:$O,11,FALSE),"")</f>
        <v/>
      </c>
      <c r="AL341" t="str">
        <f>_xlfn.IFNA(","&amp;VLOOKUP($D341*1000+AL$3,奖励辅助!$E:$O,11,FALSE),"")</f>
        <v/>
      </c>
      <c r="AM341" t="str">
        <f>_xlfn.IFNA(","&amp;VLOOKUP($D341*1000+AM$3,奖励辅助!$E:$O,11,FALSE),"")</f>
        <v/>
      </c>
      <c r="AN341" t="str">
        <f>_xlfn.IFNA(","&amp;VLOOKUP($D341*1000+AN$3,奖励辅助!$E:$O,11,FALSE),"")</f>
        <v/>
      </c>
      <c r="AO341" t="str">
        <f>_xlfn.IFNA(","&amp;VLOOKUP($D341*1000+AO$3,奖励辅助!$E:$O,11,FALSE),"")</f>
        <v/>
      </c>
    </row>
    <row r="342" spans="1:41" x14ac:dyDescent="0.15">
      <c r="A342">
        <v>339</v>
      </c>
      <c r="B342">
        <f>VLOOKUP(E342,每级任务数量!A:B,2,FALSE)</f>
        <v>2</v>
      </c>
      <c r="C342">
        <f t="shared" si="27"/>
        <v>414602</v>
      </c>
      <c r="D342" s="2">
        <f t="shared" si="29"/>
        <v>14602</v>
      </c>
      <c r="E342" s="6">
        <f t="shared" si="30"/>
        <v>146</v>
      </c>
      <c r="F342" s="6">
        <f t="shared" si="31"/>
        <v>2</v>
      </c>
      <c r="G342" s="1" t="s">
        <v>90</v>
      </c>
      <c r="H342" s="3" t="s">
        <v>91</v>
      </c>
      <c r="I342" s="3" t="str">
        <f t="shared" si="28"/>
        <v>[{"t":"i","i":4,"c":256118,"tr":0},{"t":"i","i":1,"c":8974763,"tr":0},{"t":"i","i":6,"c":1280590,"tr":0}]</v>
      </c>
      <c r="J342" s="2">
        <v>0</v>
      </c>
      <c r="K342" s="2">
        <v>0</v>
      </c>
      <c r="L342" t="str">
        <f>_xlfn.IFNA(VLOOKUP($D342*1000+L$3,奖励辅助!$E:$O,11,FALSE),"")</f>
        <v>{"t":"i","i":4,"c":256118,"tr":0}</v>
      </c>
      <c r="M342" t="str">
        <f>_xlfn.IFNA(","&amp;VLOOKUP($D342*1000+M$3,奖励辅助!$E:$O,11,FALSE),"")</f>
        <v>,{"t":"i","i":1,"c":8974763,"tr":0}</v>
      </c>
      <c r="N342" t="str">
        <f>_xlfn.IFNA(","&amp;VLOOKUP($D342*1000+N$3,奖励辅助!$E:$O,11,FALSE),"")</f>
        <v>,{"t":"i","i":6,"c":1280590,"tr":0}</v>
      </c>
      <c r="O342" t="str">
        <f>_xlfn.IFNA(","&amp;VLOOKUP($D342*1000+O$3,奖励辅助!$E:$O,11,FALSE),"")</f>
        <v/>
      </c>
      <c r="P342" t="str">
        <f>_xlfn.IFNA(","&amp;VLOOKUP($D342*1000+P$3,奖励辅助!$E:$O,11,FALSE),"")</f>
        <v/>
      </c>
      <c r="Q342" t="str">
        <f>_xlfn.IFNA(","&amp;VLOOKUP($D342*1000+Q$3,奖励辅助!$E:$O,11,FALSE),"")</f>
        <v/>
      </c>
      <c r="R342" t="str">
        <f>_xlfn.IFNA(","&amp;VLOOKUP($D342*1000+R$3,奖励辅助!$E:$O,11,FALSE),"")</f>
        <v/>
      </c>
      <c r="S342" t="str">
        <f>_xlfn.IFNA(","&amp;VLOOKUP($D342*1000+S$3,奖励辅助!$E:$O,11,FALSE),"")</f>
        <v/>
      </c>
      <c r="T342" t="str">
        <f>_xlfn.IFNA(","&amp;VLOOKUP($D342*1000+T$3,奖励辅助!$E:$O,11,FALSE),"")</f>
        <v/>
      </c>
      <c r="U342" t="str">
        <f>_xlfn.IFNA(","&amp;VLOOKUP($D342*1000+U$3,奖励辅助!$E:$O,11,FALSE),"")</f>
        <v/>
      </c>
      <c r="V342" t="str">
        <f>_xlfn.IFNA(","&amp;VLOOKUP($D342*1000+V$3,奖励辅助!$E:$O,11,FALSE),"")</f>
        <v/>
      </c>
      <c r="W342" t="str">
        <f>_xlfn.IFNA(","&amp;VLOOKUP($D342*1000+W$3,奖励辅助!$E:$O,11,FALSE),"")</f>
        <v/>
      </c>
      <c r="X342" t="str">
        <f>_xlfn.IFNA(","&amp;VLOOKUP($D342*1000+X$3,奖励辅助!$E:$O,11,FALSE),"")</f>
        <v/>
      </c>
      <c r="Y342" t="str">
        <f>_xlfn.IFNA(","&amp;VLOOKUP($D342*1000+Y$3,奖励辅助!$E:$O,11,FALSE),"")</f>
        <v/>
      </c>
      <c r="Z342" t="str">
        <f>_xlfn.IFNA(","&amp;VLOOKUP($D342*1000+Z$3,奖励辅助!$E:$O,11,FALSE),"")</f>
        <v/>
      </c>
      <c r="AA342" t="str">
        <f>_xlfn.IFNA(","&amp;VLOOKUP($D342*1000+AA$3,奖励辅助!$E:$O,11,FALSE),"")</f>
        <v/>
      </c>
      <c r="AB342" t="str">
        <f>_xlfn.IFNA(","&amp;VLOOKUP($D342*1000+AB$3,奖励辅助!$E:$O,11,FALSE),"")</f>
        <v/>
      </c>
      <c r="AC342" t="str">
        <f>_xlfn.IFNA(","&amp;VLOOKUP($D342*1000+AC$3,奖励辅助!$E:$O,11,FALSE),"")</f>
        <v/>
      </c>
      <c r="AD342" t="str">
        <f>_xlfn.IFNA(","&amp;VLOOKUP($D342*1000+AD$3,奖励辅助!$E:$O,11,FALSE),"")</f>
        <v/>
      </c>
      <c r="AE342" t="str">
        <f>_xlfn.IFNA(","&amp;VLOOKUP($D342*1000+AE$3,奖励辅助!$E:$O,11,FALSE),"")</f>
        <v/>
      </c>
      <c r="AF342" t="str">
        <f>_xlfn.IFNA(","&amp;VLOOKUP($D342*1000+AF$3,奖励辅助!$E:$O,11,FALSE),"")</f>
        <v/>
      </c>
      <c r="AG342" t="str">
        <f>_xlfn.IFNA(","&amp;VLOOKUP($D342*1000+AG$3,奖励辅助!$E:$O,11,FALSE),"")</f>
        <v/>
      </c>
      <c r="AH342" t="str">
        <f>_xlfn.IFNA(","&amp;VLOOKUP($D342*1000+AH$3,奖励辅助!$E:$O,11,FALSE),"")</f>
        <v/>
      </c>
      <c r="AI342" t="str">
        <f>_xlfn.IFNA(","&amp;VLOOKUP($D342*1000+AI$3,奖励辅助!$E:$O,11,FALSE),"")</f>
        <v/>
      </c>
      <c r="AJ342" t="str">
        <f>_xlfn.IFNA(","&amp;VLOOKUP($D342*1000+AJ$3,奖励辅助!$E:$O,11,FALSE),"")</f>
        <v/>
      </c>
      <c r="AK342" t="str">
        <f>_xlfn.IFNA(","&amp;VLOOKUP($D342*1000+AK$3,奖励辅助!$E:$O,11,FALSE),"")</f>
        <v/>
      </c>
      <c r="AL342" t="str">
        <f>_xlfn.IFNA(","&amp;VLOOKUP($D342*1000+AL$3,奖励辅助!$E:$O,11,FALSE),"")</f>
        <v/>
      </c>
      <c r="AM342" t="str">
        <f>_xlfn.IFNA(","&amp;VLOOKUP($D342*1000+AM$3,奖励辅助!$E:$O,11,FALSE),"")</f>
        <v/>
      </c>
      <c r="AN342" t="str">
        <f>_xlfn.IFNA(","&amp;VLOOKUP($D342*1000+AN$3,奖励辅助!$E:$O,11,FALSE),"")</f>
        <v/>
      </c>
      <c r="AO342" t="str">
        <f>_xlfn.IFNA(","&amp;VLOOKUP($D342*1000+AO$3,奖励辅助!$E:$O,11,FALSE),"")</f>
        <v/>
      </c>
    </row>
    <row r="343" spans="1:41" x14ac:dyDescent="0.15">
      <c r="A343">
        <v>340</v>
      </c>
      <c r="B343">
        <f>VLOOKUP(E343,每级任务数量!A:B,2,FALSE)</f>
        <v>2</v>
      </c>
      <c r="C343">
        <f t="shared" si="27"/>
        <v>414701</v>
      </c>
      <c r="D343" s="2">
        <f t="shared" si="29"/>
        <v>14701</v>
      </c>
      <c r="E343" s="6">
        <f t="shared" si="30"/>
        <v>147</v>
      </c>
      <c r="F343" s="6">
        <f t="shared" si="31"/>
        <v>1</v>
      </c>
      <c r="G343" s="1" t="s">
        <v>90</v>
      </c>
      <c r="H343" s="3" t="s">
        <v>91</v>
      </c>
      <c r="I343" s="3" t="str">
        <f t="shared" si="28"/>
        <v>[{"t":"i","i":4,"c":274558,"tr":0},{"t":"i","i":1,"c":9620944,"tr":0},{"t":"i","i":6,"c":1372792,"tr":0}]</v>
      </c>
      <c r="J343" s="2">
        <v>0</v>
      </c>
      <c r="K343" s="2">
        <v>0</v>
      </c>
      <c r="L343" t="str">
        <f>_xlfn.IFNA(VLOOKUP($D343*1000+L$3,奖励辅助!$E:$O,11,FALSE),"")</f>
        <v>{"t":"i","i":4,"c":274558,"tr":0}</v>
      </c>
      <c r="M343" t="str">
        <f>_xlfn.IFNA(","&amp;VLOOKUP($D343*1000+M$3,奖励辅助!$E:$O,11,FALSE),"")</f>
        <v>,{"t":"i","i":1,"c":9620944,"tr":0}</v>
      </c>
      <c r="N343" t="str">
        <f>_xlfn.IFNA(","&amp;VLOOKUP($D343*1000+N$3,奖励辅助!$E:$O,11,FALSE),"")</f>
        <v>,{"t":"i","i":6,"c":1372792,"tr":0}</v>
      </c>
      <c r="O343" t="str">
        <f>_xlfn.IFNA(","&amp;VLOOKUP($D343*1000+O$3,奖励辅助!$E:$O,11,FALSE),"")</f>
        <v/>
      </c>
      <c r="P343" t="str">
        <f>_xlfn.IFNA(","&amp;VLOOKUP($D343*1000+P$3,奖励辅助!$E:$O,11,FALSE),"")</f>
        <v/>
      </c>
      <c r="Q343" t="str">
        <f>_xlfn.IFNA(","&amp;VLOOKUP($D343*1000+Q$3,奖励辅助!$E:$O,11,FALSE),"")</f>
        <v/>
      </c>
      <c r="R343" t="str">
        <f>_xlfn.IFNA(","&amp;VLOOKUP($D343*1000+R$3,奖励辅助!$E:$O,11,FALSE),"")</f>
        <v/>
      </c>
      <c r="S343" t="str">
        <f>_xlfn.IFNA(","&amp;VLOOKUP($D343*1000+S$3,奖励辅助!$E:$O,11,FALSE),"")</f>
        <v/>
      </c>
      <c r="T343" t="str">
        <f>_xlfn.IFNA(","&amp;VLOOKUP($D343*1000+T$3,奖励辅助!$E:$O,11,FALSE),"")</f>
        <v/>
      </c>
      <c r="U343" t="str">
        <f>_xlfn.IFNA(","&amp;VLOOKUP($D343*1000+U$3,奖励辅助!$E:$O,11,FALSE),"")</f>
        <v/>
      </c>
      <c r="V343" t="str">
        <f>_xlfn.IFNA(","&amp;VLOOKUP($D343*1000+V$3,奖励辅助!$E:$O,11,FALSE),"")</f>
        <v/>
      </c>
      <c r="W343" t="str">
        <f>_xlfn.IFNA(","&amp;VLOOKUP($D343*1000+W$3,奖励辅助!$E:$O,11,FALSE),"")</f>
        <v/>
      </c>
      <c r="X343" t="str">
        <f>_xlfn.IFNA(","&amp;VLOOKUP($D343*1000+X$3,奖励辅助!$E:$O,11,FALSE),"")</f>
        <v/>
      </c>
      <c r="Y343" t="str">
        <f>_xlfn.IFNA(","&amp;VLOOKUP($D343*1000+Y$3,奖励辅助!$E:$O,11,FALSE),"")</f>
        <v/>
      </c>
      <c r="Z343" t="str">
        <f>_xlfn.IFNA(","&amp;VLOOKUP($D343*1000+Z$3,奖励辅助!$E:$O,11,FALSE),"")</f>
        <v/>
      </c>
      <c r="AA343" t="str">
        <f>_xlfn.IFNA(","&amp;VLOOKUP($D343*1000+AA$3,奖励辅助!$E:$O,11,FALSE),"")</f>
        <v/>
      </c>
      <c r="AB343" t="str">
        <f>_xlfn.IFNA(","&amp;VLOOKUP($D343*1000+AB$3,奖励辅助!$E:$O,11,FALSE),"")</f>
        <v/>
      </c>
      <c r="AC343" t="str">
        <f>_xlfn.IFNA(","&amp;VLOOKUP($D343*1000+AC$3,奖励辅助!$E:$O,11,FALSE),"")</f>
        <v/>
      </c>
      <c r="AD343" t="str">
        <f>_xlfn.IFNA(","&amp;VLOOKUP($D343*1000+AD$3,奖励辅助!$E:$O,11,FALSE),"")</f>
        <v/>
      </c>
      <c r="AE343" t="str">
        <f>_xlfn.IFNA(","&amp;VLOOKUP($D343*1000+AE$3,奖励辅助!$E:$O,11,FALSE),"")</f>
        <v/>
      </c>
      <c r="AF343" t="str">
        <f>_xlfn.IFNA(","&amp;VLOOKUP($D343*1000+AF$3,奖励辅助!$E:$O,11,FALSE),"")</f>
        <v/>
      </c>
      <c r="AG343" t="str">
        <f>_xlfn.IFNA(","&amp;VLOOKUP($D343*1000+AG$3,奖励辅助!$E:$O,11,FALSE),"")</f>
        <v/>
      </c>
      <c r="AH343" t="str">
        <f>_xlfn.IFNA(","&amp;VLOOKUP($D343*1000+AH$3,奖励辅助!$E:$O,11,FALSE),"")</f>
        <v/>
      </c>
      <c r="AI343" t="str">
        <f>_xlfn.IFNA(","&amp;VLOOKUP($D343*1000+AI$3,奖励辅助!$E:$O,11,FALSE),"")</f>
        <v/>
      </c>
      <c r="AJ343" t="str">
        <f>_xlfn.IFNA(","&amp;VLOOKUP($D343*1000+AJ$3,奖励辅助!$E:$O,11,FALSE),"")</f>
        <v/>
      </c>
      <c r="AK343" t="str">
        <f>_xlfn.IFNA(","&amp;VLOOKUP($D343*1000+AK$3,奖励辅助!$E:$O,11,FALSE),"")</f>
        <v/>
      </c>
      <c r="AL343" t="str">
        <f>_xlfn.IFNA(","&amp;VLOOKUP($D343*1000+AL$3,奖励辅助!$E:$O,11,FALSE),"")</f>
        <v/>
      </c>
      <c r="AM343" t="str">
        <f>_xlfn.IFNA(","&amp;VLOOKUP($D343*1000+AM$3,奖励辅助!$E:$O,11,FALSE),"")</f>
        <v/>
      </c>
      <c r="AN343" t="str">
        <f>_xlfn.IFNA(","&amp;VLOOKUP($D343*1000+AN$3,奖励辅助!$E:$O,11,FALSE),"")</f>
        <v/>
      </c>
      <c r="AO343" t="str">
        <f>_xlfn.IFNA(","&amp;VLOOKUP($D343*1000+AO$3,奖励辅助!$E:$O,11,FALSE),"")</f>
        <v/>
      </c>
    </row>
    <row r="344" spans="1:41" x14ac:dyDescent="0.15">
      <c r="A344">
        <v>341</v>
      </c>
      <c r="B344">
        <f>VLOOKUP(E344,每级任务数量!A:B,2,FALSE)</f>
        <v>2</v>
      </c>
      <c r="C344">
        <f t="shared" si="27"/>
        <v>414702</v>
      </c>
      <c r="D344" s="2">
        <f t="shared" si="29"/>
        <v>14702</v>
      </c>
      <c r="E344" s="6">
        <f t="shared" si="30"/>
        <v>147</v>
      </c>
      <c r="F344" s="6">
        <f t="shared" si="31"/>
        <v>2</v>
      </c>
      <c r="G344" s="1" t="s">
        <v>90</v>
      </c>
      <c r="H344" s="3" t="s">
        <v>91</v>
      </c>
      <c r="I344" s="3" t="str">
        <f t="shared" si="28"/>
        <v>[{"t":"i","i":4,"c":274558,"tr":0},{"t":"i","i":1,"c":9620944,"tr":0},{"t":"i","i":6,"c":1372792,"tr":0}]</v>
      </c>
      <c r="J344" s="2">
        <v>0</v>
      </c>
      <c r="K344" s="2">
        <v>0</v>
      </c>
      <c r="L344" t="str">
        <f>_xlfn.IFNA(VLOOKUP($D344*1000+L$3,奖励辅助!$E:$O,11,FALSE),"")</f>
        <v>{"t":"i","i":4,"c":274558,"tr":0}</v>
      </c>
      <c r="M344" t="str">
        <f>_xlfn.IFNA(","&amp;VLOOKUP($D344*1000+M$3,奖励辅助!$E:$O,11,FALSE),"")</f>
        <v>,{"t":"i","i":1,"c":9620944,"tr":0}</v>
      </c>
      <c r="N344" t="str">
        <f>_xlfn.IFNA(","&amp;VLOOKUP($D344*1000+N$3,奖励辅助!$E:$O,11,FALSE),"")</f>
        <v>,{"t":"i","i":6,"c":1372792,"tr":0}</v>
      </c>
      <c r="O344" t="str">
        <f>_xlfn.IFNA(","&amp;VLOOKUP($D344*1000+O$3,奖励辅助!$E:$O,11,FALSE),"")</f>
        <v/>
      </c>
      <c r="P344" t="str">
        <f>_xlfn.IFNA(","&amp;VLOOKUP($D344*1000+P$3,奖励辅助!$E:$O,11,FALSE),"")</f>
        <v/>
      </c>
      <c r="Q344" t="str">
        <f>_xlfn.IFNA(","&amp;VLOOKUP($D344*1000+Q$3,奖励辅助!$E:$O,11,FALSE),"")</f>
        <v/>
      </c>
      <c r="R344" t="str">
        <f>_xlfn.IFNA(","&amp;VLOOKUP($D344*1000+R$3,奖励辅助!$E:$O,11,FALSE),"")</f>
        <v/>
      </c>
      <c r="S344" t="str">
        <f>_xlfn.IFNA(","&amp;VLOOKUP($D344*1000+S$3,奖励辅助!$E:$O,11,FALSE),"")</f>
        <v/>
      </c>
      <c r="T344" t="str">
        <f>_xlfn.IFNA(","&amp;VLOOKUP($D344*1000+T$3,奖励辅助!$E:$O,11,FALSE),"")</f>
        <v/>
      </c>
      <c r="U344" t="str">
        <f>_xlfn.IFNA(","&amp;VLOOKUP($D344*1000+U$3,奖励辅助!$E:$O,11,FALSE),"")</f>
        <v/>
      </c>
      <c r="V344" t="str">
        <f>_xlfn.IFNA(","&amp;VLOOKUP($D344*1000+V$3,奖励辅助!$E:$O,11,FALSE),"")</f>
        <v/>
      </c>
      <c r="W344" t="str">
        <f>_xlfn.IFNA(","&amp;VLOOKUP($D344*1000+W$3,奖励辅助!$E:$O,11,FALSE),"")</f>
        <v/>
      </c>
      <c r="X344" t="str">
        <f>_xlfn.IFNA(","&amp;VLOOKUP($D344*1000+X$3,奖励辅助!$E:$O,11,FALSE),"")</f>
        <v/>
      </c>
      <c r="Y344" t="str">
        <f>_xlfn.IFNA(","&amp;VLOOKUP($D344*1000+Y$3,奖励辅助!$E:$O,11,FALSE),"")</f>
        <v/>
      </c>
      <c r="Z344" t="str">
        <f>_xlfn.IFNA(","&amp;VLOOKUP($D344*1000+Z$3,奖励辅助!$E:$O,11,FALSE),"")</f>
        <v/>
      </c>
      <c r="AA344" t="str">
        <f>_xlfn.IFNA(","&amp;VLOOKUP($D344*1000+AA$3,奖励辅助!$E:$O,11,FALSE),"")</f>
        <v/>
      </c>
      <c r="AB344" t="str">
        <f>_xlfn.IFNA(","&amp;VLOOKUP($D344*1000+AB$3,奖励辅助!$E:$O,11,FALSE),"")</f>
        <v/>
      </c>
      <c r="AC344" t="str">
        <f>_xlfn.IFNA(","&amp;VLOOKUP($D344*1000+AC$3,奖励辅助!$E:$O,11,FALSE),"")</f>
        <v/>
      </c>
      <c r="AD344" t="str">
        <f>_xlfn.IFNA(","&amp;VLOOKUP($D344*1000+AD$3,奖励辅助!$E:$O,11,FALSE),"")</f>
        <v/>
      </c>
      <c r="AE344" t="str">
        <f>_xlfn.IFNA(","&amp;VLOOKUP($D344*1000+AE$3,奖励辅助!$E:$O,11,FALSE),"")</f>
        <v/>
      </c>
      <c r="AF344" t="str">
        <f>_xlfn.IFNA(","&amp;VLOOKUP($D344*1000+AF$3,奖励辅助!$E:$O,11,FALSE),"")</f>
        <v/>
      </c>
      <c r="AG344" t="str">
        <f>_xlfn.IFNA(","&amp;VLOOKUP($D344*1000+AG$3,奖励辅助!$E:$O,11,FALSE),"")</f>
        <v/>
      </c>
      <c r="AH344" t="str">
        <f>_xlfn.IFNA(","&amp;VLOOKUP($D344*1000+AH$3,奖励辅助!$E:$O,11,FALSE),"")</f>
        <v/>
      </c>
      <c r="AI344" t="str">
        <f>_xlfn.IFNA(","&amp;VLOOKUP($D344*1000+AI$3,奖励辅助!$E:$O,11,FALSE),"")</f>
        <v/>
      </c>
      <c r="AJ344" t="str">
        <f>_xlfn.IFNA(","&amp;VLOOKUP($D344*1000+AJ$3,奖励辅助!$E:$O,11,FALSE),"")</f>
        <v/>
      </c>
      <c r="AK344" t="str">
        <f>_xlfn.IFNA(","&amp;VLOOKUP($D344*1000+AK$3,奖励辅助!$E:$O,11,FALSE),"")</f>
        <v/>
      </c>
      <c r="AL344" t="str">
        <f>_xlfn.IFNA(","&amp;VLOOKUP($D344*1000+AL$3,奖励辅助!$E:$O,11,FALSE),"")</f>
        <v/>
      </c>
      <c r="AM344" t="str">
        <f>_xlfn.IFNA(","&amp;VLOOKUP($D344*1000+AM$3,奖励辅助!$E:$O,11,FALSE),"")</f>
        <v/>
      </c>
      <c r="AN344" t="str">
        <f>_xlfn.IFNA(","&amp;VLOOKUP($D344*1000+AN$3,奖励辅助!$E:$O,11,FALSE),"")</f>
        <v/>
      </c>
      <c r="AO344" t="str">
        <f>_xlfn.IFNA(","&amp;VLOOKUP($D344*1000+AO$3,奖励辅助!$E:$O,11,FALSE),"")</f>
        <v/>
      </c>
    </row>
    <row r="345" spans="1:41" x14ac:dyDescent="0.15">
      <c r="A345">
        <v>342</v>
      </c>
      <c r="B345">
        <f>VLOOKUP(E345,每级任务数量!A:B,2,FALSE)</f>
        <v>2</v>
      </c>
      <c r="C345">
        <f t="shared" si="27"/>
        <v>414801</v>
      </c>
      <c r="D345" s="2">
        <f t="shared" si="29"/>
        <v>14801</v>
      </c>
      <c r="E345" s="6">
        <f t="shared" si="30"/>
        <v>148</v>
      </c>
      <c r="F345" s="6">
        <f t="shared" si="31"/>
        <v>1</v>
      </c>
      <c r="G345" s="1" t="s">
        <v>90</v>
      </c>
      <c r="H345" s="3" t="s">
        <v>91</v>
      </c>
      <c r="I345" s="3" t="str">
        <f t="shared" si="28"/>
        <v>[{"t":"i","i":4,"c":294326,"tr":0},{"t":"i","i":1,"c":10313649,"tr":0},{"t":"i","i":6,"c":1471633,"tr":0}]</v>
      </c>
      <c r="J345" s="2">
        <v>0</v>
      </c>
      <c r="K345" s="2">
        <v>0</v>
      </c>
      <c r="L345" t="str">
        <f>_xlfn.IFNA(VLOOKUP($D345*1000+L$3,奖励辅助!$E:$O,11,FALSE),"")</f>
        <v>{"t":"i","i":4,"c":294326,"tr":0}</v>
      </c>
      <c r="M345" t="str">
        <f>_xlfn.IFNA(","&amp;VLOOKUP($D345*1000+M$3,奖励辅助!$E:$O,11,FALSE),"")</f>
        <v>,{"t":"i","i":1,"c":10313649,"tr":0}</v>
      </c>
      <c r="N345" t="str">
        <f>_xlfn.IFNA(","&amp;VLOOKUP($D345*1000+N$3,奖励辅助!$E:$O,11,FALSE),"")</f>
        <v>,{"t":"i","i":6,"c":1471633,"tr":0}</v>
      </c>
      <c r="O345" t="str">
        <f>_xlfn.IFNA(","&amp;VLOOKUP($D345*1000+O$3,奖励辅助!$E:$O,11,FALSE),"")</f>
        <v/>
      </c>
      <c r="P345" t="str">
        <f>_xlfn.IFNA(","&amp;VLOOKUP($D345*1000+P$3,奖励辅助!$E:$O,11,FALSE),"")</f>
        <v/>
      </c>
      <c r="Q345" t="str">
        <f>_xlfn.IFNA(","&amp;VLOOKUP($D345*1000+Q$3,奖励辅助!$E:$O,11,FALSE),"")</f>
        <v/>
      </c>
      <c r="R345" t="str">
        <f>_xlfn.IFNA(","&amp;VLOOKUP($D345*1000+R$3,奖励辅助!$E:$O,11,FALSE),"")</f>
        <v/>
      </c>
      <c r="S345" t="str">
        <f>_xlfn.IFNA(","&amp;VLOOKUP($D345*1000+S$3,奖励辅助!$E:$O,11,FALSE),"")</f>
        <v/>
      </c>
      <c r="T345" t="str">
        <f>_xlfn.IFNA(","&amp;VLOOKUP($D345*1000+T$3,奖励辅助!$E:$O,11,FALSE),"")</f>
        <v/>
      </c>
      <c r="U345" t="str">
        <f>_xlfn.IFNA(","&amp;VLOOKUP($D345*1000+U$3,奖励辅助!$E:$O,11,FALSE),"")</f>
        <v/>
      </c>
      <c r="V345" t="str">
        <f>_xlfn.IFNA(","&amp;VLOOKUP($D345*1000+V$3,奖励辅助!$E:$O,11,FALSE),"")</f>
        <v/>
      </c>
      <c r="W345" t="str">
        <f>_xlfn.IFNA(","&amp;VLOOKUP($D345*1000+W$3,奖励辅助!$E:$O,11,FALSE),"")</f>
        <v/>
      </c>
      <c r="X345" t="str">
        <f>_xlfn.IFNA(","&amp;VLOOKUP($D345*1000+X$3,奖励辅助!$E:$O,11,FALSE),"")</f>
        <v/>
      </c>
      <c r="Y345" t="str">
        <f>_xlfn.IFNA(","&amp;VLOOKUP($D345*1000+Y$3,奖励辅助!$E:$O,11,FALSE),"")</f>
        <v/>
      </c>
      <c r="Z345" t="str">
        <f>_xlfn.IFNA(","&amp;VLOOKUP($D345*1000+Z$3,奖励辅助!$E:$O,11,FALSE),"")</f>
        <v/>
      </c>
      <c r="AA345" t="str">
        <f>_xlfn.IFNA(","&amp;VLOOKUP($D345*1000+AA$3,奖励辅助!$E:$O,11,FALSE),"")</f>
        <v/>
      </c>
      <c r="AB345" t="str">
        <f>_xlfn.IFNA(","&amp;VLOOKUP($D345*1000+AB$3,奖励辅助!$E:$O,11,FALSE),"")</f>
        <v/>
      </c>
      <c r="AC345" t="str">
        <f>_xlfn.IFNA(","&amp;VLOOKUP($D345*1000+AC$3,奖励辅助!$E:$O,11,FALSE),"")</f>
        <v/>
      </c>
      <c r="AD345" t="str">
        <f>_xlfn.IFNA(","&amp;VLOOKUP($D345*1000+AD$3,奖励辅助!$E:$O,11,FALSE),"")</f>
        <v/>
      </c>
      <c r="AE345" t="str">
        <f>_xlfn.IFNA(","&amp;VLOOKUP($D345*1000+AE$3,奖励辅助!$E:$O,11,FALSE),"")</f>
        <v/>
      </c>
      <c r="AF345" t="str">
        <f>_xlfn.IFNA(","&amp;VLOOKUP($D345*1000+AF$3,奖励辅助!$E:$O,11,FALSE),"")</f>
        <v/>
      </c>
      <c r="AG345" t="str">
        <f>_xlfn.IFNA(","&amp;VLOOKUP($D345*1000+AG$3,奖励辅助!$E:$O,11,FALSE),"")</f>
        <v/>
      </c>
      <c r="AH345" t="str">
        <f>_xlfn.IFNA(","&amp;VLOOKUP($D345*1000+AH$3,奖励辅助!$E:$O,11,FALSE),"")</f>
        <v/>
      </c>
      <c r="AI345" t="str">
        <f>_xlfn.IFNA(","&amp;VLOOKUP($D345*1000+AI$3,奖励辅助!$E:$O,11,FALSE),"")</f>
        <v/>
      </c>
      <c r="AJ345" t="str">
        <f>_xlfn.IFNA(","&amp;VLOOKUP($D345*1000+AJ$3,奖励辅助!$E:$O,11,FALSE),"")</f>
        <v/>
      </c>
      <c r="AK345" t="str">
        <f>_xlfn.IFNA(","&amp;VLOOKUP($D345*1000+AK$3,奖励辅助!$E:$O,11,FALSE),"")</f>
        <v/>
      </c>
      <c r="AL345" t="str">
        <f>_xlfn.IFNA(","&amp;VLOOKUP($D345*1000+AL$3,奖励辅助!$E:$O,11,FALSE),"")</f>
        <v/>
      </c>
      <c r="AM345" t="str">
        <f>_xlfn.IFNA(","&amp;VLOOKUP($D345*1000+AM$3,奖励辅助!$E:$O,11,FALSE),"")</f>
        <v/>
      </c>
      <c r="AN345" t="str">
        <f>_xlfn.IFNA(","&amp;VLOOKUP($D345*1000+AN$3,奖励辅助!$E:$O,11,FALSE),"")</f>
        <v/>
      </c>
      <c r="AO345" t="str">
        <f>_xlfn.IFNA(","&amp;VLOOKUP($D345*1000+AO$3,奖励辅助!$E:$O,11,FALSE),"")</f>
        <v/>
      </c>
    </row>
    <row r="346" spans="1:41" x14ac:dyDescent="0.15">
      <c r="A346">
        <v>343</v>
      </c>
      <c r="B346">
        <f>VLOOKUP(E346,每级任务数量!A:B,2,FALSE)</f>
        <v>2</v>
      </c>
      <c r="C346">
        <f t="shared" si="27"/>
        <v>414802</v>
      </c>
      <c r="D346" s="2">
        <f t="shared" si="29"/>
        <v>14802</v>
      </c>
      <c r="E346" s="6">
        <f t="shared" si="30"/>
        <v>148</v>
      </c>
      <c r="F346" s="6">
        <f t="shared" si="31"/>
        <v>2</v>
      </c>
      <c r="G346" s="1" t="s">
        <v>90</v>
      </c>
      <c r="H346" s="3" t="s">
        <v>91</v>
      </c>
      <c r="I346" s="3" t="str">
        <f t="shared" si="28"/>
        <v>[{"t":"i","i":4,"c":294326,"tr":0},{"t":"i","i":1,"c":10313649,"tr":0},{"t":"i","i":6,"c":1471633,"tr":0}]</v>
      </c>
      <c r="J346" s="2">
        <v>0</v>
      </c>
      <c r="K346" s="2">
        <v>0</v>
      </c>
      <c r="L346" t="str">
        <f>_xlfn.IFNA(VLOOKUP($D346*1000+L$3,奖励辅助!$E:$O,11,FALSE),"")</f>
        <v>{"t":"i","i":4,"c":294326,"tr":0}</v>
      </c>
      <c r="M346" t="str">
        <f>_xlfn.IFNA(","&amp;VLOOKUP($D346*1000+M$3,奖励辅助!$E:$O,11,FALSE),"")</f>
        <v>,{"t":"i","i":1,"c":10313649,"tr":0}</v>
      </c>
      <c r="N346" t="str">
        <f>_xlfn.IFNA(","&amp;VLOOKUP($D346*1000+N$3,奖励辅助!$E:$O,11,FALSE),"")</f>
        <v>,{"t":"i","i":6,"c":1471633,"tr":0}</v>
      </c>
      <c r="O346" t="str">
        <f>_xlfn.IFNA(","&amp;VLOOKUP($D346*1000+O$3,奖励辅助!$E:$O,11,FALSE),"")</f>
        <v/>
      </c>
      <c r="P346" t="str">
        <f>_xlfn.IFNA(","&amp;VLOOKUP($D346*1000+P$3,奖励辅助!$E:$O,11,FALSE),"")</f>
        <v/>
      </c>
      <c r="Q346" t="str">
        <f>_xlfn.IFNA(","&amp;VLOOKUP($D346*1000+Q$3,奖励辅助!$E:$O,11,FALSE),"")</f>
        <v/>
      </c>
      <c r="R346" t="str">
        <f>_xlfn.IFNA(","&amp;VLOOKUP($D346*1000+R$3,奖励辅助!$E:$O,11,FALSE),"")</f>
        <v/>
      </c>
      <c r="S346" t="str">
        <f>_xlfn.IFNA(","&amp;VLOOKUP($D346*1000+S$3,奖励辅助!$E:$O,11,FALSE),"")</f>
        <v/>
      </c>
      <c r="T346" t="str">
        <f>_xlfn.IFNA(","&amp;VLOOKUP($D346*1000+T$3,奖励辅助!$E:$O,11,FALSE),"")</f>
        <v/>
      </c>
      <c r="U346" t="str">
        <f>_xlfn.IFNA(","&amp;VLOOKUP($D346*1000+U$3,奖励辅助!$E:$O,11,FALSE),"")</f>
        <v/>
      </c>
      <c r="V346" t="str">
        <f>_xlfn.IFNA(","&amp;VLOOKUP($D346*1000+V$3,奖励辅助!$E:$O,11,FALSE),"")</f>
        <v/>
      </c>
      <c r="W346" t="str">
        <f>_xlfn.IFNA(","&amp;VLOOKUP($D346*1000+W$3,奖励辅助!$E:$O,11,FALSE),"")</f>
        <v/>
      </c>
      <c r="X346" t="str">
        <f>_xlfn.IFNA(","&amp;VLOOKUP($D346*1000+X$3,奖励辅助!$E:$O,11,FALSE),"")</f>
        <v/>
      </c>
      <c r="Y346" t="str">
        <f>_xlfn.IFNA(","&amp;VLOOKUP($D346*1000+Y$3,奖励辅助!$E:$O,11,FALSE),"")</f>
        <v/>
      </c>
      <c r="Z346" t="str">
        <f>_xlfn.IFNA(","&amp;VLOOKUP($D346*1000+Z$3,奖励辅助!$E:$O,11,FALSE),"")</f>
        <v/>
      </c>
      <c r="AA346" t="str">
        <f>_xlfn.IFNA(","&amp;VLOOKUP($D346*1000+AA$3,奖励辅助!$E:$O,11,FALSE),"")</f>
        <v/>
      </c>
      <c r="AB346" t="str">
        <f>_xlfn.IFNA(","&amp;VLOOKUP($D346*1000+AB$3,奖励辅助!$E:$O,11,FALSE),"")</f>
        <v/>
      </c>
      <c r="AC346" t="str">
        <f>_xlfn.IFNA(","&amp;VLOOKUP($D346*1000+AC$3,奖励辅助!$E:$O,11,FALSE),"")</f>
        <v/>
      </c>
      <c r="AD346" t="str">
        <f>_xlfn.IFNA(","&amp;VLOOKUP($D346*1000+AD$3,奖励辅助!$E:$O,11,FALSE),"")</f>
        <v/>
      </c>
      <c r="AE346" t="str">
        <f>_xlfn.IFNA(","&amp;VLOOKUP($D346*1000+AE$3,奖励辅助!$E:$O,11,FALSE),"")</f>
        <v/>
      </c>
      <c r="AF346" t="str">
        <f>_xlfn.IFNA(","&amp;VLOOKUP($D346*1000+AF$3,奖励辅助!$E:$O,11,FALSE),"")</f>
        <v/>
      </c>
      <c r="AG346" t="str">
        <f>_xlfn.IFNA(","&amp;VLOOKUP($D346*1000+AG$3,奖励辅助!$E:$O,11,FALSE),"")</f>
        <v/>
      </c>
      <c r="AH346" t="str">
        <f>_xlfn.IFNA(","&amp;VLOOKUP($D346*1000+AH$3,奖励辅助!$E:$O,11,FALSE),"")</f>
        <v/>
      </c>
      <c r="AI346" t="str">
        <f>_xlfn.IFNA(","&amp;VLOOKUP($D346*1000+AI$3,奖励辅助!$E:$O,11,FALSE),"")</f>
        <v/>
      </c>
      <c r="AJ346" t="str">
        <f>_xlfn.IFNA(","&amp;VLOOKUP($D346*1000+AJ$3,奖励辅助!$E:$O,11,FALSE),"")</f>
        <v/>
      </c>
      <c r="AK346" t="str">
        <f>_xlfn.IFNA(","&amp;VLOOKUP($D346*1000+AK$3,奖励辅助!$E:$O,11,FALSE),"")</f>
        <v/>
      </c>
      <c r="AL346" t="str">
        <f>_xlfn.IFNA(","&amp;VLOOKUP($D346*1000+AL$3,奖励辅助!$E:$O,11,FALSE),"")</f>
        <v/>
      </c>
      <c r="AM346" t="str">
        <f>_xlfn.IFNA(","&amp;VLOOKUP($D346*1000+AM$3,奖励辅助!$E:$O,11,FALSE),"")</f>
        <v/>
      </c>
      <c r="AN346" t="str">
        <f>_xlfn.IFNA(","&amp;VLOOKUP($D346*1000+AN$3,奖励辅助!$E:$O,11,FALSE),"")</f>
        <v/>
      </c>
      <c r="AO346" t="str">
        <f>_xlfn.IFNA(","&amp;VLOOKUP($D346*1000+AO$3,奖励辅助!$E:$O,11,FALSE),"")</f>
        <v/>
      </c>
    </row>
    <row r="347" spans="1:41" x14ac:dyDescent="0.15">
      <c r="A347">
        <v>344</v>
      </c>
      <c r="B347">
        <f>VLOOKUP(E347,每级任务数量!A:B,2,FALSE)</f>
        <v>2</v>
      </c>
      <c r="C347">
        <f t="shared" si="27"/>
        <v>414901</v>
      </c>
      <c r="D347" s="2">
        <f t="shared" si="29"/>
        <v>14901</v>
      </c>
      <c r="E347" s="6">
        <f t="shared" si="30"/>
        <v>149</v>
      </c>
      <c r="F347" s="6">
        <f t="shared" si="31"/>
        <v>1</v>
      </c>
      <c r="G347" s="1" t="s">
        <v>90</v>
      </c>
      <c r="H347" s="3" t="s">
        <v>91</v>
      </c>
      <c r="I347" s="3" t="str">
        <f t="shared" si="28"/>
        <v>[{"t":"i","i":4,"c":315518,"tr":0},{"t":"i","i":1,"c":11056230,"tr":0},{"t":"i","i":6,"c":1577590,"tr":0}]</v>
      </c>
      <c r="J347" s="2">
        <v>0</v>
      </c>
      <c r="K347" s="2">
        <v>0</v>
      </c>
      <c r="L347" t="str">
        <f>_xlfn.IFNA(VLOOKUP($D347*1000+L$3,奖励辅助!$E:$O,11,FALSE),"")</f>
        <v>{"t":"i","i":4,"c":315518,"tr":0}</v>
      </c>
      <c r="M347" t="str">
        <f>_xlfn.IFNA(","&amp;VLOOKUP($D347*1000+M$3,奖励辅助!$E:$O,11,FALSE),"")</f>
        <v>,{"t":"i","i":1,"c":11056230,"tr":0}</v>
      </c>
      <c r="N347" t="str">
        <f>_xlfn.IFNA(","&amp;VLOOKUP($D347*1000+N$3,奖励辅助!$E:$O,11,FALSE),"")</f>
        <v>,{"t":"i","i":6,"c":1577590,"tr":0}</v>
      </c>
      <c r="O347" t="str">
        <f>_xlfn.IFNA(","&amp;VLOOKUP($D347*1000+O$3,奖励辅助!$E:$O,11,FALSE),"")</f>
        <v/>
      </c>
      <c r="P347" t="str">
        <f>_xlfn.IFNA(","&amp;VLOOKUP($D347*1000+P$3,奖励辅助!$E:$O,11,FALSE),"")</f>
        <v/>
      </c>
      <c r="Q347" t="str">
        <f>_xlfn.IFNA(","&amp;VLOOKUP($D347*1000+Q$3,奖励辅助!$E:$O,11,FALSE),"")</f>
        <v/>
      </c>
      <c r="R347" t="str">
        <f>_xlfn.IFNA(","&amp;VLOOKUP($D347*1000+R$3,奖励辅助!$E:$O,11,FALSE),"")</f>
        <v/>
      </c>
      <c r="S347" t="str">
        <f>_xlfn.IFNA(","&amp;VLOOKUP($D347*1000+S$3,奖励辅助!$E:$O,11,FALSE),"")</f>
        <v/>
      </c>
      <c r="T347" t="str">
        <f>_xlfn.IFNA(","&amp;VLOOKUP($D347*1000+T$3,奖励辅助!$E:$O,11,FALSE),"")</f>
        <v/>
      </c>
      <c r="U347" t="str">
        <f>_xlfn.IFNA(","&amp;VLOOKUP($D347*1000+U$3,奖励辅助!$E:$O,11,FALSE),"")</f>
        <v/>
      </c>
      <c r="V347" t="str">
        <f>_xlfn.IFNA(","&amp;VLOOKUP($D347*1000+V$3,奖励辅助!$E:$O,11,FALSE),"")</f>
        <v/>
      </c>
      <c r="W347" t="str">
        <f>_xlfn.IFNA(","&amp;VLOOKUP($D347*1000+W$3,奖励辅助!$E:$O,11,FALSE),"")</f>
        <v/>
      </c>
      <c r="X347" t="str">
        <f>_xlfn.IFNA(","&amp;VLOOKUP($D347*1000+X$3,奖励辅助!$E:$O,11,FALSE),"")</f>
        <v/>
      </c>
      <c r="Y347" t="str">
        <f>_xlfn.IFNA(","&amp;VLOOKUP($D347*1000+Y$3,奖励辅助!$E:$O,11,FALSE),"")</f>
        <v/>
      </c>
      <c r="Z347" t="str">
        <f>_xlfn.IFNA(","&amp;VLOOKUP($D347*1000+Z$3,奖励辅助!$E:$O,11,FALSE),"")</f>
        <v/>
      </c>
      <c r="AA347" t="str">
        <f>_xlfn.IFNA(","&amp;VLOOKUP($D347*1000+AA$3,奖励辅助!$E:$O,11,FALSE),"")</f>
        <v/>
      </c>
      <c r="AB347" t="str">
        <f>_xlfn.IFNA(","&amp;VLOOKUP($D347*1000+AB$3,奖励辅助!$E:$O,11,FALSE),"")</f>
        <v/>
      </c>
      <c r="AC347" t="str">
        <f>_xlfn.IFNA(","&amp;VLOOKUP($D347*1000+AC$3,奖励辅助!$E:$O,11,FALSE),"")</f>
        <v/>
      </c>
      <c r="AD347" t="str">
        <f>_xlfn.IFNA(","&amp;VLOOKUP($D347*1000+AD$3,奖励辅助!$E:$O,11,FALSE),"")</f>
        <v/>
      </c>
      <c r="AE347" t="str">
        <f>_xlfn.IFNA(","&amp;VLOOKUP($D347*1000+AE$3,奖励辅助!$E:$O,11,FALSE),"")</f>
        <v/>
      </c>
      <c r="AF347" t="str">
        <f>_xlfn.IFNA(","&amp;VLOOKUP($D347*1000+AF$3,奖励辅助!$E:$O,11,FALSE),"")</f>
        <v/>
      </c>
      <c r="AG347" t="str">
        <f>_xlfn.IFNA(","&amp;VLOOKUP($D347*1000+AG$3,奖励辅助!$E:$O,11,FALSE),"")</f>
        <v/>
      </c>
      <c r="AH347" t="str">
        <f>_xlfn.IFNA(","&amp;VLOOKUP($D347*1000+AH$3,奖励辅助!$E:$O,11,FALSE),"")</f>
        <v/>
      </c>
      <c r="AI347" t="str">
        <f>_xlfn.IFNA(","&amp;VLOOKUP($D347*1000+AI$3,奖励辅助!$E:$O,11,FALSE),"")</f>
        <v/>
      </c>
      <c r="AJ347" t="str">
        <f>_xlfn.IFNA(","&amp;VLOOKUP($D347*1000+AJ$3,奖励辅助!$E:$O,11,FALSE),"")</f>
        <v/>
      </c>
      <c r="AK347" t="str">
        <f>_xlfn.IFNA(","&amp;VLOOKUP($D347*1000+AK$3,奖励辅助!$E:$O,11,FALSE),"")</f>
        <v/>
      </c>
      <c r="AL347" t="str">
        <f>_xlfn.IFNA(","&amp;VLOOKUP($D347*1000+AL$3,奖励辅助!$E:$O,11,FALSE),"")</f>
        <v/>
      </c>
      <c r="AM347" t="str">
        <f>_xlfn.IFNA(","&amp;VLOOKUP($D347*1000+AM$3,奖励辅助!$E:$O,11,FALSE),"")</f>
        <v/>
      </c>
      <c r="AN347" t="str">
        <f>_xlfn.IFNA(","&amp;VLOOKUP($D347*1000+AN$3,奖励辅助!$E:$O,11,FALSE),"")</f>
        <v/>
      </c>
      <c r="AO347" t="str">
        <f>_xlfn.IFNA(","&amp;VLOOKUP($D347*1000+AO$3,奖励辅助!$E:$O,11,FALSE),"")</f>
        <v/>
      </c>
    </row>
    <row r="348" spans="1:41" x14ac:dyDescent="0.15">
      <c r="A348">
        <v>345</v>
      </c>
      <c r="B348">
        <f>VLOOKUP(E348,每级任务数量!A:B,2,FALSE)</f>
        <v>2</v>
      </c>
      <c r="C348">
        <f t="shared" si="27"/>
        <v>414902</v>
      </c>
      <c r="D348" s="2">
        <f t="shared" si="29"/>
        <v>14902</v>
      </c>
      <c r="E348" s="6">
        <f t="shared" si="30"/>
        <v>149</v>
      </c>
      <c r="F348" s="6">
        <f t="shared" si="31"/>
        <v>2</v>
      </c>
      <c r="G348" s="1" t="s">
        <v>90</v>
      </c>
      <c r="H348" s="3" t="s">
        <v>91</v>
      </c>
      <c r="I348" s="3" t="str">
        <f t="shared" si="28"/>
        <v>[{"t":"i","i":4,"c":315518,"tr":0},{"t":"i","i":1,"c":11056230,"tr":0},{"t":"i","i":6,"c":1577590,"tr":0}]</v>
      </c>
      <c r="J348" s="2">
        <v>0</v>
      </c>
      <c r="K348" s="2">
        <v>0</v>
      </c>
      <c r="L348" t="str">
        <f>_xlfn.IFNA(VLOOKUP($D348*1000+L$3,奖励辅助!$E:$O,11,FALSE),"")</f>
        <v>{"t":"i","i":4,"c":315518,"tr":0}</v>
      </c>
      <c r="M348" t="str">
        <f>_xlfn.IFNA(","&amp;VLOOKUP($D348*1000+M$3,奖励辅助!$E:$O,11,FALSE),"")</f>
        <v>,{"t":"i","i":1,"c":11056230,"tr":0}</v>
      </c>
      <c r="N348" t="str">
        <f>_xlfn.IFNA(","&amp;VLOOKUP($D348*1000+N$3,奖励辅助!$E:$O,11,FALSE),"")</f>
        <v>,{"t":"i","i":6,"c":1577590,"tr":0}</v>
      </c>
      <c r="O348" t="str">
        <f>_xlfn.IFNA(","&amp;VLOOKUP($D348*1000+O$3,奖励辅助!$E:$O,11,FALSE),"")</f>
        <v/>
      </c>
      <c r="P348" t="str">
        <f>_xlfn.IFNA(","&amp;VLOOKUP($D348*1000+P$3,奖励辅助!$E:$O,11,FALSE),"")</f>
        <v/>
      </c>
      <c r="Q348" t="str">
        <f>_xlfn.IFNA(","&amp;VLOOKUP($D348*1000+Q$3,奖励辅助!$E:$O,11,FALSE),"")</f>
        <v/>
      </c>
      <c r="R348" t="str">
        <f>_xlfn.IFNA(","&amp;VLOOKUP($D348*1000+R$3,奖励辅助!$E:$O,11,FALSE),"")</f>
        <v/>
      </c>
      <c r="S348" t="str">
        <f>_xlfn.IFNA(","&amp;VLOOKUP($D348*1000+S$3,奖励辅助!$E:$O,11,FALSE),"")</f>
        <v/>
      </c>
      <c r="T348" t="str">
        <f>_xlfn.IFNA(","&amp;VLOOKUP($D348*1000+T$3,奖励辅助!$E:$O,11,FALSE),"")</f>
        <v/>
      </c>
      <c r="U348" t="str">
        <f>_xlfn.IFNA(","&amp;VLOOKUP($D348*1000+U$3,奖励辅助!$E:$O,11,FALSE),"")</f>
        <v/>
      </c>
      <c r="V348" t="str">
        <f>_xlfn.IFNA(","&amp;VLOOKUP($D348*1000+V$3,奖励辅助!$E:$O,11,FALSE),"")</f>
        <v/>
      </c>
      <c r="W348" t="str">
        <f>_xlfn.IFNA(","&amp;VLOOKUP($D348*1000+W$3,奖励辅助!$E:$O,11,FALSE),"")</f>
        <v/>
      </c>
      <c r="X348" t="str">
        <f>_xlfn.IFNA(","&amp;VLOOKUP($D348*1000+X$3,奖励辅助!$E:$O,11,FALSE),"")</f>
        <v/>
      </c>
      <c r="Y348" t="str">
        <f>_xlfn.IFNA(","&amp;VLOOKUP($D348*1000+Y$3,奖励辅助!$E:$O,11,FALSE),"")</f>
        <v/>
      </c>
      <c r="Z348" t="str">
        <f>_xlfn.IFNA(","&amp;VLOOKUP($D348*1000+Z$3,奖励辅助!$E:$O,11,FALSE),"")</f>
        <v/>
      </c>
      <c r="AA348" t="str">
        <f>_xlfn.IFNA(","&amp;VLOOKUP($D348*1000+AA$3,奖励辅助!$E:$O,11,FALSE),"")</f>
        <v/>
      </c>
      <c r="AB348" t="str">
        <f>_xlfn.IFNA(","&amp;VLOOKUP($D348*1000+AB$3,奖励辅助!$E:$O,11,FALSE),"")</f>
        <v/>
      </c>
      <c r="AC348" t="str">
        <f>_xlfn.IFNA(","&amp;VLOOKUP($D348*1000+AC$3,奖励辅助!$E:$O,11,FALSE),"")</f>
        <v/>
      </c>
      <c r="AD348" t="str">
        <f>_xlfn.IFNA(","&amp;VLOOKUP($D348*1000+AD$3,奖励辅助!$E:$O,11,FALSE),"")</f>
        <v/>
      </c>
      <c r="AE348" t="str">
        <f>_xlfn.IFNA(","&amp;VLOOKUP($D348*1000+AE$3,奖励辅助!$E:$O,11,FALSE),"")</f>
        <v/>
      </c>
      <c r="AF348" t="str">
        <f>_xlfn.IFNA(","&amp;VLOOKUP($D348*1000+AF$3,奖励辅助!$E:$O,11,FALSE),"")</f>
        <v/>
      </c>
      <c r="AG348" t="str">
        <f>_xlfn.IFNA(","&amp;VLOOKUP($D348*1000+AG$3,奖励辅助!$E:$O,11,FALSE),"")</f>
        <v/>
      </c>
      <c r="AH348" t="str">
        <f>_xlfn.IFNA(","&amp;VLOOKUP($D348*1000+AH$3,奖励辅助!$E:$O,11,FALSE),"")</f>
        <v/>
      </c>
      <c r="AI348" t="str">
        <f>_xlfn.IFNA(","&amp;VLOOKUP($D348*1000+AI$3,奖励辅助!$E:$O,11,FALSE),"")</f>
        <v/>
      </c>
      <c r="AJ348" t="str">
        <f>_xlfn.IFNA(","&amp;VLOOKUP($D348*1000+AJ$3,奖励辅助!$E:$O,11,FALSE),"")</f>
        <v/>
      </c>
      <c r="AK348" t="str">
        <f>_xlfn.IFNA(","&amp;VLOOKUP($D348*1000+AK$3,奖励辅助!$E:$O,11,FALSE),"")</f>
        <v/>
      </c>
      <c r="AL348" t="str">
        <f>_xlfn.IFNA(","&amp;VLOOKUP($D348*1000+AL$3,奖励辅助!$E:$O,11,FALSE),"")</f>
        <v/>
      </c>
      <c r="AM348" t="str">
        <f>_xlfn.IFNA(","&amp;VLOOKUP($D348*1000+AM$3,奖励辅助!$E:$O,11,FALSE),"")</f>
        <v/>
      </c>
      <c r="AN348" t="str">
        <f>_xlfn.IFNA(","&amp;VLOOKUP($D348*1000+AN$3,奖励辅助!$E:$O,11,FALSE),"")</f>
        <v/>
      </c>
      <c r="AO348" t="str">
        <f>_xlfn.IFNA(","&amp;VLOOKUP($D348*1000+AO$3,奖励辅助!$E:$O,11,FALSE),"")</f>
        <v/>
      </c>
    </row>
    <row r="349" spans="1:41" x14ac:dyDescent="0.15">
      <c r="A349">
        <v>346</v>
      </c>
      <c r="B349">
        <f>VLOOKUP(E349,每级任务数量!A:B,2,FALSE)</f>
        <v>2</v>
      </c>
      <c r="C349">
        <f t="shared" si="27"/>
        <v>415001</v>
      </c>
      <c r="D349" s="2">
        <f t="shared" si="29"/>
        <v>15001</v>
      </c>
      <c r="E349" s="6">
        <f t="shared" si="30"/>
        <v>150</v>
      </c>
      <c r="F349" s="6">
        <f t="shared" si="31"/>
        <v>1</v>
      </c>
      <c r="G349" s="1" t="s">
        <v>90</v>
      </c>
      <c r="H349" s="3" t="s">
        <v>91</v>
      </c>
      <c r="I349" s="3" t="str">
        <f t="shared" si="28"/>
        <v>[]</v>
      </c>
      <c r="J349" s="2">
        <v>0</v>
      </c>
      <c r="K349" s="2">
        <v>0</v>
      </c>
      <c r="L349" t="str">
        <f>_xlfn.IFNA(VLOOKUP($D349*1000+L$3,奖励辅助!$E:$O,11,FALSE),"")</f>
        <v/>
      </c>
      <c r="M349" t="str">
        <f>_xlfn.IFNA(","&amp;VLOOKUP($D349*1000+M$3,奖励辅助!$E:$O,11,FALSE),"")</f>
        <v/>
      </c>
      <c r="N349" t="str">
        <f>_xlfn.IFNA(","&amp;VLOOKUP($D349*1000+N$3,奖励辅助!$E:$O,11,FALSE),"")</f>
        <v/>
      </c>
      <c r="O349" t="str">
        <f>_xlfn.IFNA(","&amp;VLOOKUP($D349*1000+O$3,奖励辅助!$E:$O,11,FALSE),"")</f>
        <v/>
      </c>
      <c r="P349" t="str">
        <f>_xlfn.IFNA(","&amp;VLOOKUP($D349*1000+P$3,奖励辅助!$E:$O,11,FALSE),"")</f>
        <v/>
      </c>
      <c r="Q349" t="str">
        <f>_xlfn.IFNA(","&amp;VLOOKUP($D349*1000+Q$3,奖励辅助!$E:$O,11,FALSE),"")</f>
        <v/>
      </c>
      <c r="R349" t="str">
        <f>_xlfn.IFNA(","&amp;VLOOKUP($D349*1000+R$3,奖励辅助!$E:$O,11,FALSE),"")</f>
        <v/>
      </c>
      <c r="S349" t="str">
        <f>_xlfn.IFNA(","&amp;VLOOKUP($D349*1000+S$3,奖励辅助!$E:$O,11,FALSE),"")</f>
        <v/>
      </c>
      <c r="T349" t="str">
        <f>_xlfn.IFNA(","&amp;VLOOKUP($D349*1000+T$3,奖励辅助!$E:$O,11,FALSE),"")</f>
        <v/>
      </c>
      <c r="U349" t="str">
        <f>_xlfn.IFNA(","&amp;VLOOKUP($D349*1000+U$3,奖励辅助!$E:$O,11,FALSE),"")</f>
        <v/>
      </c>
      <c r="V349" t="str">
        <f>_xlfn.IFNA(","&amp;VLOOKUP($D349*1000+V$3,奖励辅助!$E:$O,11,FALSE),"")</f>
        <v/>
      </c>
      <c r="W349" t="str">
        <f>_xlfn.IFNA(","&amp;VLOOKUP($D349*1000+W$3,奖励辅助!$E:$O,11,FALSE),"")</f>
        <v/>
      </c>
      <c r="X349" t="str">
        <f>_xlfn.IFNA(","&amp;VLOOKUP($D349*1000+X$3,奖励辅助!$E:$O,11,FALSE),"")</f>
        <v/>
      </c>
      <c r="Y349" t="str">
        <f>_xlfn.IFNA(","&amp;VLOOKUP($D349*1000+Y$3,奖励辅助!$E:$O,11,FALSE),"")</f>
        <v/>
      </c>
      <c r="Z349" t="str">
        <f>_xlfn.IFNA(","&amp;VLOOKUP($D349*1000+Z$3,奖励辅助!$E:$O,11,FALSE),"")</f>
        <v/>
      </c>
      <c r="AA349" t="str">
        <f>_xlfn.IFNA(","&amp;VLOOKUP($D349*1000+AA$3,奖励辅助!$E:$O,11,FALSE),"")</f>
        <v/>
      </c>
      <c r="AB349" t="str">
        <f>_xlfn.IFNA(","&amp;VLOOKUP($D349*1000+AB$3,奖励辅助!$E:$O,11,FALSE),"")</f>
        <v/>
      </c>
      <c r="AC349" t="str">
        <f>_xlfn.IFNA(","&amp;VLOOKUP($D349*1000+AC$3,奖励辅助!$E:$O,11,FALSE),"")</f>
        <v/>
      </c>
      <c r="AD349" t="str">
        <f>_xlfn.IFNA(","&amp;VLOOKUP($D349*1000+AD$3,奖励辅助!$E:$O,11,FALSE),"")</f>
        <v/>
      </c>
      <c r="AE349" t="str">
        <f>_xlfn.IFNA(","&amp;VLOOKUP($D349*1000+AE$3,奖励辅助!$E:$O,11,FALSE),"")</f>
        <v/>
      </c>
      <c r="AF349" t="str">
        <f>_xlfn.IFNA(","&amp;VLOOKUP($D349*1000+AF$3,奖励辅助!$E:$O,11,FALSE),"")</f>
        <v/>
      </c>
      <c r="AG349" t="str">
        <f>_xlfn.IFNA(","&amp;VLOOKUP($D349*1000+AG$3,奖励辅助!$E:$O,11,FALSE),"")</f>
        <v/>
      </c>
      <c r="AH349" t="str">
        <f>_xlfn.IFNA(","&amp;VLOOKUP($D349*1000+AH$3,奖励辅助!$E:$O,11,FALSE),"")</f>
        <v/>
      </c>
      <c r="AI349" t="str">
        <f>_xlfn.IFNA(","&amp;VLOOKUP($D349*1000+AI$3,奖励辅助!$E:$O,11,FALSE),"")</f>
        <v/>
      </c>
      <c r="AJ349" t="str">
        <f>_xlfn.IFNA(","&amp;VLOOKUP($D349*1000+AJ$3,奖励辅助!$E:$O,11,FALSE),"")</f>
        <v/>
      </c>
      <c r="AK349" t="str">
        <f>_xlfn.IFNA(","&amp;VLOOKUP($D349*1000+AK$3,奖励辅助!$E:$O,11,FALSE),"")</f>
        <v/>
      </c>
      <c r="AL349" t="str">
        <f>_xlfn.IFNA(","&amp;VLOOKUP($D349*1000+AL$3,奖励辅助!$E:$O,11,FALSE),"")</f>
        <v/>
      </c>
      <c r="AM349" t="str">
        <f>_xlfn.IFNA(","&amp;VLOOKUP($D349*1000+AM$3,奖励辅助!$E:$O,11,FALSE),"")</f>
        <v/>
      </c>
      <c r="AN349" t="str">
        <f>_xlfn.IFNA(","&amp;VLOOKUP($D349*1000+AN$3,奖励辅助!$E:$O,11,FALSE),"")</f>
        <v/>
      </c>
      <c r="AO349" t="str">
        <f>_xlfn.IFNA(","&amp;VLOOKUP($D349*1000+AO$3,奖励辅助!$E:$O,11,FALSE),"")</f>
        <v/>
      </c>
    </row>
    <row r="350" spans="1:41" x14ac:dyDescent="0.15">
      <c r="A350">
        <v>347</v>
      </c>
      <c r="B350">
        <f>VLOOKUP(E350,每级任务数量!A:B,2,FALSE)</f>
        <v>2</v>
      </c>
      <c r="C350">
        <f t="shared" si="27"/>
        <v>415002</v>
      </c>
      <c r="D350" s="2">
        <f t="shared" si="29"/>
        <v>15002</v>
      </c>
      <c r="E350" s="6">
        <f t="shared" si="30"/>
        <v>150</v>
      </c>
      <c r="F350" s="6">
        <f t="shared" si="31"/>
        <v>2</v>
      </c>
      <c r="G350" s="1" t="s">
        <v>90</v>
      </c>
      <c r="H350" s="3" t="s">
        <v>91</v>
      </c>
      <c r="I350" s="3" t="str">
        <f t="shared" si="28"/>
        <v>[]</v>
      </c>
      <c r="J350" s="2">
        <v>0</v>
      </c>
      <c r="K350" s="2">
        <v>0</v>
      </c>
      <c r="L350" t="str">
        <f>_xlfn.IFNA(VLOOKUP($D350*1000+L$3,奖励辅助!$E:$O,11,FALSE),"")</f>
        <v/>
      </c>
      <c r="M350" t="str">
        <f>_xlfn.IFNA(","&amp;VLOOKUP($D350*1000+M$3,奖励辅助!$E:$O,11,FALSE),"")</f>
        <v/>
      </c>
      <c r="N350" t="str">
        <f>_xlfn.IFNA(","&amp;VLOOKUP($D350*1000+N$3,奖励辅助!$E:$O,11,FALSE),"")</f>
        <v/>
      </c>
      <c r="O350" t="str">
        <f>_xlfn.IFNA(","&amp;VLOOKUP($D350*1000+O$3,奖励辅助!$E:$O,11,FALSE),"")</f>
        <v/>
      </c>
      <c r="P350" t="str">
        <f>_xlfn.IFNA(","&amp;VLOOKUP($D350*1000+P$3,奖励辅助!$E:$O,11,FALSE),"")</f>
        <v/>
      </c>
      <c r="Q350" t="str">
        <f>_xlfn.IFNA(","&amp;VLOOKUP($D350*1000+Q$3,奖励辅助!$E:$O,11,FALSE),"")</f>
        <v/>
      </c>
      <c r="R350" t="str">
        <f>_xlfn.IFNA(","&amp;VLOOKUP($D350*1000+R$3,奖励辅助!$E:$O,11,FALSE),"")</f>
        <v/>
      </c>
      <c r="S350" t="str">
        <f>_xlfn.IFNA(","&amp;VLOOKUP($D350*1000+S$3,奖励辅助!$E:$O,11,FALSE),"")</f>
        <v/>
      </c>
      <c r="T350" t="str">
        <f>_xlfn.IFNA(","&amp;VLOOKUP($D350*1000+T$3,奖励辅助!$E:$O,11,FALSE),"")</f>
        <v/>
      </c>
      <c r="U350" t="str">
        <f>_xlfn.IFNA(","&amp;VLOOKUP($D350*1000+U$3,奖励辅助!$E:$O,11,FALSE),"")</f>
        <v/>
      </c>
      <c r="V350" t="str">
        <f>_xlfn.IFNA(","&amp;VLOOKUP($D350*1000+V$3,奖励辅助!$E:$O,11,FALSE),"")</f>
        <v/>
      </c>
      <c r="W350" t="str">
        <f>_xlfn.IFNA(","&amp;VLOOKUP($D350*1000+W$3,奖励辅助!$E:$O,11,FALSE),"")</f>
        <v/>
      </c>
      <c r="X350" t="str">
        <f>_xlfn.IFNA(","&amp;VLOOKUP($D350*1000+X$3,奖励辅助!$E:$O,11,FALSE),"")</f>
        <v/>
      </c>
      <c r="Y350" t="str">
        <f>_xlfn.IFNA(","&amp;VLOOKUP($D350*1000+Y$3,奖励辅助!$E:$O,11,FALSE),"")</f>
        <v/>
      </c>
      <c r="Z350" t="str">
        <f>_xlfn.IFNA(","&amp;VLOOKUP($D350*1000+Z$3,奖励辅助!$E:$O,11,FALSE),"")</f>
        <v/>
      </c>
      <c r="AA350" t="str">
        <f>_xlfn.IFNA(","&amp;VLOOKUP($D350*1000+AA$3,奖励辅助!$E:$O,11,FALSE),"")</f>
        <v/>
      </c>
      <c r="AB350" t="str">
        <f>_xlfn.IFNA(","&amp;VLOOKUP($D350*1000+AB$3,奖励辅助!$E:$O,11,FALSE),"")</f>
        <v/>
      </c>
      <c r="AC350" t="str">
        <f>_xlfn.IFNA(","&amp;VLOOKUP($D350*1000+AC$3,奖励辅助!$E:$O,11,FALSE),"")</f>
        <v/>
      </c>
      <c r="AD350" t="str">
        <f>_xlfn.IFNA(","&amp;VLOOKUP($D350*1000+AD$3,奖励辅助!$E:$O,11,FALSE),"")</f>
        <v/>
      </c>
      <c r="AE350" t="str">
        <f>_xlfn.IFNA(","&amp;VLOOKUP($D350*1000+AE$3,奖励辅助!$E:$O,11,FALSE),"")</f>
        <v/>
      </c>
      <c r="AF350" t="str">
        <f>_xlfn.IFNA(","&amp;VLOOKUP($D350*1000+AF$3,奖励辅助!$E:$O,11,FALSE),"")</f>
        <v/>
      </c>
      <c r="AG350" t="str">
        <f>_xlfn.IFNA(","&amp;VLOOKUP($D350*1000+AG$3,奖励辅助!$E:$O,11,FALSE),"")</f>
        <v/>
      </c>
      <c r="AH350" t="str">
        <f>_xlfn.IFNA(","&amp;VLOOKUP($D350*1000+AH$3,奖励辅助!$E:$O,11,FALSE),"")</f>
        <v/>
      </c>
      <c r="AI350" t="str">
        <f>_xlfn.IFNA(","&amp;VLOOKUP($D350*1000+AI$3,奖励辅助!$E:$O,11,FALSE),"")</f>
        <v/>
      </c>
      <c r="AJ350" t="str">
        <f>_xlfn.IFNA(","&amp;VLOOKUP($D350*1000+AJ$3,奖励辅助!$E:$O,11,FALSE),"")</f>
        <v/>
      </c>
      <c r="AK350" t="str">
        <f>_xlfn.IFNA(","&amp;VLOOKUP($D350*1000+AK$3,奖励辅助!$E:$O,11,FALSE),"")</f>
        <v/>
      </c>
      <c r="AL350" t="str">
        <f>_xlfn.IFNA(","&amp;VLOOKUP($D350*1000+AL$3,奖励辅助!$E:$O,11,FALSE),"")</f>
        <v/>
      </c>
      <c r="AM350" t="str">
        <f>_xlfn.IFNA(","&amp;VLOOKUP($D350*1000+AM$3,奖励辅助!$E:$O,11,FALSE),"")</f>
        <v/>
      </c>
      <c r="AN350" t="str">
        <f>_xlfn.IFNA(","&amp;VLOOKUP($D350*1000+AN$3,奖励辅助!$E:$O,11,FALSE),"")</f>
        <v/>
      </c>
      <c r="AO350" t="str">
        <f>_xlfn.IFNA(","&amp;VLOOKUP($D350*1000+AO$3,奖励辅助!$E:$O,11,FALSE),"")</f>
        <v/>
      </c>
    </row>
    <row r="351" spans="1:41" x14ac:dyDescent="0.15">
      <c r="D351" s="2"/>
      <c r="G351" s="1"/>
      <c r="H351" s="3"/>
      <c r="I351" s="3"/>
      <c r="J351" s="2"/>
      <c r="K351" s="2"/>
    </row>
    <row r="352" spans="1:41" x14ac:dyDescent="0.15">
      <c r="D352" s="2"/>
      <c r="G352" s="1"/>
      <c r="H352" s="3"/>
      <c r="I352" s="3"/>
      <c r="J352" s="2"/>
      <c r="K352" s="2"/>
    </row>
    <row r="353" spans="4:11" x14ac:dyDescent="0.15">
      <c r="D353" s="2"/>
      <c r="G353" s="1"/>
      <c r="H353" s="3"/>
      <c r="I353" s="3"/>
      <c r="J353" s="2"/>
      <c r="K353" s="2"/>
    </row>
    <row r="354" spans="4:11" x14ac:dyDescent="0.15">
      <c r="D354" s="2"/>
      <c r="G354" s="1"/>
      <c r="H354" s="3"/>
      <c r="I354" s="3"/>
      <c r="J354" s="2"/>
      <c r="K354" s="2"/>
    </row>
    <row r="355" spans="4:11" x14ac:dyDescent="0.15">
      <c r="D355" s="2"/>
      <c r="G355" s="1"/>
      <c r="H355" s="3"/>
      <c r="I355" s="3"/>
      <c r="J355" s="2"/>
      <c r="K355" s="2"/>
    </row>
    <row r="356" spans="4:11" x14ac:dyDescent="0.15">
      <c r="D356" s="2"/>
      <c r="G356" s="1"/>
      <c r="H356" s="3"/>
      <c r="I356" s="3"/>
      <c r="J356" s="2"/>
      <c r="K356" s="2"/>
    </row>
    <row r="357" spans="4:11" x14ac:dyDescent="0.15">
      <c r="D357" s="2"/>
      <c r="G357" s="1"/>
      <c r="H357" s="3"/>
      <c r="I357" s="3"/>
      <c r="J357" s="2"/>
      <c r="K357" s="2"/>
    </row>
    <row r="358" spans="4:11" x14ac:dyDescent="0.15">
      <c r="D358" s="2"/>
      <c r="G358" s="1"/>
      <c r="H358" s="3"/>
      <c r="I358" s="3"/>
      <c r="J358" s="2"/>
      <c r="K358" s="2"/>
    </row>
    <row r="359" spans="4:11" x14ac:dyDescent="0.15">
      <c r="D359" s="2"/>
      <c r="G359" s="1"/>
      <c r="H359" s="3"/>
      <c r="I359" s="3"/>
      <c r="J359" s="2"/>
      <c r="K359" s="2"/>
    </row>
    <row r="360" spans="4:11" x14ac:dyDescent="0.15">
      <c r="D360" s="2"/>
      <c r="G360" s="1"/>
      <c r="H360" s="3"/>
      <c r="I360" s="3"/>
      <c r="J360" s="2"/>
      <c r="K360" s="2"/>
    </row>
    <row r="361" spans="4:11" x14ac:dyDescent="0.15">
      <c r="D361" s="2"/>
      <c r="G361" s="1"/>
      <c r="H361" s="3"/>
      <c r="I361" s="3"/>
      <c r="J361" s="2"/>
      <c r="K361" s="2"/>
    </row>
    <row r="362" spans="4:11" x14ac:dyDescent="0.15">
      <c r="D362" s="2"/>
      <c r="G362" s="1"/>
      <c r="H362" s="3"/>
      <c r="I362" s="3"/>
      <c r="J362" s="2"/>
      <c r="K362" s="2"/>
    </row>
    <row r="363" spans="4:11" x14ac:dyDescent="0.15">
      <c r="D363" s="2"/>
      <c r="G363" s="1"/>
      <c r="H363" s="3"/>
      <c r="I363" s="3"/>
      <c r="J363" s="2"/>
      <c r="K363" s="2"/>
    </row>
    <row r="364" spans="4:11" x14ac:dyDescent="0.15">
      <c r="D364" s="2"/>
      <c r="G364" s="1"/>
      <c r="H364" s="3"/>
      <c r="I364" s="3"/>
      <c r="J364" s="2"/>
      <c r="K364" s="2"/>
    </row>
    <row r="365" spans="4:11" x14ac:dyDescent="0.15">
      <c r="D365" s="2"/>
      <c r="G365" s="1"/>
      <c r="H365" s="3"/>
      <c r="I365" s="3"/>
      <c r="J365" s="2"/>
      <c r="K365" s="2"/>
    </row>
    <row r="366" spans="4:11" x14ac:dyDescent="0.15">
      <c r="D366" s="2"/>
      <c r="G366" s="1"/>
      <c r="H366" s="3"/>
      <c r="I366" s="3"/>
      <c r="J366" s="2"/>
      <c r="K366" s="2"/>
    </row>
    <row r="367" spans="4:11" x14ac:dyDescent="0.15">
      <c r="D367" s="2"/>
      <c r="G367" s="1"/>
      <c r="H367" s="3"/>
      <c r="I367" s="3"/>
      <c r="J367" s="2"/>
      <c r="K367" s="2"/>
    </row>
    <row r="368" spans="4:11" x14ac:dyDescent="0.15">
      <c r="D368" s="2"/>
      <c r="G368" s="1"/>
      <c r="H368" s="3"/>
      <c r="I368" s="3"/>
      <c r="J368" s="2"/>
      <c r="K368" s="2"/>
    </row>
    <row r="369" spans="4:11" x14ac:dyDescent="0.15">
      <c r="D369" s="2"/>
      <c r="G369" s="1"/>
      <c r="H369" s="3"/>
      <c r="I369" s="3"/>
      <c r="J369" s="2"/>
      <c r="K369" s="2"/>
    </row>
    <row r="370" spans="4:11" x14ac:dyDescent="0.15">
      <c r="D370" s="2"/>
      <c r="G370" s="1"/>
      <c r="H370" s="3"/>
      <c r="I370" s="3"/>
      <c r="J370" s="2"/>
      <c r="K370" s="2"/>
    </row>
    <row r="371" spans="4:11" x14ac:dyDescent="0.15">
      <c r="D371" s="2"/>
      <c r="G371" s="1"/>
      <c r="H371" s="3"/>
      <c r="I371" s="3"/>
      <c r="J371" s="2"/>
      <c r="K371" s="2"/>
    </row>
    <row r="372" spans="4:11" x14ac:dyDescent="0.15">
      <c r="D372" s="2"/>
      <c r="G372" s="1"/>
      <c r="H372" s="3"/>
      <c r="I372" s="3"/>
      <c r="J372" s="2"/>
      <c r="K372" s="2"/>
    </row>
    <row r="373" spans="4:11" x14ac:dyDescent="0.15">
      <c r="D373" s="2"/>
      <c r="G373" s="1"/>
      <c r="H373" s="3"/>
      <c r="I373" s="3"/>
      <c r="J373" s="2"/>
      <c r="K373" s="2"/>
    </row>
    <row r="374" spans="4:11" x14ac:dyDescent="0.15">
      <c r="D374" s="2"/>
      <c r="G374" s="1"/>
      <c r="H374" s="3"/>
      <c r="I374" s="3"/>
      <c r="J374" s="2"/>
      <c r="K374" s="2"/>
    </row>
    <row r="375" spans="4:11" x14ac:dyDescent="0.15">
      <c r="D375" s="2"/>
      <c r="G375" s="1"/>
      <c r="H375" s="3"/>
      <c r="I375" s="3"/>
      <c r="J375" s="2"/>
      <c r="K375" s="2"/>
    </row>
    <row r="376" spans="4:11" x14ac:dyDescent="0.15">
      <c r="D376" s="2"/>
      <c r="G376" s="1"/>
      <c r="H376" s="3"/>
      <c r="I376" s="3"/>
      <c r="J376" s="2"/>
      <c r="K376" s="2"/>
    </row>
    <row r="377" spans="4:11" x14ac:dyDescent="0.15">
      <c r="D377" s="2"/>
      <c r="G377" s="1"/>
      <c r="H377" s="3"/>
      <c r="I377" s="3"/>
      <c r="J377" s="2"/>
      <c r="K377" s="2"/>
    </row>
    <row r="378" spans="4:11" x14ac:dyDescent="0.15">
      <c r="D378" s="2"/>
      <c r="G378" s="1"/>
      <c r="H378" s="3"/>
      <c r="I378" s="3"/>
      <c r="J378" s="2"/>
      <c r="K378" s="2"/>
    </row>
    <row r="379" spans="4:11" x14ac:dyDescent="0.15">
      <c r="D379" s="2"/>
      <c r="G379" s="1"/>
      <c r="H379" s="3"/>
      <c r="I379" s="3"/>
      <c r="J379" s="2"/>
      <c r="K379" s="2"/>
    </row>
    <row r="380" spans="4:11" x14ac:dyDescent="0.15">
      <c r="D380" s="2"/>
      <c r="G380" s="1"/>
      <c r="H380" s="3"/>
      <c r="I380" s="3"/>
      <c r="J380" s="2"/>
      <c r="K380" s="2"/>
    </row>
    <row r="381" spans="4:11" x14ac:dyDescent="0.15">
      <c r="D381" s="2"/>
      <c r="G381" s="1"/>
      <c r="H381" s="3"/>
      <c r="I381" s="3"/>
      <c r="J381" s="2"/>
      <c r="K381" s="2"/>
    </row>
    <row r="382" spans="4:11" x14ac:dyDescent="0.15">
      <c r="D382" s="2"/>
      <c r="G382" s="1"/>
      <c r="H382" s="3"/>
      <c r="I382" s="3"/>
      <c r="J382" s="2"/>
      <c r="K382" s="2"/>
    </row>
    <row r="383" spans="4:11" x14ac:dyDescent="0.15">
      <c r="D383" s="2"/>
      <c r="G383" s="1"/>
      <c r="H383" s="3"/>
      <c r="I383" s="3"/>
      <c r="J383" s="2"/>
      <c r="K383" s="2"/>
    </row>
    <row r="384" spans="4:11" x14ac:dyDescent="0.15">
      <c r="D384" s="2"/>
      <c r="G384" s="1"/>
      <c r="H384" s="3"/>
      <c r="I384" s="3"/>
      <c r="J384" s="2"/>
      <c r="K384" s="2"/>
    </row>
    <row r="385" spans="4:11" x14ac:dyDescent="0.15">
      <c r="D385" s="2"/>
      <c r="G385" s="1"/>
      <c r="H385" s="3"/>
      <c r="I385" s="3"/>
      <c r="J385" s="2"/>
      <c r="K385" s="2"/>
    </row>
    <row r="386" spans="4:11" x14ac:dyDescent="0.15">
      <c r="D386" s="2"/>
      <c r="G386" s="1"/>
      <c r="H386" s="3"/>
      <c r="I386" s="3"/>
      <c r="J386" s="2"/>
      <c r="K386" s="2"/>
    </row>
    <row r="387" spans="4:11" x14ac:dyDescent="0.15">
      <c r="D387" s="2"/>
      <c r="G387" s="1"/>
      <c r="H387" s="3"/>
      <c r="I387" s="3"/>
      <c r="J387" s="2"/>
      <c r="K387" s="2"/>
    </row>
    <row r="388" spans="4:11" x14ac:dyDescent="0.15">
      <c r="D388" s="2"/>
      <c r="G388" s="1"/>
      <c r="H388" s="3"/>
      <c r="I388" s="3"/>
      <c r="J388" s="2"/>
      <c r="K388" s="2"/>
    </row>
    <row r="389" spans="4:11" x14ac:dyDescent="0.15">
      <c r="D389" s="2"/>
      <c r="G389" s="1"/>
      <c r="H389" s="3"/>
      <c r="I389" s="3"/>
      <c r="J389" s="2"/>
      <c r="K389" s="2"/>
    </row>
    <row r="390" spans="4:11" x14ac:dyDescent="0.15">
      <c r="D390" s="2"/>
      <c r="G390" s="1"/>
      <c r="H390" s="3"/>
      <c r="I390" s="3"/>
      <c r="J390" s="2"/>
      <c r="K390" s="2"/>
    </row>
    <row r="391" spans="4:11" x14ac:dyDescent="0.15">
      <c r="D391" s="2"/>
      <c r="G391" s="1"/>
      <c r="H391" s="3"/>
      <c r="I391" s="3"/>
      <c r="J391" s="2"/>
      <c r="K391" s="2"/>
    </row>
    <row r="392" spans="4:11" x14ac:dyDescent="0.15">
      <c r="D392" s="2"/>
      <c r="G392" s="1"/>
      <c r="H392" s="3"/>
      <c r="I392" s="3"/>
      <c r="J392" s="2"/>
      <c r="K392" s="2"/>
    </row>
    <row r="393" spans="4:11" x14ac:dyDescent="0.15">
      <c r="D393" s="2"/>
      <c r="G393" s="1"/>
      <c r="H393" s="3"/>
      <c r="I393" s="3"/>
      <c r="J393" s="2"/>
      <c r="K393" s="2"/>
    </row>
    <row r="394" spans="4:11" x14ac:dyDescent="0.15">
      <c r="D394" s="2"/>
      <c r="G394" s="1"/>
      <c r="H394" s="3"/>
      <c r="I394" s="3"/>
      <c r="J394" s="2"/>
      <c r="K394" s="2"/>
    </row>
    <row r="395" spans="4:11" x14ac:dyDescent="0.15">
      <c r="D395" s="2"/>
      <c r="G395" s="1"/>
      <c r="H395" s="3"/>
      <c r="I395" s="3"/>
      <c r="J395" s="2"/>
      <c r="K395" s="2"/>
    </row>
    <row r="396" spans="4:11" x14ac:dyDescent="0.15">
      <c r="D396" s="2"/>
      <c r="G396" s="1"/>
      <c r="H396" s="3"/>
      <c r="I396" s="3"/>
      <c r="J396" s="2"/>
      <c r="K396" s="2"/>
    </row>
    <row r="397" spans="4:11" x14ac:dyDescent="0.15">
      <c r="D397" s="2"/>
      <c r="G397" s="1"/>
      <c r="H397" s="3"/>
      <c r="I397" s="3"/>
      <c r="J397" s="2"/>
      <c r="K397" s="2"/>
    </row>
    <row r="398" spans="4:11" x14ac:dyDescent="0.15">
      <c r="D398" s="2"/>
      <c r="G398" s="1"/>
      <c r="H398" s="3"/>
      <c r="I398" s="3"/>
      <c r="J398" s="2"/>
      <c r="K398" s="2"/>
    </row>
    <row r="399" spans="4:11" x14ac:dyDescent="0.15">
      <c r="D399" s="2"/>
      <c r="G399" s="1"/>
      <c r="H399" s="3"/>
      <c r="I399" s="3"/>
      <c r="J399" s="2"/>
      <c r="K399" s="2"/>
    </row>
    <row r="400" spans="4:11" x14ac:dyDescent="0.15">
      <c r="D400" s="2"/>
      <c r="G400" s="1"/>
      <c r="H400" s="3"/>
      <c r="I400" s="3"/>
      <c r="J400" s="2"/>
      <c r="K400" s="2"/>
    </row>
    <row r="401" spans="4:11" x14ac:dyDescent="0.15">
      <c r="D401" s="2"/>
      <c r="G401" s="1"/>
      <c r="H401" s="3"/>
      <c r="I401" s="3"/>
      <c r="J401" s="2"/>
      <c r="K401" s="2"/>
    </row>
    <row r="402" spans="4:11" x14ac:dyDescent="0.15">
      <c r="D402" s="2"/>
      <c r="G402" s="1"/>
      <c r="H402" s="3"/>
      <c r="I402" s="3"/>
      <c r="J402" s="2"/>
      <c r="K402" s="2"/>
    </row>
    <row r="403" spans="4:11" x14ac:dyDescent="0.15">
      <c r="D403" s="2"/>
      <c r="G403" s="1"/>
      <c r="H403" s="3"/>
      <c r="I403" s="3"/>
      <c r="J403" s="2"/>
      <c r="K403" s="2"/>
    </row>
    <row r="404" spans="4:11" x14ac:dyDescent="0.15">
      <c r="D404" s="2"/>
      <c r="G404" s="1"/>
      <c r="H404" s="3"/>
      <c r="I404" s="3"/>
      <c r="J404" s="2"/>
      <c r="K404" s="2"/>
    </row>
    <row r="405" spans="4:11" x14ac:dyDescent="0.15">
      <c r="D405" s="2"/>
      <c r="G405" s="1"/>
      <c r="H405" s="3"/>
      <c r="I405" s="3"/>
      <c r="J405" s="2"/>
      <c r="K405" s="2"/>
    </row>
    <row r="406" spans="4:11" x14ac:dyDescent="0.15">
      <c r="D406" s="2"/>
      <c r="G406" s="1"/>
      <c r="H406" s="3"/>
      <c r="I406" s="3"/>
      <c r="J406" s="2"/>
      <c r="K406" s="2"/>
    </row>
    <row r="407" spans="4:11" x14ac:dyDescent="0.15">
      <c r="D407" s="2"/>
      <c r="G407" s="1"/>
      <c r="H407" s="3"/>
      <c r="I407" s="3"/>
      <c r="J407" s="2"/>
      <c r="K407" s="2"/>
    </row>
    <row r="408" spans="4:11" x14ac:dyDescent="0.15">
      <c r="D408" s="2"/>
      <c r="G408" s="1"/>
      <c r="H408" s="3"/>
      <c r="I408" s="3"/>
      <c r="J408" s="2"/>
      <c r="K408" s="2"/>
    </row>
    <row r="409" spans="4:11" x14ac:dyDescent="0.15">
      <c r="D409" s="2"/>
      <c r="G409" s="1"/>
      <c r="H409" s="3"/>
      <c r="I409" s="3"/>
      <c r="J409" s="2"/>
      <c r="K409" s="2"/>
    </row>
    <row r="410" spans="4:11" x14ac:dyDescent="0.15">
      <c r="D410" s="2"/>
      <c r="G410" s="1"/>
      <c r="H410" s="3"/>
      <c r="I410" s="3"/>
      <c r="J410" s="2"/>
      <c r="K410" s="2"/>
    </row>
    <row r="411" spans="4:11" x14ac:dyDescent="0.15">
      <c r="D411" s="2"/>
      <c r="G411" s="1"/>
      <c r="H411" s="3"/>
      <c r="I411" s="3"/>
      <c r="J411" s="2"/>
      <c r="K411" s="2"/>
    </row>
    <row r="412" spans="4:11" x14ac:dyDescent="0.15">
      <c r="D412" s="2"/>
      <c r="G412" s="1"/>
      <c r="H412" s="3"/>
      <c r="I412" s="3"/>
      <c r="J412" s="2"/>
      <c r="K412" s="2"/>
    </row>
    <row r="413" spans="4:11" x14ac:dyDescent="0.15">
      <c r="D413" s="2"/>
      <c r="G413" s="1"/>
      <c r="H413" s="3"/>
      <c r="I413" s="3"/>
      <c r="J413" s="2"/>
      <c r="K413" s="2"/>
    </row>
    <row r="414" spans="4:11" x14ac:dyDescent="0.15">
      <c r="D414" s="2"/>
      <c r="G414" s="1"/>
      <c r="H414" s="3"/>
      <c r="I414" s="3"/>
      <c r="J414" s="2"/>
      <c r="K414" s="2"/>
    </row>
    <row r="415" spans="4:11" x14ac:dyDescent="0.15">
      <c r="D415" s="2"/>
      <c r="G415" s="1"/>
      <c r="H415" s="3"/>
      <c r="I415" s="3"/>
      <c r="J415" s="2"/>
      <c r="K415" s="2"/>
    </row>
    <row r="416" spans="4:11" x14ac:dyDescent="0.15">
      <c r="D416" s="2"/>
      <c r="G416" s="1"/>
      <c r="H416" s="3"/>
      <c r="I416" s="3"/>
      <c r="J416" s="2"/>
      <c r="K416" s="2"/>
    </row>
    <row r="417" spans="4:11" x14ac:dyDescent="0.15">
      <c r="D417" s="2"/>
      <c r="G417" s="1"/>
      <c r="H417" s="3"/>
      <c r="I417" s="3"/>
      <c r="J417" s="2"/>
      <c r="K417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O1324"/>
  <sheetViews>
    <sheetView topLeftCell="A280" workbookViewId="0">
      <selection activeCell="O307" sqref="O307"/>
    </sheetView>
  </sheetViews>
  <sheetFormatPr baseColWidth="10" defaultRowHeight="15" x14ac:dyDescent="0.15"/>
  <cols>
    <col min="5" max="5" width="11.5" style="7" bestFit="1" customWidth="1"/>
    <col min="7" max="8" width="15.5" bestFit="1" customWidth="1"/>
    <col min="9" max="9" width="21" customWidth="1"/>
    <col min="11" max="11" width="14.5" hidden="1" customWidth="1"/>
    <col min="12" max="12" width="16.5" hidden="1" customWidth="1"/>
    <col min="13" max="13" width="15.5" hidden="1" customWidth="1"/>
    <col min="14" max="14" width="3.5" hidden="1" customWidth="1"/>
    <col min="15" max="15" width="49.5" bestFit="1" customWidth="1"/>
  </cols>
  <sheetData>
    <row r="1" spans="3:15" x14ac:dyDescent="0.15">
      <c r="E1" s="7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</row>
    <row r="5" spans="3:15" x14ac:dyDescent="0.15">
      <c r="K5" s="4" t="s">
        <v>95</v>
      </c>
      <c r="L5" s="4"/>
      <c r="M5" s="4" t="s">
        <v>98</v>
      </c>
      <c r="N5" s="4"/>
    </row>
    <row r="6" spans="3:15" x14ac:dyDescent="0.15">
      <c r="K6" s="4" t="s">
        <v>96</v>
      </c>
      <c r="L6" s="4" t="s">
        <v>97</v>
      </c>
      <c r="M6" s="4" t="s">
        <v>99</v>
      </c>
      <c r="N6" s="4" t="s">
        <v>100</v>
      </c>
    </row>
    <row r="7" spans="3:15" x14ac:dyDescent="0.15">
      <c r="C7" t="s">
        <v>173</v>
      </c>
      <c r="D7" t="s">
        <v>171</v>
      </c>
      <c r="E7" s="7" t="s">
        <v>94</v>
      </c>
      <c r="F7" t="s">
        <v>160</v>
      </c>
      <c r="G7" t="s">
        <v>161</v>
      </c>
      <c r="H7" t="s">
        <v>163</v>
      </c>
      <c r="I7" t="s">
        <v>92</v>
      </c>
      <c r="J7" t="s">
        <v>93</v>
      </c>
    </row>
    <row r="8" spans="3:15" x14ac:dyDescent="0.15">
      <c r="C8">
        <v>1</v>
      </c>
      <c r="D8">
        <f>VLOOKUP(F8,每级任务数量!A:B,2,FALSE)</f>
        <v>2</v>
      </c>
      <c r="E8" s="7">
        <f>F8*100000+G8*1000+H8</f>
        <v>101001</v>
      </c>
      <c r="F8">
        <v>1</v>
      </c>
      <c r="G8">
        <v>1</v>
      </c>
      <c r="H8">
        <v>1</v>
      </c>
      <c r="I8" t="str">
        <f>VLOOKUP(H8,映射关系!E:F,2,FALSE)</f>
        <v>经验</v>
      </c>
      <c r="J8">
        <f>INT((IF(D8=G8,VLOOKUP(F8,每级经验对应!A:C,3,FALSE)*映射关系!$B$4,VLOOKUP(F8,每级经验对应!A:C,3,FALSE)*映射关系!$B$4/(D8-1))+1)*VLOOKUP(H8,映射关系!E:G,3,FALSE))</f>
        <v>54</v>
      </c>
      <c r="L8" t="str">
        <f>L$6&amp;VLOOKUP(I8,物品!B:C,2,FALSE)</f>
        <v>{"t":"i","i":4</v>
      </c>
      <c r="M8" t="str">
        <f>M$5&amp;J8&amp;M$6</f>
        <v>,"c":54,"tr":0}</v>
      </c>
      <c r="N8" t="str">
        <f>IF(K8="","",N$6)</f>
        <v/>
      </c>
      <c r="O8" t="str">
        <f>K8&amp;L8&amp;M8&amp;N8</f>
        <v>{"t":"i","i":4,"c":54,"tr":0}</v>
      </c>
    </row>
    <row r="9" spans="3:15" x14ac:dyDescent="0.15">
      <c r="C9">
        <v>2</v>
      </c>
      <c r="D9">
        <f>VLOOKUP(F9,每级任务数量!A:B,2,FALSE)</f>
        <v>2</v>
      </c>
      <c r="E9" s="7">
        <f t="shared" ref="E9:E72" si="0">F9*100000+G9*1000+H9</f>
        <v>101002</v>
      </c>
      <c r="F9">
        <f>IF((G9=1)*(H9=1),F8+1,F8)</f>
        <v>1</v>
      </c>
      <c r="G9">
        <f>IF(H9=1,IF(G8=D8,1,G8+1),G8)</f>
        <v>1</v>
      </c>
      <c r="H9">
        <v>2</v>
      </c>
      <c r="I9" t="str">
        <f>VLOOKUP(H9,映射关系!E:F,2,FALSE)</f>
        <v>金币</v>
      </c>
      <c r="J9">
        <f>INT((IF(D9=G9,VLOOKUP(F9,每级经验对应!A:C,3,FALSE)*映射关系!$B$4,VLOOKUP(F9,每级经验对应!A:C,3,FALSE)*映射关系!$B$4/(D9-1))+1)*VLOOKUP(H9,映射关系!E:G,3,FALSE))</f>
        <v>1913</v>
      </c>
      <c r="L9" t="str">
        <f>L$6&amp;VLOOKUP(I9,物品!B:C,2,FALSE)</f>
        <v>{"t":"i","i":1</v>
      </c>
      <c r="M9" t="str">
        <f t="shared" ref="M9:M58" si="1">M$5&amp;J9&amp;M$6</f>
        <v>,"c":1913,"tr":0}</v>
      </c>
      <c r="N9" t="str">
        <f t="shared" ref="N9:N58" si="2">IF(K9="","",N$6)</f>
        <v/>
      </c>
      <c r="O9" t="str">
        <f t="shared" ref="O9:O58" si="3">K9&amp;L9&amp;M9&amp;N9</f>
        <v>{"t":"i","i":1,"c":1913,"tr":0}</v>
      </c>
    </row>
    <row r="10" spans="3:15" x14ac:dyDescent="0.15">
      <c r="C10">
        <v>3</v>
      </c>
      <c r="D10">
        <f>VLOOKUP(F10,每级任务数量!A:B,2,FALSE)</f>
        <v>2</v>
      </c>
      <c r="E10" s="7">
        <f t="shared" si="0"/>
        <v>101003</v>
      </c>
      <c r="F10">
        <f t="shared" ref="F10:F73" si="4">IF((G10=1)*(H10=1),F9+1,F9)</f>
        <v>1</v>
      </c>
      <c r="G10">
        <f t="shared" ref="G10:G73" si="5">IF(H10=1,IF(G9=D9,1,G9+1),G9)</f>
        <v>1</v>
      </c>
      <c r="H10">
        <v>3</v>
      </c>
      <c r="I10" t="str">
        <f>VLOOKUP(H10,映射关系!E:F,2,FALSE)</f>
        <v>炼历</v>
      </c>
      <c r="J10">
        <f>INT((IF(D10=G10,VLOOKUP(F10,每级经验对应!A:C,3,FALSE)*映射关系!$B$4,VLOOKUP(F10,每级经验对应!A:C,3,FALSE)*映射关系!$B$4/(D10-1))+1)*VLOOKUP(H10,映射关系!E:G,3,FALSE))</f>
        <v>273</v>
      </c>
      <c r="L10" t="str">
        <f>L$6&amp;VLOOKUP(I10,物品!B:C,2,FALSE)</f>
        <v>{"t":"i","i":6</v>
      </c>
      <c r="M10" t="str">
        <f t="shared" si="1"/>
        <v>,"c":273,"tr":0}</v>
      </c>
      <c r="N10" t="str">
        <f t="shared" si="2"/>
        <v/>
      </c>
      <c r="O10" t="str">
        <f t="shared" si="3"/>
        <v>{"t":"i","i":6,"c":273,"tr":0}</v>
      </c>
    </row>
    <row r="11" spans="3:15" x14ac:dyDescent="0.15">
      <c r="C11">
        <v>4</v>
      </c>
      <c r="D11">
        <f>VLOOKUP(F11,每级任务数量!A:B,2,FALSE)</f>
        <v>2</v>
      </c>
      <c r="E11" s="7">
        <f t="shared" si="0"/>
        <v>102001</v>
      </c>
      <c r="F11">
        <f t="shared" si="4"/>
        <v>1</v>
      </c>
      <c r="G11">
        <f t="shared" si="5"/>
        <v>2</v>
      </c>
      <c r="H11">
        <f>H8</f>
        <v>1</v>
      </c>
      <c r="I11" t="str">
        <f>VLOOKUP(H11,映射关系!E:F,2,FALSE)</f>
        <v>经验</v>
      </c>
      <c r="J11">
        <f>INT((IF(D11=G11,VLOOKUP(F11,每级经验对应!A:C,3,FALSE)*映射关系!$B$4,VLOOKUP(F11,每级经验对应!A:C,3,FALSE)*映射关系!$B$4/(D11-1))+1)*VLOOKUP(H11,映射关系!E:G,3,FALSE))</f>
        <v>54</v>
      </c>
      <c r="L11" t="str">
        <f>L$6&amp;VLOOKUP(I11,物品!B:C,2,FALSE)</f>
        <v>{"t":"i","i":4</v>
      </c>
      <c r="M11" t="str">
        <f t="shared" si="1"/>
        <v>,"c":54,"tr":0}</v>
      </c>
      <c r="N11" t="str">
        <f t="shared" si="2"/>
        <v/>
      </c>
      <c r="O11" t="str">
        <f t="shared" si="3"/>
        <v>{"t":"i","i":4,"c":54,"tr":0}</v>
      </c>
    </row>
    <row r="12" spans="3:15" x14ac:dyDescent="0.15">
      <c r="C12">
        <v>5</v>
      </c>
      <c r="D12">
        <f>VLOOKUP(F12,每级任务数量!A:B,2,FALSE)</f>
        <v>2</v>
      </c>
      <c r="E12" s="7">
        <f t="shared" si="0"/>
        <v>102002</v>
      </c>
      <c r="F12">
        <f t="shared" si="4"/>
        <v>1</v>
      </c>
      <c r="G12">
        <f t="shared" si="5"/>
        <v>2</v>
      </c>
      <c r="H12">
        <f t="shared" ref="H12:H75" si="6">H9</f>
        <v>2</v>
      </c>
      <c r="I12" t="str">
        <f>VLOOKUP(H12,映射关系!E:F,2,FALSE)</f>
        <v>金币</v>
      </c>
      <c r="J12">
        <f>INT((IF(D12=G12,VLOOKUP(F12,每级经验对应!A:C,3,FALSE)*映射关系!$B$4,VLOOKUP(F12,每级经验对应!A:C,3,FALSE)*映射关系!$B$4/(D12-1))+1)*VLOOKUP(H12,映射关系!E:G,3,FALSE))</f>
        <v>1913</v>
      </c>
      <c r="L12" t="str">
        <f>L$6&amp;VLOOKUP(I12,物品!B:C,2,FALSE)</f>
        <v>{"t":"i","i":1</v>
      </c>
      <c r="M12" t="str">
        <f t="shared" si="1"/>
        <v>,"c":1913,"tr":0}</v>
      </c>
      <c r="N12" t="str">
        <f t="shared" si="2"/>
        <v/>
      </c>
      <c r="O12" t="str">
        <f t="shared" si="3"/>
        <v>{"t":"i","i":1,"c":1913,"tr":0}</v>
      </c>
    </row>
    <row r="13" spans="3:15" x14ac:dyDescent="0.15">
      <c r="C13">
        <v>6</v>
      </c>
      <c r="D13">
        <f>VLOOKUP(F13,每级任务数量!A:B,2,FALSE)</f>
        <v>2</v>
      </c>
      <c r="E13" s="7">
        <f t="shared" si="0"/>
        <v>102003</v>
      </c>
      <c r="F13">
        <f t="shared" si="4"/>
        <v>1</v>
      </c>
      <c r="G13">
        <f t="shared" si="5"/>
        <v>2</v>
      </c>
      <c r="H13">
        <f t="shared" si="6"/>
        <v>3</v>
      </c>
      <c r="I13" t="str">
        <f>VLOOKUP(H13,映射关系!E:F,2,FALSE)</f>
        <v>炼历</v>
      </c>
      <c r="J13">
        <f>INT((IF(D13=G13,VLOOKUP(F13,每级经验对应!A:C,3,FALSE)*映射关系!$B$4,VLOOKUP(F13,每级经验对应!A:C,3,FALSE)*映射关系!$B$4/(D13-1))+1)*VLOOKUP(H13,映射关系!E:G,3,FALSE))</f>
        <v>273</v>
      </c>
      <c r="L13" t="str">
        <f>L$6&amp;VLOOKUP(I13,物品!B:C,2,FALSE)</f>
        <v>{"t":"i","i":6</v>
      </c>
      <c r="M13" t="str">
        <f t="shared" si="1"/>
        <v>,"c":273,"tr":0}</v>
      </c>
      <c r="N13" t="str">
        <f t="shared" si="2"/>
        <v/>
      </c>
      <c r="O13" t="str">
        <f t="shared" si="3"/>
        <v>{"t":"i","i":6,"c":273,"tr":0}</v>
      </c>
    </row>
    <row r="14" spans="3:15" x14ac:dyDescent="0.15">
      <c r="C14">
        <v>7</v>
      </c>
      <c r="D14">
        <f>VLOOKUP(F14,每级任务数量!A:B,2,FALSE)</f>
        <v>2</v>
      </c>
      <c r="E14" s="7">
        <f t="shared" si="0"/>
        <v>201001</v>
      </c>
      <c r="F14">
        <f t="shared" si="4"/>
        <v>2</v>
      </c>
      <c r="G14">
        <f t="shared" si="5"/>
        <v>1</v>
      </c>
      <c r="H14">
        <f t="shared" si="6"/>
        <v>1</v>
      </c>
      <c r="I14" t="str">
        <f>VLOOKUP(H14,映射关系!E:F,2,FALSE)</f>
        <v>经验</v>
      </c>
      <c r="J14">
        <f>INT((IF(D14=G14,VLOOKUP(F14,每级经验对应!A:C,3,FALSE)*映射关系!$B$4,VLOOKUP(F14,每级经验对应!A:C,3,FALSE)*映射关系!$B$4/(D14-1))+1)*VLOOKUP(H14,映射关系!E:G,3,FALSE))</f>
        <v>58</v>
      </c>
      <c r="L14" t="str">
        <f>L$6&amp;VLOOKUP(I14,物品!B:C,2,FALSE)</f>
        <v>{"t":"i","i":4</v>
      </c>
      <c r="M14" t="str">
        <f t="shared" si="1"/>
        <v>,"c":58,"tr":0}</v>
      </c>
      <c r="N14" t="str">
        <f t="shared" si="2"/>
        <v/>
      </c>
      <c r="O14" t="str">
        <f t="shared" si="3"/>
        <v>{"t":"i","i":4,"c":58,"tr":0}</v>
      </c>
    </row>
    <row r="15" spans="3:15" x14ac:dyDescent="0.15">
      <c r="C15">
        <v>8</v>
      </c>
      <c r="D15">
        <f>VLOOKUP(F15,每级任务数量!A:B,2,FALSE)</f>
        <v>2</v>
      </c>
      <c r="E15" s="7">
        <f t="shared" si="0"/>
        <v>201002</v>
      </c>
      <c r="F15">
        <f t="shared" si="4"/>
        <v>2</v>
      </c>
      <c r="G15">
        <f t="shared" si="5"/>
        <v>1</v>
      </c>
      <c r="H15">
        <f t="shared" si="6"/>
        <v>2</v>
      </c>
      <c r="I15" t="str">
        <f>VLOOKUP(H15,映射关系!E:F,2,FALSE)</f>
        <v>金币</v>
      </c>
      <c r="J15">
        <f>INT((IF(D15=G15,VLOOKUP(F15,每级经验对应!A:C,3,FALSE)*映射关系!$B$4,VLOOKUP(F15,每级经验对应!A:C,3,FALSE)*映射关系!$B$4/(D15-1))+1)*VLOOKUP(H15,映射关系!E:G,3,FALSE))</f>
        <v>2048</v>
      </c>
      <c r="L15" t="str">
        <f>L$6&amp;VLOOKUP(I15,物品!B:C,2,FALSE)</f>
        <v>{"t":"i","i":1</v>
      </c>
      <c r="M15" t="str">
        <f t="shared" si="1"/>
        <v>,"c":2048,"tr":0}</v>
      </c>
      <c r="N15" t="str">
        <f t="shared" si="2"/>
        <v/>
      </c>
      <c r="O15" t="str">
        <f t="shared" si="3"/>
        <v>{"t":"i","i":1,"c":2048,"tr":0}</v>
      </c>
    </row>
    <row r="16" spans="3:15" x14ac:dyDescent="0.15">
      <c r="C16">
        <v>9</v>
      </c>
      <c r="D16">
        <f>VLOOKUP(F16,每级任务数量!A:B,2,FALSE)</f>
        <v>2</v>
      </c>
      <c r="E16" s="7">
        <f t="shared" si="0"/>
        <v>201003</v>
      </c>
      <c r="F16">
        <f t="shared" si="4"/>
        <v>2</v>
      </c>
      <c r="G16">
        <f t="shared" si="5"/>
        <v>1</v>
      </c>
      <c r="H16">
        <f t="shared" si="6"/>
        <v>3</v>
      </c>
      <c r="I16" t="str">
        <f>VLOOKUP(H16,映射关系!E:F,2,FALSE)</f>
        <v>炼历</v>
      </c>
      <c r="J16">
        <f>INT((IF(D16=G16,VLOOKUP(F16,每级经验对应!A:C,3,FALSE)*映射关系!$B$4,VLOOKUP(F16,每级经验对应!A:C,3,FALSE)*映射关系!$B$4/(D16-1))+1)*VLOOKUP(H16,映射关系!E:G,3,FALSE))</f>
        <v>292</v>
      </c>
      <c r="L16" t="str">
        <f>L$6&amp;VLOOKUP(I16,物品!B:C,2,FALSE)</f>
        <v>{"t":"i","i":6</v>
      </c>
      <c r="M16" t="str">
        <f t="shared" si="1"/>
        <v>,"c":292,"tr":0}</v>
      </c>
      <c r="N16" t="str">
        <f t="shared" si="2"/>
        <v/>
      </c>
      <c r="O16" t="str">
        <f t="shared" si="3"/>
        <v>{"t":"i","i":6,"c":292,"tr":0}</v>
      </c>
    </row>
    <row r="17" spans="3:15" x14ac:dyDescent="0.15">
      <c r="C17">
        <v>10</v>
      </c>
      <c r="D17">
        <f>VLOOKUP(F17,每级任务数量!A:B,2,FALSE)</f>
        <v>2</v>
      </c>
      <c r="E17" s="7">
        <f t="shared" si="0"/>
        <v>202001</v>
      </c>
      <c r="F17">
        <f t="shared" si="4"/>
        <v>2</v>
      </c>
      <c r="G17">
        <f t="shared" si="5"/>
        <v>2</v>
      </c>
      <c r="H17">
        <f t="shared" si="6"/>
        <v>1</v>
      </c>
      <c r="I17" t="str">
        <f>VLOOKUP(H17,映射关系!E:F,2,FALSE)</f>
        <v>经验</v>
      </c>
      <c r="J17">
        <f>INT((IF(D17=G17,VLOOKUP(F17,每级经验对应!A:C,3,FALSE)*映射关系!$B$4,VLOOKUP(F17,每级经验对应!A:C,3,FALSE)*映射关系!$B$4/(D17-1))+1)*VLOOKUP(H17,映射关系!E:G,3,FALSE))</f>
        <v>58</v>
      </c>
      <c r="L17" t="str">
        <f>L$6&amp;VLOOKUP(I17,物品!B:C,2,FALSE)</f>
        <v>{"t":"i","i":4</v>
      </c>
      <c r="M17" t="str">
        <f t="shared" si="1"/>
        <v>,"c":58,"tr":0}</v>
      </c>
      <c r="N17" t="str">
        <f t="shared" si="2"/>
        <v/>
      </c>
      <c r="O17" t="str">
        <f t="shared" si="3"/>
        <v>{"t":"i","i":4,"c":58,"tr":0}</v>
      </c>
    </row>
    <row r="18" spans="3:15" x14ac:dyDescent="0.15">
      <c r="C18">
        <v>11</v>
      </c>
      <c r="D18">
        <f>VLOOKUP(F18,每级任务数量!A:B,2,FALSE)</f>
        <v>2</v>
      </c>
      <c r="E18" s="7">
        <f t="shared" si="0"/>
        <v>202002</v>
      </c>
      <c r="F18">
        <f t="shared" si="4"/>
        <v>2</v>
      </c>
      <c r="G18">
        <f t="shared" si="5"/>
        <v>2</v>
      </c>
      <c r="H18">
        <f t="shared" si="6"/>
        <v>2</v>
      </c>
      <c r="I18" t="str">
        <f>VLOOKUP(H18,映射关系!E:F,2,FALSE)</f>
        <v>金币</v>
      </c>
      <c r="J18">
        <f>INT((IF(D18=G18,VLOOKUP(F18,每级经验对应!A:C,3,FALSE)*映射关系!$B$4,VLOOKUP(F18,每级经验对应!A:C,3,FALSE)*映射关系!$B$4/(D18-1))+1)*VLOOKUP(H18,映射关系!E:G,3,FALSE))</f>
        <v>2048</v>
      </c>
      <c r="L18" t="str">
        <f>L$6&amp;VLOOKUP(I18,物品!B:C,2,FALSE)</f>
        <v>{"t":"i","i":1</v>
      </c>
      <c r="M18" t="str">
        <f t="shared" si="1"/>
        <v>,"c":2048,"tr":0}</v>
      </c>
      <c r="N18" t="str">
        <f t="shared" si="2"/>
        <v/>
      </c>
      <c r="O18" t="str">
        <f t="shared" si="3"/>
        <v>{"t":"i","i":1,"c":2048,"tr":0}</v>
      </c>
    </row>
    <row r="19" spans="3:15" x14ac:dyDescent="0.15">
      <c r="C19">
        <v>12</v>
      </c>
      <c r="D19">
        <f>VLOOKUP(F19,每级任务数量!A:B,2,FALSE)</f>
        <v>2</v>
      </c>
      <c r="E19" s="7">
        <f t="shared" si="0"/>
        <v>202003</v>
      </c>
      <c r="F19">
        <f t="shared" si="4"/>
        <v>2</v>
      </c>
      <c r="G19">
        <f t="shared" si="5"/>
        <v>2</v>
      </c>
      <c r="H19">
        <f t="shared" si="6"/>
        <v>3</v>
      </c>
      <c r="I19" t="str">
        <f>VLOOKUP(H19,映射关系!E:F,2,FALSE)</f>
        <v>炼历</v>
      </c>
      <c r="J19">
        <f>INT((IF(D19=G19,VLOOKUP(F19,每级经验对应!A:C,3,FALSE)*映射关系!$B$4,VLOOKUP(F19,每级经验对应!A:C,3,FALSE)*映射关系!$B$4/(D19-1))+1)*VLOOKUP(H19,映射关系!E:G,3,FALSE))</f>
        <v>292</v>
      </c>
      <c r="L19" t="str">
        <f>L$6&amp;VLOOKUP(I19,物品!B:C,2,FALSE)</f>
        <v>{"t":"i","i":6</v>
      </c>
      <c r="M19" t="str">
        <f t="shared" si="1"/>
        <v>,"c":292,"tr":0}</v>
      </c>
      <c r="N19" t="str">
        <f t="shared" si="2"/>
        <v/>
      </c>
      <c r="O19" t="str">
        <f t="shared" si="3"/>
        <v>{"t":"i","i":6,"c":292,"tr":0}</v>
      </c>
    </row>
    <row r="20" spans="3:15" x14ac:dyDescent="0.15">
      <c r="C20">
        <v>13</v>
      </c>
      <c r="D20">
        <f>VLOOKUP(F20,每级任务数量!A:B,2,FALSE)</f>
        <v>3</v>
      </c>
      <c r="E20" s="7">
        <f t="shared" si="0"/>
        <v>301001</v>
      </c>
      <c r="F20">
        <f t="shared" si="4"/>
        <v>3</v>
      </c>
      <c r="G20">
        <f t="shared" si="5"/>
        <v>1</v>
      </c>
      <c r="H20">
        <f t="shared" si="6"/>
        <v>1</v>
      </c>
      <c r="I20" t="str">
        <f>VLOOKUP(H20,映射关系!E:F,2,FALSE)</f>
        <v>经验</v>
      </c>
      <c r="J20">
        <f>INT((IF(D20=G20,VLOOKUP(F20,每级经验对应!A:C,3,FALSE)*映射关系!$B$4,VLOOKUP(F20,每级经验对应!A:C,3,FALSE)*映射关系!$B$4/(D20-1))+1)*VLOOKUP(H20,映射关系!E:G,3,FALSE))</f>
        <v>31</v>
      </c>
      <c r="L20" t="str">
        <f>L$6&amp;VLOOKUP(I20,物品!B:C,2,FALSE)</f>
        <v>{"t":"i","i":4</v>
      </c>
      <c r="M20" t="str">
        <f t="shared" si="1"/>
        <v>,"c":31,"tr":0}</v>
      </c>
      <c r="N20" t="str">
        <f t="shared" si="2"/>
        <v/>
      </c>
      <c r="O20" t="str">
        <f t="shared" si="3"/>
        <v>{"t":"i","i":4,"c":31,"tr":0}</v>
      </c>
    </row>
    <row r="21" spans="3:15" x14ac:dyDescent="0.15">
      <c r="C21">
        <v>14</v>
      </c>
      <c r="D21">
        <f>VLOOKUP(F21,每级任务数量!A:B,2,FALSE)</f>
        <v>3</v>
      </c>
      <c r="E21" s="7">
        <f t="shared" si="0"/>
        <v>301002</v>
      </c>
      <c r="F21">
        <f t="shared" si="4"/>
        <v>3</v>
      </c>
      <c r="G21">
        <f t="shared" si="5"/>
        <v>1</v>
      </c>
      <c r="H21">
        <f t="shared" si="6"/>
        <v>2</v>
      </c>
      <c r="I21" t="str">
        <f>VLOOKUP(H21,映射关系!E:F,2,FALSE)</f>
        <v>金币</v>
      </c>
      <c r="J21">
        <f>INT((IF(D21=G21,VLOOKUP(F21,每级经验对应!A:C,3,FALSE)*映射关系!$B$4,VLOOKUP(F21,每级经验对应!A:C,3,FALSE)*映射关系!$B$4/(D21-1))+1)*VLOOKUP(H21,映射关系!E:G,3,FALSE))</f>
        <v>1114</v>
      </c>
      <c r="L21" t="str">
        <f>L$6&amp;VLOOKUP(I21,物品!B:C,2,FALSE)</f>
        <v>{"t":"i","i":1</v>
      </c>
      <c r="M21" t="str">
        <f t="shared" si="1"/>
        <v>,"c":1114,"tr":0}</v>
      </c>
      <c r="N21" t="str">
        <f t="shared" si="2"/>
        <v/>
      </c>
      <c r="O21" t="str">
        <f t="shared" si="3"/>
        <v>{"t":"i","i":1,"c":1114,"tr":0}</v>
      </c>
    </row>
    <row r="22" spans="3:15" x14ac:dyDescent="0.15">
      <c r="C22">
        <v>15</v>
      </c>
      <c r="D22">
        <f>VLOOKUP(F22,每级任务数量!A:B,2,FALSE)</f>
        <v>3</v>
      </c>
      <c r="E22" s="7">
        <f t="shared" si="0"/>
        <v>301003</v>
      </c>
      <c r="F22">
        <f t="shared" si="4"/>
        <v>3</v>
      </c>
      <c r="G22">
        <f t="shared" si="5"/>
        <v>1</v>
      </c>
      <c r="H22">
        <f t="shared" si="6"/>
        <v>3</v>
      </c>
      <c r="I22" t="str">
        <f>VLOOKUP(H22,映射关系!E:F,2,FALSE)</f>
        <v>炼历</v>
      </c>
      <c r="J22">
        <f>INT((IF(D22=G22,VLOOKUP(F22,每级经验对应!A:C,3,FALSE)*映射关系!$B$4,VLOOKUP(F22,每级经验对应!A:C,3,FALSE)*映射关系!$B$4/(D22-1))+1)*VLOOKUP(H22,映射关系!E:G,3,FALSE))</f>
        <v>158</v>
      </c>
      <c r="L22" t="str">
        <f>L$6&amp;VLOOKUP(I22,物品!B:C,2,FALSE)</f>
        <v>{"t":"i","i":6</v>
      </c>
      <c r="M22" t="str">
        <f t="shared" si="1"/>
        <v>,"c":158,"tr":0}</v>
      </c>
      <c r="N22" t="str">
        <f t="shared" si="2"/>
        <v/>
      </c>
      <c r="O22" t="str">
        <f t="shared" si="3"/>
        <v>{"t":"i","i":6,"c":158,"tr":0}</v>
      </c>
    </row>
    <row r="23" spans="3:15" x14ac:dyDescent="0.15">
      <c r="C23">
        <v>16</v>
      </c>
      <c r="D23">
        <f>VLOOKUP(F23,每级任务数量!A:B,2,FALSE)</f>
        <v>3</v>
      </c>
      <c r="E23" s="7">
        <f t="shared" si="0"/>
        <v>302001</v>
      </c>
      <c r="F23">
        <f t="shared" si="4"/>
        <v>3</v>
      </c>
      <c r="G23">
        <f t="shared" si="5"/>
        <v>2</v>
      </c>
      <c r="H23">
        <f t="shared" si="6"/>
        <v>1</v>
      </c>
      <c r="I23" t="str">
        <f>VLOOKUP(H23,映射关系!E:F,2,FALSE)</f>
        <v>经验</v>
      </c>
      <c r="J23">
        <f>INT((IF(D23=G23,VLOOKUP(F23,每级经验对应!A:C,3,FALSE)*映射关系!$B$4,VLOOKUP(F23,每级经验对应!A:C,3,FALSE)*映射关系!$B$4/(D23-1))+1)*VLOOKUP(H23,映射关系!E:G,3,FALSE))</f>
        <v>31</v>
      </c>
      <c r="L23" t="str">
        <f>L$6&amp;VLOOKUP(I23,物品!B:C,2,FALSE)</f>
        <v>{"t":"i","i":4</v>
      </c>
      <c r="M23" t="str">
        <f t="shared" si="1"/>
        <v>,"c":31,"tr":0}</v>
      </c>
      <c r="N23" t="str">
        <f t="shared" si="2"/>
        <v/>
      </c>
      <c r="O23" t="str">
        <f t="shared" si="3"/>
        <v>{"t":"i","i":4,"c":31,"tr":0}</v>
      </c>
    </row>
    <row r="24" spans="3:15" x14ac:dyDescent="0.15">
      <c r="C24">
        <v>17</v>
      </c>
      <c r="D24">
        <f>VLOOKUP(F24,每级任务数量!A:B,2,FALSE)</f>
        <v>3</v>
      </c>
      <c r="E24" s="7">
        <f t="shared" si="0"/>
        <v>302002</v>
      </c>
      <c r="F24">
        <f t="shared" si="4"/>
        <v>3</v>
      </c>
      <c r="G24">
        <f t="shared" si="5"/>
        <v>2</v>
      </c>
      <c r="H24">
        <f t="shared" si="6"/>
        <v>2</v>
      </c>
      <c r="I24" t="str">
        <f>VLOOKUP(H24,映射关系!E:F,2,FALSE)</f>
        <v>金币</v>
      </c>
      <c r="J24">
        <f>INT((IF(D24=G24,VLOOKUP(F24,每级经验对应!A:C,3,FALSE)*映射关系!$B$4,VLOOKUP(F24,每级经验对应!A:C,3,FALSE)*映射关系!$B$4/(D24-1))+1)*VLOOKUP(H24,映射关系!E:G,3,FALSE))</f>
        <v>1114</v>
      </c>
      <c r="L24" t="str">
        <f>L$6&amp;VLOOKUP(I24,物品!B:C,2,FALSE)</f>
        <v>{"t":"i","i":1</v>
      </c>
      <c r="M24" t="str">
        <f t="shared" si="1"/>
        <v>,"c":1114,"tr":0}</v>
      </c>
      <c r="N24" t="str">
        <f t="shared" si="2"/>
        <v/>
      </c>
      <c r="O24" t="str">
        <f t="shared" si="3"/>
        <v>{"t":"i","i":1,"c":1114,"tr":0}</v>
      </c>
    </row>
    <row r="25" spans="3:15" x14ac:dyDescent="0.15">
      <c r="C25">
        <v>18</v>
      </c>
      <c r="D25">
        <f>VLOOKUP(F25,每级任务数量!A:B,2,FALSE)</f>
        <v>3</v>
      </c>
      <c r="E25" s="7">
        <f t="shared" si="0"/>
        <v>302003</v>
      </c>
      <c r="F25">
        <f t="shared" si="4"/>
        <v>3</v>
      </c>
      <c r="G25">
        <f t="shared" si="5"/>
        <v>2</v>
      </c>
      <c r="H25">
        <f t="shared" si="6"/>
        <v>3</v>
      </c>
      <c r="I25" t="str">
        <f>VLOOKUP(H25,映射关系!E:F,2,FALSE)</f>
        <v>炼历</v>
      </c>
      <c r="J25">
        <f>INT((IF(D25=G25,VLOOKUP(F25,每级经验对应!A:C,3,FALSE)*映射关系!$B$4,VLOOKUP(F25,每级经验对应!A:C,3,FALSE)*映射关系!$B$4/(D25-1))+1)*VLOOKUP(H25,映射关系!E:G,3,FALSE))</f>
        <v>158</v>
      </c>
      <c r="L25" t="str">
        <f>L$6&amp;VLOOKUP(I25,物品!B:C,2,FALSE)</f>
        <v>{"t":"i","i":6</v>
      </c>
      <c r="M25" t="str">
        <f t="shared" si="1"/>
        <v>,"c":158,"tr":0}</v>
      </c>
      <c r="N25" t="str">
        <f t="shared" si="2"/>
        <v/>
      </c>
      <c r="O25" t="str">
        <f t="shared" si="3"/>
        <v>{"t":"i","i":6,"c":158,"tr":0}</v>
      </c>
    </row>
    <row r="26" spans="3:15" x14ac:dyDescent="0.15">
      <c r="C26">
        <v>19</v>
      </c>
      <c r="D26">
        <f>VLOOKUP(F26,每级任务数量!A:B,2,FALSE)</f>
        <v>3</v>
      </c>
      <c r="E26" s="7">
        <f t="shared" si="0"/>
        <v>303001</v>
      </c>
      <c r="F26">
        <f t="shared" si="4"/>
        <v>3</v>
      </c>
      <c r="G26">
        <f t="shared" si="5"/>
        <v>3</v>
      </c>
      <c r="H26">
        <f t="shared" si="6"/>
        <v>1</v>
      </c>
      <c r="I26" t="str">
        <f>VLOOKUP(H26,映射关系!E:F,2,FALSE)</f>
        <v>经验</v>
      </c>
      <c r="J26">
        <f>INT((IF(D26=G26,VLOOKUP(F26,每级经验对应!A:C,3,FALSE)*映射关系!$B$4,VLOOKUP(F26,每级经验对应!A:C,3,FALSE)*映射关系!$B$4/(D26-1))+1)*VLOOKUP(H26,映射关系!E:G,3,FALSE))</f>
        <v>62</v>
      </c>
      <c r="L26" t="str">
        <f>L$6&amp;VLOOKUP(I26,物品!B:C,2,FALSE)</f>
        <v>{"t":"i","i":4</v>
      </c>
      <c r="M26" t="str">
        <f t="shared" si="1"/>
        <v>,"c":62,"tr":0}</v>
      </c>
      <c r="N26" t="str">
        <f t="shared" si="2"/>
        <v/>
      </c>
      <c r="O26" t="str">
        <f t="shared" si="3"/>
        <v>{"t":"i","i":4,"c":62,"tr":0}</v>
      </c>
    </row>
    <row r="27" spans="3:15" x14ac:dyDescent="0.15">
      <c r="C27">
        <v>20</v>
      </c>
      <c r="D27">
        <f>VLOOKUP(F27,每级任务数量!A:B,2,FALSE)</f>
        <v>3</v>
      </c>
      <c r="E27" s="7">
        <f t="shared" si="0"/>
        <v>303002</v>
      </c>
      <c r="F27">
        <f t="shared" si="4"/>
        <v>3</v>
      </c>
      <c r="G27">
        <f t="shared" si="5"/>
        <v>3</v>
      </c>
      <c r="H27">
        <f t="shared" si="6"/>
        <v>2</v>
      </c>
      <c r="I27" t="str">
        <f>VLOOKUP(H27,映射关系!E:F,2,FALSE)</f>
        <v>金币</v>
      </c>
      <c r="J27">
        <f>INT((IF(D27=G27,VLOOKUP(F27,每级经验对应!A:C,3,FALSE)*映射关系!$B$4,VLOOKUP(F27,每级经验对应!A:C,3,FALSE)*映射关系!$B$4/(D27-1))+1)*VLOOKUP(H27,映射关系!E:G,3,FALSE))</f>
        <v>2193</v>
      </c>
      <c r="L27" t="str">
        <f>L$6&amp;VLOOKUP(I27,物品!B:C,2,FALSE)</f>
        <v>{"t":"i","i":1</v>
      </c>
      <c r="M27" t="str">
        <f t="shared" si="1"/>
        <v>,"c":2193,"tr":0}</v>
      </c>
      <c r="N27" t="str">
        <f t="shared" si="2"/>
        <v/>
      </c>
      <c r="O27" t="str">
        <f t="shared" si="3"/>
        <v>{"t":"i","i":1,"c":2193,"tr":0}</v>
      </c>
    </row>
    <row r="28" spans="3:15" x14ac:dyDescent="0.15">
      <c r="C28">
        <v>21</v>
      </c>
      <c r="D28">
        <f>VLOOKUP(F28,每级任务数量!A:B,2,FALSE)</f>
        <v>3</v>
      </c>
      <c r="E28" s="7">
        <f t="shared" si="0"/>
        <v>303003</v>
      </c>
      <c r="F28">
        <f t="shared" si="4"/>
        <v>3</v>
      </c>
      <c r="G28">
        <f t="shared" si="5"/>
        <v>3</v>
      </c>
      <c r="H28">
        <f t="shared" si="6"/>
        <v>3</v>
      </c>
      <c r="I28" t="str">
        <f>VLOOKUP(H28,映射关系!E:F,2,FALSE)</f>
        <v>炼历</v>
      </c>
      <c r="J28">
        <f>INT((IF(D28=G28,VLOOKUP(F28,每级经验对应!A:C,3,FALSE)*映射关系!$B$4,VLOOKUP(F28,每级经验对应!A:C,3,FALSE)*映射关系!$B$4/(D28-1))+1)*VLOOKUP(H28,映射关系!E:G,3,FALSE))</f>
        <v>312</v>
      </c>
      <c r="L28" t="str">
        <f>L$6&amp;VLOOKUP(I28,物品!B:C,2,FALSE)</f>
        <v>{"t":"i","i":6</v>
      </c>
      <c r="M28" t="str">
        <f t="shared" si="1"/>
        <v>,"c":312,"tr":0}</v>
      </c>
      <c r="N28" t="str">
        <f t="shared" si="2"/>
        <v/>
      </c>
      <c r="O28" t="str">
        <f t="shared" si="3"/>
        <v>{"t":"i","i":6,"c":312,"tr":0}</v>
      </c>
    </row>
    <row r="29" spans="3:15" x14ac:dyDescent="0.15">
      <c r="C29">
        <v>22</v>
      </c>
      <c r="D29">
        <f>VLOOKUP(F29,每级任务数量!A:B,2,FALSE)</f>
        <v>4</v>
      </c>
      <c r="E29" s="7">
        <f t="shared" si="0"/>
        <v>401001</v>
      </c>
      <c r="F29">
        <f t="shared" si="4"/>
        <v>4</v>
      </c>
      <c r="G29">
        <f t="shared" si="5"/>
        <v>1</v>
      </c>
      <c r="H29">
        <f t="shared" si="6"/>
        <v>1</v>
      </c>
      <c r="I29" t="str">
        <f>VLOOKUP(H29,映射关系!E:F,2,FALSE)</f>
        <v>经验</v>
      </c>
      <c r="J29">
        <f>INT((IF(D29=G29,VLOOKUP(F29,每级经验对应!A:C,3,FALSE)*映射关系!$B$4,VLOOKUP(F29,每级经验对应!A:C,3,FALSE)*映射关系!$B$4/(D29-1))+1)*VLOOKUP(H29,映射关系!E:G,3,FALSE))</f>
        <v>23</v>
      </c>
      <c r="L29" t="str">
        <f>L$6&amp;VLOOKUP(I29,物品!B:C,2,FALSE)</f>
        <v>{"t":"i","i":4</v>
      </c>
      <c r="M29" t="str">
        <f t="shared" si="1"/>
        <v>,"c":23,"tr":0}</v>
      </c>
      <c r="N29" t="str">
        <f t="shared" si="2"/>
        <v/>
      </c>
      <c r="O29" t="str">
        <f t="shared" si="3"/>
        <v>{"t":"i","i":4,"c":23,"tr":0}</v>
      </c>
    </row>
    <row r="30" spans="3:15" x14ac:dyDescent="0.15">
      <c r="C30">
        <v>23</v>
      </c>
      <c r="D30">
        <f>VLOOKUP(F30,每级任务数量!A:B,2,FALSE)</f>
        <v>4</v>
      </c>
      <c r="E30" s="7">
        <f t="shared" si="0"/>
        <v>401002</v>
      </c>
      <c r="F30">
        <f t="shared" si="4"/>
        <v>4</v>
      </c>
      <c r="G30">
        <f t="shared" si="5"/>
        <v>1</v>
      </c>
      <c r="H30">
        <f t="shared" si="6"/>
        <v>2</v>
      </c>
      <c r="I30" t="str">
        <f>VLOOKUP(H30,映射关系!E:F,2,FALSE)</f>
        <v>金币</v>
      </c>
      <c r="J30">
        <f>INT((IF(D30=G30,VLOOKUP(F30,每级经验对应!A:C,3,FALSE)*映射关系!$B$4,VLOOKUP(F30,每级经验对应!A:C,3,FALSE)*映射关系!$B$4/(D30-1))+1)*VLOOKUP(H30,映射关系!E:G,3,FALSE))</f>
        <v>806</v>
      </c>
      <c r="L30" t="str">
        <f>L$6&amp;VLOOKUP(I30,物品!B:C,2,FALSE)</f>
        <v>{"t":"i","i":1</v>
      </c>
      <c r="M30" t="str">
        <f t="shared" si="1"/>
        <v>,"c":806,"tr":0}</v>
      </c>
      <c r="N30" t="str">
        <f t="shared" si="2"/>
        <v/>
      </c>
      <c r="O30" t="str">
        <f t="shared" si="3"/>
        <v>{"t":"i","i":1,"c":806,"tr":0}</v>
      </c>
    </row>
    <row r="31" spans="3:15" x14ac:dyDescent="0.15">
      <c r="C31">
        <v>24</v>
      </c>
      <c r="D31">
        <f>VLOOKUP(F31,每级任务数量!A:B,2,FALSE)</f>
        <v>4</v>
      </c>
      <c r="E31" s="7">
        <f t="shared" si="0"/>
        <v>401003</v>
      </c>
      <c r="F31">
        <f t="shared" si="4"/>
        <v>4</v>
      </c>
      <c r="G31">
        <f t="shared" si="5"/>
        <v>1</v>
      </c>
      <c r="H31">
        <f t="shared" si="6"/>
        <v>3</v>
      </c>
      <c r="I31" t="str">
        <f>VLOOKUP(H31,映射关系!E:F,2,FALSE)</f>
        <v>炼历</v>
      </c>
      <c r="J31">
        <f>INT((IF(D31=G31,VLOOKUP(F31,每级经验对应!A:C,3,FALSE)*映射关系!$B$4,VLOOKUP(F31,每级经验对应!A:C,3,FALSE)*映射关系!$B$4/(D31-1))+1)*VLOOKUP(H31,映射关系!E:G,3,FALSE))</f>
        <v>115</v>
      </c>
      <c r="L31" t="str">
        <f>L$6&amp;VLOOKUP(I31,物品!B:C,2,FALSE)</f>
        <v>{"t":"i","i":6</v>
      </c>
      <c r="M31" t="str">
        <f t="shared" si="1"/>
        <v>,"c":115,"tr":0}</v>
      </c>
      <c r="N31" t="str">
        <f t="shared" si="2"/>
        <v/>
      </c>
      <c r="O31" t="str">
        <f t="shared" si="3"/>
        <v>{"t":"i","i":6,"c":115,"tr":0}</v>
      </c>
    </row>
    <row r="32" spans="3:15" x14ac:dyDescent="0.15">
      <c r="C32">
        <v>25</v>
      </c>
      <c r="D32">
        <f>VLOOKUP(F32,每级任务数量!A:B,2,FALSE)</f>
        <v>4</v>
      </c>
      <c r="E32" s="7">
        <f t="shared" si="0"/>
        <v>402001</v>
      </c>
      <c r="F32">
        <f t="shared" si="4"/>
        <v>4</v>
      </c>
      <c r="G32">
        <f t="shared" si="5"/>
        <v>2</v>
      </c>
      <c r="H32">
        <f t="shared" si="6"/>
        <v>1</v>
      </c>
      <c r="I32" t="str">
        <f>VLOOKUP(H32,映射关系!E:F,2,FALSE)</f>
        <v>经验</v>
      </c>
      <c r="J32">
        <f>INT((IF(D32=G32,VLOOKUP(F32,每级经验对应!A:C,3,FALSE)*映射关系!$B$4,VLOOKUP(F32,每级经验对应!A:C,3,FALSE)*映射关系!$B$4/(D32-1))+1)*VLOOKUP(H32,映射关系!E:G,3,FALSE))</f>
        <v>23</v>
      </c>
      <c r="L32" t="str">
        <f>L$6&amp;VLOOKUP(I32,物品!B:C,2,FALSE)</f>
        <v>{"t":"i","i":4</v>
      </c>
      <c r="M32" t="str">
        <f t="shared" si="1"/>
        <v>,"c":23,"tr":0}</v>
      </c>
      <c r="N32" t="str">
        <f t="shared" si="2"/>
        <v/>
      </c>
      <c r="O32" t="str">
        <f t="shared" si="3"/>
        <v>{"t":"i","i":4,"c":23,"tr":0}</v>
      </c>
    </row>
    <row r="33" spans="3:15" x14ac:dyDescent="0.15">
      <c r="C33">
        <v>26</v>
      </c>
      <c r="D33">
        <f>VLOOKUP(F33,每级任务数量!A:B,2,FALSE)</f>
        <v>4</v>
      </c>
      <c r="E33" s="7">
        <f t="shared" si="0"/>
        <v>402002</v>
      </c>
      <c r="F33">
        <f t="shared" si="4"/>
        <v>4</v>
      </c>
      <c r="G33">
        <f t="shared" si="5"/>
        <v>2</v>
      </c>
      <c r="H33">
        <f t="shared" si="6"/>
        <v>2</v>
      </c>
      <c r="I33" t="str">
        <f>VLOOKUP(H33,映射关系!E:F,2,FALSE)</f>
        <v>金币</v>
      </c>
      <c r="J33">
        <f>INT((IF(D33=G33,VLOOKUP(F33,每级经验对应!A:C,3,FALSE)*映射关系!$B$4,VLOOKUP(F33,每级经验对应!A:C,3,FALSE)*映射关系!$B$4/(D33-1))+1)*VLOOKUP(H33,映射关系!E:G,3,FALSE))</f>
        <v>806</v>
      </c>
      <c r="L33" t="str">
        <f>L$6&amp;VLOOKUP(I33,物品!B:C,2,FALSE)</f>
        <v>{"t":"i","i":1</v>
      </c>
      <c r="M33" t="str">
        <f t="shared" si="1"/>
        <v>,"c":806,"tr":0}</v>
      </c>
      <c r="N33" t="str">
        <f t="shared" si="2"/>
        <v/>
      </c>
      <c r="O33" t="str">
        <f t="shared" si="3"/>
        <v>{"t":"i","i":1,"c":806,"tr":0}</v>
      </c>
    </row>
    <row r="34" spans="3:15" x14ac:dyDescent="0.15">
      <c r="C34">
        <v>27</v>
      </c>
      <c r="D34">
        <f>VLOOKUP(F34,每级任务数量!A:B,2,FALSE)</f>
        <v>4</v>
      </c>
      <c r="E34" s="7">
        <f t="shared" si="0"/>
        <v>402003</v>
      </c>
      <c r="F34">
        <f t="shared" si="4"/>
        <v>4</v>
      </c>
      <c r="G34">
        <f t="shared" si="5"/>
        <v>2</v>
      </c>
      <c r="H34">
        <f t="shared" si="6"/>
        <v>3</v>
      </c>
      <c r="I34" t="str">
        <f>VLOOKUP(H34,映射关系!E:F,2,FALSE)</f>
        <v>炼历</v>
      </c>
      <c r="J34">
        <f>INT((IF(D34=G34,VLOOKUP(F34,每级经验对应!A:C,3,FALSE)*映射关系!$B$4,VLOOKUP(F34,每级经验对应!A:C,3,FALSE)*映射关系!$B$4/(D34-1))+1)*VLOOKUP(H34,映射关系!E:G,3,FALSE))</f>
        <v>115</v>
      </c>
      <c r="L34" t="str">
        <f>L$6&amp;VLOOKUP(I34,物品!B:C,2,FALSE)</f>
        <v>{"t":"i","i":6</v>
      </c>
      <c r="M34" t="str">
        <f t="shared" si="1"/>
        <v>,"c":115,"tr":0}</v>
      </c>
      <c r="N34" t="str">
        <f t="shared" si="2"/>
        <v/>
      </c>
      <c r="O34" t="str">
        <f t="shared" si="3"/>
        <v>{"t":"i","i":6,"c":115,"tr":0}</v>
      </c>
    </row>
    <row r="35" spans="3:15" x14ac:dyDescent="0.15">
      <c r="C35">
        <v>28</v>
      </c>
      <c r="D35">
        <f>VLOOKUP(F35,每级任务数量!A:B,2,FALSE)</f>
        <v>4</v>
      </c>
      <c r="E35" s="7">
        <f t="shared" si="0"/>
        <v>403001</v>
      </c>
      <c r="F35">
        <f t="shared" si="4"/>
        <v>4</v>
      </c>
      <c r="G35">
        <f t="shared" si="5"/>
        <v>3</v>
      </c>
      <c r="H35">
        <f t="shared" si="6"/>
        <v>1</v>
      </c>
      <c r="I35" t="str">
        <f>VLOOKUP(H35,映射关系!E:F,2,FALSE)</f>
        <v>经验</v>
      </c>
      <c r="J35">
        <f>INT((IF(D35=G35,VLOOKUP(F35,每级经验对应!A:C,3,FALSE)*映射关系!$B$4,VLOOKUP(F35,每级经验对应!A:C,3,FALSE)*映射关系!$B$4/(D35-1))+1)*VLOOKUP(H35,映射关系!E:G,3,FALSE))</f>
        <v>23</v>
      </c>
      <c r="L35" t="str">
        <f>L$6&amp;VLOOKUP(I35,物品!B:C,2,FALSE)</f>
        <v>{"t":"i","i":4</v>
      </c>
      <c r="M35" t="str">
        <f t="shared" si="1"/>
        <v>,"c":23,"tr":0}</v>
      </c>
      <c r="N35" t="str">
        <f t="shared" si="2"/>
        <v/>
      </c>
      <c r="O35" t="str">
        <f t="shared" si="3"/>
        <v>{"t":"i","i":4,"c":23,"tr":0}</v>
      </c>
    </row>
    <row r="36" spans="3:15" x14ac:dyDescent="0.15">
      <c r="C36">
        <v>29</v>
      </c>
      <c r="D36">
        <f>VLOOKUP(F36,每级任务数量!A:B,2,FALSE)</f>
        <v>4</v>
      </c>
      <c r="E36" s="7">
        <f t="shared" si="0"/>
        <v>403002</v>
      </c>
      <c r="F36">
        <f t="shared" si="4"/>
        <v>4</v>
      </c>
      <c r="G36">
        <f t="shared" si="5"/>
        <v>3</v>
      </c>
      <c r="H36">
        <f t="shared" si="6"/>
        <v>2</v>
      </c>
      <c r="I36" t="str">
        <f>VLOOKUP(H36,映射关系!E:F,2,FALSE)</f>
        <v>金币</v>
      </c>
      <c r="J36">
        <f>INT((IF(D36=G36,VLOOKUP(F36,每级经验对应!A:C,3,FALSE)*映射关系!$B$4,VLOOKUP(F36,每级经验对应!A:C,3,FALSE)*映射关系!$B$4/(D36-1))+1)*VLOOKUP(H36,映射关系!E:G,3,FALSE))</f>
        <v>806</v>
      </c>
      <c r="L36" t="str">
        <f>L$6&amp;VLOOKUP(I36,物品!B:C,2,FALSE)</f>
        <v>{"t":"i","i":1</v>
      </c>
      <c r="M36" t="str">
        <f t="shared" si="1"/>
        <v>,"c":806,"tr":0}</v>
      </c>
      <c r="N36" t="str">
        <f t="shared" si="2"/>
        <v/>
      </c>
      <c r="O36" t="str">
        <f t="shared" si="3"/>
        <v>{"t":"i","i":1,"c":806,"tr":0}</v>
      </c>
    </row>
    <row r="37" spans="3:15" x14ac:dyDescent="0.15">
      <c r="C37">
        <v>30</v>
      </c>
      <c r="D37">
        <f>VLOOKUP(F37,每级任务数量!A:B,2,FALSE)</f>
        <v>4</v>
      </c>
      <c r="E37" s="7">
        <f t="shared" si="0"/>
        <v>403003</v>
      </c>
      <c r="F37">
        <f t="shared" si="4"/>
        <v>4</v>
      </c>
      <c r="G37">
        <f t="shared" si="5"/>
        <v>3</v>
      </c>
      <c r="H37">
        <f t="shared" si="6"/>
        <v>3</v>
      </c>
      <c r="I37" t="str">
        <f>VLOOKUP(H37,映射关系!E:F,2,FALSE)</f>
        <v>炼历</v>
      </c>
      <c r="J37">
        <f>INT((IF(D37=G37,VLOOKUP(F37,每级经验对应!A:C,3,FALSE)*映射关系!$B$4,VLOOKUP(F37,每级经验对应!A:C,3,FALSE)*映射关系!$B$4/(D37-1))+1)*VLOOKUP(H37,映射关系!E:G,3,FALSE))</f>
        <v>115</v>
      </c>
      <c r="L37" t="str">
        <f>L$6&amp;VLOOKUP(I37,物品!B:C,2,FALSE)</f>
        <v>{"t":"i","i":6</v>
      </c>
      <c r="M37" t="str">
        <f t="shared" si="1"/>
        <v>,"c":115,"tr":0}</v>
      </c>
      <c r="N37" t="str">
        <f t="shared" si="2"/>
        <v/>
      </c>
      <c r="O37" t="str">
        <f t="shared" si="3"/>
        <v>{"t":"i","i":6,"c":115,"tr":0}</v>
      </c>
    </row>
    <row r="38" spans="3:15" x14ac:dyDescent="0.15">
      <c r="C38">
        <v>31</v>
      </c>
      <c r="D38">
        <f>VLOOKUP(F38,每级任务数量!A:B,2,FALSE)</f>
        <v>4</v>
      </c>
      <c r="E38" s="7">
        <f t="shared" si="0"/>
        <v>404001</v>
      </c>
      <c r="F38">
        <f t="shared" si="4"/>
        <v>4</v>
      </c>
      <c r="G38">
        <f t="shared" si="5"/>
        <v>4</v>
      </c>
      <c r="H38">
        <f t="shared" si="6"/>
        <v>1</v>
      </c>
      <c r="I38" t="str">
        <f>VLOOKUP(H38,映射关系!E:F,2,FALSE)</f>
        <v>经验</v>
      </c>
      <c r="J38">
        <f>INT((IF(D38=G38,VLOOKUP(F38,每级经验对应!A:C,3,FALSE)*映射关系!$B$4,VLOOKUP(F38,每级经验对应!A:C,3,FALSE)*映射关系!$B$4/(D38-1))+1)*VLOOKUP(H38,映射关系!E:G,3,FALSE))</f>
        <v>67</v>
      </c>
      <c r="L38" t="str">
        <f>L$6&amp;VLOOKUP(I38,物品!B:C,2,FALSE)</f>
        <v>{"t":"i","i":4</v>
      </c>
      <c r="M38" t="str">
        <f t="shared" si="1"/>
        <v>,"c":67,"tr":0}</v>
      </c>
      <c r="N38" t="str">
        <f t="shared" si="2"/>
        <v/>
      </c>
      <c r="O38" t="str">
        <f t="shared" si="3"/>
        <v>{"t":"i","i":4,"c":67,"tr":0}</v>
      </c>
    </row>
    <row r="39" spans="3:15" x14ac:dyDescent="0.15">
      <c r="C39">
        <v>32</v>
      </c>
      <c r="D39">
        <f>VLOOKUP(F39,每级任务数量!A:B,2,FALSE)</f>
        <v>4</v>
      </c>
      <c r="E39" s="7">
        <f t="shared" si="0"/>
        <v>404002</v>
      </c>
      <c r="F39">
        <f t="shared" si="4"/>
        <v>4</v>
      </c>
      <c r="G39">
        <f t="shared" si="5"/>
        <v>4</v>
      </c>
      <c r="H39">
        <f t="shared" si="6"/>
        <v>2</v>
      </c>
      <c r="I39" t="str">
        <f>VLOOKUP(H39,映射关系!E:F,2,FALSE)</f>
        <v>金币</v>
      </c>
      <c r="J39">
        <f>INT((IF(D39=G39,VLOOKUP(F39,每级经验对应!A:C,3,FALSE)*映射关系!$B$4,VLOOKUP(F39,每级经验对应!A:C,3,FALSE)*映射关系!$B$4/(D39-1))+1)*VLOOKUP(H39,映射关系!E:G,3,FALSE))</f>
        <v>2348</v>
      </c>
      <c r="L39" t="str">
        <f>L$6&amp;VLOOKUP(I39,物品!B:C,2,FALSE)</f>
        <v>{"t":"i","i":1</v>
      </c>
      <c r="M39" t="str">
        <f t="shared" si="1"/>
        <v>,"c":2348,"tr":0}</v>
      </c>
      <c r="N39" t="str">
        <f t="shared" si="2"/>
        <v/>
      </c>
      <c r="O39" t="str">
        <f t="shared" si="3"/>
        <v>{"t":"i","i":1,"c":2348,"tr":0}</v>
      </c>
    </row>
    <row r="40" spans="3:15" x14ac:dyDescent="0.15">
      <c r="C40">
        <v>33</v>
      </c>
      <c r="D40">
        <f>VLOOKUP(F40,每级任务数量!A:B,2,FALSE)</f>
        <v>4</v>
      </c>
      <c r="E40" s="7">
        <f t="shared" si="0"/>
        <v>404003</v>
      </c>
      <c r="F40">
        <f t="shared" si="4"/>
        <v>4</v>
      </c>
      <c r="G40">
        <f t="shared" si="5"/>
        <v>4</v>
      </c>
      <c r="H40">
        <f t="shared" si="6"/>
        <v>3</v>
      </c>
      <c r="I40" t="str">
        <f>VLOOKUP(H40,映射关系!E:F,2,FALSE)</f>
        <v>炼历</v>
      </c>
      <c r="J40">
        <f>INT((IF(D40=G40,VLOOKUP(F40,每级经验对应!A:C,3,FALSE)*映射关系!$B$4,VLOOKUP(F40,每级经验对应!A:C,3,FALSE)*映射关系!$B$4/(D40-1))+1)*VLOOKUP(H40,映射关系!E:G,3,FALSE))</f>
        <v>335</v>
      </c>
      <c r="L40" t="str">
        <f>L$6&amp;VLOOKUP(I40,物品!B:C,2,FALSE)</f>
        <v>{"t":"i","i":6</v>
      </c>
      <c r="M40" t="str">
        <f t="shared" si="1"/>
        <v>,"c":335,"tr":0}</v>
      </c>
      <c r="N40" t="str">
        <f t="shared" si="2"/>
        <v/>
      </c>
      <c r="O40" t="str">
        <f t="shared" si="3"/>
        <v>{"t":"i","i":6,"c":335,"tr":0}</v>
      </c>
    </row>
    <row r="41" spans="3:15" x14ac:dyDescent="0.15">
      <c r="C41">
        <v>34</v>
      </c>
      <c r="D41">
        <f>VLOOKUP(F41,每级任务数量!A:B,2,FALSE)</f>
        <v>4</v>
      </c>
      <c r="E41" s="7">
        <f t="shared" si="0"/>
        <v>501001</v>
      </c>
      <c r="F41">
        <f t="shared" si="4"/>
        <v>5</v>
      </c>
      <c r="G41">
        <f t="shared" si="5"/>
        <v>1</v>
      </c>
      <c r="H41">
        <f t="shared" si="6"/>
        <v>1</v>
      </c>
      <c r="I41" t="str">
        <f>VLOOKUP(H41,映射关系!E:F,2,FALSE)</f>
        <v>经验</v>
      </c>
      <c r="J41">
        <f>INT((IF(D41=G41,VLOOKUP(F41,每级经验对应!A:C,3,FALSE)*映射关系!$B$4,VLOOKUP(F41,每级经验对应!A:C,3,FALSE)*映射关系!$B$4/(D41-1))+1)*VLOOKUP(H41,映射关系!E:G,3,FALSE))</f>
        <v>24</v>
      </c>
      <c r="L41" t="str">
        <f>L$6&amp;VLOOKUP(I41,物品!B:C,2,FALSE)</f>
        <v>{"t":"i","i":4</v>
      </c>
      <c r="M41" t="str">
        <f t="shared" si="1"/>
        <v>,"c":24,"tr":0}</v>
      </c>
      <c r="N41" t="str">
        <f t="shared" si="2"/>
        <v/>
      </c>
      <c r="O41" t="str">
        <f t="shared" si="3"/>
        <v>{"t":"i","i":4,"c":24,"tr":0}</v>
      </c>
    </row>
    <row r="42" spans="3:15" x14ac:dyDescent="0.15">
      <c r="C42">
        <v>35</v>
      </c>
      <c r="D42">
        <f>VLOOKUP(F42,每级任务数量!A:B,2,FALSE)</f>
        <v>4</v>
      </c>
      <c r="E42" s="7">
        <f t="shared" si="0"/>
        <v>501002</v>
      </c>
      <c r="F42">
        <f t="shared" si="4"/>
        <v>5</v>
      </c>
      <c r="G42">
        <f t="shared" si="5"/>
        <v>1</v>
      </c>
      <c r="H42">
        <f t="shared" si="6"/>
        <v>2</v>
      </c>
      <c r="I42" t="str">
        <f>VLOOKUP(H42,映射关系!E:F,2,FALSE)</f>
        <v>金币</v>
      </c>
      <c r="J42">
        <f>INT((IF(D42=G42,VLOOKUP(F42,每级经验对应!A:C,3,FALSE)*映射关系!$B$4,VLOOKUP(F42,每级经验对应!A:C,3,FALSE)*映射关系!$B$4/(D42-1))+1)*VLOOKUP(H42,映射关系!E:G,3,FALSE))</f>
        <v>861</v>
      </c>
      <c r="L42" t="str">
        <f>L$6&amp;VLOOKUP(I42,物品!B:C,2,FALSE)</f>
        <v>{"t":"i","i":1</v>
      </c>
      <c r="M42" t="str">
        <f t="shared" si="1"/>
        <v>,"c":861,"tr":0}</v>
      </c>
      <c r="N42" t="str">
        <f t="shared" si="2"/>
        <v/>
      </c>
      <c r="O42" t="str">
        <f t="shared" si="3"/>
        <v>{"t":"i","i":1,"c":861,"tr":0}</v>
      </c>
    </row>
    <row r="43" spans="3:15" x14ac:dyDescent="0.15">
      <c r="C43">
        <v>36</v>
      </c>
      <c r="D43">
        <f>VLOOKUP(F43,每级任务数量!A:B,2,FALSE)</f>
        <v>4</v>
      </c>
      <c r="E43" s="7">
        <f t="shared" si="0"/>
        <v>501003</v>
      </c>
      <c r="F43">
        <f t="shared" si="4"/>
        <v>5</v>
      </c>
      <c r="G43">
        <f t="shared" si="5"/>
        <v>1</v>
      </c>
      <c r="H43">
        <f t="shared" si="6"/>
        <v>3</v>
      </c>
      <c r="I43" t="str">
        <f>VLOOKUP(H43,映射关系!E:F,2,FALSE)</f>
        <v>炼历</v>
      </c>
      <c r="J43">
        <f>INT((IF(D43=G43,VLOOKUP(F43,每级经验对应!A:C,3,FALSE)*映射关系!$B$4,VLOOKUP(F43,每级经验对应!A:C,3,FALSE)*映射关系!$B$4/(D43-1))+1)*VLOOKUP(H43,映射关系!E:G,3,FALSE))</f>
        <v>122</v>
      </c>
      <c r="L43" t="str">
        <f>L$6&amp;VLOOKUP(I43,物品!B:C,2,FALSE)</f>
        <v>{"t":"i","i":6</v>
      </c>
      <c r="M43" t="str">
        <f t="shared" si="1"/>
        <v>,"c":122,"tr":0}</v>
      </c>
      <c r="N43" t="str">
        <f t="shared" si="2"/>
        <v/>
      </c>
      <c r="O43" t="str">
        <f t="shared" si="3"/>
        <v>{"t":"i","i":6,"c":122,"tr":0}</v>
      </c>
    </row>
    <row r="44" spans="3:15" x14ac:dyDescent="0.15">
      <c r="C44">
        <v>37</v>
      </c>
      <c r="D44">
        <f>VLOOKUP(F44,每级任务数量!A:B,2,FALSE)</f>
        <v>4</v>
      </c>
      <c r="E44" s="7">
        <f t="shared" si="0"/>
        <v>502001</v>
      </c>
      <c r="F44">
        <f t="shared" si="4"/>
        <v>5</v>
      </c>
      <c r="G44">
        <f t="shared" si="5"/>
        <v>2</v>
      </c>
      <c r="H44">
        <f t="shared" si="6"/>
        <v>1</v>
      </c>
      <c r="I44" t="str">
        <f>VLOOKUP(H44,映射关系!E:F,2,FALSE)</f>
        <v>经验</v>
      </c>
      <c r="J44">
        <f>INT((IF(D44=G44,VLOOKUP(F44,每级经验对应!A:C,3,FALSE)*映射关系!$B$4,VLOOKUP(F44,每级经验对应!A:C,3,FALSE)*映射关系!$B$4/(D44-1))+1)*VLOOKUP(H44,映射关系!E:G,3,FALSE))</f>
        <v>24</v>
      </c>
      <c r="L44" t="str">
        <f>L$6&amp;VLOOKUP(I44,物品!B:C,2,FALSE)</f>
        <v>{"t":"i","i":4</v>
      </c>
      <c r="M44" t="str">
        <f t="shared" si="1"/>
        <v>,"c":24,"tr":0}</v>
      </c>
      <c r="N44" t="str">
        <f t="shared" si="2"/>
        <v/>
      </c>
      <c r="O44" t="str">
        <f t="shared" si="3"/>
        <v>{"t":"i","i":4,"c":24,"tr":0}</v>
      </c>
    </row>
    <row r="45" spans="3:15" x14ac:dyDescent="0.15">
      <c r="C45">
        <v>38</v>
      </c>
      <c r="D45">
        <f>VLOOKUP(F45,每级任务数量!A:B,2,FALSE)</f>
        <v>4</v>
      </c>
      <c r="E45" s="7">
        <f t="shared" si="0"/>
        <v>502002</v>
      </c>
      <c r="F45">
        <f t="shared" si="4"/>
        <v>5</v>
      </c>
      <c r="G45">
        <f t="shared" si="5"/>
        <v>2</v>
      </c>
      <c r="H45">
        <f t="shared" si="6"/>
        <v>2</v>
      </c>
      <c r="I45" t="str">
        <f>VLOOKUP(H45,映射关系!E:F,2,FALSE)</f>
        <v>金币</v>
      </c>
      <c r="J45">
        <f>INT((IF(D45=G45,VLOOKUP(F45,每级经验对应!A:C,3,FALSE)*映射关系!$B$4,VLOOKUP(F45,每级经验对应!A:C,3,FALSE)*映射关系!$B$4/(D45-1))+1)*VLOOKUP(H45,映射关系!E:G,3,FALSE))</f>
        <v>861</v>
      </c>
      <c r="L45" t="str">
        <f>L$6&amp;VLOOKUP(I45,物品!B:C,2,FALSE)</f>
        <v>{"t":"i","i":1</v>
      </c>
      <c r="M45" t="str">
        <f t="shared" si="1"/>
        <v>,"c":861,"tr":0}</v>
      </c>
      <c r="N45" t="str">
        <f t="shared" si="2"/>
        <v/>
      </c>
      <c r="O45" t="str">
        <f t="shared" si="3"/>
        <v>{"t":"i","i":1,"c":861,"tr":0}</v>
      </c>
    </row>
    <row r="46" spans="3:15" x14ac:dyDescent="0.15">
      <c r="C46">
        <v>39</v>
      </c>
      <c r="D46">
        <f>VLOOKUP(F46,每级任务数量!A:B,2,FALSE)</f>
        <v>4</v>
      </c>
      <c r="E46" s="7">
        <f t="shared" si="0"/>
        <v>502003</v>
      </c>
      <c r="F46">
        <f t="shared" si="4"/>
        <v>5</v>
      </c>
      <c r="G46">
        <f t="shared" si="5"/>
        <v>2</v>
      </c>
      <c r="H46">
        <f t="shared" si="6"/>
        <v>3</v>
      </c>
      <c r="I46" t="str">
        <f>VLOOKUP(H46,映射关系!E:F,2,FALSE)</f>
        <v>炼历</v>
      </c>
      <c r="J46">
        <f>INT((IF(D46=G46,VLOOKUP(F46,每级经验对应!A:C,3,FALSE)*映射关系!$B$4,VLOOKUP(F46,每级经验对应!A:C,3,FALSE)*映射关系!$B$4/(D46-1))+1)*VLOOKUP(H46,映射关系!E:G,3,FALSE))</f>
        <v>122</v>
      </c>
      <c r="L46" t="str">
        <f>L$6&amp;VLOOKUP(I46,物品!B:C,2,FALSE)</f>
        <v>{"t":"i","i":6</v>
      </c>
      <c r="M46" t="str">
        <f t="shared" si="1"/>
        <v>,"c":122,"tr":0}</v>
      </c>
      <c r="N46" t="str">
        <f t="shared" si="2"/>
        <v/>
      </c>
      <c r="O46" t="str">
        <f t="shared" si="3"/>
        <v>{"t":"i","i":6,"c":122,"tr":0}</v>
      </c>
    </row>
    <row r="47" spans="3:15" x14ac:dyDescent="0.15">
      <c r="C47">
        <v>40</v>
      </c>
      <c r="D47">
        <f>VLOOKUP(F47,每级任务数量!A:B,2,FALSE)</f>
        <v>4</v>
      </c>
      <c r="E47" s="7">
        <f t="shared" si="0"/>
        <v>503001</v>
      </c>
      <c r="F47">
        <f t="shared" si="4"/>
        <v>5</v>
      </c>
      <c r="G47">
        <f t="shared" si="5"/>
        <v>3</v>
      </c>
      <c r="H47">
        <f t="shared" si="6"/>
        <v>1</v>
      </c>
      <c r="I47" t="str">
        <f>VLOOKUP(H47,映射关系!E:F,2,FALSE)</f>
        <v>经验</v>
      </c>
      <c r="J47">
        <f>INT((IF(D47=G47,VLOOKUP(F47,每级经验对应!A:C,3,FALSE)*映射关系!$B$4,VLOOKUP(F47,每级经验对应!A:C,3,FALSE)*映射关系!$B$4/(D47-1))+1)*VLOOKUP(H47,映射关系!E:G,3,FALSE))</f>
        <v>24</v>
      </c>
      <c r="L47" t="str">
        <f>L$6&amp;VLOOKUP(I47,物品!B:C,2,FALSE)</f>
        <v>{"t":"i","i":4</v>
      </c>
      <c r="M47" t="str">
        <f t="shared" si="1"/>
        <v>,"c":24,"tr":0}</v>
      </c>
      <c r="N47" t="str">
        <f t="shared" si="2"/>
        <v/>
      </c>
      <c r="O47" t="str">
        <f t="shared" si="3"/>
        <v>{"t":"i","i":4,"c":24,"tr":0}</v>
      </c>
    </row>
    <row r="48" spans="3:15" x14ac:dyDescent="0.15">
      <c r="C48">
        <v>41</v>
      </c>
      <c r="D48">
        <f>VLOOKUP(F48,每级任务数量!A:B,2,FALSE)</f>
        <v>4</v>
      </c>
      <c r="E48" s="7">
        <f t="shared" si="0"/>
        <v>503002</v>
      </c>
      <c r="F48">
        <f t="shared" si="4"/>
        <v>5</v>
      </c>
      <c r="G48">
        <f t="shared" si="5"/>
        <v>3</v>
      </c>
      <c r="H48">
        <f t="shared" si="6"/>
        <v>2</v>
      </c>
      <c r="I48" t="str">
        <f>VLOOKUP(H48,映射关系!E:F,2,FALSE)</f>
        <v>金币</v>
      </c>
      <c r="J48">
        <f>INT((IF(D48=G48,VLOOKUP(F48,每级经验对应!A:C,3,FALSE)*映射关系!$B$4,VLOOKUP(F48,每级经验对应!A:C,3,FALSE)*映射关系!$B$4/(D48-1))+1)*VLOOKUP(H48,映射关系!E:G,3,FALSE))</f>
        <v>861</v>
      </c>
      <c r="L48" t="str">
        <f>L$6&amp;VLOOKUP(I48,物品!B:C,2,FALSE)</f>
        <v>{"t":"i","i":1</v>
      </c>
      <c r="M48" t="str">
        <f t="shared" si="1"/>
        <v>,"c":861,"tr":0}</v>
      </c>
      <c r="N48" t="str">
        <f t="shared" si="2"/>
        <v/>
      </c>
      <c r="O48" t="str">
        <f t="shared" si="3"/>
        <v>{"t":"i","i":1,"c":861,"tr":0}</v>
      </c>
    </row>
    <row r="49" spans="3:15" x14ac:dyDescent="0.15">
      <c r="C49">
        <v>42</v>
      </c>
      <c r="D49">
        <f>VLOOKUP(F49,每级任务数量!A:B,2,FALSE)</f>
        <v>4</v>
      </c>
      <c r="E49" s="7">
        <f t="shared" si="0"/>
        <v>503003</v>
      </c>
      <c r="F49">
        <f t="shared" si="4"/>
        <v>5</v>
      </c>
      <c r="G49">
        <f t="shared" si="5"/>
        <v>3</v>
      </c>
      <c r="H49">
        <f t="shared" si="6"/>
        <v>3</v>
      </c>
      <c r="I49" t="str">
        <f>VLOOKUP(H49,映射关系!E:F,2,FALSE)</f>
        <v>炼历</v>
      </c>
      <c r="J49">
        <f>INT((IF(D49=G49,VLOOKUP(F49,每级经验对应!A:C,3,FALSE)*映射关系!$B$4,VLOOKUP(F49,每级经验对应!A:C,3,FALSE)*映射关系!$B$4/(D49-1))+1)*VLOOKUP(H49,映射关系!E:G,3,FALSE))</f>
        <v>122</v>
      </c>
      <c r="L49" t="str">
        <f>L$6&amp;VLOOKUP(I49,物品!B:C,2,FALSE)</f>
        <v>{"t":"i","i":6</v>
      </c>
      <c r="M49" t="str">
        <f t="shared" si="1"/>
        <v>,"c":122,"tr":0}</v>
      </c>
      <c r="N49" t="str">
        <f t="shared" si="2"/>
        <v/>
      </c>
      <c r="O49" t="str">
        <f t="shared" si="3"/>
        <v>{"t":"i","i":6,"c":122,"tr":0}</v>
      </c>
    </row>
    <row r="50" spans="3:15" x14ac:dyDescent="0.15">
      <c r="C50">
        <v>43</v>
      </c>
      <c r="D50">
        <f>VLOOKUP(F50,每级任务数量!A:B,2,FALSE)</f>
        <v>4</v>
      </c>
      <c r="E50" s="7">
        <f t="shared" si="0"/>
        <v>504001</v>
      </c>
      <c r="F50">
        <f t="shared" si="4"/>
        <v>5</v>
      </c>
      <c r="G50">
        <f t="shared" si="5"/>
        <v>4</v>
      </c>
      <c r="H50">
        <f t="shared" si="6"/>
        <v>1</v>
      </c>
      <c r="I50" t="str">
        <f>VLOOKUP(H50,映射关系!E:F,2,FALSE)</f>
        <v>经验</v>
      </c>
      <c r="J50">
        <f>INT((IF(D50=G50,VLOOKUP(F50,每级经验对应!A:C,3,FALSE)*映射关系!$B$4,VLOOKUP(F50,每级经验对应!A:C,3,FALSE)*映射关系!$B$4/(D50-1))+1)*VLOOKUP(H50,映射关系!E:G,3,FALSE))</f>
        <v>71</v>
      </c>
      <c r="L50" t="str">
        <f>L$6&amp;VLOOKUP(I50,物品!B:C,2,FALSE)</f>
        <v>{"t":"i","i":4</v>
      </c>
      <c r="M50" t="str">
        <f t="shared" si="1"/>
        <v>,"c":71,"tr":0}</v>
      </c>
      <c r="N50" t="str">
        <f t="shared" si="2"/>
        <v/>
      </c>
      <c r="O50" t="str">
        <f t="shared" si="3"/>
        <v>{"t":"i","i":4,"c":71,"tr":0}</v>
      </c>
    </row>
    <row r="51" spans="3:15" x14ac:dyDescent="0.15">
      <c r="C51">
        <v>44</v>
      </c>
      <c r="D51">
        <f>VLOOKUP(F51,每级任务数量!A:B,2,FALSE)</f>
        <v>4</v>
      </c>
      <c r="E51" s="7">
        <f t="shared" si="0"/>
        <v>504002</v>
      </c>
      <c r="F51">
        <f t="shared" si="4"/>
        <v>5</v>
      </c>
      <c r="G51">
        <f t="shared" si="5"/>
        <v>4</v>
      </c>
      <c r="H51">
        <f t="shared" si="6"/>
        <v>2</v>
      </c>
      <c r="I51" t="str">
        <f>VLOOKUP(H51,映射关系!E:F,2,FALSE)</f>
        <v>金币</v>
      </c>
      <c r="J51">
        <f>INT((IF(D51=G51,VLOOKUP(F51,每级经验对应!A:C,3,FALSE)*映射关系!$B$4,VLOOKUP(F51,每级经验对应!A:C,3,FALSE)*映射关系!$B$4/(D51-1))+1)*VLOOKUP(H51,映射关系!E:G,3,FALSE))</f>
        <v>2515</v>
      </c>
      <c r="L51" t="str">
        <f>L$6&amp;VLOOKUP(I51,物品!B:C,2,FALSE)</f>
        <v>{"t":"i","i":1</v>
      </c>
      <c r="M51" t="str">
        <f t="shared" si="1"/>
        <v>,"c":2515,"tr":0}</v>
      </c>
      <c r="N51" t="str">
        <f t="shared" si="2"/>
        <v/>
      </c>
      <c r="O51" t="str">
        <f t="shared" si="3"/>
        <v>{"t":"i","i":1,"c":2515,"tr":0}</v>
      </c>
    </row>
    <row r="52" spans="3:15" x14ac:dyDescent="0.15">
      <c r="C52">
        <v>45</v>
      </c>
      <c r="D52">
        <f>VLOOKUP(F52,每级任务数量!A:B,2,FALSE)</f>
        <v>4</v>
      </c>
      <c r="E52" s="7">
        <f t="shared" si="0"/>
        <v>504003</v>
      </c>
      <c r="F52">
        <f t="shared" si="4"/>
        <v>5</v>
      </c>
      <c r="G52">
        <f t="shared" si="5"/>
        <v>4</v>
      </c>
      <c r="H52">
        <f t="shared" si="6"/>
        <v>3</v>
      </c>
      <c r="I52" t="str">
        <f>VLOOKUP(H52,映射关系!E:F,2,FALSE)</f>
        <v>炼历</v>
      </c>
      <c r="J52">
        <f>INT((IF(D52=G52,VLOOKUP(F52,每级经验对应!A:C,3,FALSE)*映射关系!$B$4,VLOOKUP(F52,每级经验对应!A:C,3,FALSE)*映射关系!$B$4/(D52-1))+1)*VLOOKUP(H52,映射关系!E:G,3,FALSE))</f>
        <v>358</v>
      </c>
      <c r="L52" t="str">
        <f>L$6&amp;VLOOKUP(I52,物品!B:C,2,FALSE)</f>
        <v>{"t":"i","i":6</v>
      </c>
      <c r="M52" t="str">
        <f t="shared" si="1"/>
        <v>,"c":358,"tr":0}</v>
      </c>
      <c r="N52" t="str">
        <f t="shared" si="2"/>
        <v/>
      </c>
      <c r="O52" t="str">
        <f t="shared" si="3"/>
        <v>{"t":"i","i":6,"c":358,"tr":0}</v>
      </c>
    </row>
    <row r="53" spans="3:15" x14ac:dyDescent="0.15">
      <c r="C53">
        <v>46</v>
      </c>
      <c r="D53">
        <f>VLOOKUP(F53,每级任务数量!A:B,2,FALSE)</f>
        <v>6</v>
      </c>
      <c r="E53" s="7">
        <f t="shared" si="0"/>
        <v>601001</v>
      </c>
      <c r="F53">
        <f t="shared" si="4"/>
        <v>6</v>
      </c>
      <c r="G53">
        <f t="shared" si="5"/>
        <v>1</v>
      </c>
      <c r="H53">
        <f t="shared" si="6"/>
        <v>1</v>
      </c>
      <c r="I53" t="str">
        <f>VLOOKUP(H53,映射关系!E:F,2,FALSE)</f>
        <v>经验</v>
      </c>
      <c r="J53">
        <f>INT((IF(D53=G53,VLOOKUP(F53,每级经验对应!A:C,3,FALSE)*映射关系!$B$4,VLOOKUP(F53,每级经验对应!A:C,3,FALSE)*映射关系!$B$4/(D53-1))+1)*VLOOKUP(H53,映射关系!E:G,3,FALSE))</f>
        <v>16</v>
      </c>
      <c r="L53" t="str">
        <f>L$6&amp;VLOOKUP(I53,物品!B:C,2,FALSE)</f>
        <v>{"t":"i","i":4</v>
      </c>
      <c r="M53" t="str">
        <f t="shared" si="1"/>
        <v>,"c":16,"tr":0}</v>
      </c>
      <c r="N53" t="str">
        <f t="shared" si="2"/>
        <v/>
      </c>
      <c r="O53" t="str">
        <f t="shared" si="3"/>
        <v>{"t":"i","i":4,"c":16,"tr":0}</v>
      </c>
    </row>
    <row r="54" spans="3:15" x14ac:dyDescent="0.15">
      <c r="C54">
        <v>47</v>
      </c>
      <c r="D54">
        <f>VLOOKUP(F54,每级任务数量!A:B,2,FALSE)</f>
        <v>6</v>
      </c>
      <c r="E54" s="7">
        <f t="shared" si="0"/>
        <v>601002</v>
      </c>
      <c r="F54">
        <f t="shared" si="4"/>
        <v>6</v>
      </c>
      <c r="G54">
        <f t="shared" si="5"/>
        <v>1</v>
      </c>
      <c r="H54">
        <f t="shared" si="6"/>
        <v>2</v>
      </c>
      <c r="I54" t="str">
        <f>VLOOKUP(H54,映射关系!E:F,2,FALSE)</f>
        <v>金币</v>
      </c>
      <c r="J54">
        <f>INT((IF(D54=G54,VLOOKUP(F54,每级经验对应!A:C,3,FALSE)*映射关系!$B$4,VLOOKUP(F54,每级经验对应!A:C,3,FALSE)*映射关系!$B$4/(D54-1))+1)*VLOOKUP(H54,映射关系!E:G,3,FALSE))</f>
        <v>566</v>
      </c>
      <c r="L54" t="str">
        <f>L$6&amp;VLOOKUP(I54,物品!B:C,2,FALSE)</f>
        <v>{"t":"i","i":1</v>
      </c>
      <c r="M54" t="str">
        <f t="shared" si="1"/>
        <v>,"c":566,"tr":0}</v>
      </c>
      <c r="N54" t="str">
        <f t="shared" si="2"/>
        <v/>
      </c>
      <c r="O54" t="str">
        <f t="shared" si="3"/>
        <v>{"t":"i","i":1,"c":566,"tr":0}</v>
      </c>
    </row>
    <row r="55" spans="3:15" x14ac:dyDescent="0.15">
      <c r="C55">
        <v>48</v>
      </c>
      <c r="D55">
        <f>VLOOKUP(F55,每级任务数量!A:B,2,FALSE)</f>
        <v>6</v>
      </c>
      <c r="E55" s="7">
        <f t="shared" si="0"/>
        <v>601003</v>
      </c>
      <c r="F55">
        <f t="shared" si="4"/>
        <v>6</v>
      </c>
      <c r="G55">
        <f t="shared" si="5"/>
        <v>1</v>
      </c>
      <c r="H55">
        <f t="shared" si="6"/>
        <v>3</v>
      </c>
      <c r="I55" t="str">
        <f>VLOOKUP(H55,映射关系!E:F,2,FALSE)</f>
        <v>炼历</v>
      </c>
      <c r="J55">
        <f>INT((IF(D55=G55,VLOOKUP(F55,每级经验对应!A:C,3,FALSE)*映射关系!$B$4,VLOOKUP(F55,每级经验对应!A:C,3,FALSE)*映射关系!$B$4/(D55-1))+1)*VLOOKUP(H55,映射关系!E:G,3,FALSE))</f>
        <v>80</v>
      </c>
      <c r="L55" t="str">
        <f>L$6&amp;VLOOKUP(I55,物品!B:C,2,FALSE)</f>
        <v>{"t":"i","i":6</v>
      </c>
      <c r="M55" t="str">
        <f t="shared" si="1"/>
        <v>,"c":80,"tr":0}</v>
      </c>
      <c r="N55" t="str">
        <f t="shared" si="2"/>
        <v/>
      </c>
      <c r="O55" t="str">
        <f t="shared" si="3"/>
        <v>{"t":"i","i":6,"c":80,"tr":0}</v>
      </c>
    </row>
    <row r="56" spans="3:15" x14ac:dyDescent="0.15">
      <c r="C56">
        <v>49</v>
      </c>
      <c r="D56">
        <f>VLOOKUP(F56,每级任务数量!A:B,2,FALSE)</f>
        <v>6</v>
      </c>
      <c r="E56" s="7">
        <f t="shared" si="0"/>
        <v>602001</v>
      </c>
      <c r="F56">
        <f t="shared" si="4"/>
        <v>6</v>
      </c>
      <c r="G56">
        <f t="shared" si="5"/>
        <v>2</v>
      </c>
      <c r="H56">
        <f t="shared" si="6"/>
        <v>1</v>
      </c>
      <c r="I56" t="str">
        <f>VLOOKUP(H56,映射关系!E:F,2,FALSE)</f>
        <v>经验</v>
      </c>
      <c r="J56">
        <f>INT((IF(D56=G56,VLOOKUP(F56,每级经验对应!A:C,3,FALSE)*映射关系!$B$4,VLOOKUP(F56,每级经验对应!A:C,3,FALSE)*映射关系!$B$4/(D56-1))+1)*VLOOKUP(H56,映射关系!E:G,3,FALSE))</f>
        <v>16</v>
      </c>
      <c r="L56" t="str">
        <f>L$6&amp;VLOOKUP(I56,物品!B:C,2,FALSE)</f>
        <v>{"t":"i","i":4</v>
      </c>
      <c r="M56" t="str">
        <f t="shared" si="1"/>
        <v>,"c":16,"tr":0}</v>
      </c>
      <c r="N56" t="str">
        <f t="shared" si="2"/>
        <v/>
      </c>
      <c r="O56" t="str">
        <f t="shared" si="3"/>
        <v>{"t":"i","i":4,"c":16,"tr":0}</v>
      </c>
    </row>
    <row r="57" spans="3:15" x14ac:dyDescent="0.15">
      <c r="C57">
        <v>50</v>
      </c>
      <c r="D57">
        <f>VLOOKUP(F57,每级任务数量!A:B,2,FALSE)</f>
        <v>6</v>
      </c>
      <c r="E57" s="7">
        <f t="shared" si="0"/>
        <v>602002</v>
      </c>
      <c r="F57">
        <f t="shared" si="4"/>
        <v>6</v>
      </c>
      <c r="G57">
        <f t="shared" si="5"/>
        <v>2</v>
      </c>
      <c r="H57">
        <f t="shared" si="6"/>
        <v>2</v>
      </c>
      <c r="I57" t="str">
        <f>VLOOKUP(H57,映射关系!E:F,2,FALSE)</f>
        <v>金币</v>
      </c>
      <c r="J57">
        <f>INT((IF(D57=G57,VLOOKUP(F57,每级经验对应!A:C,3,FALSE)*映射关系!$B$4,VLOOKUP(F57,每级经验对应!A:C,3,FALSE)*映射关系!$B$4/(D57-1))+1)*VLOOKUP(H57,映射关系!E:G,3,FALSE))</f>
        <v>566</v>
      </c>
      <c r="L57" t="str">
        <f>L$6&amp;VLOOKUP(I57,物品!B:C,2,FALSE)</f>
        <v>{"t":"i","i":1</v>
      </c>
      <c r="M57" t="str">
        <f t="shared" si="1"/>
        <v>,"c":566,"tr":0}</v>
      </c>
      <c r="N57" t="str">
        <f t="shared" si="2"/>
        <v/>
      </c>
      <c r="O57" t="str">
        <f t="shared" si="3"/>
        <v>{"t":"i","i":1,"c":566,"tr":0}</v>
      </c>
    </row>
    <row r="58" spans="3:15" x14ac:dyDescent="0.15">
      <c r="C58">
        <v>51</v>
      </c>
      <c r="D58">
        <f>VLOOKUP(F58,每级任务数量!A:B,2,FALSE)</f>
        <v>6</v>
      </c>
      <c r="E58" s="7">
        <f t="shared" si="0"/>
        <v>602003</v>
      </c>
      <c r="F58">
        <f t="shared" si="4"/>
        <v>6</v>
      </c>
      <c r="G58">
        <f t="shared" si="5"/>
        <v>2</v>
      </c>
      <c r="H58">
        <f t="shared" si="6"/>
        <v>3</v>
      </c>
      <c r="I58" t="str">
        <f>VLOOKUP(H58,映射关系!E:F,2,FALSE)</f>
        <v>炼历</v>
      </c>
      <c r="J58">
        <f>INT((IF(D58=G58,VLOOKUP(F58,每级经验对应!A:C,3,FALSE)*映射关系!$B$4,VLOOKUP(F58,每级经验对应!A:C,3,FALSE)*映射关系!$B$4/(D58-1))+1)*VLOOKUP(H58,映射关系!E:G,3,FALSE))</f>
        <v>80</v>
      </c>
      <c r="L58" t="str">
        <f>L$6&amp;VLOOKUP(I58,物品!B:C,2,FALSE)</f>
        <v>{"t":"i","i":6</v>
      </c>
      <c r="M58" t="str">
        <f t="shared" si="1"/>
        <v>,"c":80,"tr":0}</v>
      </c>
      <c r="N58" t="str">
        <f t="shared" si="2"/>
        <v/>
      </c>
      <c r="O58" t="str">
        <f t="shared" si="3"/>
        <v>{"t":"i","i":6,"c":80,"tr":0}</v>
      </c>
    </row>
    <row r="59" spans="3:15" x14ac:dyDescent="0.15">
      <c r="C59">
        <v>52</v>
      </c>
      <c r="D59">
        <f>VLOOKUP(F59,每级任务数量!A:B,2,FALSE)</f>
        <v>6</v>
      </c>
      <c r="E59" s="7">
        <f t="shared" si="0"/>
        <v>603001</v>
      </c>
      <c r="F59">
        <f t="shared" si="4"/>
        <v>6</v>
      </c>
      <c r="G59">
        <f t="shared" si="5"/>
        <v>3</v>
      </c>
      <c r="H59">
        <f t="shared" si="6"/>
        <v>1</v>
      </c>
      <c r="I59" t="str">
        <f>VLOOKUP(H59,映射关系!E:F,2,FALSE)</f>
        <v>经验</v>
      </c>
      <c r="J59">
        <f>INT((IF(D59=G59,VLOOKUP(F59,每级经验对应!A:C,3,FALSE)*映射关系!$B$4,VLOOKUP(F59,每级经验对应!A:C,3,FALSE)*映射关系!$B$4/(D59-1))+1)*VLOOKUP(H59,映射关系!E:G,3,FALSE))</f>
        <v>16</v>
      </c>
      <c r="L59" t="str">
        <f>L$6&amp;VLOOKUP(I59,物品!B:C,2,FALSE)</f>
        <v>{"t":"i","i":4</v>
      </c>
      <c r="M59" t="str">
        <f t="shared" ref="M59:M85" si="7">M$5&amp;J59&amp;M$6</f>
        <v>,"c":16,"tr":0}</v>
      </c>
      <c r="N59" t="str">
        <f t="shared" ref="N59:N85" si="8">IF(K59="","",N$6)</f>
        <v/>
      </c>
      <c r="O59" t="str">
        <f t="shared" ref="O59:O85" si="9">K59&amp;L59&amp;M59&amp;N59</f>
        <v>{"t":"i","i":4,"c":16,"tr":0}</v>
      </c>
    </row>
    <row r="60" spans="3:15" x14ac:dyDescent="0.15">
      <c r="C60">
        <v>53</v>
      </c>
      <c r="D60">
        <f>VLOOKUP(F60,每级任务数量!A:B,2,FALSE)</f>
        <v>6</v>
      </c>
      <c r="E60" s="7">
        <f t="shared" si="0"/>
        <v>603002</v>
      </c>
      <c r="F60">
        <f t="shared" si="4"/>
        <v>6</v>
      </c>
      <c r="G60">
        <f t="shared" si="5"/>
        <v>3</v>
      </c>
      <c r="H60">
        <f t="shared" si="6"/>
        <v>2</v>
      </c>
      <c r="I60" t="str">
        <f>VLOOKUP(H60,映射关系!E:F,2,FALSE)</f>
        <v>金币</v>
      </c>
      <c r="J60">
        <f>INT((IF(D60=G60,VLOOKUP(F60,每级经验对应!A:C,3,FALSE)*映射关系!$B$4,VLOOKUP(F60,每级经验对应!A:C,3,FALSE)*映射关系!$B$4/(D60-1))+1)*VLOOKUP(H60,映射关系!E:G,3,FALSE))</f>
        <v>566</v>
      </c>
      <c r="L60" t="str">
        <f>L$6&amp;VLOOKUP(I60,物品!B:C,2,FALSE)</f>
        <v>{"t":"i","i":1</v>
      </c>
      <c r="M60" t="str">
        <f t="shared" si="7"/>
        <v>,"c":566,"tr":0}</v>
      </c>
      <c r="N60" t="str">
        <f t="shared" si="8"/>
        <v/>
      </c>
      <c r="O60" t="str">
        <f t="shared" si="9"/>
        <v>{"t":"i","i":1,"c":566,"tr":0}</v>
      </c>
    </row>
    <row r="61" spans="3:15" x14ac:dyDescent="0.15">
      <c r="C61">
        <v>54</v>
      </c>
      <c r="D61">
        <f>VLOOKUP(F61,每级任务数量!A:B,2,FALSE)</f>
        <v>6</v>
      </c>
      <c r="E61" s="7">
        <f t="shared" si="0"/>
        <v>603003</v>
      </c>
      <c r="F61">
        <f t="shared" si="4"/>
        <v>6</v>
      </c>
      <c r="G61">
        <f t="shared" si="5"/>
        <v>3</v>
      </c>
      <c r="H61">
        <f t="shared" si="6"/>
        <v>3</v>
      </c>
      <c r="I61" t="str">
        <f>VLOOKUP(H61,映射关系!E:F,2,FALSE)</f>
        <v>炼历</v>
      </c>
      <c r="J61">
        <f>INT((IF(D61=G61,VLOOKUP(F61,每级经验对应!A:C,3,FALSE)*映射关系!$B$4,VLOOKUP(F61,每级经验对应!A:C,3,FALSE)*映射关系!$B$4/(D61-1))+1)*VLOOKUP(H61,映射关系!E:G,3,FALSE))</f>
        <v>80</v>
      </c>
      <c r="L61" t="str">
        <f>L$6&amp;VLOOKUP(I61,物品!B:C,2,FALSE)</f>
        <v>{"t":"i","i":6</v>
      </c>
      <c r="M61" t="str">
        <f t="shared" si="7"/>
        <v>,"c":80,"tr":0}</v>
      </c>
      <c r="N61" t="str">
        <f t="shared" si="8"/>
        <v/>
      </c>
      <c r="O61" t="str">
        <f t="shared" si="9"/>
        <v>{"t":"i","i":6,"c":80,"tr":0}</v>
      </c>
    </row>
    <row r="62" spans="3:15" x14ac:dyDescent="0.15">
      <c r="C62">
        <v>55</v>
      </c>
      <c r="D62">
        <f>VLOOKUP(F62,每级任务数量!A:B,2,FALSE)</f>
        <v>6</v>
      </c>
      <c r="E62" s="7">
        <f t="shared" si="0"/>
        <v>604001</v>
      </c>
      <c r="F62">
        <f t="shared" si="4"/>
        <v>6</v>
      </c>
      <c r="G62">
        <f t="shared" si="5"/>
        <v>4</v>
      </c>
      <c r="H62">
        <f t="shared" si="6"/>
        <v>1</v>
      </c>
      <c r="I62" t="str">
        <f>VLOOKUP(H62,映射关系!E:F,2,FALSE)</f>
        <v>经验</v>
      </c>
      <c r="J62">
        <f>INT((IF(D62=G62,VLOOKUP(F62,每级经验对应!A:C,3,FALSE)*映射关系!$B$4,VLOOKUP(F62,每级经验对应!A:C,3,FALSE)*映射关系!$B$4/(D62-1))+1)*VLOOKUP(H62,映射关系!E:G,3,FALSE))</f>
        <v>16</v>
      </c>
      <c r="L62" t="str">
        <f>L$6&amp;VLOOKUP(I62,物品!B:C,2,FALSE)</f>
        <v>{"t":"i","i":4</v>
      </c>
      <c r="M62" t="str">
        <f t="shared" si="7"/>
        <v>,"c":16,"tr":0}</v>
      </c>
      <c r="N62" t="str">
        <f t="shared" si="8"/>
        <v/>
      </c>
      <c r="O62" t="str">
        <f t="shared" si="9"/>
        <v>{"t":"i","i":4,"c":16,"tr":0}</v>
      </c>
    </row>
    <row r="63" spans="3:15" x14ac:dyDescent="0.15">
      <c r="C63">
        <v>56</v>
      </c>
      <c r="D63">
        <f>VLOOKUP(F63,每级任务数量!A:B,2,FALSE)</f>
        <v>6</v>
      </c>
      <c r="E63" s="7">
        <f t="shared" si="0"/>
        <v>604002</v>
      </c>
      <c r="F63">
        <f t="shared" si="4"/>
        <v>6</v>
      </c>
      <c r="G63">
        <f t="shared" si="5"/>
        <v>4</v>
      </c>
      <c r="H63">
        <f t="shared" si="6"/>
        <v>2</v>
      </c>
      <c r="I63" t="str">
        <f>VLOOKUP(H63,映射关系!E:F,2,FALSE)</f>
        <v>金币</v>
      </c>
      <c r="J63">
        <f>INT((IF(D63=G63,VLOOKUP(F63,每级经验对应!A:C,3,FALSE)*映射关系!$B$4,VLOOKUP(F63,每级经验对应!A:C,3,FALSE)*映射关系!$B$4/(D63-1))+1)*VLOOKUP(H63,映射关系!E:G,3,FALSE))</f>
        <v>566</v>
      </c>
      <c r="L63" t="str">
        <f>L$6&amp;VLOOKUP(I63,物品!B:C,2,FALSE)</f>
        <v>{"t":"i","i":1</v>
      </c>
      <c r="M63" t="str">
        <f t="shared" si="7"/>
        <v>,"c":566,"tr":0}</v>
      </c>
      <c r="N63" t="str">
        <f t="shared" si="8"/>
        <v/>
      </c>
      <c r="O63" t="str">
        <f t="shared" si="9"/>
        <v>{"t":"i","i":1,"c":566,"tr":0}</v>
      </c>
    </row>
    <row r="64" spans="3:15" x14ac:dyDescent="0.15">
      <c r="C64">
        <v>57</v>
      </c>
      <c r="D64">
        <f>VLOOKUP(F64,每级任务数量!A:B,2,FALSE)</f>
        <v>6</v>
      </c>
      <c r="E64" s="7">
        <f t="shared" si="0"/>
        <v>604003</v>
      </c>
      <c r="F64">
        <f t="shared" si="4"/>
        <v>6</v>
      </c>
      <c r="G64">
        <f t="shared" si="5"/>
        <v>4</v>
      </c>
      <c r="H64">
        <f t="shared" si="6"/>
        <v>3</v>
      </c>
      <c r="I64" t="str">
        <f>VLOOKUP(H64,映射关系!E:F,2,FALSE)</f>
        <v>炼历</v>
      </c>
      <c r="J64">
        <f>INT((IF(D64=G64,VLOOKUP(F64,每级经验对应!A:C,3,FALSE)*映射关系!$B$4,VLOOKUP(F64,每级经验对应!A:C,3,FALSE)*映射关系!$B$4/(D64-1))+1)*VLOOKUP(H64,映射关系!E:G,3,FALSE))</f>
        <v>80</v>
      </c>
      <c r="L64" t="str">
        <f>L$6&amp;VLOOKUP(I64,物品!B:C,2,FALSE)</f>
        <v>{"t":"i","i":6</v>
      </c>
      <c r="M64" t="str">
        <f t="shared" si="7"/>
        <v>,"c":80,"tr":0}</v>
      </c>
      <c r="N64" t="str">
        <f t="shared" si="8"/>
        <v/>
      </c>
      <c r="O64" t="str">
        <f t="shared" si="9"/>
        <v>{"t":"i","i":6,"c":80,"tr":0}</v>
      </c>
    </row>
    <row r="65" spans="3:15" x14ac:dyDescent="0.15">
      <c r="C65">
        <v>58</v>
      </c>
      <c r="D65">
        <f>VLOOKUP(F65,每级任务数量!A:B,2,FALSE)</f>
        <v>6</v>
      </c>
      <c r="E65" s="7">
        <f t="shared" si="0"/>
        <v>605001</v>
      </c>
      <c r="F65">
        <f t="shared" si="4"/>
        <v>6</v>
      </c>
      <c r="G65">
        <f t="shared" si="5"/>
        <v>5</v>
      </c>
      <c r="H65">
        <f t="shared" si="6"/>
        <v>1</v>
      </c>
      <c r="I65" t="str">
        <f>VLOOKUP(H65,映射关系!E:F,2,FALSE)</f>
        <v>经验</v>
      </c>
      <c r="J65">
        <f>INT((IF(D65=G65,VLOOKUP(F65,每级经验对应!A:C,3,FALSE)*映射关系!$B$4,VLOOKUP(F65,每级经验对应!A:C,3,FALSE)*映射关系!$B$4/(D65-1))+1)*VLOOKUP(H65,映射关系!E:G,3,FALSE))</f>
        <v>16</v>
      </c>
      <c r="L65" t="str">
        <f>L$6&amp;VLOOKUP(I65,物品!B:C,2,FALSE)</f>
        <v>{"t":"i","i":4</v>
      </c>
      <c r="M65" t="str">
        <f t="shared" si="7"/>
        <v>,"c":16,"tr":0}</v>
      </c>
      <c r="N65" t="str">
        <f t="shared" si="8"/>
        <v/>
      </c>
      <c r="O65" t="str">
        <f t="shared" si="9"/>
        <v>{"t":"i","i":4,"c":16,"tr":0}</v>
      </c>
    </row>
    <row r="66" spans="3:15" x14ac:dyDescent="0.15">
      <c r="C66">
        <v>59</v>
      </c>
      <c r="D66">
        <f>VLOOKUP(F66,每级任务数量!A:B,2,FALSE)</f>
        <v>6</v>
      </c>
      <c r="E66" s="7">
        <f t="shared" si="0"/>
        <v>605002</v>
      </c>
      <c r="F66">
        <f t="shared" si="4"/>
        <v>6</v>
      </c>
      <c r="G66">
        <f t="shared" si="5"/>
        <v>5</v>
      </c>
      <c r="H66">
        <f t="shared" si="6"/>
        <v>2</v>
      </c>
      <c r="I66" t="str">
        <f>VLOOKUP(H66,映射关系!E:F,2,FALSE)</f>
        <v>金币</v>
      </c>
      <c r="J66">
        <f>INT((IF(D66=G66,VLOOKUP(F66,每级经验对应!A:C,3,FALSE)*映射关系!$B$4,VLOOKUP(F66,每级经验对应!A:C,3,FALSE)*映射关系!$B$4/(D66-1))+1)*VLOOKUP(H66,映射关系!E:G,3,FALSE))</f>
        <v>566</v>
      </c>
      <c r="L66" t="str">
        <f>L$6&amp;VLOOKUP(I66,物品!B:C,2,FALSE)</f>
        <v>{"t":"i","i":1</v>
      </c>
      <c r="M66" t="str">
        <f t="shared" si="7"/>
        <v>,"c":566,"tr":0}</v>
      </c>
      <c r="N66" t="str">
        <f t="shared" si="8"/>
        <v/>
      </c>
      <c r="O66" t="str">
        <f t="shared" si="9"/>
        <v>{"t":"i","i":1,"c":566,"tr":0}</v>
      </c>
    </row>
    <row r="67" spans="3:15" x14ac:dyDescent="0.15">
      <c r="C67">
        <v>60</v>
      </c>
      <c r="D67">
        <f>VLOOKUP(F67,每级任务数量!A:B,2,FALSE)</f>
        <v>6</v>
      </c>
      <c r="E67" s="7">
        <f t="shared" si="0"/>
        <v>605003</v>
      </c>
      <c r="F67">
        <f t="shared" si="4"/>
        <v>6</v>
      </c>
      <c r="G67">
        <f t="shared" si="5"/>
        <v>5</v>
      </c>
      <c r="H67">
        <f t="shared" si="6"/>
        <v>3</v>
      </c>
      <c r="I67" t="str">
        <f>VLOOKUP(H67,映射关系!E:F,2,FALSE)</f>
        <v>炼历</v>
      </c>
      <c r="J67">
        <f>INT((IF(D67=G67,VLOOKUP(F67,每级经验对应!A:C,3,FALSE)*映射关系!$B$4,VLOOKUP(F67,每级经验对应!A:C,3,FALSE)*映射关系!$B$4/(D67-1))+1)*VLOOKUP(H67,映射关系!E:G,3,FALSE))</f>
        <v>80</v>
      </c>
      <c r="L67" t="str">
        <f>L$6&amp;VLOOKUP(I67,物品!B:C,2,FALSE)</f>
        <v>{"t":"i","i":6</v>
      </c>
      <c r="M67" t="str">
        <f t="shared" si="7"/>
        <v>,"c":80,"tr":0}</v>
      </c>
      <c r="N67" t="str">
        <f t="shared" si="8"/>
        <v/>
      </c>
      <c r="O67" t="str">
        <f t="shared" si="9"/>
        <v>{"t":"i","i":6,"c":80,"tr":0}</v>
      </c>
    </row>
    <row r="68" spans="3:15" x14ac:dyDescent="0.15">
      <c r="C68">
        <v>61</v>
      </c>
      <c r="D68">
        <f>VLOOKUP(F68,每级任务数量!A:B,2,FALSE)</f>
        <v>6</v>
      </c>
      <c r="E68" s="7">
        <f t="shared" si="0"/>
        <v>606001</v>
      </c>
      <c r="F68">
        <f t="shared" si="4"/>
        <v>6</v>
      </c>
      <c r="G68">
        <f t="shared" si="5"/>
        <v>6</v>
      </c>
      <c r="H68">
        <f t="shared" si="6"/>
        <v>1</v>
      </c>
      <c r="I68" t="str">
        <f>VLOOKUP(H68,映射关系!E:F,2,FALSE)</f>
        <v>经验</v>
      </c>
      <c r="J68">
        <f>INT((IF(D68=G68,VLOOKUP(F68,每级经验对应!A:C,3,FALSE)*映射关系!$B$4,VLOOKUP(F68,每级经验对应!A:C,3,FALSE)*映射关系!$B$4/(D68-1))+1)*VLOOKUP(H68,映射关系!E:G,3,FALSE))</f>
        <v>76</v>
      </c>
      <c r="L68" t="str">
        <f>L$6&amp;VLOOKUP(I68,物品!B:C,2,FALSE)</f>
        <v>{"t":"i","i":4</v>
      </c>
      <c r="M68" t="str">
        <f t="shared" si="7"/>
        <v>,"c":76,"tr":0}</v>
      </c>
      <c r="N68" t="str">
        <f t="shared" si="8"/>
        <v/>
      </c>
      <c r="O68" t="str">
        <f t="shared" si="9"/>
        <v>{"t":"i","i":4,"c":76,"tr":0}</v>
      </c>
    </row>
    <row r="69" spans="3:15" x14ac:dyDescent="0.15">
      <c r="C69">
        <v>62</v>
      </c>
      <c r="D69">
        <f>VLOOKUP(F69,每级任务数量!A:B,2,FALSE)</f>
        <v>6</v>
      </c>
      <c r="E69" s="7">
        <f t="shared" si="0"/>
        <v>606002</v>
      </c>
      <c r="F69">
        <f t="shared" si="4"/>
        <v>6</v>
      </c>
      <c r="G69">
        <f t="shared" si="5"/>
        <v>6</v>
      </c>
      <c r="H69">
        <f t="shared" si="6"/>
        <v>2</v>
      </c>
      <c r="I69" t="str">
        <f>VLOOKUP(H69,映射关系!E:F,2,FALSE)</f>
        <v>金币</v>
      </c>
      <c r="J69">
        <f>INT((IF(D69=G69,VLOOKUP(F69,每级经验对应!A:C,3,FALSE)*映射关系!$B$4,VLOOKUP(F69,每级经验对应!A:C,3,FALSE)*映射关系!$B$4/(D69-1))+1)*VLOOKUP(H69,映射关系!E:G,3,FALSE))</f>
        <v>2694</v>
      </c>
      <c r="L69" t="str">
        <f>L$6&amp;VLOOKUP(I69,物品!B:C,2,FALSE)</f>
        <v>{"t":"i","i":1</v>
      </c>
      <c r="M69" t="str">
        <f t="shared" si="7"/>
        <v>,"c":2694,"tr":0}</v>
      </c>
      <c r="N69" t="str">
        <f t="shared" si="8"/>
        <v/>
      </c>
      <c r="O69" t="str">
        <f t="shared" si="9"/>
        <v>{"t":"i","i":1,"c":2694,"tr":0}</v>
      </c>
    </row>
    <row r="70" spans="3:15" x14ac:dyDescent="0.15">
      <c r="C70">
        <v>63</v>
      </c>
      <c r="D70">
        <f>VLOOKUP(F70,每级任务数量!A:B,2,FALSE)</f>
        <v>6</v>
      </c>
      <c r="E70" s="7">
        <f t="shared" si="0"/>
        <v>606003</v>
      </c>
      <c r="F70">
        <f t="shared" si="4"/>
        <v>6</v>
      </c>
      <c r="G70">
        <f t="shared" si="5"/>
        <v>6</v>
      </c>
      <c r="H70">
        <f t="shared" si="6"/>
        <v>3</v>
      </c>
      <c r="I70" t="str">
        <f>VLOOKUP(H70,映射关系!E:F,2,FALSE)</f>
        <v>炼历</v>
      </c>
      <c r="J70">
        <f>INT((IF(D70=G70,VLOOKUP(F70,每级经验对应!A:C,3,FALSE)*映射关系!$B$4,VLOOKUP(F70,每级经验对应!A:C,3,FALSE)*映射关系!$B$4/(D70-1))+1)*VLOOKUP(H70,映射关系!E:G,3,FALSE))</f>
        <v>384</v>
      </c>
      <c r="L70" t="str">
        <f>L$6&amp;VLOOKUP(I70,物品!B:C,2,FALSE)</f>
        <v>{"t":"i","i":6</v>
      </c>
      <c r="M70" t="str">
        <f t="shared" si="7"/>
        <v>,"c":384,"tr":0}</v>
      </c>
      <c r="N70" t="str">
        <f t="shared" si="8"/>
        <v/>
      </c>
      <c r="O70" t="str">
        <f t="shared" si="9"/>
        <v>{"t":"i","i":6,"c":384,"tr":0}</v>
      </c>
    </row>
    <row r="71" spans="3:15" x14ac:dyDescent="0.15">
      <c r="C71">
        <v>64</v>
      </c>
      <c r="D71">
        <f>VLOOKUP(F71,每级任务数量!A:B,2,FALSE)</f>
        <v>2</v>
      </c>
      <c r="E71" s="7">
        <f t="shared" si="0"/>
        <v>701001</v>
      </c>
      <c r="F71">
        <f t="shared" si="4"/>
        <v>7</v>
      </c>
      <c r="G71">
        <f t="shared" si="5"/>
        <v>1</v>
      </c>
      <c r="H71">
        <f t="shared" si="6"/>
        <v>1</v>
      </c>
      <c r="I71" t="str">
        <f>VLOOKUP(H71,映射关系!E:F,2,FALSE)</f>
        <v>经验</v>
      </c>
      <c r="J71">
        <f>INT((IF(D71=G71,VLOOKUP(F71,每级经验对应!A:C,3,FALSE)*映射关系!$B$4,VLOOKUP(F71,每级经验对应!A:C,3,FALSE)*映射关系!$B$4/(D71-1))+1)*VLOOKUP(H71,映射关系!E:G,3,FALSE))</f>
        <v>82</v>
      </c>
      <c r="L71" t="str">
        <f>L$6&amp;VLOOKUP(I71,物品!B:C,2,FALSE)</f>
        <v>{"t":"i","i":4</v>
      </c>
      <c r="M71" t="str">
        <f t="shared" si="7"/>
        <v>,"c":82,"tr":0}</v>
      </c>
      <c r="N71" t="str">
        <f t="shared" si="8"/>
        <v/>
      </c>
      <c r="O71" t="str">
        <f t="shared" si="9"/>
        <v>{"t":"i","i":4,"c":82,"tr":0}</v>
      </c>
    </row>
    <row r="72" spans="3:15" x14ac:dyDescent="0.15">
      <c r="C72">
        <v>65</v>
      </c>
      <c r="D72">
        <f>VLOOKUP(F72,每级任务数量!A:B,2,FALSE)</f>
        <v>2</v>
      </c>
      <c r="E72" s="7">
        <f t="shared" si="0"/>
        <v>701002</v>
      </c>
      <c r="F72">
        <f t="shared" si="4"/>
        <v>7</v>
      </c>
      <c r="G72">
        <f t="shared" si="5"/>
        <v>1</v>
      </c>
      <c r="H72">
        <f t="shared" si="6"/>
        <v>2</v>
      </c>
      <c r="I72" t="str">
        <f>VLOOKUP(H72,映射关系!E:F,2,FALSE)</f>
        <v>金币</v>
      </c>
      <c r="J72">
        <f>INT((IF(D72=G72,VLOOKUP(F72,每级经验对应!A:C,3,FALSE)*映射关系!$B$4,VLOOKUP(F72,每级经验对应!A:C,3,FALSE)*映射关系!$B$4/(D72-1))+1)*VLOOKUP(H72,映射关系!E:G,3,FALSE))</f>
        <v>2885</v>
      </c>
      <c r="L72" t="str">
        <f>L$6&amp;VLOOKUP(I72,物品!B:C,2,FALSE)</f>
        <v>{"t":"i","i":1</v>
      </c>
      <c r="M72" t="str">
        <f t="shared" si="7"/>
        <v>,"c":2885,"tr":0}</v>
      </c>
      <c r="N72" t="str">
        <f t="shared" si="8"/>
        <v/>
      </c>
      <c r="O72" t="str">
        <f t="shared" si="9"/>
        <v>{"t":"i","i":1,"c":2885,"tr":0}</v>
      </c>
    </row>
    <row r="73" spans="3:15" x14ac:dyDescent="0.15">
      <c r="C73">
        <v>66</v>
      </c>
      <c r="D73">
        <f>VLOOKUP(F73,每级任务数量!A:B,2,FALSE)</f>
        <v>2</v>
      </c>
      <c r="E73" s="7">
        <f t="shared" ref="E73:E136" si="10">F73*100000+G73*1000+H73</f>
        <v>701003</v>
      </c>
      <c r="F73">
        <f t="shared" si="4"/>
        <v>7</v>
      </c>
      <c r="G73">
        <f t="shared" si="5"/>
        <v>1</v>
      </c>
      <c r="H73">
        <f t="shared" si="6"/>
        <v>3</v>
      </c>
      <c r="I73" t="str">
        <f>VLOOKUP(H73,映射关系!E:F,2,FALSE)</f>
        <v>炼历</v>
      </c>
      <c r="J73">
        <f>INT((IF(D73=G73,VLOOKUP(F73,每级经验对应!A:C,3,FALSE)*映射关系!$B$4,VLOOKUP(F73,每级经验对应!A:C,3,FALSE)*映射关系!$B$4/(D73-1))+1)*VLOOKUP(H73,映射关系!E:G,3,FALSE))</f>
        <v>411</v>
      </c>
      <c r="L73" t="str">
        <f>L$6&amp;VLOOKUP(I73,物品!B:C,2,FALSE)</f>
        <v>{"t":"i","i":6</v>
      </c>
      <c r="M73" t="str">
        <f t="shared" si="7"/>
        <v>,"c":411,"tr":0}</v>
      </c>
      <c r="N73" t="str">
        <f t="shared" si="8"/>
        <v/>
      </c>
      <c r="O73" t="str">
        <f t="shared" si="9"/>
        <v>{"t":"i","i":6,"c":411,"tr":0}</v>
      </c>
    </row>
    <row r="74" spans="3:15" x14ac:dyDescent="0.15">
      <c r="C74">
        <v>67</v>
      </c>
      <c r="D74">
        <f>VLOOKUP(F74,每级任务数量!A:B,2,FALSE)</f>
        <v>2</v>
      </c>
      <c r="E74" s="7">
        <f t="shared" si="10"/>
        <v>702001</v>
      </c>
      <c r="F74">
        <f t="shared" ref="F74:F137" si="11">IF((G74=1)*(H74=1),F73+1,F73)</f>
        <v>7</v>
      </c>
      <c r="G74">
        <f t="shared" ref="G74:G137" si="12">IF(H74=1,IF(G73=D73,1,G73+1),G73)</f>
        <v>2</v>
      </c>
      <c r="H74">
        <f t="shared" si="6"/>
        <v>1</v>
      </c>
      <c r="I74" t="str">
        <f>VLOOKUP(H74,映射关系!E:F,2,FALSE)</f>
        <v>经验</v>
      </c>
      <c r="J74">
        <f>INT((IF(D74=G74,VLOOKUP(F74,每级经验对应!A:C,3,FALSE)*映射关系!$B$4,VLOOKUP(F74,每级经验对应!A:C,3,FALSE)*映射关系!$B$4/(D74-1))+1)*VLOOKUP(H74,映射关系!E:G,3,FALSE))</f>
        <v>82</v>
      </c>
      <c r="L74" t="str">
        <f>L$6&amp;VLOOKUP(I74,物品!B:C,2,FALSE)</f>
        <v>{"t":"i","i":4</v>
      </c>
      <c r="M74" t="str">
        <f t="shared" si="7"/>
        <v>,"c":82,"tr":0}</v>
      </c>
      <c r="N74" t="str">
        <f t="shared" si="8"/>
        <v/>
      </c>
      <c r="O74" t="str">
        <f t="shared" si="9"/>
        <v>{"t":"i","i":4,"c":82,"tr":0}</v>
      </c>
    </row>
    <row r="75" spans="3:15" x14ac:dyDescent="0.15">
      <c r="C75">
        <v>68</v>
      </c>
      <c r="D75">
        <f>VLOOKUP(F75,每级任务数量!A:B,2,FALSE)</f>
        <v>2</v>
      </c>
      <c r="E75" s="7">
        <f t="shared" si="10"/>
        <v>702002</v>
      </c>
      <c r="F75">
        <f t="shared" si="11"/>
        <v>7</v>
      </c>
      <c r="G75">
        <f t="shared" si="12"/>
        <v>2</v>
      </c>
      <c r="H75">
        <f t="shared" si="6"/>
        <v>2</v>
      </c>
      <c r="I75" t="str">
        <f>VLOOKUP(H75,映射关系!E:F,2,FALSE)</f>
        <v>金币</v>
      </c>
      <c r="J75">
        <f>INT((IF(D75=G75,VLOOKUP(F75,每级经验对应!A:C,3,FALSE)*映射关系!$B$4,VLOOKUP(F75,每级经验对应!A:C,3,FALSE)*映射关系!$B$4/(D75-1))+1)*VLOOKUP(H75,映射关系!E:G,3,FALSE))</f>
        <v>2885</v>
      </c>
      <c r="L75" t="str">
        <f>L$6&amp;VLOOKUP(I75,物品!B:C,2,FALSE)</f>
        <v>{"t":"i","i":1</v>
      </c>
      <c r="M75" t="str">
        <f t="shared" si="7"/>
        <v>,"c":2885,"tr":0}</v>
      </c>
      <c r="N75" t="str">
        <f t="shared" si="8"/>
        <v/>
      </c>
      <c r="O75" t="str">
        <f t="shared" si="9"/>
        <v>{"t":"i","i":1,"c":2885,"tr":0}</v>
      </c>
    </row>
    <row r="76" spans="3:15" x14ac:dyDescent="0.15">
      <c r="C76">
        <v>69</v>
      </c>
      <c r="D76">
        <f>VLOOKUP(F76,每级任务数量!A:B,2,FALSE)</f>
        <v>2</v>
      </c>
      <c r="E76" s="7">
        <f t="shared" si="10"/>
        <v>702003</v>
      </c>
      <c r="F76">
        <f t="shared" si="11"/>
        <v>7</v>
      </c>
      <c r="G76">
        <f t="shared" si="12"/>
        <v>2</v>
      </c>
      <c r="H76">
        <f t="shared" ref="H76:H139" si="13">H73</f>
        <v>3</v>
      </c>
      <c r="I76" t="str">
        <f>VLOOKUP(H76,映射关系!E:F,2,FALSE)</f>
        <v>炼历</v>
      </c>
      <c r="J76">
        <f>INT((IF(D76=G76,VLOOKUP(F76,每级经验对应!A:C,3,FALSE)*映射关系!$B$4,VLOOKUP(F76,每级经验对应!A:C,3,FALSE)*映射关系!$B$4/(D76-1))+1)*VLOOKUP(H76,映射关系!E:G,3,FALSE))</f>
        <v>411</v>
      </c>
      <c r="L76" t="str">
        <f>L$6&amp;VLOOKUP(I76,物品!B:C,2,FALSE)</f>
        <v>{"t":"i","i":6</v>
      </c>
      <c r="M76" t="str">
        <f t="shared" si="7"/>
        <v>,"c":411,"tr":0}</v>
      </c>
      <c r="N76" t="str">
        <f t="shared" si="8"/>
        <v/>
      </c>
      <c r="O76" t="str">
        <f t="shared" si="9"/>
        <v>{"t":"i","i":6,"c":411,"tr":0}</v>
      </c>
    </row>
    <row r="77" spans="3:15" x14ac:dyDescent="0.15">
      <c r="C77">
        <v>70</v>
      </c>
      <c r="D77">
        <f>VLOOKUP(F77,每级任务数量!A:B,2,FALSE)</f>
        <v>3</v>
      </c>
      <c r="E77" s="7">
        <f t="shared" si="10"/>
        <v>801001</v>
      </c>
      <c r="F77">
        <f t="shared" si="11"/>
        <v>8</v>
      </c>
      <c r="G77">
        <f t="shared" si="12"/>
        <v>1</v>
      </c>
      <c r="H77">
        <f t="shared" si="13"/>
        <v>1</v>
      </c>
      <c r="I77" t="str">
        <f>VLOOKUP(H77,映射关系!E:F,2,FALSE)</f>
        <v>经验</v>
      </c>
      <c r="J77">
        <f>INT((IF(D77=G77,VLOOKUP(F77,每级经验对应!A:C,3,FALSE)*映射关系!$B$4,VLOOKUP(F77,每级经验对应!A:C,3,FALSE)*映射关系!$B$4/(D77-1))+1)*VLOOKUP(H77,映射关系!E:G,3,FALSE))</f>
        <v>44</v>
      </c>
      <c r="L77" t="str">
        <f>L$6&amp;VLOOKUP(I77,物品!B:C,2,FALSE)</f>
        <v>{"t":"i","i":4</v>
      </c>
      <c r="M77" t="str">
        <f t="shared" si="7"/>
        <v>,"c":44,"tr":0}</v>
      </c>
      <c r="N77" t="str">
        <f t="shared" si="8"/>
        <v/>
      </c>
      <c r="O77" t="str">
        <f t="shared" si="9"/>
        <v>{"t":"i","i":4,"c":44,"tr":0}</v>
      </c>
    </row>
    <row r="78" spans="3:15" x14ac:dyDescent="0.15">
      <c r="C78">
        <v>71</v>
      </c>
      <c r="D78">
        <f>VLOOKUP(F78,每级任务数量!A:B,2,FALSE)</f>
        <v>3</v>
      </c>
      <c r="E78" s="7">
        <f t="shared" si="10"/>
        <v>801002</v>
      </c>
      <c r="F78">
        <f t="shared" si="11"/>
        <v>8</v>
      </c>
      <c r="G78">
        <f t="shared" si="12"/>
        <v>1</v>
      </c>
      <c r="H78">
        <f t="shared" si="13"/>
        <v>2</v>
      </c>
      <c r="I78" t="str">
        <f>VLOOKUP(H78,映射关系!E:F,2,FALSE)</f>
        <v>金币</v>
      </c>
      <c r="J78">
        <f>INT((IF(D78=G78,VLOOKUP(F78,每级经验对应!A:C,3,FALSE)*映射关系!$B$4,VLOOKUP(F78,每级经验对应!A:C,3,FALSE)*映射关系!$B$4/(D78-1))+1)*VLOOKUP(H78,映射关系!E:G,3,FALSE))</f>
        <v>1562</v>
      </c>
      <c r="L78" t="str">
        <f>L$6&amp;VLOOKUP(I78,物品!B:C,2,FALSE)</f>
        <v>{"t":"i","i":1</v>
      </c>
      <c r="M78" t="str">
        <f t="shared" si="7"/>
        <v>,"c":1562,"tr":0}</v>
      </c>
      <c r="N78" t="str">
        <f t="shared" si="8"/>
        <v/>
      </c>
      <c r="O78" t="str">
        <f t="shared" si="9"/>
        <v>{"t":"i","i":1,"c":1562,"tr":0}</v>
      </c>
    </row>
    <row r="79" spans="3:15" x14ac:dyDescent="0.15">
      <c r="C79">
        <v>72</v>
      </c>
      <c r="D79">
        <f>VLOOKUP(F79,每级任务数量!A:B,2,FALSE)</f>
        <v>3</v>
      </c>
      <c r="E79" s="7">
        <f t="shared" si="10"/>
        <v>801003</v>
      </c>
      <c r="F79">
        <f t="shared" si="11"/>
        <v>8</v>
      </c>
      <c r="G79">
        <f t="shared" si="12"/>
        <v>1</v>
      </c>
      <c r="H79">
        <f t="shared" si="13"/>
        <v>3</v>
      </c>
      <c r="I79" t="str">
        <f>VLOOKUP(H79,映射关系!E:F,2,FALSE)</f>
        <v>炼历</v>
      </c>
      <c r="J79">
        <f>INT((IF(D79=G79,VLOOKUP(F79,每级经验对应!A:C,3,FALSE)*映射关系!$B$4,VLOOKUP(F79,每级经验对应!A:C,3,FALSE)*映射关系!$B$4/(D79-1))+1)*VLOOKUP(H79,映射关系!E:G,3,FALSE))</f>
        <v>223</v>
      </c>
      <c r="L79" t="str">
        <f>L$6&amp;VLOOKUP(I79,物品!B:C,2,FALSE)</f>
        <v>{"t":"i","i":6</v>
      </c>
      <c r="M79" t="str">
        <f t="shared" si="7"/>
        <v>,"c":223,"tr":0}</v>
      </c>
      <c r="N79" t="str">
        <f t="shared" si="8"/>
        <v/>
      </c>
      <c r="O79" t="str">
        <f t="shared" si="9"/>
        <v>{"t":"i","i":6,"c":223,"tr":0}</v>
      </c>
    </row>
    <row r="80" spans="3:15" x14ac:dyDescent="0.15">
      <c r="C80">
        <v>73</v>
      </c>
      <c r="D80">
        <f>VLOOKUP(F80,每级任务数量!A:B,2,FALSE)</f>
        <v>3</v>
      </c>
      <c r="E80" s="7">
        <f t="shared" si="10"/>
        <v>802001</v>
      </c>
      <c r="F80">
        <f t="shared" si="11"/>
        <v>8</v>
      </c>
      <c r="G80">
        <f t="shared" si="12"/>
        <v>2</v>
      </c>
      <c r="H80">
        <f t="shared" si="13"/>
        <v>1</v>
      </c>
      <c r="I80" t="str">
        <f>VLOOKUP(H80,映射关系!E:F,2,FALSE)</f>
        <v>经验</v>
      </c>
      <c r="J80">
        <f>INT((IF(D80=G80,VLOOKUP(F80,每级经验对应!A:C,3,FALSE)*映射关系!$B$4,VLOOKUP(F80,每级经验对应!A:C,3,FALSE)*映射关系!$B$4/(D80-1))+1)*VLOOKUP(H80,映射关系!E:G,3,FALSE))</f>
        <v>44</v>
      </c>
      <c r="L80" t="str">
        <f>L$6&amp;VLOOKUP(I80,物品!B:C,2,FALSE)</f>
        <v>{"t":"i","i":4</v>
      </c>
      <c r="M80" t="str">
        <f t="shared" si="7"/>
        <v>,"c":44,"tr":0}</v>
      </c>
      <c r="N80" t="str">
        <f t="shared" si="8"/>
        <v/>
      </c>
      <c r="O80" t="str">
        <f t="shared" si="9"/>
        <v>{"t":"i","i":4,"c":44,"tr":0}</v>
      </c>
    </row>
    <row r="81" spans="3:15" x14ac:dyDescent="0.15">
      <c r="C81">
        <v>74</v>
      </c>
      <c r="D81">
        <f>VLOOKUP(F81,每级任务数量!A:B,2,FALSE)</f>
        <v>3</v>
      </c>
      <c r="E81" s="7">
        <f t="shared" si="10"/>
        <v>802002</v>
      </c>
      <c r="F81">
        <f t="shared" si="11"/>
        <v>8</v>
      </c>
      <c r="G81">
        <f t="shared" si="12"/>
        <v>2</v>
      </c>
      <c r="H81">
        <f t="shared" si="13"/>
        <v>2</v>
      </c>
      <c r="I81" t="str">
        <f>VLOOKUP(H81,映射关系!E:F,2,FALSE)</f>
        <v>金币</v>
      </c>
      <c r="J81">
        <f>INT((IF(D81=G81,VLOOKUP(F81,每级经验对应!A:C,3,FALSE)*映射关系!$B$4,VLOOKUP(F81,每级经验对应!A:C,3,FALSE)*映射关系!$B$4/(D81-1))+1)*VLOOKUP(H81,映射关系!E:G,3,FALSE))</f>
        <v>1562</v>
      </c>
      <c r="L81" t="str">
        <f>L$6&amp;VLOOKUP(I81,物品!B:C,2,FALSE)</f>
        <v>{"t":"i","i":1</v>
      </c>
      <c r="M81" t="str">
        <f t="shared" si="7"/>
        <v>,"c":1562,"tr":0}</v>
      </c>
      <c r="N81" t="str">
        <f t="shared" si="8"/>
        <v/>
      </c>
      <c r="O81" t="str">
        <f t="shared" si="9"/>
        <v>{"t":"i","i":1,"c":1562,"tr":0}</v>
      </c>
    </row>
    <row r="82" spans="3:15" x14ac:dyDescent="0.15">
      <c r="C82">
        <v>75</v>
      </c>
      <c r="D82">
        <f>VLOOKUP(F82,每级任务数量!A:B,2,FALSE)</f>
        <v>3</v>
      </c>
      <c r="E82" s="7">
        <f t="shared" si="10"/>
        <v>802003</v>
      </c>
      <c r="F82">
        <f t="shared" si="11"/>
        <v>8</v>
      </c>
      <c r="G82">
        <f t="shared" si="12"/>
        <v>2</v>
      </c>
      <c r="H82">
        <f t="shared" si="13"/>
        <v>3</v>
      </c>
      <c r="I82" t="str">
        <f>VLOOKUP(H82,映射关系!E:F,2,FALSE)</f>
        <v>炼历</v>
      </c>
      <c r="J82">
        <f>INT((IF(D82=G82,VLOOKUP(F82,每级经验对应!A:C,3,FALSE)*映射关系!$B$4,VLOOKUP(F82,每级经验对应!A:C,3,FALSE)*映射关系!$B$4/(D82-1))+1)*VLOOKUP(H82,映射关系!E:G,3,FALSE))</f>
        <v>223</v>
      </c>
      <c r="L82" t="str">
        <f>L$6&amp;VLOOKUP(I82,物品!B:C,2,FALSE)</f>
        <v>{"t":"i","i":6</v>
      </c>
      <c r="M82" t="str">
        <f t="shared" si="7"/>
        <v>,"c":223,"tr":0}</v>
      </c>
      <c r="N82" t="str">
        <f t="shared" si="8"/>
        <v/>
      </c>
      <c r="O82" t="str">
        <f t="shared" si="9"/>
        <v>{"t":"i","i":6,"c":223,"tr":0}</v>
      </c>
    </row>
    <row r="83" spans="3:15" x14ac:dyDescent="0.15">
      <c r="C83">
        <v>76</v>
      </c>
      <c r="D83">
        <f>VLOOKUP(F83,每级任务数量!A:B,2,FALSE)</f>
        <v>3</v>
      </c>
      <c r="E83" s="7">
        <f t="shared" si="10"/>
        <v>803001</v>
      </c>
      <c r="F83">
        <f t="shared" si="11"/>
        <v>8</v>
      </c>
      <c r="G83">
        <f t="shared" si="12"/>
        <v>3</v>
      </c>
      <c r="H83">
        <f t="shared" si="13"/>
        <v>1</v>
      </c>
      <c r="I83" t="str">
        <f>VLOOKUP(H83,映射关系!E:F,2,FALSE)</f>
        <v>经验</v>
      </c>
      <c r="J83">
        <f>INT((IF(D83=G83,VLOOKUP(F83,每级经验对应!A:C,3,FALSE)*映射关系!$B$4,VLOOKUP(F83,每级经验对应!A:C,3,FALSE)*映射关系!$B$4/(D83-1))+1)*VLOOKUP(H83,映射关系!E:G,3,FALSE))</f>
        <v>88</v>
      </c>
      <c r="L83" t="str">
        <f>L$6&amp;VLOOKUP(I83,物品!B:C,2,FALSE)</f>
        <v>{"t":"i","i":4</v>
      </c>
      <c r="M83" t="str">
        <f t="shared" si="7"/>
        <v>,"c":88,"tr":0}</v>
      </c>
      <c r="N83" t="str">
        <f t="shared" si="8"/>
        <v/>
      </c>
      <c r="O83" t="str">
        <f t="shared" si="9"/>
        <v>{"t":"i","i":4,"c":88,"tr":0}</v>
      </c>
    </row>
    <row r="84" spans="3:15" x14ac:dyDescent="0.15">
      <c r="C84">
        <v>77</v>
      </c>
      <c r="D84">
        <f>VLOOKUP(F84,每级任务数量!A:B,2,FALSE)</f>
        <v>3</v>
      </c>
      <c r="E84" s="7">
        <f t="shared" si="10"/>
        <v>803002</v>
      </c>
      <c r="F84">
        <f t="shared" si="11"/>
        <v>8</v>
      </c>
      <c r="G84">
        <f t="shared" si="12"/>
        <v>3</v>
      </c>
      <c r="H84">
        <f t="shared" si="13"/>
        <v>2</v>
      </c>
      <c r="I84" t="str">
        <f>VLOOKUP(H84,映射关系!E:F,2,FALSE)</f>
        <v>金币</v>
      </c>
      <c r="J84">
        <f>INT((IF(D84=G84,VLOOKUP(F84,每级经验对应!A:C,3,FALSE)*映射关系!$B$4,VLOOKUP(F84,每级经验对应!A:C,3,FALSE)*映射关系!$B$4/(D84-1))+1)*VLOOKUP(H84,映射关系!E:G,3,FALSE))</f>
        <v>3090</v>
      </c>
      <c r="L84" t="str">
        <f>L$6&amp;VLOOKUP(I84,物品!B:C,2,FALSE)</f>
        <v>{"t":"i","i":1</v>
      </c>
      <c r="M84" t="str">
        <f t="shared" si="7"/>
        <v>,"c":3090,"tr":0}</v>
      </c>
      <c r="N84" t="str">
        <f t="shared" si="8"/>
        <v/>
      </c>
      <c r="O84" t="str">
        <f t="shared" si="9"/>
        <v>{"t":"i","i":1,"c":3090,"tr":0}</v>
      </c>
    </row>
    <row r="85" spans="3:15" x14ac:dyDescent="0.15">
      <c r="C85">
        <v>78</v>
      </c>
      <c r="D85">
        <f>VLOOKUP(F85,每级任务数量!A:B,2,FALSE)</f>
        <v>3</v>
      </c>
      <c r="E85" s="7">
        <f t="shared" si="10"/>
        <v>803003</v>
      </c>
      <c r="F85">
        <f t="shared" si="11"/>
        <v>8</v>
      </c>
      <c r="G85">
        <f t="shared" si="12"/>
        <v>3</v>
      </c>
      <c r="H85">
        <f t="shared" si="13"/>
        <v>3</v>
      </c>
      <c r="I85" t="str">
        <f>VLOOKUP(H85,映射关系!E:F,2,FALSE)</f>
        <v>炼历</v>
      </c>
      <c r="J85">
        <f>INT((IF(D85=G85,VLOOKUP(F85,每级经验对应!A:C,3,FALSE)*映射关系!$B$4,VLOOKUP(F85,每级经验对应!A:C,3,FALSE)*映射关系!$B$4/(D85-1))+1)*VLOOKUP(H85,映射关系!E:G,3,FALSE))</f>
        <v>441</v>
      </c>
      <c r="L85" t="str">
        <f>L$6&amp;VLOOKUP(I85,物品!B:C,2,FALSE)</f>
        <v>{"t":"i","i":6</v>
      </c>
      <c r="M85" t="str">
        <f t="shared" si="7"/>
        <v>,"c":441,"tr":0}</v>
      </c>
      <c r="N85" t="str">
        <f t="shared" si="8"/>
        <v/>
      </c>
      <c r="O85" t="str">
        <f t="shared" si="9"/>
        <v>{"t":"i","i":6,"c":441,"tr":0}</v>
      </c>
    </row>
    <row r="86" spans="3:15" x14ac:dyDescent="0.15">
      <c r="C86">
        <v>79</v>
      </c>
      <c r="D86">
        <f>VLOOKUP(F86,每级任务数量!A:B,2,FALSE)</f>
        <v>8</v>
      </c>
      <c r="E86" s="7">
        <f t="shared" si="10"/>
        <v>901001</v>
      </c>
      <c r="F86">
        <f t="shared" si="11"/>
        <v>9</v>
      </c>
      <c r="G86">
        <f t="shared" si="12"/>
        <v>1</v>
      </c>
      <c r="H86">
        <f t="shared" si="13"/>
        <v>1</v>
      </c>
      <c r="I86" t="str">
        <f>VLOOKUP(H86,映射关系!E:F,2,FALSE)</f>
        <v>经验</v>
      </c>
      <c r="J86">
        <f>INT((IF(D86=G86,VLOOKUP(F86,每级经验对应!A:C,3,FALSE)*映射关系!$B$4,VLOOKUP(F86,每级经验对应!A:C,3,FALSE)*映射关系!$B$4/(D86-1))+1)*VLOOKUP(H86,映射关系!E:G,3,FALSE))</f>
        <v>14</v>
      </c>
      <c r="L86" t="str">
        <f>L$6&amp;VLOOKUP(I86,物品!B:C,2,FALSE)</f>
        <v>{"t":"i","i":4</v>
      </c>
      <c r="M86" t="str">
        <f t="shared" ref="M86:M103" si="14">M$5&amp;J86&amp;M$6</f>
        <v>,"c":14,"tr":0}</v>
      </c>
      <c r="N86" t="str">
        <f t="shared" ref="N86:N103" si="15">IF(K86="","",N$6)</f>
        <v/>
      </c>
      <c r="O86" t="str">
        <f t="shared" ref="O86:O103" si="16">K86&amp;L86&amp;M86&amp;N86</f>
        <v>{"t":"i","i":4,"c":14,"tr":0}</v>
      </c>
    </row>
    <row r="87" spans="3:15" x14ac:dyDescent="0.15">
      <c r="C87">
        <v>80</v>
      </c>
      <c r="D87">
        <f>VLOOKUP(F87,每级任务数量!A:B,2,FALSE)</f>
        <v>8</v>
      </c>
      <c r="E87" s="7">
        <f t="shared" si="10"/>
        <v>901002</v>
      </c>
      <c r="F87">
        <f t="shared" si="11"/>
        <v>9</v>
      </c>
      <c r="G87">
        <f t="shared" si="12"/>
        <v>1</v>
      </c>
      <c r="H87">
        <f t="shared" si="13"/>
        <v>2</v>
      </c>
      <c r="I87" t="str">
        <f>VLOOKUP(H87,映射关系!E:F,2,FALSE)</f>
        <v>金币</v>
      </c>
      <c r="J87">
        <f>INT((IF(D87=G87,VLOOKUP(F87,每级经验对应!A:C,3,FALSE)*映射关系!$B$4,VLOOKUP(F87,每级经验对应!A:C,3,FALSE)*映射关系!$B$4/(D87-1))+1)*VLOOKUP(H87,映射关系!E:G,3,FALSE))</f>
        <v>503</v>
      </c>
      <c r="L87" t="str">
        <f>L$6&amp;VLOOKUP(I87,物品!B:C,2,FALSE)</f>
        <v>{"t":"i","i":1</v>
      </c>
      <c r="M87" t="str">
        <f t="shared" si="14"/>
        <v>,"c":503,"tr":0}</v>
      </c>
      <c r="N87" t="str">
        <f t="shared" si="15"/>
        <v/>
      </c>
      <c r="O87" t="str">
        <f t="shared" si="16"/>
        <v>{"t":"i","i":1,"c":503,"tr":0}</v>
      </c>
    </row>
    <row r="88" spans="3:15" x14ac:dyDescent="0.15">
      <c r="C88">
        <v>81</v>
      </c>
      <c r="D88">
        <f>VLOOKUP(F88,每级任务数量!A:B,2,FALSE)</f>
        <v>8</v>
      </c>
      <c r="E88" s="7">
        <f t="shared" si="10"/>
        <v>901003</v>
      </c>
      <c r="F88">
        <f t="shared" si="11"/>
        <v>9</v>
      </c>
      <c r="G88">
        <f t="shared" si="12"/>
        <v>1</v>
      </c>
      <c r="H88">
        <f t="shared" si="13"/>
        <v>3</v>
      </c>
      <c r="I88" t="str">
        <f>VLOOKUP(H88,映射关系!E:F,2,FALSE)</f>
        <v>炼历</v>
      </c>
      <c r="J88">
        <f>INT((IF(D88=G88,VLOOKUP(F88,每级经验对应!A:C,3,FALSE)*映射关系!$B$4,VLOOKUP(F88,每级经验对应!A:C,3,FALSE)*映射关系!$B$4/(D88-1))+1)*VLOOKUP(H88,映射关系!E:G,3,FALSE))</f>
        <v>71</v>
      </c>
      <c r="L88" t="str">
        <f>L$6&amp;VLOOKUP(I88,物品!B:C,2,FALSE)</f>
        <v>{"t":"i","i":6</v>
      </c>
      <c r="M88" t="str">
        <f t="shared" si="14"/>
        <v>,"c":71,"tr":0}</v>
      </c>
      <c r="N88" t="str">
        <f t="shared" si="15"/>
        <v/>
      </c>
      <c r="O88" t="str">
        <f t="shared" si="16"/>
        <v>{"t":"i","i":6,"c":71,"tr":0}</v>
      </c>
    </row>
    <row r="89" spans="3:15" x14ac:dyDescent="0.15">
      <c r="C89">
        <v>82</v>
      </c>
      <c r="D89">
        <f>VLOOKUP(F89,每级任务数量!A:B,2,FALSE)</f>
        <v>8</v>
      </c>
      <c r="E89" s="7">
        <f t="shared" si="10"/>
        <v>902001</v>
      </c>
      <c r="F89">
        <f t="shared" si="11"/>
        <v>9</v>
      </c>
      <c r="G89">
        <f t="shared" si="12"/>
        <v>2</v>
      </c>
      <c r="H89">
        <f t="shared" si="13"/>
        <v>1</v>
      </c>
      <c r="I89" t="str">
        <f>VLOOKUP(H89,映射关系!E:F,2,FALSE)</f>
        <v>经验</v>
      </c>
      <c r="J89">
        <f>INT((IF(D89=G89,VLOOKUP(F89,每级经验对应!A:C,3,FALSE)*映射关系!$B$4,VLOOKUP(F89,每级经验对应!A:C,3,FALSE)*映射关系!$B$4/(D89-1))+1)*VLOOKUP(H89,映射关系!E:G,3,FALSE))</f>
        <v>14</v>
      </c>
      <c r="L89" t="str">
        <f>L$6&amp;VLOOKUP(I89,物品!B:C,2,FALSE)</f>
        <v>{"t":"i","i":4</v>
      </c>
      <c r="M89" t="str">
        <f t="shared" si="14"/>
        <v>,"c":14,"tr":0}</v>
      </c>
      <c r="N89" t="str">
        <f t="shared" si="15"/>
        <v/>
      </c>
      <c r="O89" t="str">
        <f t="shared" si="16"/>
        <v>{"t":"i","i":4,"c":14,"tr":0}</v>
      </c>
    </row>
    <row r="90" spans="3:15" x14ac:dyDescent="0.15">
      <c r="C90">
        <v>83</v>
      </c>
      <c r="D90">
        <f>VLOOKUP(F90,每级任务数量!A:B,2,FALSE)</f>
        <v>8</v>
      </c>
      <c r="E90" s="7">
        <f t="shared" si="10"/>
        <v>902002</v>
      </c>
      <c r="F90">
        <f t="shared" si="11"/>
        <v>9</v>
      </c>
      <c r="G90">
        <f t="shared" si="12"/>
        <v>2</v>
      </c>
      <c r="H90">
        <f t="shared" si="13"/>
        <v>2</v>
      </c>
      <c r="I90" t="str">
        <f>VLOOKUP(H90,映射关系!E:F,2,FALSE)</f>
        <v>金币</v>
      </c>
      <c r="J90">
        <f>INT((IF(D90=G90,VLOOKUP(F90,每级经验对应!A:C,3,FALSE)*映射关系!$B$4,VLOOKUP(F90,每级经验对应!A:C,3,FALSE)*映射关系!$B$4/(D90-1))+1)*VLOOKUP(H90,映射关系!E:G,3,FALSE))</f>
        <v>503</v>
      </c>
      <c r="L90" t="str">
        <f>L$6&amp;VLOOKUP(I90,物品!B:C,2,FALSE)</f>
        <v>{"t":"i","i":1</v>
      </c>
      <c r="M90" t="str">
        <f t="shared" si="14"/>
        <v>,"c":503,"tr":0}</v>
      </c>
      <c r="N90" t="str">
        <f t="shared" si="15"/>
        <v/>
      </c>
      <c r="O90" t="str">
        <f t="shared" si="16"/>
        <v>{"t":"i","i":1,"c":503,"tr":0}</v>
      </c>
    </row>
    <row r="91" spans="3:15" x14ac:dyDescent="0.15">
      <c r="C91">
        <v>84</v>
      </c>
      <c r="D91">
        <f>VLOOKUP(F91,每级任务数量!A:B,2,FALSE)</f>
        <v>8</v>
      </c>
      <c r="E91" s="7">
        <f t="shared" si="10"/>
        <v>902003</v>
      </c>
      <c r="F91">
        <f t="shared" si="11"/>
        <v>9</v>
      </c>
      <c r="G91">
        <f t="shared" si="12"/>
        <v>2</v>
      </c>
      <c r="H91">
        <f t="shared" si="13"/>
        <v>3</v>
      </c>
      <c r="I91" t="str">
        <f>VLOOKUP(H91,映射关系!E:F,2,FALSE)</f>
        <v>炼历</v>
      </c>
      <c r="J91">
        <f>INT((IF(D91=G91,VLOOKUP(F91,每级经验对应!A:C,3,FALSE)*映射关系!$B$4,VLOOKUP(F91,每级经验对应!A:C,3,FALSE)*映射关系!$B$4/(D91-1))+1)*VLOOKUP(H91,映射关系!E:G,3,FALSE))</f>
        <v>71</v>
      </c>
      <c r="L91" t="str">
        <f>L$6&amp;VLOOKUP(I91,物品!B:C,2,FALSE)</f>
        <v>{"t":"i","i":6</v>
      </c>
      <c r="M91" t="str">
        <f t="shared" si="14"/>
        <v>,"c":71,"tr":0}</v>
      </c>
      <c r="N91" t="str">
        <f t="shared" si="15"/>
        <v/>
      </c>
      <c r="O91" t="str">
        <f t="shared" si="16"/>
        <v>{"t":"i","i":6,"c":71,"tr":0}</v>
      </c>
    </row>
    <row r="92" spans="3:15" x14ac:dyDescent="0.15">
      <c r="C92">
        <v>85</v>
      </c>
      <c r="D92">
        <f>VLOOKUP(F92,每级任务数量!A:B,2,FALSE)</f>
        <v>8</v>
      </c>
      <c r="E92" s="7">
        <f t="shared" si="10"/>
        <v>903001</v>
      </c>
      <c r="F92">
        <f t="shared" si="11"/>
        <v>9</v>
      </c>
      <c r="G92">
        <f t="shared" si="12"/>
        <v>3</v>
      </c>
      <c r="H92">
        <f t="shared" si="13"/>
        <v>1</v>
      </c>
      <c r="I92" t="str">
        <f>VLOOKUP(H92,映射关系!E:F,2,FALSE)</f>
        <v>经验</v>
      </c>
      <c r="J92">
        <f>INT((IF(D92=G92,VLOOKUP(F92,每级经验对应!A:C,3,FALSE)*映射关系!$B$4,VLOOKUP(F92,每级经验对应!A:C,3,FALSE)*映射关系!$B$4/(D92-1))+1)*VLOOKUP(H92,映射关系!E:G,3,FALSE))</f>
        <v>14</v>
      </c>
      <c r="L92" t="str">
        <f>L$6&amp;VLOOKUP(I92,物品!B:C,2,FALSE)</f>
        <v>{"t":"i","i":4</v>
      </c>
      <c r="M92" t="str">
        <f t="shared" si="14"/>
        <v>,"c":14,"tr":0}</v>
      </c>
      <c r="N92" t="str">
        <f t="shared" si="15"/>
        <v/>
      </c>
      <c r="O92" t="str">
        <f t="shared" si="16"/>
        <v>{"t":"i","i":4,"c":14,"tr":0}</v>
      </c>
    </row>
    <row r="93" spans="3:15" x14ac:dyDescent="0.15">
      <c r="C93">
        <v>86</v>
      </c>
      <c r="D93">
        <f>VLOOKUP(F93,每级任务数量!A:B,2,FALSE)</f>
        <v>8</v>
      </c>
      <c r="E93" s="7">
        <f t="shared" si="10"/>
        <v>903002</v>
      </c>
      <c r="F93">
        <f t="shared" si="11"/>
        <v>9</v>
      </c>
      <c r="G93">
        <f t="shared" si="12"/>
        <v>3</v>
      </c>
      <c r="H93">
        <f t="shared" si="13"/>
        <v>2</v>
      </c>
      <c r="I93" t="str">
        <f>VLOOKUP(H93,映射关系!E:F,2,FALSE)</f>
        <v>金币</v>
      </c>
      <c r="J93">
        <f>INT((IF(D93=G93,VLOOKUP(F93,每级经验对应!A:C,3,FALSE)*映射关系!$B$4,VLOOKUP(F93,每级经验对应!A:C,3,FALSE)*映射关系!$B$4/(D93-1))+1)*VLOOKUP(H93,映射关系!E:G,3,FALSE))</f>
        <v>503</v>
      </c>
      <c r="L93" t="str">
        <f>L$6&amp;VLOOKUP(I93,物品!B:C,2,FALSE)</f>
        <v>{"t":"i","i":1</v>
      </c>
      <c r="M93" t="str">
        <f t="shared" si="14"/>
        <v>,"c":503,"tr":0}</v>
      </c>
      <c r="N93" t="str">
        <f t="shared" si="15"/>
        <v/>
      </c>
      <c r="O93" t="str">
        <f t="shared" si="16"/>
        <v>{"t":"i","i":1,"c":503,"tr":0}</v>
      </c>
    </row>
    <row r="94" spans="3:15" x14ac:dyDescent="0.15">
      <c r="C94">
        <v>87</v>
      </c>
      <c r="D94">
        <f>VLOOKUP(F94,每级任务数量!A:B,2,FALSE)</f>
        <v>8</v>
      </c>
      <c r="E94" s="7">
        <f t="shared" si="10"/>
        <v>903003</v>
      </c>
      <c r="F94">
        <f t="shared" si="11"/>
        <v>9</v>
      </c>
      <c r="G94">
        <f t="shared" si="12"/>
        <v>3</v>
      </c>
      <c r="H94">
        <f t="shared" si="13"/>
        <v>3</v>
      </c>
      <c r="I94" t="str">
        <f>VLOOKUP(H94,映射关系!E:F,2,FALSE)</f>
        <v>炼历</v>
      </c>
      <c r="J94">
        <f>INT((IF(D94=G94,VLOOKUP(F94,每级经验对应!A:C,3,FALSE)*映射关系!$B$4,VLOOKUP(F94,每级经验对应!A:C,3,FALSE)*映射关系!$B$4/(D94-1))+1)*VLOOKUP(H94,映射关系!E:G,3,FALSE))</f>
        <v>71</v>
      </c>
      <c r="L94" t="str">
        <f>L$6&amp;VLOOKUP(I94,物品!B:C,2,FALSE)</f>
        <v>{"t":"i","i":6</v>
      </c>
      <c r="M94" t="str">
        <f t="shared" si="14"/>
        <v>,"c":71,"tr":0}</v>
      </c>
      <c r="N94" t="str">
        <f t="shared" si="15"/>
        <v/>
      </c>
      <c r="O94" t="str">
        <f t="shared" si="16"/>
        <v>{"t":"i","i":6,"c":71,"tr":0}</v>
      </c>
    </row>
    <row r="95" spans="3:15" x14ac:dyDescent="0.15">
      <c r="C95">
        <v>88</v>
      </c>
      <c r="D95">
        <f>VLOOKUP(F95,每级任务数量!A:B,2,FALSE)</f>
        <v>8</v>
      </c>
      <c r="E95" s="7">
        <f t="shared" si="10"/>
        <v>904001</v>
      </c>
      <c r="F95">
        <f t="shared" si="11"/>
        <v>9</v>
      </c>
      <c r="G95">
        <f t="shared" si="12"/>
        <v>4</v>
      </c>
      <c r="H95">
        <f t="shared" si="13"/>
        <v>1</v>
      </c>
      <c r="I95" t="str">
        <f>VLOOKUP(H95,映射关系!E:F,2,FALSE)</f>
        <v>经验</v>
      </c>
      <c r="J95">
        <f>INT((IF(D95=G95,VLOOKUP(F95,每级经验对应!A:C,3,FALSE)*映射关系!$B$4,VLOOKUP(F95,每级经验对应!A:C,3,FALSE)*映射关系!$B$4/(D95-1))+1)*VLOOKUP(H95,映射关系!E:G,3,FALSE))</f>
        <v>14</v>
      </c>
      <c r="L95" t="str">
        <f>L$6&amp;VLOOKUP(I95,物品!B:C,2,FALSE)</f>
        <v>{"t":"i","i":4</v>
      </c>
      <c r="M95" t="str">
        <f t="shared" si="14"/>
        <v>,"c":14,"tr":0}</v>
      </c>
      <c r="N95" t="str">
        <f t="shared" si="15"/>
        <v/>
      </c>
      <c r="O95" t="str">
        <f t="shared" si="16"/>
        <v>{"t":"i","i":4,"c":14,"tr":0}</v>
      </c>
    </row>
    <row r="96" spans="3:15" x14ac:dyDescent="0.15">
      <c r="C96">
        <v>89</v>
      </c>
      <c r="D96">
        <f>VLOOKUP(F96,每级任务数量!A:B,2,FALSE)</f>
        <v>8</v>
      </c>
      <c r="E96" s="7">
        <f t="shared" si="10"/>
        <v>904002</v>
      </c>
      <c r="F96">
        <f t="shared" si="11"/>
        <v>9</v>
      </c>
      <c r="G96">
        <f t="shared" si="12"/>
        <v>4</v>
      </c>
      <c r="H96">
        <f t="shared" si="13"/>
        <v>2</v>
      </c>
      <c r="I96" t="str">
        <f>VLOOKUP(H96,映射关系!E:F,2,FALSE)</f>
        <v>金币</v>
      </c>
      <c r="J96">
        <f>INT((IF(D96=G96,VLOOKUP(F96,每级经验对应!A:C,3,FALSE)*映射关系!$B$4,VLOOKUP(F96,每级经验对应!A:C,3,FALSE)*映射关系!$B$4/(D96-1))+1)*VLOOKUP(H96,映射关系!E:G,3,FALSE))</f>
        <v>503</v>
      </c>
      <c r="L96" t="str">
        <f>L$6&amp;VLOOKUP(I96,物品!B:C,2,FALSE)</f>
        <v>{"t":"i","i":1</v>
      </c>
      <c r="M96" t="str">
        <f t="shared" si="14"/>
        <v>,"c":503,"tr":0}</v>
      </c>
      <c r="N96" t="str">
        <f t="shared" si="15"/>
        <v/>
      </c>
      <c r="O96" t="str">
        <f t="shared" si="16"/>
        <v>{"t":"i","i":1,"c":503,"tr":0}</v>
      </c>
    </row>
    <row r="97" spans="3:15" x14ac:dyDescent="0.15">
      <c r="C97">
        <v>90</v>
      </c>
      <c r="D97">
        <f>VLOOKUP(F97,每级任务数量!A:B,2,FALSE)</f>
        <v>8</v>
      </c>
      <c r="E97" s="7">
        <f t="shared" si="10"/>
        <v>904003</v>
      </c>
      <c r="F97">
        <f t="shared" si="11"/>
        <v>9</v>
      </c>
      <c r="G97">
        <f t="shared" si="12"/>
        <v>4</v>
      </c>
      <c r="H97">
        <f t="shared" si="13"/>
        <v>3</v>
      </c>
      <c r="I97" t="str">
        <f>VLOOKUP(H97,映射关系!E:F,2,FALSE)</f>
        <v>炼历</v>
      </c>
      <c r="J97">
        <f>INT((IF(D97=G97,VLOOKUP(F97,每级经验对应!A:C,3,FALSE)*映射关系!$B$4,VLOOKUP(F97,每级经验对应!A:C,3,FALSE)*映射关系!$B$4/(D97-1))+1)*VLOOKUP(H97,映射关系!E:G,3,FALSE))</f>
        <v>71</v>
      </c>
      <c r="L97" t="str">
        <f>L$6&amp;VLOOKUP(I97,物品!B:C,2,FALSE)</f>
        <v>{"t":"i","i":6</v>
      </c>
      <c r="M97" t="str">
        <f t="shared" si="14"/>
        <v>,"c":71,"tr":0}</v>
      </c>
      <c r="N97" t="str">
        <f t="shared" si="15"/>
        <v/>
      </c>
      <c r="O97" t="str">
        <f t="shared" si="16"/>
        <v>{"t":"i","i":6,"c":71,"tr":0}</v>
      </c>
    </row>
    <row r="98" spans="3:15" x14ac:dyDescent="0.15">
      <c r="C98">
        <v>91</v>
      </c>
      <c r="D98">
        <f>VLOOKUP(F98,每级任务数量!A:B,2,FALSE)</f>
        <v>8</v>
      </c>
      <c r="E98" s="7">
        <f t="shared" si="10"/>
        <v>905001</v>
      </c>
      <c r="F98">
        <f t="shared" si="11"/>
        <v>9</v>
      </c>
      <c r="G98">
        <f t="shared" si="12"/>
        <v>5</v>
      </c>
      <c r="H98">
        <f t="shared" si="13"/>
        <v>1</v>
      </c>
      <c r="I98" t="str">
        <f>VLOOKUP(H98,映射关系!E:F,2,FALSE)</f>
        <v>经验</v>
      </c>
      <c r="J98">
        <f>INT((IF(D98=G98,VLOOKUP(F98,每级经验对应!A:C,3,FALSE)*映射关系!$B$4,VLOOKUP(F98,每级经验对应!A:C,3,FALSE)*映射关系!$B$4/(D98-1))+1)*VLOOKUP(H98,映射关系!E:G,3,FALSE))</f>
        <v>14</v>
      </c>
      <c r="L98" t="str">
        <f>L$6&amp;VLOOKUP(I98,物品!B:C,2,FALSE)</f>
        <v>{"t":"i","i":4</v>
      </c>
      <c r="M98" t="str">
        <f t="shared" si="14"/>
        <v>,"c":14,"tr":0}</v>
      </c>
      <c r="N98" t="str">
        <f t="shared" si="15"/>
        <v/>
      </c>
      <c r="O98" t="str">
        <f t="shared" si="16"/>
        <v>{"t":"i","i":4,"c":14,"tr":0}</v>
      </c>
    </row>
    <row r="99" spans="3:15" x14ac:dyDescent="0.15">
      <c r="C99">
        <v>92</v>
      </c>
      <c r="D99">
        <f>VLOOKUP(F99,每级任务数量!A:B,2,FALSE)</f>
        <v>8</v>
      </c>
      <c r="E99" s="7">
        <f t="shared" si="10"/>
        <v>905002</v>
      </c>
      <c r="F99">
        <f t="shared" si="11"/>
        <v>9</v>
      </c>
      <c r="G99">
        <f t="shared" si="12"/>
        <v>5</v>
      </c>
      <c r="H99">
        <f t="shared" si="13"/>
        <v>2</v>
      </c>
      <c r="I99" t="str">
        <f>VLOOKUP(H99,映射关系!E:F,2,FALSE)</f>
        <v>金币</v>
      </c>
      <c r="J99">
        <f>INT((IF(D99=G99,VLOOKUP(F99,每级经验对应!A:C,3,FALSE)*映射关系!$B$4,VLOOKUP(F99,每级经验对应!A:C,3,FALSE)*映射关系!$B$4/(D99-1))+1)*VLOOKUP(H99,映射关系!E:G,3,FALSE))</f>
        <v>503</v>
      </c>
      <c r="L99" t="str">
        <f>L$6&amp;VLOOKUP(I99,物品!B:C,2,FALSE)</f>
        <v>{"t":"i","i":1</v>
      </c>
      <c r="M99" t="str">
        <f t="shared" si="14"/>
        <v>,"c":503,"tr":0}</v>
      </c>
      <c r="N99" t="str">
        <f t="shared" si="15"/>
        <v/>
      </c>
      <c r="O99" t="str">
        <f t="shared" si="16"/>
        <v>{"t":"i","i":1,"c":503,"tr":0}</v>
      </c>
    </row>
    <row r="100" spans="3:15" x14ac:dyDescent="0.15">
      <c r="C100">
        <v>93</v>
      </c>
      <c r="D100">
        <f>VLOOKUP(F100,每级任务数量!A:B,2,FALSE)</f>
        <v>8</v>
      </c>
      <c r="E100" s="7">
        <f t="shared" si="10"/>
        <v>905003</v>
      </c>
      <c r="F100">
        <f t="shared" si="11"/>
        <v>9</v>
      </c>
      <c r="G100">
        <f t="shared" si="12"/>
        <v>5</v>
      </c>
      <c r="H100">
        <f t="shared" si="13"/>
        <v>3</v>
      </c>
      <c r="I100" t="str">
        <f>VLOOKUP(H100,映射关系!E:F,2,FALSE)</f>
        <v>炼历</v>
      </c>
      <c r="J100">
        <f>INT((IF(D100=G100,VLOOKUP(F100,每级经验对应!A:C,3,FALSE)*映射关系!$B$4,VLOOKUP(F100,每级经验对应!A:C,3,FALSE)*映射关系!$B$4/(D100-1))+1)*VLOOKUP(H100,映射关系!E:G,3,FALSE))</f>
        <v>71</v>
      </c>
      <c r="L100" t="str">
        <f>L$6&amp;VLOOKUP(I100,物品!B:C,2,FALSE)</f>
        <v>{"t":"i","i":6</v>
      </c>
      <c r="M100" t="str">
        <f t="shared" si="14"/>
        <v>,"c":71,"tr":0}</v>
      </c>
      <c r="N100" t="str">
        <f t="shared" si="15"/>
        <v/>
      </c>
      <c r="O100" t="str">
        <f t="shared" si="16"/>
        <v>{"t":"i","i":6,"c":71,"tr":0}</v>
      </c>
    </row>
    <row r="101" spans="3:15" x14ac:dyDescent="0.15">
      <c r="C101">
        <v>94</v>
      </c>
      <c r="D101">
        <f>VLOOKUP(F101,每级任务数量!A:B,2,FALSE)</f>
        <v>8</v>
      </c>
      <c r="E101" s="7">
        <f t="shared" si="10"/>
        <v>906001</v>
      </c>
      <c r="F101">
        <f t="shared" si="11"/>
        <v>9</v>
      </c>
      <c r="G101">
        <f t="shared" si="12"/>
        <v>6</v>
      </c>
      <c r="H101">
        <f t="shared" si="13"/>
        <v>1</v>
      </c>
      <c r="I101" t="str">
        <f>VLOOKUP(H101,映射关系!E:F,2,FALSE)</f>
        <v>经验</v>
      </c>
      <c r="J101">
        <f>INT((IF(D101=G101,VLOOKUP(F101,每级经验对应!A:C,3,FALSE)*映射关系!$B$4,VLOOKUP(F101,每级经验对应!A:C,3,FALSE)*映射关系!$B$4/(D101-1))+1)*VLOOKUP(H101,映射关系!E:G,3,FALSE))</f>
        <v>14</v>
      </c>
      <c r="L101" t="str">
        <f>L$6&amp;VLOOKUP(I101,物品!B:C,2,FALSE)</f>
        <v>{"t":"i","i":4</v>
      </c>
      <c r="M101" t="str">
        <f t="shared" si="14"/>
        <v>,"c":14,"tr":0}</v>
      </c>
      <c r="N101" t="str">
        <f t="shared" si="15"/>
        <v/>
      </c>
      <c r="O101" t="str">
        <f t="shared" si="16"/>
        <v>{"t":"i","i":4,"c":14,"tr":0}</v>
      </c>
    </row>
    <row r="102" spans="3:15" x14ac:dyDescent="0.15">
      <c r="C102">
        <v>95</v>
      </c>
      <c r="D102">
        <f>VLOOKUP(F102,每级任务数量!A:B,2,FALSE)</f>
        <v>8</v>
      </c>
      <c r="E102" s="7">
        <f t="shared" si="10"/>
        <v>906002</v>
      </c>
      <c r="F102">
        <f t="shared" si="11"/>
        <v>9</v>
      </c>
      <c r="G102">
        <f t="shared" si="12"/>
        <v>6</v>
      </c>
      <c r="H102">
        <f t="shared" si="13"/>
        <v>2</v>
      </c>
      <c r="I102" t="str">
        <f>VLOOKUP(H102,映射关系!E:F,2,FALSE)</f>
        <v>金币</v>
      </c>
      <c r="J102">
        <f>INT((IF(D102=G102,VLOOKUP(F102,每级经验对应!A:C,3,FALSE)*映射关系!$B$4,VLOOKUP(F102,每级经验对应!A:C,3,FALSE)*映射关系!$B$4/(D102-1))+1)*VLOOKUP(H102,映射关系!E:G,3,FALSE))</f>
        <v>503</v>
      </c>
      <c r="L102" t="str">
        <f>L$6&amp;VLOOKUP(I102,物品!B:C,2,FALSE)</f>
        <v>{"t":"i","i":1</v>
      </c>
      <c r="M102" t="str">
        <f t="shared" si="14"/>
        <v>,"c":503,"tr":0}</v>
      </c>
      <c r="N102" t="str">
        <f t="shared" si="15"/>
        <v/>
      </c>
      <c r="O102" t="str">
        <f t="shared" si="16"/>
        <v>{"t":"i","i":1,"c":503,"tr":0}</v>
      </c>
    </row>
    <row r="103" spans="3:15" x14ac:dyDescent="0.15">
      <c r="C103">
        <v>96</v>
      </c>
      <c r="D103">
        <f>VLOOKUP(F103,每级任务数量!A:B,2,FALSE)</f>
        <v>8</v>
      </c>
      <c r="E103" s="7">
        <f t="shared" si="10"/>
        <v>906003</v>
      </c>
      <c r="F103">
        <f t="shared" si="11"/>
        <v>9</v>
      </c>
      <c r="G103">
        <f t="shared" si="12"/>
        <v>6</v>
      </c>
      <c r="H103">
        <f t="shared" si="13"/>
        <v>3</v>
      </c>
      <c r="I103" t="str">
        <f>VLOOKUP(H103,映射关系!E:F,2,FALSE)</f>
        <v>炼历</v>
      </c>
      <c r="J103">
        <f>INT((IF(D103=G103,VLOOKUP(F103,每级经验对应!A:C,3,FALSE)*映射关系!$B$4,VLOOKUP(F103,每级经验对应!A:C,3,FALSE)*映射关系!$B$4/(D103-1))+1)*VLOOKUP(H103,映射关系!E:G,3,FALSE))</f>
        <v>71</v>
      </c>
      <c r="L103" t="str">
        <f>L$6&amp;VLOOKUP(I103,物品!B:C,2,FALSE)</f>
        <v>{"t":"i","i":6</v>
      </c>
      <c r="M103" t="str">
        <f t="shared" si="14"/>
        <v>,"c":71,"tr":0}</v>
      </c>
      <c r="N103" t="str">
        <f t="shared" si="15"/>
        <v/>
      </c>
      <c r="O103" t="str">
        <f t="shared" si="16"/>
        <v>{"t":"i","i":6,"c":71,"tr":0}</v>
      </c>
    </row>
    <row r="104" spans="3:15" x14ac:dyDescent="0.15">
      <c r="C104">
        <v>97</v>
      </c>
      <c r="D104">
        <f>VLOOKUP(F104,每级任务数量!A:B,2,FALSE)</f>
        <v>8</v>
      </c>
      <c r="E104" s="7">
        <f t="shared" si="10"/>
        <v>907001</v>
      </c>
      <c r="F104">
        <f t="shared" si="11"/>
        <v>9</v>
      </c>
      <c r="G104">
        <f t="shared" si="12"/>
        <v>7</v>
      </c>
      <c r="H104">
        <f t="shared" si="13"/>
        <v>1</v>
      </c>
      <c r="I104" t="str">
        <f>VLOOKUP(H104,映射关系!E:F,2,FALSE)</f>
        <v>经验</v>
      </c>
      <c r="J104">
        <f>INT((IF(D104=G104,VLOOKUP(F104,每级经验对应!A:C,3,FALSE)*映射关系!$B$4,VLOOKUP(F104,每级经验对应!A:C,3,FALSE)*映射关系!$B$4/(D104-1))+1)*VLOOKUP(H104,映射关系!E:G,3,FALSE))</f>
        <v>14</v>
      </c>
      <c r="L104" t="str">
        <f>L$6&amp;VLOOKUP(I104,物品!B:C,2,FALSE)</f>
        <v>{"t":"i","i":4</v>
      </c>
      <c r="M104" t="str">
        <f t="shared" ref="M104:M107" si="17">M$5&amp;J104&amp;M$6</f>
        <v>,"c":14,"tr":0}</v>
      </c>
      <c r="N104" t="str">
        <f t="shared" ref="N104:N107" si="18">IF(K104="","",N$6)</f>
        <v/>
      </c>
      <c r="O104" t="str">
        <f t="shared" ref="O104:O107" si="19">K104&amp;L104&amp;M104&amp;N104</f>
        <v>{"t":"i","i":4,"c":14,"tr":0}</v>
      </c>
    </row>
    <row r="105" spans="3:15" x14ac:dyDescent="0.15">
      <c r="C105">
        <v>98</v>
      </c>
      <c r="D105">
        <f>VLOOKUP(F105,每级任务数量!A:B,2,FALSE)</f>
        <v>8</v>
      </c>
      <c r="E105" s="7">
        <f t="shared" si="10"/>
        <v>907002</v>
      </c>
      <c r="F105">
        <f t="shared" si="11"/>
        <v>9</v>
      </c>
      <c r="G105">
        <f t="shared" si="12"/>
        <v>7</v>
      </c>
      <c r="H105">
        <f t="shared" si="13"/>
        <v>2</v>
      </c>
      <c r="I105" t="str">
        <f>VLOOKUP(H105,映射关系!E:F,2,FALSE)</f>
        <v>金币</v>
      </c>
      <c r="J105">
        <f>INT((IF(D105=G105,VLOOKUP(F105,每级经验对应!A:C,3,FALSE)*映射关系!$B$4,VLOOKUP(F105,每级经验对应!A:C,3,FALSE)*映射关系!$B$4/(D105-1))+1)*VLOOKUP(H105,映射关系!E:G,3,FALSE))</f>
        <v>503</v>
      </c>
      <c r="L105" t="str">
        <f>L$6&amp;VLOOKUP(I105,物品!B:C,2,FALSE)</f>
        <v>{"t":"i","i":1</v>
      </c>
      <c r="M105" t="str">
        <f t="shared" si="17"/>
        <v>,"c":503,"tr":0}</v>
      </c>
      <c r="N105" t="str">
        <f t="shared" si="18"/>
        <v/>
      </c>
      <c r="O105" t="str">
        <f t="shared" si="19"/>
        <v>{"t":"i","i":1,"c":503,"tr":0}</v>
      </c>
    </row>
    <row r="106" spans="3:15" x14ac:dyDescent="0.15">
      <c r="C106">
        <v>99</v>
      </c>
      <c r="D106">
        <f>VLOOKUP(F106,每级任务数量!A:B,2,FALSE)</f>
        <v>8</v>
      </c>
      <c r="E106" s="7">
        <f t="shared" si="10"/>
        <v>907003</v>
      </c>
      <c r="F106">
        <f t="shared" si="11"/>
        <v>9</v>
      </c>
      <c r="G106">
        <f t="shared" si="12"/>
        <v>7</v>
      </c>
      <c r="H106">
        <f t="shared" si="13"/>
        <v>3</v>
      </c>
      <c r="I106" t="str">
        <f>VLOOKUP(H106,映射关系!E:F,2,FALSE)</f>
        <v>炼历</v>
      </c>
      <c r="J106">
        <f>INT((IF(D106=G106,VLOOKUP(F106,每级经验对应!A:C,3,FALSE)*映射关系!$B$4,VLOOKUP(F106,每级经验对应!A:C,3,FALSE)*映射关系!$B$4/(D106-1))+1)*VLOOKUP(H106,映射关系!E:G,3,FALSE))</f>
        <v>71</v>
      </c>
      <c r="L106" t="str">
        <f>L$6&amp;VLOOKUP(I106,物品!B:C,2,FALSE)</f>
        <v>{"t":"i","i":6</v>
      </c>
      <c r="M106" t="str">
        <f t="shared" si="17"/>
        <v>,"c":71,"tr":0}</v>
      </c>
      <c r="N106" t="str">
        <f t="shared" si="18"/>
        <v/>
      </c>
      <c r="O106" t="str">
        <f t="shared" si="19"/>
        <v>{"t":"i","i":6,"c":71,"tr":0}</v>
      </c>
    </row>
    <row r="107" spans="3:15" x14ac:dyDescent="0.15">
      <c r="C107">
        <v>100</v>
      </c>
      <c r="D107">
        <f>VLOOKUP(F107,每级任务数量!A:B,2,FALSE)</f>
        <v>8</v>
      </c>
      <c r="E107" s="7">
        <f t="shared" si="10"/>
        <v>908001</v>
      </c>
      <c r="F107">
        <f t="shared" si="11"/>
        <v>9</v>
      </c>
      <c r="G107">
        <f t="shared" si="12"/>
        <v>8</v>
      </c>
      <c r="H107">
        <f t="shared" si="13"/>
        <v>1</v>
      </c>
      <c r="I107" t="str">
        <f>VLOOKUP(H107,映射关系!E:F,2,FALSE)</f>
        <v>经验</v>
      </c>
      <c r="J107">
        <f>INT((IF(D107=G107,VLOOKUP(F107,每级经验对应!A:C,3,FALSE)*映射关系!$B$4,VLOOKUP(F107,每级经验对应!A:C,3,FALSE)*映射关系!$B$4/(D107-1))+1)*VLOOKUP(H107,映射关系!E:G,3,FALSE))</f>
        <v>94</v>
      </c>
      <c r="L107" t="str">
        <f>L$6&amp;VLOOKUP(I107,物品!B:C,2,FALSE)</f>
        <v>{"t":"i","i":4</v>
      </c>
      <c r="M107" t="str">
        <f t="shared" si="17"/>
        <v>,"c":94,"tr":0}</v>
      </c>
      <c r="N107" t="str">
        <f t="shared" si="18"/>
        <v/>
      </c>
      <c r="O107" t="str">
        <f t="shared" si="19"/>
        <v>{"t":"i","i":4,"c":94,"tr":0}</v>
      </c>
    </row>
    <row r="108" spans="3:15" x14ac:dyDescent="0.15">
      <c r="C108">
        <v>101</v>
      </c>
      <c r="D108">
        <f>VLOOKUP(F108,每级任务数量!A:B,2,FALSE)</f>
        <v>8</v>
      </c>
      <c r="E108" s="7">
        <f t="shared" si="10"/>
        <v>908002</v>
      </c>
      <c r="F108">
        <f t="shared" si="11"/>
        <v>9</v>
      </c>
      <c r="G108">
        <f t="shared" si="12"/>
        <v>8</v>
      </c>
      <c r="H108">
        <f t="shared" si="13"/>
        <v>2</v>
      </c>
      <c r="I108" t="str">
        <f>VLOOKUP(H108,映射关系!E:F,2,FALSE)</f>
        <v>金币</v>
      </c>
      <c r="J108">
        <f>INT((IF(D108=G108,VLOOKUP(F108,每级经验对应!A:C,3,FALSE)*映射关系!$B$4,VLOOKUP(F108,每级经验对应!A:C,3,FALSE)*映射关系!$B$4/(D108-1))+1)*VLOOKUP(H108,映射关系!E:G,3,FALSE))</f>
        <v>3310</v>
      </c>
      <c r="L108" t="str">
        <f>L$6&amp;VLOOKUP(I108,物品!B:C,2,FALSE)</f>
        <v>{"t":"i","i":1</v>
      </c>
      <c r="M108" t="str">
        <f t="shared" ref="M108:M157" si="20">M$5&amp;J108&amp;M$6</f>
        <v>,"c":3310,"tr":0}</v>
      </c>
      <c r="N108" t="str">
        <f t="shared" ref="N108:N157" si="21">IF(K108="","",N$6)</f>
        <v/>
      </c>
      <c r="O108" t="str">
        <f t="shared" ref="O108:O157" si="22">K108&amp;L108&amp;M108&amp;N108</f>
        <v>{"t":"i","i":1,"c":3310,"tr":0}</v>
      </c>
    </row>
    <row r="109" spans="3:15" x14ac:dyDescent="0.15">
      <c r="C109">
        <v>102</v>
      </c>
      <c r="D109">
        <f>VLOOKUP(F109,每级任务数量!A:B,2,FALSE)</f>
        <v>8</v>
      </c>
      <c r="E109" s="7">
        <f t="shared" si="10"/>
        <v>908003</v>
      </c>
      <c r="F109">
        <f t="shared" si="11"/>
        <v>9</v>
      </c>
      <c r="G109">
        <f t="shared" si="12"/>
        <v>8</v>
      </c>
      <c r="H109">
        <f t="shared" si="13"/>
        <v>3</v>
      </c>
      <c r="I109" t="str">
        <f>VLOOKUP(H109,映射关系!E:F,2,FALSE)</f>
        <v>炼历</v>
      </c>
      <c r="J109">
        <f>INT((IF(D109=G109,VLOOKUP(F109,每级经验对应!A:C,3,FALSE)*映射关系!$B$4,VLOOKUP(F109,每级经验对应!A:C,3,FALSE)*映射关系!$B$4/(D109-1))+1)*VLOOKUP(H109,映射关系!E:G,3,FALSE))</f>
        <v>472</v>
      </c>
      <c r="L109" t="str">
        <f>L$6&amp;VLOOKUP(I109,物品!B:C,2,FALSE)</f>
        <v>{"t":"i","i":6</v>
      </c>
      <c r="M109" t="str">
        <f t="shared" si="20"/>
        <v>,"c":472,"tr":0}</v>
      </c>
      <c r="N109" t="str">
        <f t="shared" si="21"/>
        <v/>
      </c>
      <c r="O109" t="str">
        <f t="shared" si="22"/>
        <v>{"t":"i","i":6,"c":472,"tr":0}</v>
      </c>
    </row>
    <row r="110" spans="3:15" x14ac:dyDescent="0.15">
      <c r="C110">
        <v>103</v>
      </c>
      <c r="D110">
        <f>VLOOKUP(F110,每级任务数量!A:B,2,FALSE)</f>
        <v>4</v>
      </c>
      <c r="E110" s="7">
        <f t="shared" si="10"/>
        <v>1001001</v>
      </c>
      <c r="F110">
        <f t="shared" si="11"/>
        <v>10</v>
      </c>
      <c r="G110">
        <f t="shared" si="12"/>
        <v>1</v>
      </c>
      <c r="H110">
        <f t="shared" si="13"/>
        <v>1</v>
      </c>
      <c r="I110" t="str">
        <f>VLOOKUP(H110,映射关系!E:F,2,FALSE)</f>
        <v>经验</v>
      </c>
      <c r="J110">
        <f>INT((IF(D110=G110,VLOOKUP(F110,每级经验对应!A:C,3,FALSE)*映射关系!$B$4,VLOOKUP(F110,每级经验对应!A:C,3,FALSE)*映射关系!$B$4/(D110-1))+1)*VLOOKUP(H110,映射关系!E:G,3,FALSE))</f>
        <v>34</v>
      </c>
      <c r="L110" t="str">
        <f>L$6&amp;VLOOKUP(I110,物品!B:C,2,FALSE)</f>
        <v>{"t":"i","i":4</v>
      </c>
      <c r="M110" t="str">
        <f t="shared" si="20"/>
        <v>,"c":34,"tr":0}</v>
      </c>
      <c r="N110" t="str">
        <f t="shared" si="21"/>
        <v/>
      </c>
      <c r="O110" t="str">
        <f t="shared" si="22"/>
        <v>{"t":"i","i":4,"c":34,"tr":0}</v>
      </c>
    </row>
    <row r="111" spans="3:15" x14ac:dyDescent="0.15">
      <c r="C111">
        <v>104</v>
      </c>
      <c r="D111">
        <f>VLOOKUP(F111,每级任务数量!A:B,2,FALSE)</f>
        <v>4</v>
      </c>
      <c r="E111" s="7">
        <f t="shared" si="10"/>
        <v>1001002</v>
      </c>
      <c r="F111">
        <f t="shared" si="11"/>
        <v>10</v>
      </c>
      <c r="G111">
        <f t="shared" si="12"/>
        <v>1</v>
      </c>
      <c r="H111">
        <f t="shared" si="13"/>
        <v>2</v>
      </c>
      <c r="I111" t="str">
        <f>VLOOKUP(H111,映射关系!E:F,2,FALSE)</f>
        <v>金币</v>
      </c>
      <c r="J111">
        <f>INT((IF(D111=G111,VLOOKUP(F111,每级经验对应!A:C,3,FALSE)*映射关系!$B$4,VLOOKUP(F111,每级经验对应!A:C,3,FALSE)*映射关系!$B$4/(D111-1))+1)*VLOOKUP(H111,映射关系!E:G,3,FALSE))</f>
        <v>1205</v>
      </c>
      <c r="L111" t="str">
        <f>L$6&amp;VLOOKUP(I111,物品!B:C,2,FALSE)</f>
        <v>{"t":"i","i":1</v>
      </c>
      <c r="M111" t="str">
        <f t="shared" si="20"/>
        <v>,"c":1205,"tr":0}</v>
      </c>
      <c r="N111" t="str">
        <f t="shared" si="21"/>
        <v/>
      </c>
      <c r="O111" t="str">
        <f t="shared" si="22"/>
        <v>{"t":"i","i":1,"c":1205,"tr":0}</v>
      </c>
    </row>
    <row r="112" spans="3:15" x14ac:dyDescent="0.15">
      <c r="C112">
        <v>105</v>
      </c>
      <c r="D112">
        <f>VLOOKUP(F112,每级任务数量!A:B,2,FALSE)</f>
        <v>4</v>
      </c>
      <c r="E112" s="7">
        <f t="shared" si="10"/>
        <v>1001003</v>
      </c>
      <c r="F112">
        <f t="shared" si="11"/>
        <v>10</v>
      </c>
      <c r="G112">
        <f t="shared" si="12"/>
        <v>1</v>
      </c>
      <c r="H112">
        <f t="shared" si="13"/>
        <v>3</v>
      </c>
      <c r="I112" t="str">
        <f>VLOOKUP(H112,映射关系!E:F,2,FALSE)</f>
        <v>炼历</v>
      </c>
      <c r="J112">
        <f>INT((IF(D112=G112,VLOOKUP(F112,每级经验对应!A:C,3,FALSE)*映射关系!$B$4,VLOOKUP(F112,每级经验对应!A:C,3,FALSE)*映射关系!$B$4/(D112-1))+1)*VLOOKUP(H112,映射关系!E:G,3,FALSE))</f>
        <v>172</v>
      </c>
      <c r="L112" t="str">
        <f>L$6&amp;VLOOKUP(I112,物品!B:C,2,FALSE)</f>
        <v>{"t":"i","i":6</v>
      </c>
      <c r="M112" t="str">
        <f t="shared" si="20"/>
        <v>,"c":172,"tr":0}</v>
      </c>
      <c r="N112" t="str">
        <f t="shared" si="21"/>
        <v/>
      </c>
      <c r="O112" t="str">
        <f t="shared" si="22"/>
        <v>{"t":"i","i":6,"c":172,"tr":0}</v>
      </c>
    </row>
    <row r="113" spans="3:15" x14ac:dyDescent="0.15">
      <c r="C113">
        <v>106</v>
      </c>
      <c r="D113">
        <f>VLOOKUP(F113,每级任务数量!A:B,2,FALSE)</f>
        <v>4</v>
      </c>
      <c r="E113" s="7">
        <f t="shared" si="10"/>
        <v>1002001</v>
      </c>
      <c r="F113">
        <f t="shared" si="11"/>
        <v>10</v>
      </c>
      <c r="G113">
        <f t="shared" si="12"/>
        <v>2</v>
      </c>
      <c r="H113">
        <f t="shared" si="13"/>
        <v>1</v>
      </c>
      <c r="I113" t="str">
        <f>VLOOKUP(H113,映射关系!E:F,2,FALSE)</f>
        <v>经验</v>
      </c>
      <c r="J113">
        <f>INT((IF(D113=G113,VLOOKUP(F113,每级经验对应!A:C,3,FALSE)*映射关系!$B$4,VLOOKUP(F113,每级经验对应!A:C,3,FALSE)*映射关系!$B$4/(D113-1))+1)*VLOOKUP(H113,映射关系!E:G,3,FALSE))</f>
        <v>34</v>
      </c>
      <c r="L113" t="str">
        <f>L$6&amp;VLOOKUP(I113,物品!B:C,2,FALSE)</f>
        <v>{"t":"i","i":4</v>
      </c>
      <c r="M113" t="str">
        <f t="shared" si="20"/>
        <v>,"c":34,"tr":0}</v>
      </c>
      <c r="N113" t="str">
        <f t="shared" si="21"/>
        <v/>
      </c>
      <c r="O113" t="str">
        <f t="shared" si="22"/>
        <v>{"t":"i","i":4,"c":34,"tr":0}</v>
      </c>
    </row>
    <row r="114" spans="3:15" x14ac:dyDescent="0.15">
      <c r="C114">
        <v>107</v>
      </c>
      <c r="D114">
        <f>VLOOKUP(F114,每级任务数量!A:B,2,FALSE)</f>
        <v>4</v>
      </c>
      <c r="E114" s="7">
        <f t="shared" si="10"/>
        <v>1002002</v>
      </c>
      <c r="F114">
        <f t="shared" si="11"/>
        <v>10</v>
      </c>
      <c r="G114">
        <f t="shared" si="12"/>
        <v>2</v>
      </c>
      <c r="H114">
        <f t="shared" si="13"/>
        <v>2</v>
      </c>
      <c r="I114" t="str">
        <f>VLOOKUP(H114,映射关系!E:F,2,FALSE)</f>
        <v>金币</v>
      </c>
      <c r="J114">
        <f>INT((IF(D114=G114,VLOOKUP(F114,每级经验对应!A:C,3,FALSE)*映射关系!$B$4,VLOOKUP(F114,每级经验对应!A:C,3,FALSE)*映射关系!$B$4/(D114-1))+1)*VLOOKUP(H114,映射关系!E:G,3,FALSE))</f>
        <v>1205</v>
      </c>
      <c r="L114" t="str">
        <f>L$6&amp;VLOOKUP(I114,物品!B:C,2,FALSE)</f>
        <v>{"t":"i","i":1</v>
      </c>
      <c r="M114" t="str">
        <f t="shared" si="20"/>
        <v>,"c":1205,"tr":0}</v>
      </c>
      <c r="N114" t="str">
        <f t="shared" si="21"/>
        <v/>
      </c>
      <c r="O114" t="str">
        <f t="shared" si="22"/>
        <v>{"t":"i","i":1,"c":1205,"tr":0}</v>
      </c>
    </row>
    <row r="115" spans="3:15" x14ac:dyDescent="0.15">
      <c r="C115">
        <v>108</v>
      </c>
      <c r="D115">
        <f>VLOOKUP(F115,每级任务数量!A:B,2,FALSE)</f>
        <v>4</v>
      </c>
      <c r="E115" s="7">
        <f t="shared" si="10"/>
        <v>1002003</v>
      </c>
      <c r="F115">
        <f t="shared" si="11"/>
        <v>10</v>
      </c>
      <c r="G115">
        <f t="shared" si="12"/>
        <v>2</v>
      </c>
      <c r="H115">
        <f t="shared" si="13"/>
        <v>3</v>
      </c>
      <c r="I115" t="str">
        <f>VLOOKUP(H115,映射关系!E:F,2,FALSE)</f>
        <v>炼历</v>
      </c>
      <c r="J115">
        <f>INT((IF(D115=G115,VLOOKUP(F115,每级经验对应!A:C,3,FALSE)*映射关系!$B$4,VLOOKUP(F115,每级经验对应!A:C,3,FALSE)*映射关系!$B$4/(D115-1))+1)*VLOOKUP(H115,映射关系!E:G,3,FALSE))</f>
        <v>172</v>
      </c>
      <c r="L115" t="str">
        <f>L$6&amp;VLOOKUP(I115,物品!B:C,2,FALSE)</f>
        <v>{"t":"i","i":6</v>
      </c>
      <c r="M115" t="str">
        <f t="shared" si="20"/>
        <v>,"c":172,"tr":0}</v>
      </c>
      <c r="N115" t="str">
        <f t="shared" si="21"/>
        <v/>
      </c>
      <c r="O115" t="str">
        <f t="shared" si="22"/>
        <v>{"t":"i","i":6,"c":172,"tr":0}</v>
      </c>
    </row>
    <row r="116" spans="3:15" x14ac:dyDescent="0.15">
      <c r="C116">
        <v>109</v>
      </c>
      <c r="D116">
        <f>VLOOKUP(F116,每级任务数量!A:B,2,FALSE)</f>
        <v>4</v>
      </c>
      <c r="E116" s="7">
        <f t="shared" si="10"/>
        <v>1003001</v>
      </c>
      <c r="F116">
        <f t="shared" si="11"/>
        <v>10</v>
      </c>
      <c r="G116">
        <f t="shared" si="12"/>
        <v>3</v>
      </c>
      <c r="H116">
        <f t="shared" si="13"/>
        <v>1</v>
      </c>
      <c r="I116" t="str">
        <f>VLOOKUP(H116,映射关系!E:F,2,FALSE)</f>
        <v>经验</v>
      </c>
      <c r="J116">
        <f>INT((IF(D116=G116,VLOOKUP(F116,每级经验对应!A:C,3,FALSE)*映射关系!$B$4,VLOOKUP(F116,每级经验对应!A:C,3,FALSE)*映射关系!$B$4/(D116-1))+1)*VLOOKUP(H116,映射关系!E:G,3,FALSE))</f>
        <v>34</v>
      </c>
      <c r="L116" t="str">
        <f>L$6&amp;VLOOKUP(I116,物品!B:C,2,FALSE)</f>
        <v>{"t":"i","i":4</v>
      </c>
      <c r="M116" t="str">
        <f t="shared" si="20"/>
        <v>,"c":34,"tr":0}</v>
      </c>
      <c r="N116" t="str">
        <f t="shared" si="21"/>
        <v/>
      </c>
      <c r="O116" t="str">
        <f t="shared" si="22"/>
        <v>{"t":"i","i":4,"c":34,"tr":0}</v>
      </c>
    </row>
    <row r="117" spans="3:15" x14ac:dyDescent="0.15">
      <c r="C117">
        <v>110</v>
      </c>
      <c r="D117">
        <f>VLOOKUP(F117,每级任务数量!A:B,2,FALSE)</f>
        <v>4</v>
      </c>
      <c r="E117" s="7">
        <f t="shared" si="10"/>
        <v>1003002</v>
      </c>
      <c r="F117">
        <f t="shared" si="11"/>
        <v>10</v>
      </c>
      <c r="G117">
        <f t="shared" si="12"/>
        <v>3</v>
      </c>
      <c r="H117">
        <f t="shared" si="13"/>
        <v>2</v>
      </c>
      <c r="I117" t="str">
        <f>VLOOKUP(H117,映射关系!E:F,2,FALSE)</f>
        <v>金币</v>
      </c>
      <c r="J117">
        <f>INT((IF(D117=G117,VLOOKUP(F117,每级经验对应!A:C,3,FALSE)*映射关系!$B$4,VLOOKUP(F117,每级经验对应!A:C,3,FALSE)*映射关系!$B$4/(D117-1))+1)*VLOOKUP(H117,映射关系!E:G,3,FALSE))</f>
        <v>1205</v>
      </c>
      <c r="L117" t="str">
        <f>L$6&amp;VLOOKUP(I117,物品!B:C,2,FALSE)</f>
        <v>{"t":"i","i":1</v>
      </c>
      <c r="M117" t="str">
        <f t="shared" si="20"/>
        <v>,"c":1205,"tr":0}</v>
      </c>
      <c r="N117" t="str">
        <f t="shared" si="21"/>
        <v/>
      </c>
      <c r="O117" t="str">
        <f t="shared" si="22"/>
        <v>{"t":"i","i":1,"c":1205,"tr":0}</v>
      </c>
    </row>
    <row r="118" spans="3:15" x14ac:dyDescent="0.15">
      <c r="C118">
        <v>111</v>
      </c>
      <c r="D118">
        <f>VLOOKUP(F118,每级任务数量!A:B,2,FALSE)</f>
        <v>4</v>
      </c>
      <c r="E118" s="7">
        <f t="shared" si="10"/>
        <v>1003003</v>
      </c>
      <c r="F118">
        <f t="shared" si="11"/>
        <v>10</v>
      </c>
      <c r="G118">
        <f t="shared" si="12"/>
        <v>3</v>
      </c>
      <c r="H118">
        <f t="shared" si="13"/>
        <v>3</v>
      </c>
      <c r="I118" t="str">
        <f>VLOOKUP(H118,映射关系!E:F,2,FALSE)</f>
        <v>炼历</v>
      </c>
      <c r="J118">
        <f>INT((IF(D118=G118,VLOOKUP(F118,每级经验对应!A:C,3,FALSE)*映射关系!$B$4,VLOOKUP(F118,每级经验对应!A:C,3,FALSE)*映射关系!$B$4/(D118-1))+1)*VLOOKUP(H118,映射关系!E:G,3,FALSE))</f>
        <v>172</v>
      </c>
      <c r="L118" t="str">
        <f>L$6&amp;VLOOKUP(I118,物品!B:C,2,FALSE)</f>
        <v>{"t":"i","i":6</v>
      </c>
      <c r="M118" t="str">
        <f t="shared" si="20"/>
        <v>,"c":172,"tr":0}</v>
      </c>
      <c r="N118" t="str">
        <f t="shared" si="21"/>
        <v/>
      </c>
      <c r="O118" t="str">
        <f t="shared" si="22"/>
        <v>{"t":"i","i":6,"c":172,"tr":0}</v>
      </c>
    </row>
    <row r="119" spans="3:15" x14ac:dyDescent="0.15">
      <c r="C119">
        <v>112</v>
      </c>
      <c r="D119">
        <f>VLOOKUP(F119,每级任务数量!A:B,2,FALSE)</f>
        <v>4</v>
      </c>
      <c r="E119" s="7">
        <f t="shared" si="10"/>
        <v>1004001</v>
      </c>
      <c r="F119">
        <f t="shared" si="11"/>
        <v>10</v>
      </c>
      <c r="G119">
        <f t="shared" si="12"/>
        <v>4</v>
      </c>
      <c r="H119">
        <f t="shared" si="13"/>
        <v>1</v>
      </c>
      <c r="I119" t="str">
        <f>VLOOKUP(H119,映射关系!E:F,2,FALSE)</f>
        <v>经验</v>
      </c>
      <c r="J119">
        <f>INT((IF(D119=G119,VLOOKUP(F119,每级经验对应!A:C,3,FALSE)*映射关系!$B$4,VLOOKUP(F119,每级经验对应!A:C,3,FALSE)*映射关系!$B$4/(D119-1))+1)*VLOOKUP(H119,映射关系!E:G,3,FALSE))</f>
        <v>101</v>
      </c>
      <c r="L119" t="str">
        <f>L$6&amp;VLOOKUP(I119,物品!B:C,2,FALSE)</f>
        <v>{"t":"i","i":4</v>
      </c>
      <c r="M119" t="str">
        <f t="shared" si="20"/>
        <v>,"c":101,"tr":0}</v>
      </c>
      <c r="N119" t="str">
        <f t="shared" si="21"/>
        <v/>
      </c>
      <c r="O119" t="str">
        <f t="shared" si="22"/>
        <v>{"t":"i","i":4,"c":101,"tr":0}</v>
      </c>
    </row>
    <row r="120" spans="3:15" x14ac:dyDescent="0.15">
      <c r="C120">
        <v>113</v>
      </c>
      <c r="D120">
        <f>VLOOKUP(F120,每级任务数量!A:B,2,FALSE)</f>
        <v>4</v>
      </c>
      <c r="E120" s="7">
        <f t="shared" si="10"/>
        <v>1004002</v>
      </c>
      <c r="F120">
        <f t="shared" si="11"/>
        <v>10</v>
      </c>
      <c r="G120">
        <f t="shared" si="12"/>
        <v>4</v>
      </c>
      <c r="H120">
        <f t="shared" si="13"/>
        <v>2</v>
      </c>
      <c r="I120" t="str">
        <f>VLOOKUP(H120,映射关系!E:F,2,FALSE)</f>
        <v>金币</v>
      </c>
      <c r="J120">
        <f>INT((IF(D120=G120,VLOOKUP(F120,每级经验对应!A:C,3,FALSE)*映射关系!$B$4,VLOOKUP(F120,每级经验对应!A:C,3,FALSE)*映射关系!$B$4/(D120-1))+1)*VLOOKUP(H120,映射关系!E:G,3,FALSE))</f>
        <v>3546</v>
      </c>
      <c r="L120" t="str">
        <f>L$6&amp;VLOOKUP(I120,物品!B:C,2,FALSE)</f>
        <v>{"t":"i","i":1</v>
      </c>
      <c r="M120" t="str">
        <f t="shared" si="20"/>
        <v>,"c":3546,"tr":0}</v>
      </c>
      <c r="N120" t="str">
        <f t="shared" si="21"/>
        <v/>
      </c>
      <c r="O120" t="str">
        <f t="shared" si="22"/>
        <v>{"t":"i","i":1,"c":3546,"tr":0}</v>
      </c>
    </row>
    <row r="121" spans="3:15" x14ac:dyDescent="0.15">
      <c r="C121">
        <v>114</v>
      </c>
      <c r="D121">
        <f>VLOOKUP(F121,每级任务数量!A:B,2,FALSE)</f>
        <v>4</v>
      </c>
      <c r="E121" s="7">
        <f t="shared" si="10"/>
        <v>1004003</v>
      </c>
      <c r="F121">
        <f t="shared" si="11"/>
        <v>10</v>
      </c>
      <c r="G121">
        <f t="shared" si="12"/>
        <v>4</v>
      </c>
      <c r="H121">
        <f t="shared" si="13"/>
        <v>3</v>
      </c>
      <c r="I121" t="str">
        <f>VLOOKUP(H121,映射关系!E:F,2,FALSE)</f>
        <v>炼历</v>
      </c>
      <c r="J121">
        <f>INT((IF(D121=G121,VLOOKUP(F121,每级经验对应!A:C,3,FALSE)*映射关系!$B$4,VLOOKUP(F121,每级经验对应!A:C,3,FALSE)*映射关系!$B$4/(D121-1))+1)*VLOOKUP(H121,映射关系!E:G,3,FALSE))</f>
        <v>506</v>
      </c>
      <c r="L121" t="str">
        <f>L$6&amp;VLOOKUP(I121,物品!B:C,2,FALSE)</f>
        <v>{"t":"i","i":6</v>
      </c>
      <c r="M121" t="str">
        <f t="shared" si="20"/>
        <v>,"c":506,"tr":0}</v>
      </c>
      <c r="N121" t="str">
        <f t="shared" si="21"/>
        <v/>
      </c>
      <c r="O121" t="str">
        <f t="shared" si="22"/>
        <v>{"t":"i","i":6,"c":506,"tr":0}</v>
      </c>
    </row>
    <row r="122" spans="3:15" x14ac:dyDescent="0.15">
      <c r="C122">
        <v>115</v>
      </c>
      <c r="D122">
        <f>VLOOKUP(F122,每级任务数量!A:B,2,FALSE)</f>
        <v>5</v>
      </c>
      <c r="E122" s="7">
        <f t="shared" si="10"/>
        <v>1101001</v>
      </c>
      <c r="F122">
        <f t="shared" si="11"/>
        <v>11</v>
      </c>
      <c r="G122">
        <f t="shared" si="12"/>
        <v>1</v>
      </c>
      <c r="H122">
        <f t="shared" si="13"/>
        <v>1</v>
      </c>
      <c r="I122" t="str">
        <f>VLOOKUP(H122,映射关系!E:F,2,FALSE)</f>
        <v>经验</v>
      </c>
      <c r="J122">
        <f>INT((IF(D122=G122,VLOOKUP(F122,每级经验对应!A:C,3,FALSE)*映射关系!$B$4,VLOOKUP(F122,每级经验对应!A:C,3,FALSE)*映射关系!$B$4/(D122-1))+1)*VLOOKUP(H122,映射关系!E:G,3,FALSE))</f>
        <v>27</v>
      </c>
      <c r="L122" t="str">
        <f>L$6&amp;VLOOKUP(I122,物品!B:C,2,FALSE)</f>
        <v>{"t":"i","i":4</v>
      </c>
      <c r="M122" t="str">
        <f t="shared" si="20"/>
        <v>,"c":27,"tr":0}</v>
      </c>
      <c r="N122" t="str">
        <f t="shared" si="21"/>
        <v/>
      </c>
      <c r="O122" t="str">
        <f t="shared" si="22"/>
        <v>{"t":"i","i":4,"c":27,"tr":0}</v>
      </c>
    </row>
    <row r="123" spans="3:15" x14ac:dyDescent="0.15">
      <c r="C123">
        <v>116</v>
      </c>
      <c r="D123">
        <f>VLOOKUP(F123,每级任务数量!A:B,2,FALSE)</f>
        <v>5</v>
      </c>
      <c r="E123" s="7">
        <f t="shared" si="10"/>
        <v>1101002</v>
      </c>
      <c r="F123">
        <f t="shared" si="11"/>
        <v>11</v>
      </c>
      <c r="G123">
        <f t="shared" si="12"/>
        <v>1</v>
      </c>
      <c r="H123">
        <f t="shared" si="13"/>
        <v>2</v>
      </c>
      <c r="I123" t="str">
        <f>VLOOKUP(H123,映射关系!E:F,2,FALSE)</f>
        <v>金币</v>
      </c>
      <c r="J123">
        <f>INT((IF(D123=G123,VLOOKUP(F123,每级经验对应!A:C,3,FALSE)*映射关系!$B$4,VLOOKUP(F123,每级经验对应!A:C,3,FALSE)*映射关系!$B$4/(D123-1))+1)*VLOOKUP(H123,映射关系!E:G,3,FALSE))</f>
        <v>976</v>
      </c>
      <c r="L123" t="str">
        <f>L$6&amp;VLOOKUP(I123,物品!B:C,2,FALSE)</f>
        <v>{"t":"i","i":1</v>
      </c>
      <c r="M123" t="str">
        <f t="shared" si="20"/>
        <v>,"c":976,"tr":0}</v>
      </c>
      <c r="N123" t="str">
        <f t="shared" si="21"/>
        <v/>
      </c>
      <c r="O123" t="str">
        <f t="shared" si="22"/>
        <v>{"t":"i","i":1,"c":976,"tr":0}</v>
      </c>
    </row>
    <row r="124" spans="3:15" x14ac:dyDescent="0.15">
      <c r="C124">
        <v>117</v>
      </c>
      <c r="D124">
        <f>VLOOKUP(F124,每级任务数量!A:B,2,FALSE)</f>
        <v>5</v>
      </c>
      <c r="E124" s="7">
        <f t="shared" si="10"/>
        <v>1101003</v>
      </c>
      <c r="F124">
        <f t="shared" si="11"/>
        <v>11</v>
      </c>
      <c r="G124">
        <f t="shared" si="12"/>
        <v>1</v>
      </c>
      <c r="H124">
        <f t="shared" si="13"/>
        <v>3</v>
      </c>
      <c r="I124" t="str">
        <f>VLOOKUP(H124,映射关系!E:F,2,FALSE)</f>
        <v>炼历</v>
      </c>
      <c r="J124">
        <f>INT((IF(D124=G124,VLOOKUP(F124,每级经验对应!A:C,3,FALSE)*映射关系!$B$4,VLOOKUP(F124,每级经验对应!A:C,3,FALSE)*映射关系!$B$4/(D124-1))+1)*VLOOKUP(H124,映射关系!E:G,3,FALSE))</f>
        <v>139</v>
      </c>
      <c r="L124" t="str">
        <f>L$6&amp;VLOOKUP(I124,物品!B:C,2,FALSE)</f>
        <v>{"t":"i","i":6</v>
      </c>
      <c r="M124" t="str">
        <f t="shared" si="20"/>
        <v>,"c":139,"tr":0}</v>
      </c>
      <c r="N124" t="str">
        <f t="shared" si="21"/>
        <v/>
      </c>
      <c r="O124" t="str">
        <f t="shared" si="22"/>
        <v>{"t":"i","i":6,"c":139,"tr":0}</v>
      </c>
    </row>
    <row r="125" spans="3:15" x14ac:dyDescent="0.15">
      <c r="C125">
        <v>118</v>
      </c>
      <c r="D125">
        <f>VLOOKUP(F125,每级任务数量!A:B,2,FALSE)</f>
        <v>5</v>
      </c>
      <c r="E125" s="7">
        <f t="shared" si="10"/>
        <v>1102001</v>
      </c>
      <c r="F125">
        <f t="shared" si="11"/>
        <v>11</v>
      </c>
      <c r="G125">
        <f t="shared" si="12"/>
        <v>2</v>
      </c>
      <c r="H125">
        <f t="shared" si="13"/>
        <v>1</v>
      </c>
      <c r="I125" t="str">
        <f>VLOOKUP(H125,映射关系!E:F,2,FALSE)</f>
        <v>经验</v>
      </c>
      <c r="J125">
        <f>INT((IF(D125=G125,VLOOKUP(F125,每级经验对应!A:C,3,FALSE)*映射关系!$B$4,VLOOKUP(F125,每级经验对应!A:C,3,FALSE)*映射关系!$B$4/(D125-1))+1)*VLOOKUP(H125,映射关系!E:G,3,FALSE))</f>
        <v>27</v>
      </c>
      <c r="L125" t="str">
        <f>L$6&amp;VLOOKUP(I125,物品!B:C,2,FALSE)</f>
        <v>{"t":"i","i":4</v>
      </c>
      <c r="M125" t="str">
        <f t="shared" si="20"/>
        <v>,"c":27,"tr":0}</v>
      </c>
      <c r="N125" t="str">
        <f t="shared" si="21"/>
        <v/>
      </c>
      <c r="O125" t="str">
        <f t="shared" si="22"/>
        <v>{"t":"i","i":4,"c":27,"tr":0}</v>
      </c>
    </row>
    <row r="126" spans="3:15" x14ac:dyDescent="0.15">
      <c r="C126">
        <v>119</v>
      </c>
      <c r="D126">
        <f>VLOOKUP(F126,每级任务数量!A:B,2,FALSE)</f>
        <v>5</v>
      </c>
      <c r="E126" s="7">
        <f t="shared" si="10"/>
        <v>1102002</v>
      </c>
      <c r="F126">
        <f t="shared" si="11"/>
        <v>11</v>
      </c>
      <c r="G126">
        <f t="shared" si="12"/>
        <v>2</v>
      </c>
      <c r="H126">
        <f t="shared" si="13"/>
        <v>2</v>
      </c>
      <c r="I126" t="str">
        <f>VLOOKUP(H126,映射关系!E:F,2,FALSE)</f>
        <v>金币</v>
      </c>
      <c r="J126">
        <f>INT((IF(D126=G126,VLOOKUP(F126,每级经验对应!A:C,3,FALSE)*映射关系!$B$4,VLOOKUP(F126,每级经验对应!A:C,3,FALSE)*映射关系!$B$4/(D126-1))+1)*VLOOKUP(H126,映射关系!E:G,3,FALSE))</f>
        <v>976</v>
      </c>
      <c r="L126" t="str">
        <f>L$6&amp;VLOOKUP(I126,物品!B:C,2,FALSE)</f>
        <v>{"t":"i","i":1</v>
      </c>
      <c r="M126" t="str">
        <f t="shared" si="20"/>
        <v>,"c":976,"tr":0}</v>
      </c>
      <c r="N126" t="str">
        <f t="shared" si="21"/>
        <v/>
      </c>
      <c r="O126" t="str">
        <f t="shared" si="22"/>
        <v>{"t":"i","i":1,"c":976,"tr":0}</v>
      </c>
    </row>
    <row r="127" spans="3:15" x14ac:dyDescent="0.15">
      <c r="C127">
        <v>120</v>
      </c>
      <c r="D127">
        <f>VLOOKUP(F127,每级任务数量!A:B,2,FALSE)</f>
        <v>5</v>
      </c>
      <c r="E127" s="7">
        <f t="shared" si="10"/>
        <v>1102003</v>
      </c>
      <c r="F127">
        <f t="shared" si="11"/>
        <v>11</v>
      </c>
      <c r="G127">
        <f t="shared" si="12"/>
        <v>2</v>
      </c>
      <c r="H127">
        <f t="shared" si="13"/>
        <v>3</v>
      </c>
      <c r="I127" t="str">
        <f>VLOOKUP(H127,映射关系!E:F,2,FALSE)</f>
        <v>炼历</v>
      </c>
      <c r="J127">
        <f>INT((IF(D127=G127,VLOOKUP(F127,每级经验对应!A:C,3,FALSE)*映射关系!$B$4,VLOOKUP(F127,每级经验对应!A:C,3,FALSE)*映射关系!$B$4/(D127-1))+1)*VLOOKUP(H127,映射关系!E:G,3,FALSE))</f>
        <v>139</v>
      </c>
      <c r="L127" t="str">
        <f>L$6&amp;VLOOKUP(I127,物品!B:C,2,FALSE)</f>
        <v>{"t":"i","i":6</v>
      </c>
      <c r="M127" t="str">
        <f t="shared" si="20"/>
        <v>,"c":139,"tr":0}</v>
      </c>
      <c r="N127" t="str">
        <f t="shared" si="21"/>
        <v/>
      </c>
      <c r="O127" t="str">
        <f t="shared" si="22"/>
        <v>{"t":"i","i":6,"c":139,"tr":0}</v>
      </c>
    </row>
    <row r="128" spans="3:15" x14ac:dyDescent="0.15">
      <c r="C128">
        <v>121</v>
      </c>
      <c r="D128">
        <f>VLOOKUP(F128,每级任务数量!A:B,2,FALSE)</f>
        <v>5</v>
      </c>
      <c r="E128" s="7">
        <f t="shared" si="10"/>
        <v>1103001</v>
      </c>
      <c r="F128">
        <f t="shared" si="11"/>
        <v>11</v>
      </c>
      <c r="G128">
        <f t="shared" si="12"/>
        <v>3</v>
      </c>
      <c r="H128">
        <f t="shared" si="13"/>
        <v>1</v>
      </c>
      <c r="I128" t="str">
        <f>VLOOKUP(H128,映射关系!E:F,2,FALSE)</f>
        <v>经验</v>
      </c>
      <c r="J128">
        <f>INT((IF(D128=G128,VLOOKUP(F128,每级经验对应!A:C,3,FALSE)*映射关系!$B$4,VLOOKUP(F128,每级经验对应!A:C,3,FALSE)*映射关系!$B$4/(D128-1))+1)*VLOOKUP(H128,映射关系!E:G,3,FALSE))</f>
        <v>27</v>
      </c>
      <c r="L128" t="str">
        <f>L$6&amp;VLOOKUP(I128,物品!B:C,2,FALSE)</f>
        <v>{"t":"i","i":4</v>
      </c>
      <c r="M128" t="str">
        <f t="shared" si="20"/>
        <v>,"c":27,"tr":0}</v>
      </c>
      <c r="N128" t="str">
        <f t="shared" si="21"/>
        <v/>
      </c>
      <c r="O128" t="str">
        <f t="shared" si="22"/>
        <v>{"t":"i","i":4,"c":27,"tr":0}</v>
      </c>
    </row>
    <row r="129" spans="3:15" x14ac:dyDescent="0.15">
      <c r="C129">
        <v>122</v>
      </c>
      <c r="D129">
        <f>VLOOKUP(F129,每级任务数量!A:B,2,FALSE)</f>
        <v>5</v>
      </c>
      <c r="E129" s="7">
        <f t="shared" si="10"/>
        <v>1103002</v>
      </c>
      <c r="F129">
        <f t="shared" si="11"/>
        <v>11</v>
      </c>
      <c r="G129">
        <f t="shared" si="12"/>
        <v>3</v>
      </c>
      <c r="H129">
        <f t="shared" si="13"/>
        <v>2</v>
      </c>
      <c r="I129" t="str">
        <f>VLOOKUP(H129,映射关系!E:F,2,FALSE)</f>
        <v>金币</v>
      </c>
      <c r="J129">
        <f>INT((IF(D129=G129,VLOOKUP(F129,每级经验对应!A:C,3,FALSE)*映射关系!$B$4,VLOOKUP(F129,每级经验对应!A:C,3,FALSE)*映射关系!$B$4/(D129-1))+1)*VLOOKUP(H129,映射关系!E:G,3,FALSE))</f>
        <v>976</v>
      </c>
      <c r="L129" t="str">
        <f>L$6&amp;VLOOKUP(I129,物品!B:C,2,FALSE)</f>
        <v>{"t":"i","i":1</v>
      </c>
      <c r="M129" t="str">
        <f t="shared" si="20"/>
        <v>,"c":976,"tr":0}</v>
      </c>
      <c r="N129" t="str">
        <f t="shared" si="21"/>
        <v/>
      </c>
      <c r="O129" t="str">
        <f t="shared" si="22"/>
        <v>{"t":"i","i":1,"c":976,"tr":0}</v>
      </c>
    </row>
    <row r="130" spans="3:15" x14ac:dyDescent="0.15">
      <c r="C130">
        <v>123</v>
      </c>
      <c r="D130">
        <f>VLOOKUP(F130,每级任务数量!A:B,2,FALSE)</f>
        <v>5</v>
      </c>
      <c r="E130" s="7">
        <f t="shared" si="10"/>
        <v>1103003</v>
      </c>
      <c r="F130">
        <f t="shared" si="11"/>
        <v>11</v>
      </c>
      <c r="G130">
        <f t="shared" si="12"/>
        <v>3</v>
      </c>
      <c r="H130">
        <f t="shared" si="13"/>
        <v>3</v>
      </c>
      <c r="I130" t="str">
        <f>VLOOKUP(H130,映射关系!E:F,2,FALSE)</f>
        <v>炼历</v>
      </c>
      <c r="J130">
        <f>INT((IF(D130=G130,VLOOKUP(F130,每级经验对应!A:C,3,FALSE)*映射关系!$B$4,VLOOKUP(F130,每级经验对应!A:C,3,FALSE)*映射关系!$B$4/(D130-1))+1)*VLOOKUP(H130,映射关系!E:G,3,FALSE))</f>
        <v>139</v>
      </c>
      <c r="L130" t="str">
        <f>L$6&amp;VLOOKUP(I130,物品!B:C,2,FALSE)</f>
        <v>{"t":"i","i":6</v>
      </c>
      <c r="M130" t="str">
        <f t="shared" si="20"/>
        <v>,"c":139,"tr":0}</v>
      </c>
      <c r="N130" t="str">
        <f t="shared" si="21"/>
        <v/>
      </c>
      <c r="O130" t="str">
        <f t="shared" si="22"/>
        <v>{"t":"i","i":6,"c":139,"tr":0}</v>
      </c>
    </row>
    <row r="131" spans="3:15" x14ac:dyDescent="0.15">
      <c r="C131">
        <v>124</v>
      </c>
      <c r="D131">
        <f>VLOOKUP(F131,每级任务数量!A:B,2,FALSE)</f>
        <v>5</v>
      </c>
      <c r="E131" s="7">
        <f t="shared" si="10"/>
        <v>1104001</v>
      </c>
      <c r="F131">
        <f t="shared" si="11"/>
        <v>11</v>
      </c>
      <c r="G131">
        <f t="shared" si="12"/>
        <v>4</v>
      </c>
      <c r="H131">
        <f t="shared" si="13"/>
        <v>1</v>
      </c>
      <c r="I131" t="str">
        <f>VLOOKUP(H131,映射关系!E:F,2,FALSE)</f>
        <v>经验</v>
      </c>
      <c r="J131">
        <f>INT((IF(D131=G131,VLOOKUP(F131,每级经验对应!A:C,3,FALSE)*映射关系!$B$4,VLOOKUP(F131,每级经验对应!A:C,3,FALSE)*映射关系!$B$4/(D131-1))+1)*VLOOKUP(H131,映射关系!E:G,3,FALSE))</f>
        <v>27</v>
      </c>
      <c r="L131" t="str">
        <f>L$6&amp;VLOOKUP(I131,物品!B:C,2,FALSE)</f>
        <v>{"t":"i","i":4</v>
      </c>
      <c r="M131" t="str">
        <f t="shared" si="20"/>
        <v>,"c":27,"tr":0}</v>
      </c>
      <c r="N131" t="str">
        <f t="shared" si="21"/>
        <v/>
      </c>
      <c r="O131" t="str">
        <f t="shared" si="22"/>
        <v>{"t":"i","i":4,"c":27,"tr":0}</v>
      </c>
    </row>
    <row r="132" spans="3:15" x14ac:dyDescent="0.15">
      <c r="C132">
        <v>125</v>
      </c>
      <c r="D132">
        <f>VLOOKUP(F132,每级任务数量!A:B,2,FALSE)</f>
        <v>5</v>
      </c>
      <c r="E132" s="7">
        <f t="shared" si="10"/>
        <v>1104002</v>
      </c>
      <c r="F132">
        <f t="shared" si="11"/>
        <v>11</v>
      </c>
      <c r="G132">
        <f t="shared" si="12"/>
        <v>4</v>
      </c>
      <c r="H132">
        <f t="shared" si="13"/>
        <v>2</v>
      </c>
      <c r="I132" t="str">
        <f>VLOOKUP(H132,映射关系!E:F,2,FALSE)</f>
        <v>金币</v>
      </c>
      <c r="J132">
        <f>INT((IF(D132=G132,VLOOKUP(F132,每级经验对应!A:C,3,FALSE)*映射关系!$B$4,VLOOKUP(F132,每级经验对应!A:C,3,FALSE)*映射关系!$B$4/(D132-1))+1)*VLOOKUP(H132,映射关系!E:G,3,FALSE))</f>
        <v>976</v>
      </c>
      <c r="L132" t="str">
        <f>L$6&amp;VLOOKUP(I132,物品!B:C,2,FALSE)</f>
        <v>{"t":"i","i":1</v>
      </c>
      <c r="M132" t="str">
        <f t="shared" si="20"/>
        <v>,"c":976,"tr":0}</v>
      </c>
      <c r="N132" t="str">
        <f t="shared" si="21"/>
        <v/>
      </c>
      <c r="O132" t="str">
        <f t="shared" si="22"/>
        <v>{"t":"i","i":1,"c":976,"tr":0}</v>
      </c>
    </row>
    <row r="133" spans="3:15" x14ac:dyDescent="0.15">
      <c r="C133">
        <v>126</v>
      </c>
      <c r="D133">
        <f>VLOOKUP(F133,每级任务数量!A:B,2,FALSE)</f>
        <v>5</v>
      </c>
      <c r="E133" s="7">
        <f t="shared" si="10"/>
        <v>1104003</v>
      </c>
      <c r="F133">
        <f t="shared" si="11"/>
        <v>11</v>
      </c>
      <c r="G133">
        <f t="shared" si="12"/>
        <v>4</v>
      </c>
      <c r="H133">
        <f t="shared" si="13"/>
        <v>3</v>
      </c>
      <c r="I133" t="str">
        <f>VLOOKUP(H133,映射关系!E:F,2,FALSE)</f>
        <v>炼历</v>
      </c>
      <c r="J133">
        <f>INT((IF(D133=G133,VLOOKUP(F133,每级经验对应!A:C,3,FALSE)*映射关系!$B$4,VLOOKUP(F133,每级经验对应!A:C,3,FALSE)*映射关系!$B$4/(D133-1))+1)*VLOOKUP(H133,映射关系!E:G,3,FALSE))</f>
        <v>139</v>
      </c>
      <c r="L133" t="str">
        <f>L$6&amp;VLOOKUP(I133,物品!B:C,2,FALSE)</f>
        <v>{"t":"i","i":6</v>
      </c>
      <c r="M133" t="str">
        <f t="shared" si="20"/>
        <v>,"c":139,"tr":0}</v>
      </c>
      <c r="N133" t="str">
        <f t="shared" si="21"/>
        <v/>
      </c>
      <c r="O133" t="str">
        <f t="shared" si="22"/>
        <v>{"t":"i","i":6,"c":139,"tr":0}</v>
      </c>
    </row>
    <row r="134" spans="3:15" x14ac:dyDescent="0.15">
      <c r="C134">
        <v>127</v>
      </c>
      <c r="D134">
        <f>VLOOKUP(F134,每级任务数量!A:B,2,FALSE)</f>
        <v>5</v>
      </c>
      <c r="E134" s="7">
        <f t="shared" si="10"/>
        <v>1105001</v>
      </c>
      <c r="F134">
        <f t="shared" si="11"/>
        <v>11</v>
      </c>
      <c r="G134">
        <f t="shared" si="12"/>
        <v>5</v>
      </c>
      <c r="H134">
        <f t="shared" si="13"/>
        <v>1</v>
      </c>
      <c r="I134" t="str">
        <f>VLOOKUP(H134,映射关系!E:F,2,FALSE)</f>
        <v>经验</v>
      </c>
      <c r="J134">
        <f>INT((IF(D134=G134,VLOOKUP(F134,每级经验对应!A:C,3,FALSE)*映射关系!$B$4,VLOOKUP(F134,每级经验对应!A:C,3,FALSE)*映射关系!$B$4/(D134-1))+1)*VLOOKUP(H134,映射关系!E:G,3,FALSE))</f>
        <v>108</v>
      </c>
      <c r="L134" t="str">
        <f>L$6&amp;VLOOKUP(I134,物品!B:C,2,FALSE)</f>
        <v>{"t":"i","i":4</v>
      </c>
      <c r="M134" t="str">
        <f t="shared" si="20"/>
        <v>,"c":108,"tr":0}</v>
      </c>
      <c r="N134" t="str">
        <f t="shared" si="21"/>
        <v/>
      </c>
      <c r="O134" t="str">
        <f t="shared" si="22"/>
        <v>{"t":"i","i":4,"c":108,"tr":0}</v>
      </c>
    </row>
    <row r="135" spans="3:15" x14ac:dyDescent="0.15">
      <c r="C135">
        <v>128</v>
      </c>
      <c r="D135">
        <f>VLOOKUP(F135,每级任务数量!A:B,2,FALSE)</f>
        <v>5</v>
      </c>
      <c r="E135" s="7">
        <f t="shared" si="10"/>
        <v>1105002</v>
      </c>
      <c r="F135">
        <f t="shared" si="11"/>
        <v>11</v>
      </c>
      <c r="G135">
        <f t="shared" si="12"/>
        <v>5</v>
      </c>
      <c r="H135">
        <f t="shared" si="13"/>
        <v>2</v>
      </c>
      <c r="I135" t="str">
        <f>VLOOKUP(H135,映射关系!E:F,2,FALSE)</f>
        <v>金币</v>
      </c>
      <c r="J135">
        <f>INT((IF(D135=G135,VLOOKUP(F135,每级经验对应!A:C,3,FALSE)*映射关系!$B$4,VLOOKUP(F135,每级经验对应!A:C,3,FALSE)*映射关系!$B$4/(D135-1))+1)*VLOOKUP(H135,映射关系!E:G,3,FALSE))</f>
        <v>3799</v>
      </c>
      <c r="L135" t="str">
        <f>L$6&amp;VLOOKUP(I135,物品!B:C,2,FALSE)</f>
        <v>{"t":"i","i":1</v>
      </c>
      <c r="M135" t="str">
        <f t="shared" si="20"/>
        <v>,"c":3799,"tr":0}</v>
      </c>
      <c r="N135" t="str">
        <f t="shared" si="21"/>
        <v/>
      </c>
      <c r="O135" t="str">
        <f t="shared" si="22"/>
        <v>{"t":"i","i":1,"c":3799,"tr":0}</v>
      </c>
    </row>
    <row r="136" spans="3:15" x14ac:dyDescent="0.15">
      <c r="C136">
        <v>129</v>
      </c>
      <c r="D136">
        <f>VLOOKUP(F136,每级任务数量!A:B,2,FALSE)</f>
        <v>5</v>
      </c>
      <c r="E136" s="7">
        <f t="shared" si="10"/>
        <v>1105003</v>
      </c>
      <c r="F136">
        <f t="shared" si="11"/>
        <v>11</v>
      </c>
      <c r="G136">
        <f t="shared" si="12"/>
        <v>5</v>
      </c>
      <c r="H136">
        <f t="shared" si="13"/>
        <v>3</v>
      </c>
      <c r="I136" t="str">
        <f>VLOOKUP(H136,映射关系!E:F,2,FALSE)</f>
        <v>炼历</v>
      </c>
      <c r="J136">
        <f>INT((IF(D136=G136,VLOOKUP(F136,每级经验对应!A:C,3,FALSE)*映射关系!$B$4,VLOOKUP(F136,每级经验对应!A:C,3,FALSE)*映射关系!$B$4/(D136-1))+1)*VLOOKUP(H136,映射关系!E:G,3,FALSE))</f>
        <v>542</v>
      </c>
      <c r="L136" t="str">
        <f>L$6&amp;VLOOKUP(I136,物品!B:C,2,FALSE)</f>
        <v>{"t":"i","i":6</v>
      </c>
      <c r="M136" t="str">
        <f t="shared" si="20"/>
        <v>,"c":542,"tr":0}</v>
      </c>
      <c r="N136" t="str">
        <f t="shared" si="21"/>
        <v/>
      </c>
      <c r="O136" t="str">
        <f t="shared" si="22"/>
        <v>{"t":"i","i":6,"c":542,"tr":0}</v>
      </c>
    </row>
    <row r="137" spans="3:15" x14ac:dyDescent="0.15">
      <c r="C137">
        <v>130</v>
      </c>
      <c r="D137">
        <f>VLOOKUP(F137,每级任务数量!A:B,2,FALSE)</f>
        <v>4</v>
      </c>
      <c r="E137" s="7">
        <f t="shared" ref="E137:E157" si="23">F137*100000+G137*1000+H137</f>
        <v>1201001</v>
      </c>
      <c r="F137">
        <f t="shared" si="11"/>
        <v>12</v>
      </c>
      <c r="G137">
        <f t="shared" si="12"/>
        <v>1</v>
      </c>
      <c r="H137">
        <f t="shared" si="13"/>
        <v>1</v>
      </c>
      <c r="I137" t="str">
        <f>VLOOKUP(H137,映射关系!E:F,2,FALSE)</f>
        <v>经验</v>
      </c>
      <c r="J137">
        <f>INT((IF(D137=G137,VLOOKUP(F137,每级经验对应!A:C,3,FALSE)*映射关系!$B$4,VLOOKUP(F137,每级经验对应!A:C,3,FALSE)*映射关系!$B$4/(D137-1))+1)*VLOOKUP(H137,映射关系!E:G,3,FALSE))</f>
        <v>39</v>
      </c>
      <c r="L137" t="str">
        <f>L$6&amp;VLOOKUP(I137,物品!B:C,2,FALSE)</f>
        <v>{"t":"i","i":4</v>
      </c>
      <c r="M137" t="str">
        <f t="shared" si="20"/>
        <v>,"c":39,"tr":0}</v>
      </c>
      <c r="N137" t="str">
        <f t="shared" si="21"/>
        <v/>
      </c>
      <c r="O137" t="str">
        <f t="shared" si="22"/>
        <v>{"t":"i","i":4,"c":39,"tr":0}</v>
      </c>
    </row>
    <row r="138" spans="3:15" x14ac:dyDescent="0.15">
      <c r="C138">
        <v>131</v>
      </c>
      <c r="D138">
        <f>VLOOKUP(F138,每级任务数量!A:B,2,FALSE)</f>
        <v>4</v>
      </c>
      <c r="E138" s="7">
        <f t="shared" si="23"/>
        <v>1201002</v>
      </c>
      <c r="F138">
        <f t="shared" ref="F138:F201" si="24">IF((G138=1)*(H138=1),F137+1,F137)</f>
        <v>12</v>
      </c>
      <c r="G138">
        <f t="shared" ref="G138:G201" si="25">IF(H138=1,IF(G137=D137,1,G137+1),G137)</f>
        <v>1</v>
      </c>
      <c r="H138">
        <f t="shared" si="13"/>
        <v>2</v>
      </c>
      <c r="I138" t="str">
        <f>VLOOKUP(H138,映射关系!E:F,2,FALSE)</f>
        <v>金币</v>
      </c>
      <c r="J138">
        <f>INT((IF(D138=G138,VLOOKUP(F138,每级经验对应!A:C,3,FALSE)*映射关系!$B$4,VLOOKUP(F138,每级经验对应!A:C,3,FALSE)*映射关系!$B$4/(D138-1))+1)*VLOOKUP(H138,映射关系!E:G,3,FALSE))</f>
        <v>1380</v>
      </c>
      <c r="L138" t="str">
        <f>L$6&amp;VLOOKUP(I138,物品!B:C,2,FALSE)</f>
        <v>{"t":"i","i":1</v>
      </c>
      <c r="M138" t="str">
        <f t="shared" si="20"/>
        <v>,"c":1380,"tr":0}</v>
      </c>
      <c r="N138" t="str">
        <f t="shared" si="21"/>
        <v/>
      </c>
      <c r="O138" t="str">
        <f t="shared" si="22"/>
        <v>{"t":"i","i":1,"c":1380,"tr":0}</v>
      </c>
    </row>
    <row r="139" spans="3:15" x14ac:dyDescent="0.15">
      <c r="C139">
        <v>132</v>
      </c>
      <c r="D139">
        <f>VLOOKUP(F139,每级任务数量!A:B,2,FALSE)</f>
        <v>4</v>
      </c>
      <c r="E139" s="7">
        <f t="shared" si="23"/>
        <v>1201003</v>
      </c>
      <c r="F139">
        <f t="shared" si="24"/>
        <v>12</v>
      </c>
      <c r="G139">
        <f t="shared" si="25"/>
        <v>1</v>
      </c>
      <c r="H139">
        <f t="shared" si="13"/>
        <v>3</v>
      </c>
      <c r="I139" t="str">
        <f>VLOOKUP(H139,映射关系!E:F,2,FALSE)</f>
        <v>炼历</v>
      </c>
      <c r="J139">
        <f>INT((IF(D139=G139,VLOOKUP(F139,每级经验对应!A:C,3,FALSE)*映射关系!$B$4,VLOOKUP(F139,每级经验对应!A:C,3,FALSE)*映射关系!$B$4/(D139-1))+1)*VLOOKUP(H139,映射关系!E:G,3,FALSE))</f>
        <v>196</v>
      </c>
      <c r="L139" t="str">
        <f>L$6&amp;VLOOKUP(I139,物品!B:C,2,FALSE)</f>
        <v>{"t":"i","i":6</v>
      </c>
      <c r="M139" t="str">
        <f t="shared" si="20"/>
        <v>,"c":196,"tr":0}</v>
      </c>
      <c r="N139" t="str">
        <f t="shared" si="21"/>
        <v/>
      </c>
      <c r="O139" t="str">
        <f t="shared" si="22"/>
        <v>{"t":"i","i":6,"c":196,"tr":0}</v>
      </c>
    </row>
    <row r="140" spans="3:15" x14ac:dyDescent="0.15">
      <c r="C140">
        <v>133</v>
      </c>
      <c r="D140">
        <f>VLOOKUP(F140,每级任务数量!A:B,2,FALSE)</f>
        <v>4</v>
      </c>
      <c r="E140" s="7">
        <f t="shared" si="23"/>
        <v>1202001</v>
      </c>
      <c r="F140">
        <f t="shared" si="24"/>
        <v>12</v>
      </c>
      <c r="G140">
        <f t="shared" si="25"/>
        <v>2</v>
      </c>
      <c r="H140">
        <f t="shared" ref="H140:H203" si="26">H137</f>
        <v>1</v>
      </c>
      <c r="I140" t="str">
        <f>VLOOKUP(H140,映射关系!E:F,2,FALSE)</f>
        <v>经验</v>
      </c>
      <c r="J140">
        <f>INT((IF(D140=G140,VLOOKUP(F140,每级经验对应!A:C,3,FALSE)*映射关系!$B$4,VLOOKUP(F140,每级经验对应!A:C,3,FALSE)*映射关系!$B$4/(D140-1))+1)*VLOOKUP(H140,映射关系!E:G,3,FALSE))</f>
        <v>39</v>
      </c>
      <c r="L140" t="str">
        <f>L$6&amp;VLOOKUP(I140,物品!B:C,2,FALSE)</f>
        <v>{"t":"i","i":4</v>
      </c>
      <c r="M140" t="str">
        <f t="shared" si="20"/>
        <v>,"c":39,"tr":0}</v>
      </c>
      <c r="N140" t="str">
        <f t="shared" si="21"/>
        <v/>
      </c>
      <c r="O140" t="str">
        <f t="shared" si="22"/>
        <v>{"t":"i","i":4,"c":39,"tr":0}</v>
      </c>
    </row>
    <row r="141" spans="3:15" x14ac:dyDescent="0.15">
      <c r="C141">
        <v>134</v>
      </c>
      <c r="D141">
        <f>VLOOKUP(F141,每级任务数量!A:B,2,FALSE)</f>
        <v>4</v>
      </c>
      <c r="E141" s="7">
        <f t="shared" si="23"/>
        <v>1202002</v>
      </c>
      <c r="F141">
        <f t="shared" si="24"/>
        <v>12</v>
      </c>
      <c r="G141">
        <f t="shared" si="25"/>
        <v>2</v>
      </c>
      <c r="H141">
        <f t="shared" si="26"/>
        <v>2</v>
      </c>
      <c r="I141" t="str">
        <f>VLOOKUP(H141,映射关系!E:F,2,FALSE)</f>
        <v>金币</v>
      </c>
      <c r="J141">
        <f>INT((IF(D141=G141,VLOOKUP(F141,每级经验对应!A:C,3,FALSE)*映射关系!$B$4,VLOOKUP(F141,每级经验对应!A:C,3,FALSE)*映射关系!$B$4/(D141-1))+1)*VLOOKUP(H141,映射关系!E:G,3,FALSE))</f>
        <v>1380</v>
      </c>
      <c r="L141" t="str">
        <f>L$6&amp;VLOOKUP(I141,物品!B:C,2,FALSE)</f>
        <v>{"t":"i","i":1</v>
      </c>
      <c r="M141" t="str">
        <f t="shared" si="20"/>
        <v>,"c":1380,"tr":0}</v>
      </c>
      <c r="N141" t="str">
        <f t="shared" si="21"/>
        <v/>
      </c>
      <c r="O141" t="str">
        <f t="shared" si="22"/>
        <v>{"t":"i","i":1,"c":1380,"tr":0}</v>
      </c>
    </row>
    <row r="142" spans="3:15" x14ac:dyDescent="0.15">
      <c r="C142">
        <v>135</v>
      </c>
      <c r="D142">
        <f>VLOOKUP(F142,每级任务数量!A:B,2,FALSE)</f>
        <v>4</v>
      </c>
      <c r="E142" s="7">
        <f t="shared" si="23"/>
        <v>1202003</v>
      </c>
      <c r="F142">
        <f t="shared" si="24"/>
        <v>12</v>
      </c>
      <c r="G142">
        <f t="shared" si="25"/>
        <v>2</v>
      </c>
      <c r="H142">
        <f t="shared" si="26"/>
        <v>3</v>
      </c>
      <c r="I142" t="str">
        <f>VLOOKUP(H142,映射关系!E:F,2,FALSE)</f>
        <v>炼历</v>
      </c>
      <c r="J142">
        <f>INT((IF(D142=G142,VLOOKUP(F142,每级经验对应!A:C,3,FALSE)*映射关系!$B$4,VLOOKUP(F142,每级经验对应!A:C,3,FALSE)*映射关系!$B$4/(D142-1))+1)*VLOOKUP(H142,映射关系!E:G,3,FALSE))</f>
        <v>196</v>
      </c>
      <c r="L142" t="str">
        <f>L$6&amp;VLOOKUP(I142,物品!B:C,2,FALSE)</f>
        <v>{"t":"i","i":6</v>
      </c>
      <c r="M142" t="str">
        <f t="shared" si="20"/>
        <v>,"c":196,"tr":0}</v>
      </c>
      <c r="N142" t="str">
        <f t="shared" si="21"/>
        <v/>
      </c>
      <c r="O142" t="str">
        <f t="shared" si="22"/>
        <v>{"t":"i","i":6,"c":196,"tr":0}</v>
      </c>
    </row>
    <row r="143" spans="3:15" x14ac:dyDescent="0.15">
      <c r="C143">
        <v>136</v>
      </c>
      <c r="D143">
        <f>VLOOKUP(F143,每级任务数量!A:B,2,FALSE)</f>
        <v>4</v>
      </c>
      <c r="E143" s="7">
        <f t="shared" si="23"/>
        <v>1203001</v>
      </c>
      <c r="F143">
        <f t="shared" si="24"/>
        <v>12</v>
      </c>
      <c r="G143">
        <f t="shared" si="25"/>
        <v>3</v>
      </c>
      <c r="H143">
        <f t="shared" si="26"/>
        <v>1</v>
      </c>
      <c r="I143" t="str">
        <f>VLOOKUP(H143,映射关系!E:F,2,FALSE)</f>
        <v>经验</v>
      </c>
      <c r="J143">
        <f>INT((IF(D143=G143,VLOOKUP(F143,每级经验对应!A:C,3,FALSE)*映射关系!$B$4,VLOOKUP(F143,每级经验对应!A:C,3,FALSE)*映射关系!$B$4/(D143-1))+1)*VLOOKUP(H143,映射关系!E:G,3,FALSE))</f>
        <v>39</v>
      </c>
      <c r="L143" t="str">
        <f>L$6&amp;VLOOKUP(I143,物品!B:C,2,FALSE)</f>
        <v>{"t":"i","i":4</v>
      </c>
      <c r="M143" t="str">
        <f t="shared" si="20"/>
        <v>,"c":39,"tr":0}</v>
      </c>
      <c r="N143" t="str">
        <f t="shared" si="21"/>
        <v/>
      </c>
      <c r="O143" t="str">
        <f t="shared" si="22"/>
        <v>{"t":"i","i":4,"c":39,"tr":0}</v>
      </c>
    </row>
    <row r="144" spans="3:15" x14ac:dyDescent="0.15">
      <c r="C144">
        <v>137</v>
      </c>
      <c r="D144">
        <f>VLOOKUP(F144,每级任务数量!A:B,2,FALSE)</f>
        <v>4</v>
      </c>
      <c r="E144" s="7">
        <f t="shared" si="23"/>
        <v>1203002</v>
      </c>
      <c r="F144">
        <f t="shared" si="24"/>
        <v>12</v>
      </c>
      <c r="G144">
        <f t="shared" si="25"/>
        <v>3</v>
      </c>
      <c r="H144">
        <f t="shared" si="26"/>
        <v>2</v>
      </c>
      <c r="I144" t="str">
        <f>VLOOKUP(H144,映射关系!E:F,2,FALSE)</f>
        <v>金币</v>
      </c>
      <c r="J144">
        <f>INT((IF(D144=G144,VLOOKUP(F144,每级经验对应!A:C,3,FALSE)*映射关系!$B$4,VLOOKUP(F144,每级经验对应!A:C,3,FALSE)*映射关系!$B$4/(D144-1))+1)*VLOOKUP(H144,映射关系!E:G,3,FALSE))</f>
        <v>1380</v>
      </c>
      <c r="L144" t="str">
        <f>L$6&amp;VLOOKUP(I144,物品!B:C,2,FALSE)</f>
        <v>{"t":"i","i":1</v>
      </c>
      <c r="M144" t="str">
        <f t="shared" si="20"/>
        <v>,"c":1380,"tr":0}</v>
      </c>
      <c r="N144" t="str">
        <f t="shared" si="21"/>
        <v/>
      </c>
      <c r="O144" t="str">
        <f t="shared" si="22"/>
        <v>{"t":"i","i":1,"c":1380,"tr":0}</v>
      </c>
    </row>
    <row r="145" spans="3:15" x14ac:dyDescent="0.15">
      <c r="C145">
        <v>138</v>
      </c>
      <c r="D145">
        <f>VLOOKUP(F145,每级任务数量!A:B,2,FALSE)</f>
        <v>4</v>
      </c>
      <c r="E145" s="7">
        <f t="shared" si="23"/>
        <v>1203003</v>
      </c>
      <c r="F145">
        <f t="shared" si="24"/>
        <v>12</v>
      </c>
      <c r="G145">
        <f t="shared" si="25"/>
        <v>3</v>
      </c>
      <c r="H145">
        <f t="shared" si="26"/>
        <v>3</v>
      </c>
      <c r="I145" t="str">
        <f>VLOOKUP(H145,映射关系!E:F,2,FALSE)</f>
        <v>炼历</v>
      </c>
      <c r="J145">
        <f>INT((IF(D145=G145,VLOOKUP(F145,每级经验对应!A:C,3,FALSE)*映射关系!$B$4,VLOOKUP(F145,每级经验对应!A:C,3,FALSE)*映射关系!$B$4/(D145-1))+1)*VLOOKUP(H145,映射关系!E:G,3,FALSE))</f>
        <v>196</v>
      </c>
      <c r="L145" t="str">
        <f>L$6&amp;VLOOKUP(I145,物品!B:C,2,FALSE)</f>
        <v>{"t":"i","i":6</v>
      </c>
      <c r="M145" t="str">
        <f t="shared" si="20"/>
        <v>,"c":196,"tr":0}</v>
      </c>
      <c r="N145" t="str">
        <f t="shared" si="21"/>
        <v/>
      </c>
      <c r="O145" t="str">
        <f t="shared" si="22"/>
        <v>{"t":"i","i":6,"c":196,"tr":0}</v>
      </c>
    </row>
    <row r="146" spans="3:15" x14ac:dyDescent="0.15">
      <c r="C146">
        <v>139</v>
      </c>
      <c r="D146">
        <f>VLOOKUP(F146,每级任务数量!A:B,2,FALSE)</f>
        <v>4</v>
      </c>
      <c r="E146" s="7">
        <f t="shared" si="23"/>
        <v>1204001</v>
      </c>
      <c r="F146">
        <f t="shared" si="24"/>
        <v>12</v>
      </c>
      <c r="G146">
        <f t="shared" si="25"/>
        <v>4</v>
      </c>
      <c r="H146">
        <f t="shared" si="26"/>
        <v>1</v>
      </c>
      <c r="I146" t="str">
        <f>VLOOKUP(H146,映射关系!E:F,2,FALSE)</f>
        <v>经验</v>
      </c>
      <c r="J146">
        <f>INT((IF(D146=G146,VLOOKUP(F146,每级经验对应!A:C,3,FALSE)*映射关系!$B$4,VLOOKUP(F146,每级经验对应!A:C,3,FALSE)*映射关系!$B$4/(D146-1))+1)*VLOOKUP(H146,映射关系!E:G,3,FALSE))</f>
        <v>116</v>
      </c>
      <c r="L146" t="str">
        <f>L$6&amp;VLOOKUP(I146,物品!B:C,2,FALSE)</f>
        <v>{"t":"i","i":4</v>
      </c>
      <c r="M146" t="str">
        <f t="shared" si="20"/>
        <v>,"c":116,"tr":0}</v>
      </c>
      <c r="N146" t="str">
        <f t="shared" si="21"/>
        <v/>
      </c>
      <c r="O146" t="str">
        <f t="shared" si="22"/>
        <v>{"t":"i","i":4,"c":116,"tr":0}</v>
      </c>
    </row>
    <row r="147" spans="3:15" x14ac:dyDescent="0.15">
      <c r="C147">
        <v>140</v>
      </c>
      <c r="D147">
        <f>VLOOKUP(F147,每级任务数量!A:B,2,FALSE)</f>
        <v>4</v>
      </c>
      <c r="E147" s="7">
        <f t="shared" si="23"/>
        <v>1204002</v>
      </c>
      <c r="F147">
        <f t="shared" si="24"/>
        <v>12</v>
      </c>
      <c r="G147">
        <f t="shared" si="25"/>
        <v>4</v>
      </c>
      <c r="H147">
        <f t="shared" si="26"/>
        <v>2</v>
      </c>
      <c r="I147" t="str">
        <f>VLOOKUP(H147,映射关系!E:F,2,FALSE)</f>
        <v>金币</v>
      </c>
      <c r="J147">
        <f>INT((IF(D147=G147,VLOOKUP(F147,每级经验对应!A:C,3,FALSE)*映射关系!$B$4,VLOOKUP(F147,每级经验对应!A:C,3,FALSE)*映射关系!$B$4/(D147-1))+1)*VLOOKUP(H147,映射关系!E:G,3,FALSE))</f>
        <v>4070</v>
      </c>
      <c r="L147" t="str">
        <f>L$6&amp;VLOOKUP(I147,物品!B:C,2,FALSE)</f>
        <v>{"t":"i","i":1</v>
      </c>
      <c r="M147" t="str">
        <f t="shared" si="20"/>
        <v>,"c":4070,"tr":0}</v>
      </c>
      <c r="N147" t="str">
        <f t="shared" si="21"/>
        <v/>
      </c>
      <c r="O147" t="str">
        <f t="shared" si="22"/>
        <v>{"t":"i","i":1,"c":4070,"tr":0}</v>
      </c>
    </row>
    <row r="148" spans="3:15" x14ac:dyDescent="0.15">
      <c r="C148">
        <v>141</v>
      </c>
      <c r="D148">
        <f>VLOOKUP(F148,每级任务数量!A:B,2,FALSE)</f>
        <v>4</v>
      </c>
      <c r="E148" s="7">
        <f t="shared" si="23"/>
        <v>1204003</v>
      </c>
      <c r="F148">
        <f t="shared" si="24"/>
        <v>12</v>
      </c>
      <c r="G148">
        <f t="shared" si="25"/>
        <v>4</v>
      </c>
      <c r="H148">
        <f t="shared" si="26"/>
        <v>3</v>
      </c>
      <c r="I148" t="str">
        <f>VLOOKUP(H148,映射关系!E:F,2,FALSE)</f>
        <v>炼历</v>
      </c>
      <c r="J148">
        <f>INT((IF(D148=G148,VLOOKUP(F148,每级经验对应!A:C,3,FALSE)*映射关系!$B$4,VLOOKUP(F148,每级经验对应!A:C,3,FALSE)*映射关系!$B$4/(D148-1))+1)*VLOOKUP(H148,映射关系!E:G,3,FALSE))</f>
        <v>580</v>
      </c>
      <c r="L148" t="str">
        <f>L$6&amp;VLOOKUP(I148,物品!B:C,2,FALSE)</f>
        <v>{"t":"i","i":6</v>
      </c>
      <c r="M148" t="str">
        <f t="shared" si="20"/>
        <v>,"c":580,"tr":0}</v>
      </c>
      <c r="N148" t="str">
        <f t="shared" si="21"/>
        <v/>
      </c>
      <c r="O148" t="str">
        <f t="shared" si="22"/>
        <v>{"t":"i","i":6,"c":580,"tr":0}</v>
      </c>
    </row>
    <row r="149" spans="3:15" x14ac:dyDescent="0.15">
      <c r="C149">
        <v>142</v>
      </c>
      <c r="D149">
        <f>VLOOKUP(F149,每级任务数量!A:B,2,FALSE)</f>
        <v>3</v>
      </c>
      <c r="E149" s="7">
        <f t="shared" si="23"/>
        <v>1301001</v>
      </c>
      <c r="F149">
        <f t="shared" si="24"/>
        <v>13</v>
      </c>
      <c r="G149">
        <f t="shared" si="25"/>
        <v>1</v>
      </c>
      <c r="H149">
        <f t="shared" si="26"/>
        <v>1</v>
      </c>
      <c r="I149" t="str">
        <f>VLOOKUP(H149,映射关系!E:F,2,FALSE)</f>
        <v>经验</v>
      </c>
      <c r="J149">
        <f>INT((IF(D149=G149,VLOOKUP(F149,每级经验对应!A:C,3,FALSE)*映射关系!$B$4,VLOOKUP(F149,每级经验对应!A:C,3,FALSE)*映射关系!$B$4/(D149-1))+1)*VLOOKUP(H149,映射关系!E:G,3,FALSE))</f>
        <v>62</v>
      </c>
      <c r="L149" t="str">
        <f>L$6&amp;VLOOKUP(I149,物品!B:C,2,FALSE)</f>
        <v>{"t":"i","i":4</v>
      </c>
      <c r="M149" t="str">
        <f t="shared" si="20"/>
        <v>,"c":62,"tr":0}</v>
      </c>
      <c r="N149" t="str">
        <f t="shared" si="21"/>
        <v/>
      </c>
      <c r="O149" t="str">
        <f t="shared" si="22"/>
        <v>{"t":"i","i":4,"c":62,"tr":0}</v>
      </c>
    </row>
    <row r="150" spans="3:15" x14ac:dyDescent="0.15">
      <c r="C150">
        <v>143</v>
      </c>
      <c r="D150">
        <f>VLOOKUP(F150,每级任务数量!A:B,2,FALSE)</f>
        <v>3</v>
      </c>
      <c r="E150" s="7">
        <f t="shared" si="23"/>
        <v>1301002</v>
      </c>
      <c r="F150">
        <f t="shared" si="24"/>
        <v>13</v>
      </c>
      <c r="G150">
        <f t="shared" si="25"/>
        <v>1</v>
      </c>
      <c r="H150">
        <f t="shared" si="26"/>
        <v>2</v>
      </c>
      <c r="I150" t="str">
        <f>VLOOKUP(H150,映射关系!E:F,2,FALSE)</f>
        <v>金币</v>
      </c>
      <c r="J150">
        <f>INT((IF(D150=G150,VLOOKUP(F150,每级经验对应!A:C,3,FALSE)*映射关系!$B$4,VLOOKUP(F150,每级经验对应!A:C,3,FALSE)*映射关系!$B$4/(D150-1))+1)*VLOOKUP(H150,映射关系!E:G,3,FALSE))</f>
        <v>2198</v>
      </c>
      <c r="L150" t="str">
        <f>L$6&amp;VLOOKUP(I150,物品!B:C,2,FALSE)</f>
        <v>{"t":"i","i":1</v>
      </c>
      <c r="M150" t="str">
        <f t="shared" si="20"/>
        <v>,"c":2198,"tr":0}</v>
      </c>
      <c r="N150" t="str">
        <f t="shared" si="21"/>
        <v/>
      </c>
      <c r="O150" t="str">
        <f t="shared" si="22"/>
        <v>{"t":"i","i":1,"c":2198,"tr":0}</v>
      </c>
    </row>
    <row r="151" spans="3:15" x14ac:dyDescent="0.15">
      <c r="C151">
        <v>144</v>
      </c>
      <c r="D151">
        <f>VLOOKUP(F151,每级任务数量!A:B,2,FALSE)</f>
        <v>3</v>
      </c>
      <c r="E151" s="7">
        <f t="shared" si="23"/>
        <v>1301003</v>
      </c>
      <c r="F151">
        <f t="shared" si="24"/>
        <v>13</v>
      </c>
      <c r="G151">
        <f t="shared" si="25"/>
        <v>1</v>
      </c>
      <c r="H151">
        <f t="shared" si="26"/>
        <v>3</v>
      </c>
      <c r="I151" t="str">
        <f>VLOOKUP(H151,映射关系!E:F,2,FALSE)</f>
        <v>炼历</v>
      </c>
      <c r="J151">
        <f>INT((IF(D151=G151,VLOOKUP(F151,每级经验对应!A:C,3,FALSE)*映射关系!$B$4,VLOOKUP(F151,每级经验对应!A:C,3,FALSE)*映射关系!$B$4/(D151-1))+1)*VLOOKUP(H151,映射关系!E:G,3,FALSE))</f>
        <v>313</v>
      </c>
      <c r="L151" t="str">
        <f>L$6&amp;VLOOKUP(I151,物品!B:C,2,FALSE)</f>
        <v>{"t":"i","i":6</v>
      </c>
      <c r="M151" t="str">
        <f t="shared" si="20"/>
        <v>,"c":313,"tr":0}</v>
      </c>
      <c r="N151" t="str">
        <f t="shared" si="21"/>
        <v/>
      </c>
      <c r="O151" t="str">
        <f t="shared" si="22"/>
        <v>{"t":"i","i":6,"c":313,"tr":0}</v>
      </c>
    </row>
    <row r="152" spans="3:15" x14ac:dyDescent="0.15">
      <c r="C152">
        <v>145</v>
      </c>
      <c r="D152">
        <f>VLOOKUP(F152,每级任务数量!A:B,2,FALSE)</f>
        <v>3</v>
      </c>
      <c r="E152" s="7">
        <f t="shared" si="23"/>
        <v>1302001</v>
      </c>
      <c r="F152">
        <f t="shared" si="24"/>
        <v>13</v>
      </c>
      <c r="G152">
        <f t="shared" si="25"/>
        <v>2</v>
      </c>
      <c r="H152">
        <f t="shared" si="26"/>
        <v>1</v>
      </c>
      <c r="I152" t="str">
        <f>VLOOKUP(H152,映射关系!E:F,2,FALSE)</f>
        <v>经验</v>
      </c>
      <c r="J152">
        <f>INT((IF(D152=G152,VLOOKUP(F152,每级经验对应!A:C,3,FALSE)*映射关系!$B$4,VLOOKUP(F152,每级经验对应!A:C,3,FALSE)*映射关系!$B$4/(D152-1))+1)*VLOOKUP(H152,映射关系!E:G,3,FALSE))</f>
        <v>62</v>
      </c>
      <c r="L152" t="str">
        <f>L$6&amp;VLOOKUP(I152,物品!B:C,2,FALSE)</f>
        <v>{"t":"i","i":4</v>
      </c>
      <c r="M152" t="str">
        <f t="shared" si="20"/>
        <v>,"c":62,"tr":0}</v>
      </c>
      <c r="N152" t="str">
        <f t="shared" si="21"/>
        <v/>
      </c>
      <c r="O152" t="str">
        <f t="shared" si="22"/>
        <v>{"t":"i","i":4,"c":62,"tr":0}</v>
      </c>
    </row>
    <row r="153" spans="3:15" x14ac:dyDescent="0.15">
      <c r="C153">
        <v>146</v>
      </c>
      <c r="D153">
        <f>VLOOKUP(F153,每级任务数量!A:B,2,FALSE)</f>
        <v>3</v>
      </c>
      <c r="E153" s="7">
        <f t="shared" si="23"/>
        <v>1302002</v>
      </c>
      <c r="F153">
        <f t="shared" si="24"/>
        <v>13</v>
      </c>
      <c r="G153">
        <f t="shared" si="25"/>
        <v>2</v>
      </c>
      <c r="H153">
        <f t="shared" si="26"/>
        <v>2</v>
      </c>
      <c r="I153" t="str">
        <f>VLOOKUP(H153,映射关系!E:F,2,FALSE)</f>
        <v>金币</v>
      </c>
      <c r="J153">
        <f>INT((IF(D153=G153,VLOOKUP(F153,每级经验对应!A:C,3,FALSE)*映射关系!$B$4,VLOOKUP(F153,每级经验对应!A:C,3,FALSE)*映射关系!$B$4/(D153-1))+1)*VLOOKUP(H153,映射关系!E:G,3,FALSE))</f>
        <v>2198</v>
      </c>
      <c r="L153" t="str">
        <f>L$6&amp;VLOOKUP(I153,物品!B:C,2,FALSE)</f>
        <v>{"t":"i","i":1</v>
      </c>
      <c r="M153" t="str">
        <f t="shared" si="20"/>
        <v>,"c":2198,"tr":0}</v>
      </c>
      <c r="N153" t="str">
        <f t="shared" si="21"/>
        <v/>
      </c>
      <c r="O153" t="str">
        <f t="shared" si="22"/>
        <v>{"t":"i","i":1,"c":2198,"tr":0}</v>
      </c>
    </row>
    <row r="154" spans="3:15" x14ac:dyDescent="0.15">
      <c r="C154">
        <v>147</v>
      </c>
      <c r="D154">
        <f>VLOOKUP(F154,每级任务数量!A:B,2,FALSE)</f>
        <v>3</v>
      </c>
      <c r="E154" s="7">
        <f t="shared" si="23"/>
        <v>1302003</v>
      </c>
      <c r="F154">
        <f t="shared" si="24"/>
        <v>13</v>
      </c>
      <c r="G154">
        <f t="shared" si="25"/>
        <v>2</v>
      </c>
      <c r="H154">
        <f t="shared" si="26"/>
        <v>3</v>
      </c>
      <c r="I154" t="str">
        <f>VLOOKUP(H154,映射关系!E:F,2,FALSE)</f>
        <v>炼历</v>
      </c>
      <c r="J154">
        <f>INT((IF(D154=G154,VLOOKUP(F154,每级经验对应!A:C,3,FALSE)*映射关系!$B$4,VLOOKUP(F154,每级经验对应!A:C,3,FALSE)*映射关系!$B$4/(D154-1))+1)*VLOOKUP(H154,映射关系!E:G,3,FALSE))</f>
        <v>313</v>
      </c>
      <c r="L154" t="str">
        <f>L$6&amp;VLOOKUP(I154,物品!B:C,2,FALSE)</f>
        <v>{"t":"i","i":6</v>
      </c>
      <c r="M154" t="str">
        <f t="shared" si="20"/>
        <v>,"c":313,"tr":0}</v>
      </c>
      <c r="N154" t="str">
        <f t="shared" si="21"/>
        <v/>
      </c>
      <c r="O154" t="str">
        <f t="shared" si="22"/>
        <v>{"t":"i","i":6,"c":313,"tr":0}</v>
      </c>
    </row>
    <row r="155" spans="3:15" x14ac:dyDescent="0.15">
      <c r="C155">
        <v>148</v>
      </c>
      <c r="D155">
        <f>VLOOKUP(F155,每级任务数量!A:B,2,FALSE)</f>
        <v>3</v>
      </c>
      <c r="E155" s="7">
        <f t="shared" si="23"/>
        <v>1303001</v>
      </c>
      <c r="F155">
        <f t="shared" si="24"/>
        <v>13</v>
      </c>
      <c r="G155">
        <f t="shared" si="25"/>
        <v>3</v>
      </c>
      <c r="H155">
        <f t="shared" si="26"/>
        <v>1</v>
      </c>
      <c r="I155" t="str">
        <f>VLOOKUP(H155,映射关系!E:F,2,FALSE)</f>
        <v>经验</v>
      </c>
      <c r="J155">
        <f>INT((IF(D155=G155,VLOOKUP(F155,每级经验对应!A:C,3,FALSE)*映射关系!$B$4,VLOOKUP(F155,每级经验对应!A:C,3,FALSE)*映射关系!$B$4/(D155-1))+1)*VLOOKUP(H155,映射关系!E:G,3,FALSE))</f>
        <v>124</v>
      </c>
      <c r="L155" t="str">
        <f>L$6&amp;VLOOKUP(I155,物品!B:C,2,FALSE)</f>
        <v>{"t":"i","i":4</v>
      </c>
      <c r="M155" t="str">
        <f t="shared" si="20"/>
        <v>,"c":124,"tr":0}</v>
      </c>
      <c r="N155" t="str">
        <f t="shared" si="21"/>
        <v/>
      </c>
      <c r="O155" t="str">
        <f t="shared" si="22"/>
        <v>{"t":"i","i":4,"c":124,"tr":0}</v>
      </c>
    </row>
    <row r="156" spans="3:15" x14ac:dyDescent="0.15">
      <c r="C156">
        <v>149</v>
      </c>
      <c r="D156">
        <f>VLOOKUP(F156,每级任务数量!A:B,2,FALSE)</f>
        <v>3</v>
      </c>
      <c r="E156" s="7">
        <f t="shared" si="23"/>
        <v>1303002</v>
      </c>
      <c r="F156">
        <f t="shared" si="24"/>
        <v>13</v>
      </c>
      <c r="G156">
        <f t="shared" si="25"/>
        <v>3</v>
      </c>
      <c r="H156">
        <f t="shared" si="26"/>
        <v>2</v>
      </c>
      <c r="I156" t="str">
        <f>VLOOKUP(H156,映射关系!E:F,2,FALSE)</f>
        <v>金币</v>
      </c>
      <c r="J156">
        <f>INT((IF(D156=G156,VLOOKUP(F156,每级经验对应!A:C,3,FALSE)*映射关系!$B$4,VLOOKUP(F156,每级经验对应!A:C,3,FALSE)*映射关系!$B$4/(D156-1))+1)*VLOOKUP(H156,映射关系!E:G,3,FALSE))</f>
        <v>4361</v>
      </c>
      <c r="L156" t="str">
        <f>L$6&amp;VLOOKUP(I156,物品!B:C,2,FALSE)</f>
        <v>{"t":"i","i":1</v>
      </c>
      <c r="M156" t="str">
        <f t="shared" si="20"/>
        <v>,"c":4361,"tr":0}</v>
      </c>
      <c r="N156" t="str">
        <f t="shared" si="21"/>
        <v/>
      </c>
      <c r="O156" t="str">
        <f t="shared" si="22"/>
        <v>{"t":"i","i":1,"c":4361,"tr":0}</v>
      </c>
    </row>
    <row r="157" spans="3:15" x14ac:dyDescent="0.15">
      <c r="C157">
        <v>150</v>
      </c>
      <c r="D157">
        <f>VLOOKUP(F157,每级任务数量!A:B,2,FALSE)</f>
        <v>3</v>
      </c>
      <c r="E157" s="7">
        <f t="shared" si="23"/>
        <v>1303003</v>
      </c>
      <c r="F157">
        <f t="shared" si="24"/>
        <v>13</v>
      </c>
      <c r="G157">
        <f t="shared" si="25"/>
        <v>3</v>
      </c>
      <c r="H157">
        <f t="shared" si="26"/>
        <v>3</v>
      </c>
      <c r="I157" t="str">
        <f>VLOOKUP(H157,映射关系!E:F,2,FALSE)</f>
        <v>炼历</v>
      </c>
      <c r="J157">
        <f>INT((IF(D157=G157,VLOOKUP(F157,每级经验对应!A:C,3,FALSE)*映射关系!$B$4,VLOOKUP(F157,每级经验对应!A:C,3,FALSE)*映射关系!$B$4/(D157-1))+1)*VLOOKUP(H157,映射关系!E:G,3,FALSE))</f>
        <v>622</v>
      </c>
      <c r="L157" t="str">
        <f>L$6&amp;VLOOKUP(I157,物品!B:C,2,FALSE)</f>
        <v>{"t":"i","i":6</v>
      </c>
      <c r="M157" t="str">
        <f t="shared" si="20"/>
        <v>,"c":622,"tr":0}</v>
      </c>
      <c r="N157" t="str">
        <f t="shared" si="21"/>
        <v/>
      </c>
      <c r="O157" t="str">
        <f t="shared" si="22"/>
        <v>{"t":"i","i":6,"c":622,"tr":0}</v>
      </c>
    </row>
    <row r="158" spans="3:15" x14ac:dyDescent="0.15">
      <c r="C158">
        <v>151</v>
      </c>
      <c r="D158">
        <f>VLOOKUP(F158,每级任务数量!A:B,2,FALSE)</f>
        <v>7</v>
      </c>
      <c r="E158" s="7">
        <f t="shared" ref="E158:E221" si="27">F158*100000+G158*1000+H158</f>
        <v>1401001</v>
      </c>
      <c r="F158">
        <f t="shared" si="24"/>
        <v>14</v>
      </c>
      <c r="G158">
        <f t="shared" si="25"/>
        <v>1</v>
      </c>
      <c r="H158">
        <f t="shared" si="26"/>
        <v>1</v>
      </c>
      <c r="I158" t="str">
        <f>VLOOKUP(H158,映射关系!E:F,2,FALSE)</f>
        <v>经验</v>
      </c>
      <c r="J158">
        <f>INT((IF(D158=G158,VLOOKUP(F158,每级经验对应!A:C,3,FALSE)*映射关系!$B$4,VLOOKUP(F158,每级经验对应!A:C,3,FALSE)*映射关系!$B$4/(D158-1))+1)*VLOOKUP(H158,映射关系!E:G,3,FALSE))</f>
        <v>23</v>
      </c>
      <c r="L158" t="str">
        <f>L$6&amp;VLOOKUP(I158,物品!B:C,2,FALSE)</f>
        <v>{"t":"i","i":4</v>
      </c>
      <c r="M158" t="str">
        <f t="shared" ref="M158:M221" si="28">M$5&amp;J158&amp;M$6</f>
        <v>,"c":23,"tr":0}</v>
      </c>
      <c r="N158" t="str">
        <f t="shared" ref="N158:N221" si="29">IF(K158="","",N$6)</f>
        <v/>
      </c>
      <c r="O158" t="str">
        <f t="shared" ref="O158:O221" si="30">K158&amp;L158&amp;M158&amp;N158</f>
        <v>{"t":"i","i":4,"c":23,"tr":0}</v>
      </c>
    </row>
    <row r="159" spans="3:15" x14ac:dyDescent="0.15">
      <c r="C159">
        <v>152</v>
      </c>
      <c r="D159">
        <f>VLOOKUP(F159,每级任务数量!A:B,2,FALSE)</f>
        <v>7</v>
      </c>
      <c r="E159" s="7">
        <f t="shared" si="27"/>
        <v>1401002</v>
      </c>
      <c r="F159">
        <f t="shared" si="24"/>
        <v>14</v>
      </c>
      <c r="G159">
        <f t="shared" si="25"/>
        <v>1</v>
      </c>
      <c r="H159">
        <f t="shared" si="26"/>
        <v>2</v>
      </c>
      <c r="I159" t="str">
        <f>VLOOKUP(H159,映射关系!E:F,2,FALSE)</f>
        <v>金币</v>
      </c>
      <c r="J159">
        <f>INT((IF(D159=G159,VLOOKUP(F159,每级经验对应!A:C,3,FALSE)*映射关系!$B$4,VLOOKUP(F159,每级经验对应!A:C,3,FALSE)*映射关系!$B$4/(D159-1))+1)*VLOOKUP(H159,映射关系!E:G,3,FALSE))</f>
        <v>807</v>
      </c>
      <c r="L159" t="str">
        <f>L$6&amp;VLOOKUP(I159,物品!B:C,2,FALSE)</f>
        <v>{"t":"i","i":1</v>
      </c>
      <c r="M159" t="str">
        <f t="shared" si="28"/>
        <v>,"c":807,"tr":0}</v>
      </c>
      <c r="N159" t="str">
        <f t="shared" si="29"/>
        <v/>
      </c>
      <c r="O159" t="str">
        <f t="shared" si="30"/>
        <v>{"t":"i","i":1,"c":807,"tr":0}</v>
      </c>
    </row>
    <row r="160" spans="3:15" x14ac:dyDescent="0.15">
      <c r="C160">
        <v>153</v>
      </c>
      <c r="D160">
        <f>VLOOKUP(F160,每级任务数量!A:B,2,FALSE)</f>
        <v>7</v>
      </c>
      <c r="E160" s="7">
        <f t="shared" si="27"/>
        <v>1401003</v>
      </c>
      <c r="F160">
        <f t="shared" si="24"/>
        <v>14</v>
      </c>
      <c r="G160">
        <f t="shared" si="25"/>
        <v>1</v>
      </c>
      <c r="H160">
        <f t="shared" si="26"/>
        <v>3</v>
      </c>
      <c r="I160" t="str">
        <f>VLOOKUP(H160,映射关系!E:F,2,FALSE)</f>
        <v>炼历</v>
      </c>
      <c r="J160">
        <f>INT((IF(D160=G160,VLOOKUP(F160,每级经验对应!A:C,3,FALSE)*映射关系!$B$4,VLOOKUP(F160,每级经验对应!A:C,3,FALSE)*映射关系!$B$4/(D160-1))+1)*VLOOKUP(H160,映射关系!E:G,3,FALSE))</f>
        <v>115</v>
      </c>
      <c r="L160" t="str">
        <f>L$6&amp;VLOOKUP(I160,物品!B:C,2,FALSE)</f>
        <v>{"t":"i","i":6</v>
      </c>
      <c r="M160" t="str">
        <f t="shared" si="28"/>
        <v>,"c":115,"tr":0}</v>
      </c>
      <c r="N160" t="str">
        <f t="shared" si="29"/>
        <v/>
      </c>
      <c r="O160" t="str">
        <f t="shared" si="30"/>
        <v>{"t":"i","i":6,"c":115,"tr":0}</v>
      </c>
    </row>
    <row r="161" spans="3:15" x14ac:dyDescent="0.15">
      <c r="C161">
        <v>154</v>
      </c>
      <c r="D161">
        <f>VLOOKUP(F161,每级任务数量!A:B,2,FALSE)</f>
        <v>7</v>
      </c>
      <c r="E161" s="7">
        <f t="shared" si="27"/>
        <v>1402001</v>
      </c>
      <c r="F161">
        <f t="shared" si="24"/>
        <v>14</v>
      </c>
      <c r="G161">
        <f t="shared" si="25"/>
        <v>2</v>
      </c>
      <c r="H161">
        <f t="shared" si="26"/>
        <v>1</v>
      </c>
      <c r="I161" t="str">
        <f>VLOOKUP(H161,映射关系!E:F,2,FALSE)</f>
        <v>经验</v>
      </c>
      <c r="J161">
        <f>INT((IF(D161=G161,VLOOKUP(F161,每级经验对应!A:C,3,FALSE)*映射关系!$B$4,VLOOKUP(F161,每级经验对应!A:C,3,FALSE)*映射关系!$B$4/(D161-1))+1)*VLOOKUP(H161,映射关系!E:G,3,FALSE))</f>
        <v>23</v>
      </c>
      <c r="L161" t="str">
        <f>L$6&amp;VLOOKUP(I161,物品!B:C,2,FALSE)</f>
        <v>{"t":"i","i":4</v>
      </c>
      <c r="M161" t="str">
        <f t="shared" si="28"/>
        <v>,"c":23,"tr":0}</v>
      </c>
      <c r="N161" t="str">
        <f t="shared" si="29"/>
        <v/>
      </c>
      <c r="O161" t="str">
        <f t="shared" si="30"/>
        <v>{"t":"i","i":4,"c":23,"tr":0}</v>
      </c>
    </row>
    <row r="162" spans="3:15" x14ac:dyDescent="0.15">
      <c r="C162">
        <v>155</v>
      </c>
      <c r="D162">
        <f>VLOOKUP(F162,每级任务数量!A:B,2,FALSE)</f>
        <v>7</v>
      </c>
      <c r="E162" s="7">
        <f t="shared" si="27"/>
        <v>1402002</v>
      </c>
      <c r="F162">
        <f t="shared" si="24"/>
        <v>14</v>
      </c>
      <c r="G162">
        <f t="shared" si="25"/>
        <v>2</v>
      </c>
      <c r="H162">
        <f t="shared" si="26"/>
        <v>2</v>
      </c>
      <c r="I162" t="str">
        <f>VLOOKUP(H162,映射关系!E:F,2,FALSE)</f>
        <v>金币</v>
      </c>
      <c r="J162">
        <f>INT((IF(D162=G162,VLOOKUP(F162,每级经验对应!A:C,3,FALSE)*映射关系!$B$4,VLOOKUP(F162,每级经验对应!A:C,3,FALSE)*映射关系!$B$4/(D162-1))+1)*VLOOKUP(H162,映射关系!E:G,3,FALSE))</f>
        <v>807</v>
      </c>
      <c r="L162" t="str">
        <f>L$6&amp;VLOOKUP(I162,物品!B:C,2,FALSE)</f>
        <v>{"t":"i","i":1</v>
      </c>
      <c r="M162" t="str">
        <f t="shared" si="28"/>
        <v>,"c":807,"tr":0}</v>
      </c>
      <c r="N162" t="str">
        <f t="shared" si="29"/>
        <v/>
      </c>
      <c r="O162" t="str">
        <f t="shared" si="30"/>
        <v>{"t":"i","i":1,"c":807,"tr":0}</v>
      </c>
    </row>
    <row r="163" spans="3:15" x14ac:dyDescent="0.15">
      <c r="C163">
        <v>156</v>
      </c>
      <c r="D163">
        <f>VLOOKUP(F163,每级任务数量!A:B,2,FALSE)</f>
        <v>7</v>
      </c>
      <c r="E163" s="7">
        <f t="shared" si="27"/>
        <v>1402003</v>
      </c>
      <c r="F163">
        <f t="shared" si="24"/>
        <v>14</v>
      </c>
      <c r="G163">
        <f t="shared" si="25"/>
        <v>2</v>
      </c>
      <c r="H163">
        <f t="shared" si="26"/>
        <v>3</v>
      </c>
      <c r="I163" t="str">
        <f>VLOOKUP(H163,映射关系!E:F,2,FALSE)</f>
        <v>炼历</v>
      </c>
      <c r="J163">
        <f>INT((IF(D163=G163,VLOOKUP(F163,每级经验对应!A:C,3,FALSE)*映射关系!$B$4,VLOOKUP(F163,每级经验对应!A:C,3,FALSE)*映射关系!$B$4/(D163-1))+1)*VLOOKUP(H163,映射关系!E:G,3,FALSE))</f>
        <v>115</v>
      </c>
      <c r="L163" t="str">
        <f>L$6&amp;VLOOKUP(I163,物品!B:C,2,FALSE)</f>
        <v>{"t":"i","i":6</v>
      </c>
      <c r="M163" t="str">
        <f t="shared" si="28"/>
        <v>,"c":115,"tr":0}</v>
      </c>
      <c r="N163" t="str">
        <f t="shared" si="29"/>
        <v/>
      </c>
      <c r="O163" t="str">
        <f t="shared" si="30"/>
        <v>{"t":"i","i":6,"c":115,"tr":0}</v>
      </c>
    </row>
    <row r="164" spans="3:15" x14ac:dyDescent="0.15">
      <c r="C164">
        <v>157</v>
      </c>
      <c r="D164">
        <f>VLOOKUP(F164,每级任务数量!A:B,2,FALSE)</f>
        <v>7</v>
      </c>
      <c r="E164" s="7">
        <f t="shared" si="27"/>
        <v>1403001</v>
      </c>
      <c r="F164">
        <f t="shared" si="24"/>
        <v>14</v>
      </c>
      <c r="G164">
        <f t="shared" si="25"/>
        <v>3</v>
      </c>
      <c r="H164">
        <f t="shared" si="26"/>
        <v>1</v>
      </c>
      <c r="I164" t="str">
        <f>VLOOKUP(H164,映射关系!E:F,2,FALSE)</f>
        <v>经验</v>
      </c>
      <c r="J164">
        <f>INT((IF(D164=G164,VLOOKUP(F164,每级经验对应!A:C,3,FALSE)*映射关系!$B$4,VLOOKUP(F164,每级经验对应!A:C,3,FALSE)*映射关系!$B$4/(D164-1))+1)*VLOOKUP(H164,映射关系!E:G,3,FALSE))</f>
        <v>23</v>
      </c>
      <c r="L164" t="str">
        <f>L$6&amp;VLOOKUP(I164,物品!B:C,2,FALSE)</f>
        <v>{"t":"i","i":4</v>
      </c>
      <c r="M164" t="str">
        <f t="shared" si="28"/>
        <v>,"c":23,"tr":0}</v>
      </c>
      <c r="N164" t="str">
        <f t="shared" si="29"/>
        <v/>
      </c>
      <c r="O164" t="str">
        <f t="shared" si="30"/>
        <v>{"t":"i","i":4,"c":23,"tr":0}</v>
      </c>
    </row>
    <row r="165" spans="3:15" x14ac:dyDescent="0.15">
      <c r="C165">
        <v>158</v>
      </c>
      <c r="D165">
        <f>VLOOKUP(F165,每级任务数量!A:B,2,FALSE)</f>
        <v>7</v>
      </c>
      <c r="E165" s="7">
        <f t="shared" si="27"/>
        <v>1403002</v>
      </c>
      <c r="F165">
        <f t="shared" si="24"/>
        <v>14</v>
      </c>
      <c r="G165">
        <f t="shared" si="25"/>
        <v>3</v>
      </c>
      <c r="H165">
        <f t="shared" si="26"/>
        <v>2</v>
      </c>
      <c r="I165" t="str">
        <f>VLOOKUP(H165,映射关系!E:F,2,FALSE)</f>
        <v>金币</v>
      </c>
      <c r="J165">
        <f>INT((IF(D165=G165,VLOOKUP(F165,每级经验对应!A:C,3,FALSE)*映射关系!$B$4,VLOOKUP(F165,每级经验对应!A:C,3,FALSE)*映射关系!$B$4/(D165-1))+1)*VLOOKUP(H165,映射关系!E:G,3,FALSE))</f>
        <v>807</v>
      </c>
      <c r="L165" t="str">
        <f>L$6&amp;VLOOKUP(I165,物品!B:C,2,FALSE)</f>
        <v>{"t":"i","i":1</v>
      </c>
      <c r="M165" t="str">
        <f t="shared" si="28"/>
        <v>,"c":807,"tr":0}</v>
      </c>
      <c r="N165" t="str">
        <f t="shared" si="29"/>
        <v/>
      </c>
      <c r="O165" t="str">
        <f t="shared" si="30"/>
        <v>{"t":"i","i":1,"c":807,"tr":0}</v>
      </c>
    </row>
    <row r="166" spans="3:15" x14ac:dyDescent="0.15">
      <c r="C166">
        <v>159</v>
      </c>
      <c r="D166">
        <f>VLOOKUP(F166,每级任务数量!A:B,2,FALSE)</f>
        <v>7</v>
      </c>
      <c r="E166" s="7">
        <f t="shared" si="27"/>
        <v>1403003</v>
      </c>
      <c r="F166">
        <f t="shared" si="24"/>
        <v>14</v>
      </c>
      <c r="G166">
        <f t="shared" si="25"/>
        <v>3</v>
      </c>
      <c r="H166">
        <f t="shared" si="26"/>
        <v>3</v>
      </c>
      <c r="I166" t="str">
        <f>VLOOKUP(H166,映射关系!E:F,2,FALSE)</f>
        <v>炼历</v>
      </c>
      <c r="J166">
        <f>INT((IF(D166=G166,VLOOKUP(F166,每级经验对应!A:C,3,FALSE)*映射关系!$B$4,VLOOKUP(F166,每级经验对应!A:C,3,FALSE)*映射关系!$B$4/(D166-1))+1)*VLOOKUP(H166,映射关系!E:G,3,FALSE))</f>
        <v>115</v>
      </c>
      <c r="L166" t="str">
        <f>L$6&amp;VLOOKUP(I166,物品!B:C,2,FALSE)</f>
        <v>{"t":"i","i":6</v>
      </c>
      <c r="M166" t="str">
        <f t="shared" si="28"/>
        <v>,"c":115,"tr":0}</v>
      </c>
      <c r="N166" t="str">
        <f t="shared" si="29"/>
        <v/>
      </c>
      <c r="O166" t="str">
        <f t="shared" si="30"/>
        <v>{"t":"i","i":6,"c":115,"tr":0}</v>
      </c>
    </row>
    <row r="167" spans="3:15" x14ac:dyDescent="0.15">
      <c r="C167">
        <v>160</v>
      </c>
      <c r="D167">
        <f>VLOOKUP(F167,每级任务数量!A:B,2,FALSE)</f>
        <v>7</v>
      </c>
      <c r="E167" s="7">
        <f t="shared" si="27"/>
        <v>1404001</v>
      </c>
      <c r="F167">
        <f t="shared" si="24"/>
        <v>14</v>
      </c>
      <c r="G167">
        <f t="shared" si="25"/>
        <v>4</v>
      </c>
      <c r="H167">
        <f t="shared" si="26"/>
        <v>1</v>
      </c>
      <c r="I167" t="str">
        <f>VLOOKUP(H167,映射关系!E:F,2,FALSE)</f>
        <v>经验</v>
      </c>
      <c r="J167">
        <f>INT((IF(D167=G167,VLOOKUP(F167,每级经验对应!A:C,3,FALSE)*映射关系!$B$4,VLOOKUP(F167,每级经验对应!A:C,3,FALSE)*映射关系!$B$4/(D167-1))+1)*VLOOKUP(H167,映射关系!E:G,3,FALSE))</f>
        <v>23</v>
      </c>
      <c r="L167" t="str">
        <f>L$6&amp;VLOOKUP(I167,物品!B:C,2,FALSE)</f>
        <v>{"t":"i","i":4</v>
      </c>
      <c r="M167" t="str">
        <f t="shared" si="28"/>
        <v>,"c":23,"tr":0}</v>
      </c>
      <c r="N167" t="str">
        <f t="shared" si="29"/>
        <v/>
      </c>
      <c r="O167" t="str">
        <f t="shared" si="30"/>
        <v>{"t":"i","i":4,"c":23,"tr":0}</v>
      </c>
    </row>
    <row r="168" spans="3:15" x14ac:dyDescent="0.15">
      <c r="C168">
        <v>161</v>
      </c>
      <c r="D168">
        <f>VLOOKUP(F168,每级任务数量!A:B,2,FALSE)</f>
        <v>7</v>
      </c>
      <c r="E168" s="7">
        <f t="shared" si="27"/>
        <v>1404002</v>
      </c>
      <c r="F168">
        <f t="shared" si="24"/>
        <v>14</v>
      </c>
      <c r="G168">
        <f t="shared" si="25"/>
        <v>4</v>
      </c>
      <c r="H168">
        <f t="shared" si="26"/>
        <v>2</v>
      </c>
      <c r="I168" t="str">
        <f>VLOOKUP(H168,映射关系!E:F,2,FALSE)</f>
        <v>金币</v>
      </c>
      <c r="J168">
        <f>INT((IF(D168=G168,VLOOKUP(F168,每级经验对应!A:C,3,FALSE)*映射关系!$B$4,VLOOKUP(F168,每级经验对应!A:C,3,FALSE)*映射关系!$B$4/(D168-1))+1)*VLOOKUP(H168,映射关系!E:G,3,FALSE))</f>
        <v>807</v>
      </c>
      <c r="L168" t="str">
        <f>L$6&amp;VLOOKUP(I168,物品!B:C,2,FALSE)</f>
        <v>{"t":"i","i":1</v>
      </c>
      <c r="M168" t="str">
        <f t="shared" si="28"/>
        <v>,"c":807,"tr":0}</v>
      </c>
      <c r="N168" t="str">
        <f t="shared" si="29"/>
        <v/>
      </c>
      <c r="O168" t="str">
        <f t="shared" si="30"/>
        <v>{"t":"i","i":1,"c":807,"tr":0}</v>
      </c>
    </row>
    <row r="169" spans="3:15" x14ac:dyDescent="0.15">
      <c r="C169">
        <v>162</v>
      </c>
      <c r="D169">
        <f>VLOOKUP(F169,每级任务数量!A:B,2,FALSE)</f>
        <v>7</v>
      </c>
      <c r="E169" s="7">
        <f t="shared" si="27"/>
        <v>1404003</v>
      </c>
      <c r="F169">
        <f t="shared" si="24"/>
        <v>14</v>
      </c>
      <c r="G169">
        <f t="shared" si="25"/>
        <v>4</v>
      </c>
      <c r="H169">
        <f t="shared" si="26"/>
        <v>3</v>
      </c>
      <c r="I169" t="str">
        <f>VLOOKUP(H169,映射关系!E:F,2,FALSE)</f>
        <v>炼历</v>
      </c>
      <c r="J169">
        <f>INT((IF(D169=G169,VLOOKUP(F169,每级经验对应!A:C,3,FALSE)*映射关系!$B$4,VLOOKUP(F169,每级经验对应!A:C,3,FALSE)*映射关系!$B$4/(D169-1))+1)*VLOOKUP(H169,映射关系!E:G,3,FALSE))</f>
        <v>115</v>
      </c>
      <c r="L169" t="str">
        <f>L$6&amp;VLOOKUP(I169,物品!B:C,2,FALSE)</f>
        <v>{"t":"i","i":6</v>
      </c>
      <c r="M169" t="str">
        <f t="shared" si="28"/>
        <v>,"c":115,"tr":0}</v>
      </c>
      <c r="N169" t="str">
        <f t="shared" si="29"/>
        <v/>
      </c>
      <c r="O169" t="str">
        <f t="shared" si="30"/>
        <v>{"t":"i","i":6,"c":115,"tr":0}</v>
      </c>
    </row>
    <row r="170" spans="3:15" x14ac:dyDescent="0.15">
      <c r="C170">
        <v>163</v>
      </c>
      <c r="D170">
        <f>VLOOKUP(F170,每级任务数量!A:B,2,FALSE)</f>
        <v>7</v>
      </c>
      <c r="E170" s="7">
        <f t="shared" si="27"/>
        <v>1405001</v>
      </c>
      <c r="F170">
        <f t="shared" si="24"/>
        <v>14</v>
      </c>
      <c r="G170">
        <f t="shared" si="25"/>
        <v>5</v>
      </c>
      <c r="H170">
        <f t="shared" si="26"/>
        <v>1</v>
      </c>
      <c r="I170" t="str">
        <f>VLOOKUP(H170,映射关系!E:F,2,FALSE)</f>
        <v>经验</v>
      </c>
      <c r="J170">
        <f>INT((IF(D170=G170,VLOOKUP(F170,每级经验对应!A:C,3,FALSE)*映射关系!$B$4,VLOOKUP(F170,每级经验对应!A:C,3,FALSE)*映射关系!$B$4/(D170-1))+1)*VLOOKUP(H170,映射关系!E:G,3,FALSE))</f>
        <v>23</v>
      </c>
      <c r="L170" t="str">
        <f>L$6&amp;VLOOKUP(I170,物品!B:C,2,FALSE)</f>
        <v>{"t":"i","i":4</v>
      </c>
      <c r="M170" t="str">
        <f t="shared" si="28"/>
        <v>,"c":23,"tr":0}</v>
      </c>
      <c r="N170" t="str">
        <f t="shared" si="29"/>
        <v/>
      </c>
      <c r="O170" t="str">
        <f t="shared" si="30"/>
        <v>{"t":"i","i":4,"c":23,"tr":0}</v>
      </c>
    </row>
    <row r="171" spans="3:15" x14ac:dyDescent="0.15">
      <c r="C171">
        <v>164</v>
      </c>
      <c r="D171">
        <f>VLOOKUP(F171,每级任务数量!A:B,2,FALSE)</f>
        <v>7</v>
      </c>
      <c r="E171" s="7">
        <f t="shared" si="27"/>
        <v>1405002</v>
      </c>
      <c r="F171">
        <f t="shared" si="24"/>
        <v>14</v>
      </c>
      <c r="G171">
        <f t="shared" si="25"/>
        <v>5</v>
      </c>
      <c r="H171">
        <f t="shared" si="26"/>
        <v>2</v>
      </c>
      <c r="I171" t="str">
        <f>VLOOKUP(H171,映射关系!E:F,2,FALSE)</f>
        <v>金币</v>
      </c>
      <c r="J171">
        <f>INT((IF(D171=G171,VLOOKUP(F171,每级经验对应!A:C,3,FALSE)*映射关系!$B$4,VLOOKUP(F171,每级经验对应!A:C,3,FALSE)*映射关系!$B$4/(D171-1))+1)*VLOOKUP(H171,映射关系!E:G,3,FALSE))</f>
        <v>807</v>
      </c>
      <c r="L171" t="str">
        <f>L$6&amp;VLOOKUP(I171,物品!B:C,2,FALSE)</f>
        <v>{"t":"i","i":1</v>
      </c>
      <c r="M171" t="str">
        <f t="shared" si="28"/>
        <v>,"c":807,"tr":0}</v>
      </c>
      <c r="N171" t="str">
        <f t="shared" si="29"/>
        <v/>
      </c>
      <c r="O171" t="str">
        <f t="shared" si="30"/>
        <v>{"t":"i","i":1,"c":807,"tr":0}</v>
      </c>
    </row>
    <row r="172" spans="3:15" x14ac:dyDescent="0.15">
      <c r="C172">
        <v>165</v>
      </c>
      <c r="D172">
        <f>VLOOKUP(F172,每级任务数量!A:B,2,FALSE)</f>
        <v>7</v>
      </c>
      <c r="E172" s="7">
        <f t="shared" si="27"/>
        <v>1405003</v>
      </c>
      <c r="F172">
        <f t="shared" si="24"/>
        <v>14</v>
      </c>
      <c r="G172">
        <f t="shared" si="25"/>
        <v>5</v>
      </c>
      <c r="H172">
        <f t="shared" si="26"/>
        <v>3</v>
      </c>
      <c r="I172" t="str">
        <f>VLOOKUP(H172,映射关系!E:F,2,FALSE)</f>
        <v>炼历</v>
      </c>
      <c r="J172">
        <f>INT((IF(D172=G172,VLOOKUP(F172,每级经验对应!A:C,3,FALSE)*映射关系!$B$4,VLOOKUP(F172,每级经验对应!A:C,3,FALSE)*映射关系!$B$4/(D172-1))+1)*VLOOKUP(H172,映射关系!E:G,3,FALSE))</f>
        <v>115</v>
      </c>
      <c r="L172" t="str">
        <f>L$6&amp;VLOOKUP(I172,物品!B:C,2,FALSE)</f>
        <v>{"t":"i","i":6</v>
      </c>
      <c r="M172" t="str">
        <f t="shared" si="28"/>
        <v>,"c":115,"tr":0}</v>
      </c>
      <c r="N172" t="str">
        <f t="shared" si="29"/>
        <v/>
      </c>
      <c r="O172" t="str">
        <f t="shared" si="30"/>
        <v>{"t":"i","i":6,"c":115,"tr":0}</v>
      </c>
    </row>
    <row r="173" spans="3:15" x14ac:dyDescent="0.15">
      <c r="C173">
        <v>166</v>
      </c>
      <c r="D173">
        <f>VLOOKUP(F173,每级任务数量!A:B,2,FALSE)</f>
        <v>7</v>
      </c>
      <c r="E173" s="7">
        <f t="shared" si="27"/>
        <v>1406001</v>
      </c>
      <c r="F173">
        <f t="shared" si="24"/>
        <v>14</v>
      </c>
      <c r="G173">
        <f t="shared" si="25"/>
        <v>6</v>
      </c>
      <c r="H173">
        <f t="shared" si="26"/>
        <v>1</v>
      </c>
      <c r="I173" t="str">
        <f>VLOOKUP(H173,映射关系!E:F,2,FALSE)</f>
        <v>经验</v>
      </c>
      <c r="J173">
        <f>INT((IF(D173=G173,VLOOKUP(F173,每级经验对应!A:C,3,FALSE)*映射关系!$B$4,VLOOKUP(F173,每级经验对应!A:C,3,FALSE)*映射关系!$B$4/(D173-1))+1)*VLOOKUP(H173,映射关系!E:G,3,FALSE))</f>
        <v>23</v>
      </c>
      <c r="L173" t="str">
        <f>L$6&amp;VLOOKUP(I173,物品!B:C,2,FALSE)</f>
        <v>{"t":"i","i":4</v>
      </c>
      <c r="M173" t="str">
        <f t="shared" si="28"/>
        <v>,"c":23,"tr":0}</v>
      </c>
      <c r="N173" t="str">
        <f t="shared" si="29"/>
        <v/>
      </c>
      <c r="O173" t="str">
        <f t="shared" si="30"/>
        <v>{"t":"i","i":4,"c":23,"tr":0}</v>
      </c>
    </row>
    <row r="174" spans="3:15" x14ac:dyDescent="0.15">
      <c r="C174">
        <v>167</v>
      </c>
      <c r="D174">
        <f>VLOOKUP(F174,每级任务数量!A:B,2,FALSE)</f>
        <v>7</v>
      </c>
      <c r="E174" s="7">
        <f t="shared" si="27"/>
        <v>1406002</v>
      </c>
      <c r="F174">
        <f t="shared" si="24"/>
        <v>14</v>
      </c>
      <c r="G174">
        <f t="shared" si="25"/>
        <v>6</v>
      </c>
      <c r="H174">
        <f t="shared" si="26"/>
        <v>2</v>
      </c>
      <c r="I174" t="str">
        <f>VLOOKUP(H174,映射关系!E:F,2,FALSE)</f>
        <v>金币</v>
      </c>
      <c r="J174">
        <f>INT((IF(D174=G174,VLOOKUP(F174,每级经验对应!A:C,3,FALSE)*映射关系!$B$4,VLOOKUP(F174,每级经验对应!A:C,3,FALSE)*映射关系!$B$4/(D174-1))+1)*VLOOKUP(H174,映射关系!E:G,3,FALSE))</f>
        <v>807</v>
      </c>
      <c r="L174" t="str">
        <f>L$6&amp;VLOOKUP(I174,物品!B:C,2,FALSE)</f>
        <v>{"t":"i","i":1</v>
      </c>
      <c r="M174" t="str">
        <f t="shared" si="28"/>
        <v>,"c":807,"tr":0}</v>
      </c>
      <c r="N174" t="str">
        <f t="shared" si="29"/>
        <v/>
      </c>
      <c r="O174" t="str">
        <f t="shared" si="30"/>
        <v>{"t":"i","i":1,"c":807,"tr":0}</v>
      </c>
    </row>
    <row r="175" spans="3:15" x14ac:dyDescent="0.15">
      <c r="C175">
        <v>168</v>
      </c>
      <c r="D175">
        <f>VLOOKUP(F175,每级任务数量!A:B,2,FALSE)</f>
        <v>7</v>
      </c>
      <c r="E175" s="7">
        <f t="shared" si="27"/>
        <v>1406003</v>
      </c>
      <c r="F175">
        <f t="shared" si="24"/>
        <v>14</v>
      </c>
      <c r="G175">
        <f t="shared" si="25"/>
        <v>6</v>
      </c>
      <c r="H175">
        <f t="shared" si="26"/>
        <v>3</v>
      </c>
      <c r="I175" t="str">
        <f>VLOOKUP(H175,映射关系!E:F,2,FALSE)</f>
        <v>炼历</v>
      </c>
      <c r="J175">
        <f>INT((IF(D175=G175,VLOOKUP(F175,每级经验对应!A:C,3,FALSE)*映射关系!$B$4,VLOOKUP(F175,每级经验对应!A:C,3,FALSE)*映射关系!$B$4/(D175-1))+1)*VLOOKUP(H175,映射关系!E:G,3,FALSE))</f>
        <v>115</v>
      </c>
      <c r="L175" t="str">
        <f>L$6&amp;VLOOKUP(I175,物品!B:C,2,FALSE)</f>
        <v>{"t":"i","i":6</v>
      </c>
      <c r="M175" t="str">
        <f t="shared" si="28"/>
        <v>,"c":115,"tr":0}</v>
      </c>
      <c r="N175" t="str">
        <f t="shared" si="29"/>
        <v/>
      </c>
      <c r="O175" t="str">
        <f t="shared" si="30"/>
        <v>{"t":"i","i":6,"c":115,"tr":0}</v>
      </c>
    </row>
    <row r="176" spans="3:15" x14ac:dyDescent="0.15">
      <c r="C176">
        <v>169</v>
      </c>
      <c r="D176">
        <f>VLOOKUP(F176,每级任务数量!A:B,2,FALSE)</f>
        <v>7</v>
      </c>
      <c r="E176" s="7">
        <f t="shared" si="27"/>
        <v>1407001</v>
      </c>
      <c r="F176">
        <f t="shared" si="24"/>
        <v>14</v>
      </c>
      <c r="G176">
        <f t="shared" si="25"/>
        <v>7</v>
      </c>
      <c r="H176">
        <f t="shared" si="26"/>
        <v>1</v>
      </c>
      <c r="I176" t="str">
        <f>VLOOKUP(H176,映射关系!E:F,2,FALSE)</f>
        <v>经验</v>
      </c>
      <c r="J176">
        <f>INT((IF(D176=G176,VLOOKUP(F176,每级经验对应!A:C,3,FALSE)*映射关系!$B$4,VLOOKUP(F176,每级经验对应!A:C,3,FALSE)*映射关系!$B$4/(D176-1))+1)*VLOOKUP(H176,映射关系!E:G,3,FALSE))</f>
        <v>133</v>
      </c>
      <c r="L176" t="str">
        <f>L$6&amp;VLOOKUP(I176,物品!B:C,2,FALSE)</f>
        <v>{"t":"i","i":4</v>
      </c>
      <c r="M176" t="str">
        <f t="shared" si="28"/>
        <v>,"c":133,"tr":0}</v>
      </c>
      <c r="N176" t="str">
        <f t="shared" si="29"/>
        <v/>
      </c>
      <c r="O176" t="str">
        <f t="shared" si="30"/>
        <v>{"t":"i","i":4,"c":133,"tr":0}</v>
      </c>
    </row>
    <row r="177" spans="3:15" x14ac:dyDescent="0.15">
      <c r="C177">
        <v>170</v>
      </c>
      <c r="D177">
        <f>VLOOKUP(F177,每级任务数量!A:B,2,FALSE)</f>
        <v>7</v>
      </c>
      <c r="E177" s="7">
        <f t="shared" si="27"/>
        <v>1407002</v>
      </c>
      <c r="F177">
        <f t="shared" si="24"/>
        <v>14</v>
      </c>
      <c r="G177">
        <f t="shared" si="25"/>
        <v>7</v>
      </c>
      <c r="H177">
        <f t="shared" si="26"/>
        <v>2</v>
      </c>
      <c r="I177" t="str">
        <f>VLOOKUP(H177,映射关系!E:F,2,FALSE)</f>
        <v>金币</v>
      </c>
      <c r="J177">
        <f>INT((IF(D177=G177,VLOOKUP(F177,每级经验对应!A:C,3,FALSE)*映射关系!$B$4,VLOOKUP(F177,每级经验对应!A:C,3,FALSE)*映射关系!$B$4/(D177-1))+1)*VLOOKUP(H177,映射关系!E:G,3,FALSE))</f>
        <v>4672</v>
      </c>
      <c r="L177" t="str">
        <f>L$6&amp;VLOOKUP(I177,物品!B:C,2,FALSE)</f>
        <v>{"t":"i","i":1</v>
      </c>
      <c r="M177" t="str">
        <f t="shared" si="28"/>
        <v>,"c":4672,"tr":0}</v>
      </c>
      <c r="N177" t="str">
        <f t="shared" si="29"/>
        <v/>
      </c>
      <c r="O177" t="str">
        <f t="shared" si="30"/>
        <v>{"t":"i","i":1,"c":4672,"tr":0}</v>
      </c>
    </row>
    <row r="178" spans="3:15" x14ac:dyDescent="0.15">
      <c r="C178">
        <v>171</v>
      </c>
      <c r="D178">
        <f>VLOOKUP(F178,每级任务数量!A:B,2,FALSE)</f>
        <v>7</v>
      </c>
      <c r="E178" s="7">
        <f t="shared" si="27"/>
        <v>1407003</v>
      </c>
      <c r="F178">
        <f t="shared" si="24"/>
        <v>14</v>
      </c>
      <c r="G178">
        <f t="shared" si="25"/>
        <v>7</v>
      </c>
      <c r="H178">
        <f t="shared" si="26"/>
        <v>3</v>
      </c>
      <c r="I178" t="str">
        <f>VLOOKUP(H178,映射关系!E:F,2,FALSE)</f>
        <v>炼历</v>
      </c>
      <c r="J178">
        <f>INT((IF(D178=G178,VLOOKUP(F178,每级经验对应!A:C,3,FALSE)*映射关系!$B$4,VLOOKUP(F178,每级经验对应!A:C,3,FALSE)*映射关系!$B$4/(D178-1))+1)*VLOOKUP(H178,映射关系!E:G,3,FALSE))</f>
        <v>666</v>
      </c>
      <c r="L178" t="str">
        <f>L$6&amp;VLOOKUP(I178,物品!B:C,2,FALSE)</f>
        <v>{"t":"i","i":6</v>
      </c>
      <c r="M178" t="str">
        <f t="shared" si="28"/>
        <v>,"c":666,"tr":0}</v>
      </c>
      <c r="N178" t="str">
        <f t="shared" si="29"/>
        <v/>
      </c>
      <c r="O178" t="str">
        <f t="shared" si="30"/>
        <v>{"t":"i","i":6,"c":666,"tr":0}</v>
      </c>
    </row>
    <row r="179" spans="3:15" x14ac:dyDescent="0.15">
      <c r="C179">
        <v>172</v>
      </c>
      <c r="D179">
        <f>VLOOKUP(F179,每级任务数量!A:B,2,FALSE)</f>
        <v>3</v>
      </c>
      <c r="E179" s="7">
        <f t="shared" si="27"/>
        <v>1501001</v>
      </c>
      <c r="F179">
        <f t="shared" si="24"/>
        <v>15</v>
      </c>
      <c r="G179">
        <f t="shared" si="25"/>
        <v>1</v>
      </c>
      <c r="H179">
        <f t="shared" si="26"/>
        <v>1</v>
      </c>
      <c r="I179" t="str">
        <f>VLOOKUP(H179,映射关系!E:F,2,FALSE)</f>
        <v>经验</v>
      </c>
      <c r="J179">
        <f>INT((IF(D179=G179,VLOOKUP(F179,每级经验对应!A:C,3,FALSE)*映射关系!$B$4,VLOOKUP(F179,每级经验对应!A:C,3,FALSE)*映射关系!$B$4/(D179-1))+1)*VLOOKUP(H179,映射关系!E:G,3,FALSE))</f>
        <v>71</v>
      </c>
      <c r="L179" t="str">
        <f>L$6&amp;VLOOKUP(I179,物品!B:C,2,FALSE)</f>
        <v>{"t":"i","i":4</v>
      </c>
      <c r="M179" t="str">
        <f t="shared" si="28"/>
        <v>,"c":71,"tr":0}</v>
      </c>
      <c r="N179" t="str">
        <f t="shared" si="29"/>
        <v/>
      </c>
      <c r="O179" t="str">
        <f t="shared" si="30"/>
        <v>{"t":"i","i":4,"c":71,"tr":0}</v>
      </c>
    </row>
    <row r="180" spans="3:15" x14ac:dyDescent="0.15">
      <c r="C180">
        <v>173</v>
      </c>
      <c r="D180">
        <f>VLOOKUP(F180,每级任务数量!A:B,2,FALSE)</f>
        <v>3</v>
      </c>
      <c r="E180" s="7">
        <f t="shared" si="27"/>
        <v>1501002</v>
      </c>
      <c r="F180">
        <f t="shared" si="24"/>
        <v>15</v>
      </c>
      <c r="G180">
        <f t="shared" si="25"/>
        <v>1</v>
      </c>
      <c r="H180">
        <f t="shared" si="26"/>
        <v>2</v>
      </c>
      <c r="I180" t="str">
        <f>VLOOKUP(H180,映射关系!E:F,2,FALSE)</f>
        <v>金币</v>
      </c>
      <c r="J180">
        <f>INT((IF(D180=G180,VLOOKUP(F180,每级经验对应!A:C,3,FALSE)*映射关系!$B$4,VLOOKUP(F180,每级经验对应!A:C,3,FALSE)*映射关系!$B$4/(D180-1))+1)*VLOOKUP(H180,映射关系!E:G,3,FALSE))</f>
        <v>2520</v>
      </c>
      <c r="L180" t="str">
        <f>L$6&amp;VLOOKUP(I180,物品!B:C,2,FALSE)</f>
        <v>{"t":"i","i":1</v>
      </c>
      <c r="M180" t="str">
        <f t="shared" si="28"/>
        <v>,"c":2520,"tr":0}</v>
      </c>
      <c r="N180" t="str">
        <f t="shared" si="29"/>
        <v/>
      </c>
      <c r="O180" t="str">
        <f t="shared" si="30"/>
        <v>{"t":"i","i":1,"c":2520,"tr":0}</v>
      </c>
    </row>
    <row r="181" spans="3:15" x14ac:dyDescent="0.15">
      <c r="C181">
        <v>174</v>
      </c>
      <c r="D181">
        <f>VLOOKUP(F181,每级任务数量!A:B,2,FALSE)</f>
        <v>3</v>
      </c>
      <c r="E181" s="7">
        <f t="shared" si="27"/>
        <v>1501003</v>
      </c>
      <c r="F181">
        <f t="shared" si="24"/>
        <v>15</v>
      </c>
      <c r="G181">
        <f t="shared" si="25"/>
        <v>1</v>
      </c>
      <c r="H181">
        <f t="shared" si="26"/>
        <v>3</v>
      </c>
      <c r="I181" t="str">
        <f>VLOOKUP(H181,映射关系!E:F,2,FALSE)</f>
        <v>炼历</v>
      </c>
      <c r="J181">
        <f>INT((IF(D181=G181,VLOOKUP(F181,每级经验对应!A:C,3,FALSE)*映射关系!$B$4,VLOOKUP(F181,每级经验对应!A:C,3,FALSE)*映射关系!$B$4/(D181-1))+1)*VLOOKUP(H181,映射关系!E:G,3,FALSE))</f>
        <v>359</v>
      </c>
      <c r="L181" t="str">
        <f>L$6&amp;VLOOKUP(I181,物品!B:C,2,FALSE)</f>
        <v>{"t":"i","i":6</v>
      </c>
      <c r="M181" t="str">
        <f t="shared" si="28"/>
        <v>,"c":359,"tr":0}</v>
      </c>
      <c r="N181" t="str">
        <f t="shared" si="29"/>
        <v/>
      </c>
      <c r="O181" t="str">
        <f t="shared" si="30"/>
        <v>{"t":"i","i":6,"c":359,"tr":0}</v>
      </c>
    </row>
    <row r="182" spans="3:15" x14ac:dyDescent="0.15">
      <c r="C182">
        <v>175</v>
      </c>
      <c r="D182">
        <f>VLOOKUP(F182,每级任务数量!A:B,2,FALSE)</f>
        <v>3</v>
      </c>
      <c r="E182" s="7">
        <f t="shared" si="27"/>
        <v>1502001</v>
      </c>
      <c r="F182">
        <f t="shared" si="24"/>
        <v>15</v>
      </c>
      <c r="G182">
        <f t="shared" si="25"/>
        <v>2</v>
      </c>
      <c r="H182">
        <f t="shared" si="26"/>
        <v>1</v>
      </c>
      <c r="I182" t="str">
        <f>VLOOKUP(H182,映射关系!E:F,2,FALSE)</f>
        <v>经验</v>
      </c>
      <c r="J182">
        <f>INT((IF(D182=G182,VLOOKUP(F182,每级经验对应!A:C,3,FALSE)*映射关系!$B$4,VLOOKUP(F182,每级经验对应!A:C,3,FALSE)*映射关系!$B$4/(D182-1))+1)*VLOOKUP(H182,映射关系!E:G,3,FALSE))</f>
        <v>71</v>
      </c>
      <c r="L182" t="str">
        <f>L$6&amp;VLOOKUP(I182,物品!B:C,2,FALSE)</f>
        <v>{"t":"i","i":4</v>
      </c>
      <c r="M182" t="str">
        <f t="shared" si="28"/>
        <v>,"c":71,"tr":0}</v>
      </c>
      <c r="N182" t="str">
        <f t="shared" si="29"/>
        <v/>
      </c>
      <c r="O182" t="str">
        <f t="shared" si="30"/>
        <v>{"t":"i","i":4,"c":71,"tr":0}</v>
      </c>
    </row>
    <row r="183" spans="3:15" x14ac:dyDescent="0.15">
      <c r="C183">
        <v>176</v>
      </c>
      <c r="D183">
        <f>VLOOKUP(F183,每级任务数量!A:B,2,FALSE)</f>
        <v>3</v>
      </c>
      <c r="E183" s="7">
        <f t="shared" si="27"/>
        <v>1502002</v>
      </c>
      <c r="F183">
        <f t="shared" si="24"/>
        <v>15</v>
      </c>
      <c r="G183">
        <f t="shared" si="25"/>
        <v>2</v>
      </c>
      <c r="H183">
        <f t="shared" si="26"/>
        <v>2</v>
      </c>
      <c r="I183" t="str">
        <f>VLOOKUP(H183,映射关系!E:F,2,FALSE)</f>
        <v>金币</v>
      </c>
      <c r="J183">
        <f>INT((IF(D183=G183,VLOOKUP(F183,每级经验对应!A:C,3,FALSE)*映射关系!$B$4,VLOOKUP(F183,每级经验对应!A:C,3,FALSE)*映射关系!$B$4/(D183-1))+1)*VLOOKUP(H183,映射关系!E:G,3,FALSE))</f>
        <v>2520</v>
      </c>
      <c r="L183" t="str">
        <f>L$6&amp;VLOOKUP(I183,物品!B:C,2,FALSE)</f>
        <v>{"t":"i","i":1</v>
      </c>
      <c r="M183" t="str">
        <f t="shared" si="28"/>
        <v>,"c":2520,"tr":0}</v>
      </c>
      <c r="N183" t="str">
        <f t="shared" si="29"/>
        <v/>
      </c>
      <c r="O183" t="str">
        <f t="shared" si="30"/>
        <v>{"t":"i","i":1,"c":2520,"tr":0}</v>
      </c>
    </row>
    <row r="184" spans="3:15" x14ac:dyDescent="0.15">
      <c r="C184">
        <v>177</v>
      </c>
      <c r="D184">
        <f>VLOOKUP(F184,每级任务数量!A:B,2,FALSE)</f>
        <v>3</v>
      </c>
      <c r="E184" s="7">
        <f t="shared" si="27"/>
        <v>1502003</v>
      </c>
      <c r="F184">
        <f t="shared" si="24"/>
        <v>15</v>
      </c>
      <c r="G184">
        <f t="shared" si="25"/>
        <v>2</v>
      </c>
      <c r="H184">
        <f t="shared" si="26"/>
        <v>3</v>
      </c>
      <c r="I184" t="str">
        <f>VLOOKUP(H184,映射关系!E:F,2,FALSE)</f>
        <v>炼历</v>
      </c>
      <c r="J184">
        <f>INT((IF(D184=G184,VLOOKUP(F184,每级经验对应!A:C,3,FALSE)*映射关系!$B$4,VLOOKUP(F184,每级经验对应!A:C,3,FALSE)*映射关系!$B$4/(D184-1))+1)*VLOOKUP(H184,映射关系!E:G,3,FALSE))</f>
        <v>359</v>
      </c>
      <c r="L184" t="str">
        <f>L$6&amp;VLOOKUP(I184,物品!B:C,2,FALSE)</f>
        <v>{"t":"i","i":6</v>
      </c>
      <c r="M184" t="str">
        <f t="shared" si="28"/>
        <v>,"c":359,"tr":0}</v>
      </c>
      <c r="N184" t="str">
        <f t="shared" si="29"/>
        <v/>
      </c>
      <c r="O184" t="str">
        <f t="shared" si="30"/>
        <v>{"t":"i","i":6,"c":359,"tr":0}</v>
      </c>
    </row>
    <row r="185" spans="3:15" x14ac:dyDescent="0.15">
      <c r="C185">
        <v>178</v>
      </c>
      <c r="D185">
        <f>VLOOKUP(F185,每级任务数量!A:B,2,FALSE)</f>
        <v>3</v>
      </c>
      <c r="E185" s="7">
        <f t="shared" si="27"/>
        <v>1503001</v>
      </c>
      <c r="F185">
        <f t="shared" si="24"/>
        <v>15</v>
      </c>
      <c r="G185">
        <f t="shared" si="25"/>
        <v>3</v>
      </c>
      <c r="H185">
        <f t="shared" si="26"/>
        <v>1</v>
      </c>
      <c r="I185" t="str">
        <f>VLOOKUP(H185,映射关系!E:F,2,FALSE)</f>
        <v>经验</v>
      </c>
      <c r="J185">
        <f>INT((IF(D185=G185,VLOOKUP(F185,每级经验对应!A:C,3,FALSE)*映射关系!$B$4,VLOOKUP(F185,每级经验对应!A:C,3,FALSE)*映射关系!$B$4/(D185-1))+1)*VLOOKUP(H185,映射关系!E:G,3,FALSE))</f>
        <v>142</v>
      </c>
      <c r="L185" t="str">
        <f>L$6&amp;VLOOKUP(I185,物品!B:C,2,FALSE)</f>
        <v>{"t":"i","i":4</v>
      </c>
      <c r="M185" t="str">
        <f t="shared" si="28"/>
        <v>,"c":142,"tr":0}</v>
      </c>
      <c r="N185" t="str">
        <f t="shared" si="29"/>
        <v/>
      </c>
      <c r="O185" t="str">
        <f t="shared" si="30"/>
        <v>{"t":"i","i":4,"c":142,"tr":0}</v>
      </c>
    </row>
    <row r="186" spans="3:15" x14ac:dyDescent="0.15">
      <c r="C186">
        <v>179</v>
      </c>
      <c r="D186">
        <f>VLOOKUP(F186,每级任务数量!A:B,2,FALSE)</f>
        <v>3</v>
      </c>
      <c r="E186" s="7">
        <f t="shared" si="27"/>
        <v>1503002</v>
      </c>
      <c r="F186">
        <f t="shared" si="24"/>
        <v>15</v>
      </c>
      <c r="G186">
        <f t="shared" si="25"/>
        <v>3</v>
      </c>
      <c r="H186">
        <f t="shared" si="26"/>
        <v>2</v>
      </c>
      <c r="I186" t="str">
        <f>VLOOKUP(H186,映射关系!E:F,2,FALSE)</f>
        <v>金币</v>
      </c>
      <c r="J186">
        <f>INT((IF(D186=G186,VLOOKUP(F186,每级经验对应!A:C,3,FALSE)*映射关系!$B$4,VLOOKUP(F186,每级经验对应!A:C,3,FALSE)*映射关系!$B$4/(D186-1))+1)*VLOOKUP(H186,映射关系!E:G,3,FALSE))</f>
        <v>5006</v>
      </c>
      <c r="L186" t="str">
        <f>L$6&amp;VLOOKUP(I186,物品!B:C,2,FALSE)</f>
        <v>{"t":"i","i":1</v>
      </c>
      <c r="M186" t="str">
        <f t="shared" si="28"/>
        <v>,"c":5006,"tr":0}</v>
      </c>
      <c r="N186" t="str">
        <f t="shared" si="29"/>
        <v/>
      </c>
      <c r="O186" t="str">
        <f t="shared" si="30"/>
        <v>{"t":"i","i":1,"c":5006,"tr":0}</v>
      </c>
    </row>
    <row r="187" spans="3:15" x14ac:dyDescent="0.15">
      <c r="C187">
        <v>180</v>
      </c>
      <c r="D187">
        <f>VLOOKUP(F187,每级任务数量!A:B,2,FALSE)</f>
        <v>3</v>
      </c>
      <c r="E187" s="7">
        <f t="shared" si="27"/>
        <v>1503003</v>
      </c>
      <c r="F187">
        <f t="shared" si="24"/>
        <v>15</v>
      </c>
      <c r="G187">
        <f t="shared" si="25"/>
        <v>3</v>
      </c>
      <c r="H187">
        <f t="shared" si="26"/>
        <v>3</v>
      </c>
      <c r="I187" t="str">
        <f>VLOOKUP(H187,映射关系!E:F,2,FALSE)</f>
        <v>炼历</v>
      </c>
      <c r="J187">
        <f>INT((IF(D187=G187,VLOOKUP(F187,每级经验对应!A:C,3,FALSE)*映射关系!$B$4,VLOOKUP(F187,每级经验对应!A:C,3,FALSE)*映射关系!$B$4/(D187-1))+1)*VLOOKUP(H187,映射关系!E:G,3,FALSE))</f>
        <v>714</v>
      </c>
      <c r="L187" t="str">
        <f>L$6&amp;VLOOKUP(I187,物品!B:C,2,FALSE)</f>
        <v>{"t":"i","i":6</v>
      </c>
      <c r="M187" t="str">
        <f t="shared" si="28"/>
        <v>,"c":714,"tr":0}</v>
      </c>
      <c r="N187" t="str">
        <f t="shared" si="29"/>
        <v/>
      </c>
      <c r="O187" t="str">
        <f t="shared" si="30"/>
        <v>{"t":"i","i":6,"c":714,"tr":0}</v>
      </c>
    </row>
    <row r="188" spans="3:15" x14ac:dyDescent="0.15">
      <c r="C188">
        <v>181</v>
      </c>
      <c r="D188">
        <f>VLOOKUP(F188,每级任务数量!A:B,2,FALSE)</f>
        <v>3</v>
      </c>
      <c r="E188" s="7">
        <f t="shared" si="27"/>
        <v>1601001</v>
      </c>
      <c r="F188">
        <f t="shared" si="24"/>
        <v>16</v>
      </c>
      <c r="G188">
        <f t="shared" si="25"/>
        <v>1</v>
      </c>
      <c r="H188">
        <f t="shared" si="26"/>
        <v>1</v>
      </c>
      <c r="I188" t="str">
        <f>VLOOKUP(H188,映射关系!E:F,2,FALSE)</f>
        <v>经验</v>
      </c>
      <c r="J188">
        <f>INT((IF(D188=G188,VLOOKUP(F188,每级经验对应!A:C,3,FALSE)*映射关系!$B$4,VLOOKUP(F188,每级经验对应!A:C,3,FALSE)*映射关系!$B$4/(D188-1))+1)*VLOOKUP(H188,映射关系!E:G,3,FALSE))</f>
        <v>77</v>
      </c>
      <c r="L188" t="str">
        <f>L$6&amp;VLOOKUP(I188,物品!B:C,2,FALSE)</f>
        <v>{"t":"i","i":4</v>
      </c>
      <c r="M188" t="str">
        <f t="shared" si="28"/>
        <v>,"c":77,"tr":0}</v>
      </c>
      <c r="N188" t="str">
        <f t="shared" si="29"/>
        <v/>
      </c>
      <c r="O188" t="str">
        <f t="shared" si="30"/>
        <v>{"t":"i","i":4,"c":77,"tr":0}</v>
      </c>
    </row>
    <row r="189" spans="3:15" x14ac:dyDescent="0.15">
      <c r="C189">
        <v>182</v>
      </c>
      <c r="D189">
        <f>VLOOKUP(F189,每级任务数量!A:B,2,FALSE)</f>
        <v>3</v>
      </c>
      <c r="E189" s="7">
        <f t="shared" si="27"/>
        <v>1601002</v>
      </c>
      <c r="F189">
        <f t="shared" si="24"/>
        <v>16</v>
      </c>
      <c r="G189">
        <f t="shared" si="25"/>
        <v>1</v>
      </c>
      <c r="H189">
        <f t="shared" si="26"/>
        <v>2</v>
      </c>
      <c r="I189" t="str">
        <f>VLOOKUP(H189,映射关系!E:F,2,FALSE)</f>
        <v>金币</v>
      </c>
      <c r="J189">
        <f>INT((IF(D189=G189,VLOOKUP(F189,每级经验对应!A:C,3,FALSE)*映射关系!$B$4,VLOOKUP(F189,每级经验对应!A:C,3,FALSE)*映射关系!$B$4/(D189-1))+1)*VLOOKUP(H189,映射关系!E:G,3,FALSE))</f>
        <v>2699</v>
      </c>
      <c r="L189" t="str">
        <f>L$6&amp;VLOOKUP(I189,物品!B:C,2,FALSE)</f>
        <v>{"t":"i","i":1</v>
      </c>
      <c r="M189" t="str">
        <f t="shared" si="28"/>
        <v>,"c":2699,"tr":0}</v>
      </c>
      <c r="N189" t="str">
        <f t="shared" si="29"/>
        <v/>
      </c>
      <c r="O189" t="str">
        <f t="shared" si="30"/>
        <v>{"t":"i","i":1,"c":2699,"tr":0}</v>
      </c>
    </row>
    <row r="190" spans="3:15" x14ac:dyDescent="0.15">
      <c r="C190">
        <v>183</v>
      </c>
      <c r="D190">
        <f>VLOOKUP(F190,每级任务数量!A:B,2,FALSE)</f>
        <v>3</v>
      </c>
      <c r="E190" s="7">
        <f t="shared" si="27"/>
        <v>1601003</v>
      </c>
      <c r="F190">
        <f t="shared" si="24"/>
        <v>16</v>
      </c>
      <c r="G190">
        <f t="shared" si="25"/>
        <v>1</v>
      </c>
      <c r="H190">
        <f t="shared" si="26"/>
        <v>3</v>
      </c>
      <c r="I190" t="str">
        <f>VLOOKUP(H190,映射关系!E:F,2,FALSE)</f>
        <v>炼历</v>
      </c>
      <c r="J190">
        <f>INT((IF(D190=G190,VLOOKUP(F190,每级经验对应!A:C,3,FALSE)*映射关系!$B$4,VLOOKUP(F190,每级经验对应!A:C,3,FALSE)*映射关系!$B$4/(D190-1))+1)*VLOOKUP(H190,映射关系!E:G,3,FALSE))</f>
        <v>385</v>
      </c>
      <c r="L190" t="str">
        <f>L$6&amp;VLOOKUP(I190,物品!B:C,2,FALSE)</f>
        <v>{"t":"i","i":6</v>
      </c>
      <c r="M190" t="str">
        <f t="shared" si="28"/>
        <v>,"c":385,"tr":0}</v>
      </c>
      <c r="N190" t="str">
        <f t="shared" si="29"/>
        <v/>
      </c>
      <c r="O190" t="str">
        <f t="shared" si="30"/>
        <v>{"t":"i","i":6,"c":385,"tr":0}</v>
      </c>
    </row>
    <row r="191" spans="3:15" x14ac:dyDescent="0.15">
      <c r="C191">
        <v>184</v>
      </c>
      <c r="D191">
        <f>VLOOKUP(F191,每级任务数量!A:B,2,FALSE)</f>
        <v>3</v>
      </c>
      <c r="E191" s="7">
        <f t="shared" si="27"/>
        <v>1602001</v>
      </c>
      <c r="F191">
        <f t="shared" si="24"/>
        <v>16</v>
      </c>
      <c r="G191">
        <f t="shared" si="25"/>
        <v>2</v>
      </c>
      <c r="H191">
        <f t="shared" si="26"/>
        <v>1</v>
      </c>
      <c r="I191" t="str">
        <f>VLOOKUP(H191,映射关系!E:F,2,FALSE)</f>
        <v>经验</v>
      </c>
      <c r="J191">
        <f>INT((IF(D191=G191,VLOOKUP(F191,每级经验对应!A:C,3,FALSE)*映射关系!$B$4,VLOOKUP(F191,每级经验对应!A:C,3,FALSE)*映射关系!$B$4/(D191-1))+1)*VLOOKUP(H191,映射关系!E:G,3,FALSE))</f>
        <v>77</v>
      </c>
      <c r="L191" t="str">
        <f>L$6&amp;VLOOKUP(I191,物品!B:C,2,FALSE)</f>
        <v>{"t":"i","i":4</v>
      </c>
      <c r="M191" t="str">
        <f t="shared" si="28"/>
        <v>,"c":77,"tr":0}</v>
      </c>
      <c r="N191" t="str">
        <f t="shared" si="29"/>
        <v/>
      </c>
      <c r="O191" t="str">
        <f t="shared" si="30"/>
        <v>{"t":"i","i":4,"c":77,"tr":0}</v>
      </c>
    </row>
    <row r="192" spans="3:15" x14ac:dyDescent="0.15">
      <c r="C192">
        <v>185</v>
      </c>
      <c r="D192">
        <f>VLOOKUP(F192,每级任务数量!A:B,2,FALSE)</f>
        <v>3</v>
      </c>
      <c r="E192" s="7">
        <f t="shared" si="27"/>
        <v>1602002</v>
      </c>
      <c r="F192">
        <f t="shared" si="24"/>
        <v>16</v>
      </c>
      <c r="G192">
        <f t="shared" si="25"/>
        <v>2</v>
      </c>
      <c r="H192">
        <f t="shared" si="26"/>
        <v>2</v>
      </c>
      <c r="I192" t="str">
        <f>VLOOKUP(H192,映射关系!E:F,2,FALSE)</f>
        <v>金币</v>
      </c>
      <c r="J192">
        <f>INT((IF(D192=G192,VLOOKUP(F192,每级经验对应!A:C,3,FALSE)*映射关系!$B$4,VLOOKUP(F192,每级经验对应!A:C,3,FALSE)*映射关系!$B$4/(D192-1))+1)*VLOOKUP(H192,映射关系!E:G,3,FALSE))</f>
        <v>2699</v>
      </c>
      <c r="L192" t="str">
        <f>L$6&amp;VLOOKUP(I192,物品!B:C,2,FALSE)</f>
        <v>{"t":"i","i":1</v>
      </c>
      <c r="M192" t="str">
        <f t="shared" si="28"/>
        <v>,"c":2699,"tr":0}</v>
      </c>
      <c r="N192" t="str">
        <f t="shared" si="29"/>
        <v/>
      </c>
      <c r="O192" t="str">
        <f t="shared" si="30"/>
        <v>{"t":"i","i":1,"c":2699,"tr":0}</v>
      </c>
    </row>
    <row r="193" spans="3:15" x14ac:dyDescent="0.15">
      <c r="C193">
        <v>186</v>
      </c>
      <c r="D193">
        <f>VLOOKUP(F193,每级任务数量!A:B,2,FALSE)</f>
        <v>3</v>
      </c>
      <c r="E193" s="7">
        <f t="shared" si="27"/>
        <v>1602003</v>
      </c>
      <c r="F193">
        <f t="shared" si="24"/>
        <v>16</v>
      </c>
      <c r="G193">
        <f t="shared" si="25"/>
        <v>2</v>
      </c>
      <c r="H193">
        <f t="shared" si="26"/>
        <v>3</v>
      </c>
      <c r="I193" t="str">
        <f>VLOOKUP(H193,映射关系!E:F,2,FALSE)</f>
        <v>炼历</v>
      </c>
      <c r="J193">
        <f>INT((IF(D193=G193,VLOOKUP(F193,每级经验对应!A:C,3,FALSE)*映射关系!$B$4,VLOOKUP(F193,每级经验对应!A:C,3,FALSE)*映射关系!$B$4/(D193-1))+1)*VLOOKUP(H193,映射关系!E:G,3,FALSE))</f>
        <v>385</v>
      </c>
      <c r="L193" t="str">
        <f>L$6&amp;VLOOKUP(I193,物品!B:C,2,FALSE)</f>
        <v>{"t":"i","i":6</v>
      </c>
      <c r="M193" t="str">
        <f t="shared" si="28"/>
        <v>,"c":385,"tr":0}</v>
      </c>
      <c r="N193" t="str">
        <f t="shared" si="29"/>
        <v/>
      </c>
      <c r="O193" t="str">
        <f t="shared" si="30"/>
        <v>{"t":"i","i":6,"c":385,"tr":0}</v>
      </c>
    </row>
    <row r="194" spans="3:15" x14ac:dyDescent="0.15">
      <c r="C194">
        <v>187</v>
      </c>
      <c r="D194">
        <f>VLOOKUP(F194,每级任务数量!A:B,2,FALSE)</f>
        <v>3</v>
      </c>
      <c r="E194" s="7">
        <f t="shared" si="27"/>
        <v>1603001</v>
      </c>
      <c r="F194">
        <f t="shared" si="24"/>
        <v>16</v>
      </c>
      <c r="G194">
        <f t="shared" si="25"/>
        <v>3</v>
      </c>
      <c r="H194">
        <f t="shared" si="26"/>
        <v>1</v>
      </c>
      <c r="I194" t="str">
        <f>VLOOKUP(H194,映射关系!E:F,2,FALSE)</f>
        <v>经验</v>
      </c>
      <c r="J194">
        <f>INT((IF(D194=G194,VLOOKUP(F194,每级经验对应!A:C,3,FALSE)*映射关系!$B$4,VLOOKUP(F194,每级经验对应!A:C,3,FALSE)*映射关系!$B$4/(D194-1))+1)*VLOOKUP(H194,映射关系!E:G,3,FALSE))</f>
        <v>153</v>
      </c>
      <c r="L194" t="str">
        <f>L$6&amp;VLOOKUP(I194,物品!B:C,2,FALSE)</f>
        <v>{"t":"i","i":4</v>
      </c>
      <c r="M194" t="str">
        <f t="shared" si="28"/>
        <v>,"c":153,"tr":0}</v>
      </c>
      <c r="N194" t="str">
        <f t="shared" si="29"/>
        <v/>
      </c>
      <c r="O194" t="str">
        <f t="shared" si="30"/>
        <v>{"t":"i","i":4,"c":153,"tr":0}</v>
      </c>
    </row>
    <row r="195" spans="3:15" x14ac:dyDescent="0.15">
      <c r="C195">
        <v>188</v>
      </c>
      <c r="D195">
        <f>VLOOKUP(F195,每级任务数量!A:B,2,FALSE)</f>
        <v>3</v>
      </c>
      <c r="E195" s="7">
        <f t="shared" si="27"/>
        <v>1603002</v>
      </c>
      <c r="F195">
        <f t="shared" si="24"/>
        <v>16</v>
      </c>
      <c r="G195">
        <f t="shared" si="25"/>
        <v>3</v>
      </c>
      <c r="H195">
        <f t="shared" si="26"/>
        <v>2</v>
      </c>
      <c r="I195" t="str">
        <f>VLOOKUP(H195,映射关系!E:F,2,FALSE)</f>
        <v>金币</v>
      </c>
      <c r="J195">
        <f>INT((IF(D195=G195,VLOOKUP(F195,每级经验对应!A:C,3,FALSE)*映射关系!$B$4,VLOOKUP(F195,每级经验对应!A:C,3,FALSE)*映射关系!$B$4/(D195-1))+1)*VLOOKUP(H195,映射关系!E:G,3,FALSE))</f>
        <v>5364</v>
      </c>
      <c r="L195" t="str">
        <f>L$6&amp;VLOOKUP(I195,物品!B:C,2,FALSE)</f>
        <v>{"t":"i","i":1</v>
      </c>
      <c r="M195" t="str">
        <f t="shared" si="28"/>
        <v>,"c":5364,"tr":0}</v>
      </c>
      <c r="N195" t="str">
        <f t="shared" si="29"/>
        <v/>
      </c>
      <c r="O195" t="str">
        <f t="shared" si="30"/>
        <v>{"t":"i","i":1,"c":5364,"tr":0}</v>
      </c>
    </row>
    <row r="196" spans="3:15" x14ac:dyDescent="0.15">
      <c r="C196">
        <v>189</v>
      </c>
      <c r="D196">
        <f>VLOOKUP(F196,每级任务数量!A:B,2,FALSE)</f>
        <v>3</v>
      </c>
      <c r="E196" s="7">
        <f t="shared" si="27"/>
        <v>1603003</v>
      </c>
      <c r="F196">
        <f t="shared" si="24"/>
        <v>16</v>
      </c>
      <c r="G196">
        <f t="shared" si="25"/>
        <v>3</v>
      </c>
      <c r="H196">
        <f t="shared" si="26"/>
        <v>3</v>
      </c>
      <c r="I196" t="str">
        <f>VLOOKUP(H196,映射关系!E:F,2,FALSE)</f>
        <v>炼历</v>
      </c>
      <c r="J196">
        <f>INT((IF(D196=G196,VLOOKUP(F196,每级经验对应!A:C,3,FALSE)*映射关系!$B$4,VLOOKUP(F196,每级经验对应!A:C,3,FALSE)*映射关系!$B$4/(D196-1))+1)*VLOOKUP(H196,映射关系!E:G,3,FALSE))</f>
        <v>765</v>
      </c>
      <c r="L196" t="str">
        <f>L$6&amp;VLOOKUP(I196,物品!B:C,2,FALSE)</f>
        <v>{"t":"i","i":6</v>
      </c>
      <c r="M196" t="str">
        <f t="shared" si="28"/>
        <v>,"c":765,"tr":0}</v>
      </c>
      <c r="N196" t="str">
        <f t="shared" si="29"/>
        <v/>
      </c>
      <c r="O196" t="str">
        <f t="shared" si="30"/>
        <v>{"t":"i","i":6,"c":765,"tr":0}</v>
      </c>
    </row>
    <row r="197" spans="3:15" x14ac:dyDescent="0.15">
      <c r="C197">
        <v>190</v>
      </c>
      <c r="D197">
        <f>VLOOKUP(F197,每级任务数量!A:B,2,FALSE)</f>
        <v>3</v>
      </c>
      <c r="E197" s="7">
        <f t="shared" si="27"/>
        <v>1701001</v>
      </c>
      <c r="F197">
        <f t="shared" si="24"/>
        <v>17</v>
      </c>
      <c r="G197">
        <f t="shared" si="25"/>
        <v>1</v>
      </c>
      <c r="H197">
        <f t="shared" si="26"/>
        <v>1</v>
      </c>
      <c r="I197" t="str">
        <f>VLOOKUP(H197,映射关系!E:F,2,FALSE)</f>
        <v>经验</v>
      </c>
      <c r="J197">
        <f>INT((IF(D197=G197,VLOOKUP(F197,每级经验对应!A:C,3,FALSE)*映射关系!$B$4,VLOOKUP(F197,每级经验对应!A:C,3,FALSE)*映射关系!$B$4/(D197-1))+1)*VLOOKUP(H197,映射关系!E:G,3,FALSE))</f>
        <v>82</v>
      </c>
      <c r="L197" t="str">
        <f>L$6&amp;VLOOKUP(I197,物品!B:C,2,FALSE)</f>
        <v>{"t":"i","i":4</v>
      </c>
      <c r="M197" t="str">
        <f t="shared" si="28"/>
        <v>,"c":82,"tr":0}</v>
      </c>
      <c r="N197" t="str">
        <f t="shared" si="29"/>
        <v/>
      </c>
      <c r="O197" t="str">
        <f t="shared" si="30"/>
        <v>{"t":"i","i":4,"c":82,"tr":0}</v>
      </c>
    </row>
    <row r="198" spans="3:15" x14ac:dyDescent="0.15">
      <c r="C198">
        <v>191</v>
      </c>
      <c r="D198">
        <f>VLOOKUP(F198,每级任务数量!A:B,2,FALSE)</f>
        <v>3</v>
      </c>
      <c r="E198" s="7">
        <f t="shared" si="27"/>
        <v>1701002</v>
      </c>
      <c r="F198">
        <f t="shared" si="24"/>
        <v>17</v>
      </c>
      <c r="G198">
        <f t="shared" si="25"/>
        <v>1</v>
      </c>
      <c r="H198">
        <f t="shared" si="26"/>
        <v>2</v>
      </c>
      <c r="I198" t="str">
        <f>VLOOKUP(H198,映射关系!E:F,2,FALSE)</f>
        <v>金币</v>
      </c>
      <c r="J198">
        <f>INT((IF(D198=G198,VLOOKUP(F198,每级经验对应!A:C,3,FALSE)*映射关系!$B$4,VLOOKUP(F198,每级经验对应!A:C,3,FALSE)*映射关系!$B$4/(D198-1))+1)*VLOOKUP(H198,映射关系!E:G,3,FALSE))</f>
        <v>2891</v>
      </c>
      <c r="L198" t="str">
        <f>L$6&amp;VLOOKUP(I198,物品!B:C,2,FALSE)</f>
        <v>{"t":"i","i":1</v>
      </c>
      <c r="M198" t="str">
        <f t="shared" si="28"/>
        <v>,"c":2891,"tr":0}</v>
      </c>
      <c r="N198" t="str">
        <f t="shared" si="29"/>
        <v/>
      </c>
      <c r="O198" t="str">
        <f t="shared" si="30"/>
        <v>{"t":"i","i":1,"c":2891,"tr":0}</v>
      </c>
    </row>
    <row r="199" spans="3:15" x14ac:dyDescent="0.15">
      <c r="C199">
        <v>192</v>
      </c>
      <c r="D199">
        <f>VLOOKUP(F199,每级任务数量!A:B,2,FALSE)</f>
        <v>3</v>
      </c>
      <c r="E199" s="7">
        <f t="shared" si="27"/>
        <v>1701003</v>
      </c>
      <c r="F199">
        <f t="shared" si="24"/>
        <v>17</v>
      </c>
      <c r="G199">
        <f t="shared" si="25"/>
        <v>1</v>
      </c>
      <c r="H199">
        <f t="shared" si="26"/>
        <v>3</v>
      </c>
      <c r="I199" t="str">
        <f>VLOOKUP(H199,映射关系!E:F,2,FALSE)</f>
        <v>炼历</v>
      </c>
      <c r="J199">
        <f>INT((IF(D199=G199,VLOOKUP(F199,每级经验对应!A:C,3,FALSE)*映射关系!$B$4,VLOOKUP(F199,每级经验对应!A:C,3,FALSE)*映射关系!$B$4/(D199-1))+1)*VLOOKUP(H199,映射关系!E:G,3,FALSE))</f>
        <v>412</v>
      </c>
      <c r="L199" t="str">
        <f>L$6&amp;VLOOKUP(I199,物品!B:C,2,FALSE)</f>
        <v>{"t":"i","i":6</v>
      </c>
      <c r="M199" t="str">
        <f t="shared" si="28"/>
        <v>,"c":412,"tr":0}</v>
      </c>
      <c r="N199" t="str">
        <f t="shared" si="29"/>
        <v/>
      </c>
      <c r="O199" t="str">
        <f t="shared" si="30"/>
        <v>{"t":"i","i":6,"c":412,"tr":0}</v>
      </c>
    </row>
    <row r="200" spans="3:15" x14ac:dyDescent="0.15">
      <c r="C200">
        <v>193</v>
      </c>
      <c r="D200">
        <f>VLOOKUP(F200,每级任务数量!A:B,2,FALSE)</f>
        <v>3</v>
      </c>
      <c r="E200" s="7">
        <f t="shared" si="27"/>
        <v>1702001</v>
      </c>
      <c r="F200">
        <f t="shared" si="24"/>
        <v>17</v>
      </c>
      <c r="G200">
        <f t="shared" si="25"/>
        <v>2</v>
      </c>
      <c r="H200">
        <f t="shared" si="26"/>
        <v>1</v>
      </c>
      <c r="I200" t="str">
        <f>VLOOKUP(H200,映射关系!E:F,2,FALSE)</f>
        <v>经验</v>
      </c>
      <c r="J200">
        <f>INT((IF(D200=G200,VLOOKUP(F200,每级经验对应!A:C,3,FALSE)*映射关系!$B$4,VLOOKUP(F200,每级经验对应!A:C,3,FALSE)*映射关系!$B$4/(D200-1))+1)*VLOOKUP(H200,映射关系!E:G,3,FALSE))</f>
        <v>82</v>
      </c>
      <c r="L200" t="str">
        <f>L$6&amp;VLOOKUP(I200,物品!B:C,2,FALSE)</f>
        <v>{"t":"i","i":4</v>
      </c>
      <c r="M200" t="str">
        <f t="shared" si="28"/>
        <v>,"c":82,"tr":0}</v>
      </c>
      <c r="N200" t="str">
        <f t="shared" si="29"/>
        <v/>
      </c>
      <c r="O200" t="str">
        <f t="shared" si="30"/>
        <v>{"t":"i","i":4,"c":82,"tr":0}</v>
      </c>
    </row>
    <row r="201" spans="3:15" x14ac:dyDescent="0.15">
      <c r="C201">
        <v>194</v>
      </c>
      <c r="D201">
        <f>VLOOKUP(F201,每级任务数量!A:B,2,FALSE)</f>
        <v>3</v>
      </c>
      <c r="E201" s="7">
        <f t="shared" si="27"/>
        <v>1702002</v>
      </c>
      <c r="F201">
        <f t="shared" si="24"/>
        <v>17</v>
      </c>
      <c r="G201">
        <f t="shared" si="25"/>
        <v>2</v>
      </c>
      <c r="H201">
        <f t="shared" si="26"/>
        <v>2</v>
      </c>
      <c r="I201" t="str">
        <f>VLOOKUP(H201,映射关系!E:F,2,FALSE)</f>
        <v>金币</v>
      </c>
      <c r="J201">
        <f>INT((IF(D201=G201,VLOOKUP(F201,每级经验对应!A:C,3,FALSE)*映射关系!$B$4,VLOOKUP(F201,每级经验对应!A:C,3,FALSE)*映射关系!$B$4/(D201-1))+1)*VLOOKUP(H201,映射关系!E:G,3,FALSE))</f>
        <v>2891</v>
      </c>
      <c r="L201" t="str">
        <f>L$6&amp;VLOOKUP(I201,物品!B:C,2,FALSE)</f>
        <v>{"t":"i","i":1</v>
      </c>
      <c r="M201" t="str">
        <f t="shared" si="28"/>
        <v>,"c":2891,"tr":0}</v>
      </c>
      <c r="N201" t="str">
        <f t="shared" si="29"/>
        <v/>
      </c>
      <c r="O201" t="str">
        <f t="shared" si="30"/>
        <v>{"t":"i","i":1,"c":2891,"tr":0}</v>
      </c>
    </row>
    <row r="202" spans="3:15" x14ac:dyDescent="0.15">
      <c r="C202">
        <v>195</v>
      </c>
      <c r="D202">
        <f>VLOOKUP(F202,每级任务数量!A:B,2,FALSE)</f>
        <v>3</v>
      </c>
      <c r="E202" s="7">
        <f t="shared" si="27"/>
        <v>1702003</v>
      </c>
      <c r="F202">
        <f t="shared" ref="F202:F265" si="31">IF((G202=1)*(H202=1),F201+1,F201)</f>
        <v>17</v>
      </c>
      <c r="G202">
        <f t="shared" ref="G202:G265" si="32">IF(H202=1,IF(G201=D201,1,G201+1),G201)</f>
        <v>2</v>
      </c>
      <c r="H202">
        <f t="shared" si="26"/>
        <v>3</v>
      </c>
      <c r="I202" t="str">
        <f>VLOOKUP(H202,映射关系!E:F,2,FALSE)</f>
        <v>炼历</v>
      </c>
      <c r="J202">
        <f>INT((IF(D202=G202,VLOOKUP(F202,每级经验对应!A:C,3,FALSE)*映射关系!$B$4,VLOOKUP(F202,每级经验对应!A:C,3,FALSE)*映射关系!$B$4/(D202-1))+1)*VLOOKUP(H202,映射关系!E:G,3,FALSE))</f>
        <v>412</v>
      </c>
      <c r="L202" t="str">
        <f>L$6&amp;VLOOKUP(I202,物品!B:C,2,FALSE)</f>
        <v>{"t":"i","i":6</v>
      </c>
      <c r="M202" t="str">
        <f t="shared" si="28"/>
        <v>,"c":412,"tr":0}</v>
      </c>
      <c r="N202" t="str">
        <f t="shared" si="29"/>
        <v/>
      </c>
      <c r="O202" t="str">
        <f t="shared" si="30"/>
        <v>{"t":"i","i":6,"c":412,"tr":0}</v>
      </c>
    </row>
    <row r="203" spans="3:15" x14ac:dyDescent="0.15">
      <c r="C203">
        <v>196</v>
      </c>
      <c r="D203">
        <f>VLOOKUP(F203,每级任务数量!A:B,2,FALSE)</f>
        <v>3</v>
      </c>
      <c r="E203" s="7">
        <f t="shared" si="27"/>
        <v>1703001</v>
      </c>
      <c r="F203">
        <f t="shared" si="31"/>
        <v>17</v>
      </c>
      <c r="G203">
        <f t="shared" si="32"/>
        <v>3</v>
      </c>
      <c r="H203">
        <f t="shared" si="26"/>
        <v>1</v>
      </c>
      <c r="I203" t="str">
        <f>VLOOKUP(H203,映射关系!E:F,2,FALSE)</f>
        <v>经验</v>
      </c>
      <c r="J203">
        <f>INT((IF(D203=G203,VLOOKUP(F203,每级经验对应!A:C,3,FALSE)*映射关系!$B$4,VLOOKUP(F203,每级经验对应!A:C,3,FALSE)*映射关系!$B$4/(D203-1))+1)*VLOOKUP(H203,映射关系!E:G,3,FALSE))</f>
        <v>164</v>
      </c>
      <c r="L203" t="str">
        <f>L$6&amp;VLOOKUP(I203,物品!B:C,2,FALSE)</f>
        <v>{"t":"i","i":4</v>
      </c>
      <c r="M203" t="str">
        <f t="shared" si="28"/>
        <v>,"c":164,"tr":0}</v>
      </c>
      <c r="N203" t="str">
        <f t="shared" si="29"/>
        <v/>
      </c>
      <c r="O203" t="str">
        <f t="shared" si="30"/>
        <v>{"t":"i","i":4,"c":164,"tr":0}</v>
      </c>
    </row>
    <row r="204" spans="3:15" x14ac:dyDescent="0.15">
      <c r="C204">
        <v>197</v>
      </c>
      <c r="D204">
        <f>VLOOKUP(F204,每级任务数量!A:B,2,FALSE)</f>
        <v>3</v>
      </c>
      <c r="E204" s="7">
        <f t="shared" si="27"/>
        <v>1703002</v>
      </c>
      <c r="F204">
        <f t="shared" si="31"/>
        <v>17</v>
      </c>
      <c r="G204">
        <f t="shared" si="32"/>
        <v>3</v>
      </c>
      <c r="H204">
        <f t="shared" ref="H204:H267" si="33">H201</f>
        <v>2</v>
      </c>
      <c r="I204" t="str">
        <f>VLOOKUP(H204,映射关系!E:F,2,FALSE)</f>
        <v>金币</v>
      </c>
      <c r="J204">
        <f>INT((IF(D204=G204,VLOOKUP(F204,每级经验对应!A:C,3,FALSE)*映射关系!$B$4,VLOOKUP(F204,每级经验对应!A:C,3,FALSE)*映射关系!$B$4/(D204-1))+1)*VLOOKUP(H204,映射关系!E:G,3,FALSE))</f>
        <v>5748</v>
      </c>
      <c r="L204" t="str">
        <f>L$6&amp;VLOOKUP(I204,物品!B:C,2,FALSE)</f>
        <v>{"t":"i","i":1</v>
      </c>
      <c r="M204" t="str">
        <f t="shared" si="28"/>
        <v>,"c":5748,"tr":0}</v>
      </c>
      <c r="N204" t="str">
        <f t="shared" si="29"/>
        <v/>
      </c>
      <c r="O204" t="str">
        <f t="shared" si="30"/>
        <v>{"t":"i","i":1,"c":5748,"tr":0}</v>
      </c>
    </row>
    <row r="205" spans="3:15" x14ac:dyDescent="0.15">
      <c r="C205">
        <v>198</v>
      </c>
      <c r="D205">
        <f>VLOOKUP(F205,每级任务数量!A:B,2,FALSE)</f>
        <v>3</v>
      </c>
      <c r="E205" s="7">
        <f t="shared" si="27"/>
        <v>1703003</v>
      </c>
      <c r="F205">
        <f t="shared" si="31"/>
        <v>17</v>
      </c>
      <c r="G205">
        <f t="shared" si="32"/>
        <v>3</v>
      </c>
      <c r="H205">
        <f t="shared" si="33"/>
        <v>3</v>
      </c>
      <c r="I205" t="str">
        <f>VLOOKUP(H205,映射关系!E:F,2,FALSE)</f>
        <v>炼历</v>
      </c>
      <c r="J205">
        <f>INT((IF(D205=G205,VLOOKUP(F205,每级经验对应!A:C,3,FALSE)*映射关系!$B$4,VLOOKUP(F205,每级经验对应!A:C,3,FALSE)*映射关系!$B$4/(D205-1))+1)*VLOOKUP(H205,映射关系!E:G,3,FALSE))</f>
        <v>820</v>
      </c>
      <c r="L205" t="str">
        <f>L$6&amp;VLOOKUP(I205,物品!B:C,2,FALSE)</f>
        <v>{"t":"i","i":6</v>
      </c>
      <c r="M205" t="str">
        <f t="shared" si="28"/>
        <v>,"c":820,"tr":0}</v>
      </c>
      <c r="N205" t="str">
        <f t="shared" si="29"/>
        <v/>
      </c>
      <c r="O205" t="str">
        <f t="shared" si="30"/>
        <v>{"t":"i","i":6,"c":820,"tr":0}</v>
      </c>
    </row>
    <row r="206" spans="3:15" x14ac:dyDescent="0.15">
      <c r="C206">
        <v>199</v>
      </c>
      <c r="D206">
        <f>VLOOKUP(F206,每级任务数量!A:B,2,FALSE)</f>
        <v>3</v>
      </c>
      <c r="E206" s="7">
        <f t="shared" si="27"/>
        <v>1801001</v>
      </c>
      <c r="F206">
        <f t="shared" si="31"/>
        <v>18</v>
      </c>
      <c r="G206">
        <f t="shared" si="32"/>
        <v>1</v>
      </c>
      <c r="H206">
        <f t="shared" si="33"/>
        <v>1</v>
      </c>
      <c r="I206" t="str">
        <f>VLOOKUP(H206,映射关系!E:F,2,FALSE)</f>
        <v>经验</v>
      </c>
      <c r="J206">
        <f>INT((IF(D206=G206,VLOOKUP(F206,每级经验对应!A:C,3,FALSE)*映射关系!$B$4,VLOOKUP(F206,每级经验对应!A:C,3,FALSE)*映射关系!$B$4/(D206-1))+1)*VLOOKUP(H206,映射关系!E:G,3,FALSE))</f>
        <v>88</v>
      </c>
      <c r="L206" t="str">
        <f>L$6&amp;VLOOKUP(I206,物品!B:C,2,FALSE)</f>
        <v>{"t":"i","i":4</v>
      </c>
      <c r="M206" t="str">
        <f t="shared" si="28"/>
        <v>,"c":88,"tr":0}</v>
      </c>
      <c r="N206" t="str">
        <f t="shared" si="29"/>
        <v/>
      </c>
      <c r="O206" t="str">
        <f t="shared" si="30"/>
        <v>{"t":"i","i":4,"c":88,"tr":0}</v>
      </c>
    </row>
    <row r="207" spans="3:15" x14ac:dyDescent="0.15">
      <c r="C207">
        <v>200</v>
      </c>
      <c r="D207">
        <f>VLOOKUP(F207,每级任务数量!A:B,2,FALSE)</f>
        <v>3</v>
      </c>
      <c r="E207" s="7">
        <f t="shared" si="27"/>
        <v>1801002</v>
      </c>
      <c r="F207">
        <f t="shared" si="31"/>
        <v>18</v>
      </c>
      <c r="G207">
        <f t="shared" si="32"/>
        <v>1</v>
      </c>
      <c r="H207">
        <f t="shared" si="33"/>
        <v>2</v>
      </c>
      <c r="I207" t="str">
        <f>VLOOKUP(H207,映射关系!E:F,2,FALSE)</f>
        <v>金币</v>
      </c>
      <c r="J207">
        <f>INT((IF(D207=G207,VLOOKUP(F207,每级经验对应!A:C,3,FALSE)*映射关系!$B$4,VLOOKUP(F207,每级经验对应!A:C,3,FALSE)*映射关系!$B$4/(D207-1))+1)*VLOOKUP(H207,映射关系!E:G,3,FALSE))</f>
        <v>3097</v>
      </c>
      <c r="L207" t="str">
        <f>L$6&amp;VLOOKUP(I207,物品!B:C,2,FALSE)</f>
        <v>{"t":"i","i":1</v>
      </c>
      <c r="M207" t="str">
        <f t="shared" si="28"/>
        <v>,"c":3097,"tr":0}</v>
      </c>
      <c r="N207" t="str">
        <f t="shared" si="29"/>
        <v/>
      </c>
      <c r="O207" t="str">
        <f t="shared" si="30"/>
        <v>{"t":"i","i":1,"c":3097,"tr":0}</v>
      </c>
    </row>
    <row r="208" spans="3:15" x14ac:dyDescent="0.15">
      <c r="C208">
        <v>201</v>
      </c>
      <c r="D208">
        <f>VLOOKUP(F208,每级任务数量!A:B,2,FALSE)</f>
        <v>3</v>
      </c>
      <c r="E208" s="7">
        <f t="shared" si="27"/>
        <v>1801003</v>
      </c>
      <c r="F208">
        <f t="shared" si="31"/>
        <v>18</v>
      </c>
      <c r="G208">
        <f t="shared" si="32"/>
        <v>1</v>
      </c>
      <c r="H208">
        <f t="shared" si="33"/>
        <v>3</v>
      </c>
      <c r="I208" t="str">
        <f>VLOOKUP(H208,映射关系!E:F,2,FALSE)</f>
        <v>炼历</v>
      </c>
      <c r="J208">
        <f>INT((IF(D208=G208,VLOOKUP(F208,每级经验对应!A:C,3,FALSE)*映射关系!$B$4,VLOOKUP(F208,每级经验对应!A:C,3,FALSE)*映射关系!$B$4/(D208-1))+1)*VLOOKUP(H208,映射关系!E:G,3,FALSE))</f>
        <v>441</v>
      </c>
      <c r="L208" t="str">
        <f>L$6&amp;VLOOKUP(I208,物品!B:C,2,FALSE)</f>
        <v>{"t":"i","i":6</v>
      </c>
      <c r="M208" t="str">
        <f t="shared" si="28"/>
        <v>,"c":441,"tr":0}</v>
      </c>
      <c r="N208" t="str">
        <f t="shared" si="29"/>
        <v/>
      </c>
      <c r="O208" t="str">
        <f t="shared" si="30"/>
        <v>{"t":"i","i":6,"c":441,"tr":0}</v>
      </c>
    </row>
    <row r="209" spans="3:15" x14ac:dyDescent="0.15">
      <c r="C209">
        <v>202</v>
      </c>
      <c r="D209">
        <f>VLOOKUP(F209,每级任务数量!A:B,2,FALSE)</f>
        <v>3</v>
      </c>
      <c r="E209" s="7">
        <f t="shared" si="27"/>
        <v>1802001</v>
      </c>
      <c r="F209">
        <f t="shared" si="31"/>
        <v>18</v>
      </c>
      <c r="G209">
        <f t="shared" si="32"/>
        <v>2</v>
      </c>
      <c r="H209">
        <f t="shared" si="33"/>
        <v>1</v>
      </c>
      <c r="I209" t="str">
        <f>VLOOKUP(H209,映射关系!E:F,2,FALSE)</f>
        <v>经验</v>
      </c>
      <c r="J209">
        <f>INT((IF(D209=G209,VLOOKUP(F209,每级经验对应!A:C,3,FALSE)*映射关系!$B$4,VLOOKUP(F209,每级经验对应!A:C,3,FALSE)*映射关系!$B$4/(D209-1))+1)*VLOOKUP(H209,映射关系!E:G,3,FALSE))</f>
        <v>88</v>
      </c>
      <c r="L209" t="str">
        <f>L$6&amp;VLOOKUP(I209,物品!B:C,2,FALSE)</f>
        <v>{"t":"i","i":4</v>
      </c>
      <c r="M209" t="str">
        <f t="shared" si="28"/>
        <v>,"c":88,"tr":0}</v>
      </c>
      <c r="N209" t="str">
        <f t="shared" si="29"/>
        <v/>
      </c>
      <c r="O209" t="str">
        <f t="shared" si="30"/>
        <v>{"t":"i","i":4,"c":88,"tr":0}</v>
      </c>
    </row>
    <row r="210" spans="3:15" x14ac:dyDescent="0.15">
      <c r="C210">
        <v>203</v>
      </c>
      <c r="D210">
        <f>VLOOKUP(F210,每级任务数量!A:B,2,FALSE)</f>
        <v>3</v>
      </c>
      <c r="E210" s="7">
        <f t="shared" si="27"/>
        <v>1802002</v>
      </c>
      <c r="F210">
        <f t="shared" si="31"/>
        <v>18</v>
      </c>
      <c r="G210">
        <f t="shared" si="32"/>
        <v>2</v>
      </c>
      <c r="H210">
        <f t="shared" si="33"/>
        <v>2</v>
      </c>
      <c r="I210" t="str">
        <f>VLOOKUP(H210,映射关系!E:F,2,FALSE)</f>
        <v>金币</v>
      </c>
      <c r="J210">
        <f>INT((IF(D210=G210,VLOOKUP(F210,每级经验对应!A:C,3,FALSE)*映射关系!$B$4,VLOOKUP(F210,每级经验对应!A:C,3,FALSE)*映射关系!$B$4/(D210-1))+1)*VLOOKUP(H210,映射关系!E:G,3,FALSE))</f>
        <v>3097</v>
      </c>
      <c r="L210" t="str">
        <f>L$6&amp;VLOOKUP(I210,物品!B:C,2,FALSE)</f>
        <v>{"t":"i","i":1</v>
      </c>
      <c r="M210" t="str">
        <f t="shared" si="28"/>
        <v>,"c":3097,"tr":0}</v>
      </c>
      <c r="N210" t="str">
        <f t="shared" si="29"/>
        <v/>
      </c>
      <c r="O210" t="str">
        <f t="shared" si="30"/>
        <v>{"t":"i","i":1,"c":3097,"tr":0}</v>
      </c>
    </row>
    <row r="211" spans="3:15" x14ac:dyDescent="0.15">
      <c r="C211">
        <v>204</v>
      </c>
      <c r="D211">
        <f>VLOOKUP(F211,每级任务数量!A:B,2,FALSE)</f>
        <v>3</v>
      </c>
      <c r="E211" s="7">
        <f t="shared" si="27"/>
        <v>1802003</v>
      </c>
      <c r="F211">
        <f t="shared" si="31"/>
        <v>18</v>
      </c>
      <c r="G211">
        <f t="shared" si="32"/>
        <v>2</v>
      </c>
      <c r="H211">
        <f t="shared" si="33"/>
        <v>3</v>
      </c>
      <c r="I211" t="str">
        <f>VLOOKUP(H211,映射关系!E:F,2,FALSE)</f>
        <v>炼历</v>
      </c>
      <c r="J211">
        <f>INT((IF(D211=G211,VLOOKUP(F211,每级经验对应!A:C,3,FALSE)*映射关系!$B$4,VLOOKUP(F211,每级经验对应!A:C,3,FALSE)*映射关系!$B$4/(D211-1))+1)*VLOOKUP(H211,映射关系!E:G,3,FALSE))</f>
        <v>441</v>
      </c>
      <c r="L211" t="str">
        <f>L$6&amp;VLOOKUP(I211,物品!B:C,2,FALSE)</f>
        <v>{"t":"i","i":6</v>
      </c>
      <c r="M211" t="str">
        <f t="shared" si="28"/>
        <v>,"c":441,"tr":0}</v>
      </c>
      <c r="N211" t="str">
        <f t="shared" si="29"/>
        <v/>
      </c>
      <c r="O211" t="str">
        <f t="shared" si="30"/>
        <v>{"t":"i","i":6,"c":441,"tr":0}</v>
      </c>
    </row>
    <row r="212" spans="3:15" x14ac:dyDescent="0.15">
      <c r="C212">
        <v>205</v>
      </c>
      <c r="D212">
        <f>VLOOKUP(F212,每级任务数量!A:B,2,FALSE)</f>
        <v>3</v>
      </c>
      <c r="E212" s="7">
        <f t="shared" si="27"/>
        <v>1803001</v>
      </c>
      <c r="F212">
        <f t="shared" si="31"/>
        <v>18</v>
      </c>
      <c r="G212">
        <f t="shared" si="32"/>
        <v>3</v>
      </c>
      <c r="H212">
        <f t="shared" si="33"/>
        <v>1</v>
      </c>
      <c r="I212" t="str">
        <f>VLOOKUP(H212,映射关系!E:F,2,FALSE)</f>
        <v>经验</v>
      </c>
      <c r="J212">
        <f>INT((IF(D212=G212,VLOOKUP(F212,每级经验对应!A:C,3,FALSE)*映射关系!$B$4,VLOOKUP(F212,每级经验对应!A:C,3,FALSE)*映射关系!$B$4/(D212-1))+1)*VLOOKUP(H212,映射关系!E:G,3,FALSE))</f>
        <v>175</v>
      </c>
      <c r="L212" t="str">
        <f>L$6&amp;VLOOKUP(I212,物品!B:C,2,FALSE)</f>
        <v>{"t":"i","i":4</v>
      </c>
      <c r="M212" t="str">
        <f t="shared" si="28"/>
        <v>,"c":175,"tr":0}</v>
      </c>
      <c r="N212" t="str">
        <f t="shared" si="29"/>
        <v/>
      </c>
      <c r="O212" t="str">
        <f t="shared" si="30"/>
        <v>{"t":"i","i":4,"c":175,"tr":0}</v>
      </c>
    </row>
    <row r="213" spans="3:15" x14ac:dyDescent="0.15">
      <c r="C213">
        <v>206</v>
      </c>
      <c r="D213">
        <f>VLOOKUP(F213,每级任务数量!A:B,2,FALSE)</f>
        <v>3</v>
      </c>
      <c r="E213" s="7">
        <f t="shared" si="27"/>
        <v>1803002</v>
      </c>
      <c r="F213">
        <f t="shared" si="31"/>
        <v>18</v>
      </c>
      <c r="G213">
        <f t="shared" si="32"/>
        <v>3</v>
      </c>
      <c r="H213">
        <f t="shared" si="33"/>
        <v>2</v>
      </c>
      <c r="I213" t="str">
        <f>VLOOKUP(H213,映射关系!E:F,2,FALSE)</f>
        <v>金币</v>
      </c>
      <c r="J213">
        <f>INT((IF(D213=G213,VLOOKUP(F213,每级经验对应!A:C,3,FALSE)*映射关系!$B$4,VLOOKUP(F213,每级经验对应!A:C,3,FALSE)*映射关系!$B$4/(D213-1))+1)*VLOOKUP(H213,映射关系!E:G,3,FALSE))</f>
        <v>6159</v>
      </c>
      <c r="L213" t="str">
        <f>L$6&amp;VLOOKUP(I213,物品!B:C,2,FALSE)</f>
        <v>{"t":"i","i":1</v>
      </c>
      <c r="M213" t="str">
        <f t="shared" si="28"/>
        <v>,"c":6159,"tr":0}</v>
      </c>
      <c r="N213" t="str">
        <f t="shared" si="29"/>
        <v/>
      </c>
      <c r="O213" t="str">
        <f t="shared" si="30"/>
        <v>{"t":"i","i":1,"c":6159,"tr":0}</v>
      </c>
    </row>
    <row r="214" spans="3:15" x14ac:dyDescent="0.15">
      <c r="C214">
        <v>207</v>
      </c>
      <c r="D214">
        <f>VLOOKUP(F214,每级任务数量!A:B,2,FALSE)</f>
        <v>3</v>
      </c>
      <c r="E214" s="7">
        <f t="shared" si="27"/>
        <v>1803003</v>
      </c>
      <c r="F214">
        <f t="shared" si="31"/>
        <v>18</v>
      </c>
      <c r="G214">
        <f t="shared" si="32"/>
        <v>3</v>
      </c>
      <c r="H214">
        <f t="shared" si="33"/>
        <v>3</v>
      </c>
      <c r="I214" t="str">
        <f>VLOOKUP(H214,映射关系!E:F,2,FALSE)</f>
        <v>炼历</v>
      </c>
      <c r="J214">
        <f>INT((IF(D214=G214,VLOOKUP(F214,每级经验对应!A:C,3,FALSE)*映射关系!$B$4,VLOOKUP(F214,每级经验对应!A:C,3,FALSE)*映射关系!$B$4/(D214-1))+1)*VLOOKUP(H214,映射关系!E:G,3,FALSE))</f>
        <v>878</v>
      </c>
      <c r="L214" t="str">
        <f>L$6&amp;VLOOKUP(I214,物品!B:C,2,FALSE)</f>
        <v>{"t":"i","i":6</v>
      </c>
      <c r="M214" t="str">
        <f t="shared" si="28"/>
        <v>,"c":878,"tr":0}</v>
      </c>
      <c r="N214" t="str">
        <f t="shared" si="29"/>
        <v/>
      </c>
      <c r="O214" t="str">
        <f t="shared" si="30"/>
        <v>{"t":"i","i":6,"c":878,"tr":0}</v>
      </c>
    </row>
    <row r="215" spans="3:15" x14ac:dyDescent="0.15">
      <c r="C215">
        <v>208</v>
      </c>
      <c r="D215">
        <f>VLOOKUP(F215,每级任务数量!A:B,2,FALSE)</f>
        <v>2</v>
      </c>
      <c r="E215" s="7">
        <f t="shared" si="27"/>
        <v>1901001</v>
      </c>
      <c r="F215">
        <f t="shared" si="31"/>
        <v>19</v>
      </c>
      <c r="G215">
        <f t="shared" si="32"/>
        <v>1</v>
      </c>
      <c r="H215">
        <f t="shared" si="33"/>
        <v>1</v>
      </c>
      <c r="I215" t="str">
        <f>VLOOKUP(H215,映射关系!E:F,2,FALSE)</f>
        <v>经验</v>
      </c>
      <c r="J215">
        <f>INT((IF(D215=G215,VLOOKUP(F215,每级经验对应!A:C,3,FALSE)*映射关系!$B$4,VLOOKUP(F215,每级经验对应!A:C,3,FALSE)*映射关系!$B$4/(D215-1))+1)*VLOOKUP(H215,映射关系!E:G,3,FALSE))</f>
        <v>188</v>
      </c>
      <c r="L215" t="str">
        <f>L$6&amp;VLOOKUP(I215,物品!B:C,2,FALSE)</f>
        <v>{"t":"i","i":4</v>
      </c>
      <c r="M215" t="str">
        <f t="shared" si="28"/>
        <v>,"c":188,"tr":0}</v>
      </c>
      <c r="N215" t="str">
        <f t="shared" si="29"/>
        <v/>
      </c>
      <c r="O215" t="str">
        <f t="shared" si="30"/>
        <v>{"t":"i","i":4,"c":188,"tr":0}</v>
      </c>
    </row>
    <row r="216" spans="3:15" x14ac:dyDescent="0.15">
      <c r="C216">
        <v>209</v>
      </c>
      <c r="D216">
        <f>VLOOKUP(F216,每级任务数量!A:B,2,FALSE)</f>
        <v>2</v>
      </c>
      <c r="E216" s="7">
        <f t="shared" si="27"/>
        <v>1901002</v>
      </c>
      <c r="F216">
        <f t="shared" si="31"/>
        <v>19</v>
      </c>
      <c r="G216">
        <f t="shared" si="32"/>
        <v>1</v>
      </c>
      <c r="H216">
        <f t="shared" si="33"/>
        <v>2</v>
      </c>
      <c r="I216" t="str">
        <f>VLOOKUP(H216,映射关系!E:F,2,FALSE)</f>
        <v>金币</v>
      </c>
      <c r="J216">
        <f>INT((IF(D216=G216,VLOOKUP(F216,每级经验对应!A:C,3,FALSE)*映射关系!$B$4,VLOOKUP(F216,每级经验对应!A:C,3,FALSE)*映射关系!$B$4/(D216-1))+1)*VLOOKUP(H216,映射关系!E:G,3,FALSE))</f>
        <v>6600</v>
      </c>
      <c r="L216" t="str">
        <f>L$6&amp;VLOOKUP(I216,物品!B:C,2,FALSE)</f>
        <v>{"t":"i","i":1</v>
      </c>
      <c r="M216" t="str">
        <f t="shared" si="28"/>
        <v>,"c":6600,"tr":0}</v>
      </c>
      <c r="N216" t="str">
        <f t="shared" si="29"/>
        <v/>
      </c>
      <c r="O216" t="str">
        <f t="shared" si="30"/>
        <v>{"t":"i","i":1,"c":6600,"tr":0}</v>
      </c>
    </row>
    <row r="217" spans="3:15" x14ac:dyDescent="0.15">
      <c r="C217">
        <v>210</v>
      </c>
      <c r="D217">
        <f>VLOOKUP(F217,每级任务数量!A:B,2,FALSE)</f>
        <v>2</v>
      </c>
      <c r="E217" s="7">
        <f t="shared" si="27"/>
        <v>1901003</v>
      </c>
      <c r="F217">
        <f t="shared" si="31"/>
        <v>19</v>
      </c>
      <c r="G217">
        <f t="shared" si="32"/>
        <v>1</v>
      </c>
      <c r="H217">
        <f t="shared" si="33"/>
        <v>3</v>
      </c>
      <c r="I217" t="str">
        <f>VLOOKUP(H217,映射关系!E:F,2,FALSE)</f>
        <v>炼历</v>
      </c>
      <c r="J217">
        <f>INT((IF(D217=G217,VLOOKUP(F217,每级经验对应!A:C,3,FALSE)*映射关系!$B$4,VLOOKUP(F217,每级经验对应!A:C,3,FALSE)*映射关系!$B$4/(D217-1))+1)*VLOOKUP(H217,映射关系!E:G,3,FALSE))</f>
        <v>941</v>
      </c>
      <c r="L217" t="str">
        <f>L$6&amp;VLOOKUP(I217,物品!B:C,2,FALSE)</f>
        <v>{"t":"i","i":6</v>
      </c>
      <c r="M217" t="str">
        <f t="shared" si="28"/>
        <v>,"c":941,"tr":0}</v>
      </c>
      <c r="N217" t="str">
        <f t="shared" si="29"/>
        <v/>
      </c>
      <c r="O217" t="str">
        <f t="shared" si="30"/>
        <v>{"t":"i","i":6,"c":941,"tr":0}</v>
      </c>
    </row>
    <row r="218" spans="3:15" x14ac:dyDescent="0.15">
      <c r="C218">
        <v>211</v>
      </c>
      <c r="D218">
        <f>VLOOKUP(F218,每级任务数量!A:B,2,FALSE)</f>
        <v>2</v>
      </c>
      <c r="E218" s="7">
        <f t="shared" si="27"/>
        <v>1902001</v>
      </c>
      <c r="F218">
        <f t="shared" si="31"/>
        <v>19</v>
      </c>
      <c r="G218">
        <f t="shared" si="32"/>
        <v>2</v>
      </c>
      <c r="H218">
        <f t="shared" si="33"/>
        <v>1</v>
      </c>
      <c r="I218" t="str">
        <f>VLOOKUP(H218,映射关系!E:F,2,FALSE)</f>
        <v>经验</v>
      </c>
      <c r="J218">
        <f>INT((IF(D218=G218,VLOOKUP(F218,每级经验对应!A:C,3,FALSE)*映射关系!$B$4,VLOOKUP(F218,每级经验对应!A:C,3,FALSE)*映射关系!$B$4/(D218-1))+1)*VLOOKUP(H218,映射关系!E:G,3,FALSE))</f>
        <v>188</v>
      </c>
      <c r="L218" t="str">
        <f>L$6&amp;VLOOKUP(I218,物品!B:C,2,FALSE)</f>
        <v>{"t":"i","i":4</v>
      </c>
      <c r="M218" t="str">
        <f t="shared" si="28"/>
        <v>,"c":188,"tr":0}</v>
      </c>
      <c r="N218" t="str">
        <f t="shared" si="29"/>
        <v/>
      </c>
      <c r="O218" t="str">
        <f t="shared" si="30"/>
        <v>{"t":"i","i":4,"c":188,"tr":0}</v>
      </c>
    </row>
    <row r="219" spans="3:15" x14ac:dyDescent="0.15">
      <c r="C219">
        <v>212</v>
      </c>
      <c r="D219">
        <f>VLOOKUP(F219,每级任务数量!A:B,2,FALSE)</f>
        <v>2</v>
      </c>
      <c r="E219" s="7">
        <f t="shared" si="27"/>
        <v>1902002</v>
      </c>
      <c r="F219">
        <f t="shared" si="31"/>
        <v>19</v>
      </c>
      <c r="G219">
        <f t="shared" si="32"/>
        <v>2</v>
      </c>
      <c r="H219">
        <f t="shared" si="33"/>
        <v>2</v>
      </c>
      <c r="I219" t="str">
        <f>VLOOKUP(H219,映射关系!E:F,2,FALSE)</f>
        <v>金币</v>
      </c>
      <c r="J219">
        <f>INT((IF(D219=G219,VLOOKUP(F219,每级经验对应!A:C,3,FALSE)*映射关系!$B$4,VLOOKUP(F219,每级经验对应!A:C,3,FALSE)*映射关系!$B$4/(D219-1))+1)*VLOOKUP(H219,映射关系!E:G,3,FALSE))</f>
        <v>6600</v>
      </c>
      <c r="L219" t="str">
        <f>L$6&amp;VLOOKUP(I219,物品!B:C,2,FALSE)</f>
        <v>{"t":"i","i":1</v>
      </c>
      <c r="M219" t="str">
        <f t="shared" si="28"/>
        <v>,"c":6600,"tr":0}</v>
      </c>
      <c r="N219" t="str">
        <f t="shared" si="29"/>
        <v/>
      </c>
      <c r="O219" t="str">
        <f t="shared" si="30"/>
        <v>{"t":"i","i":1,"c":6600,"tr":0}</v>
      </c>
    </row>
    <row r="220" spans="3:15" x14ac:dyDescent="0.15">
      <c r="C220">
        <v>213</v>
      </c>
      <c r="D220">
        <f>VLOOKUP(F220,每级任务数量!A:B,2,FALSE)</f>
        <v>2</v>
      </c>
      <c r="E220" s="7">
        <f t="shared" si="27"/>
        <v>1902003</v>
      </c>
      <c r="F220">
        <f t="shared" si="31"/>
        <v>19</v>
      </c>
      <c r="G220">
        <f t="shared" si="32"/>
        <v>2</v>
      </c>
      <c r="H220">
        <f t="shared" si="33"/>
        <v>3</v>
      </c>
      <c r="I220" t="str">
        <f>VLOOKUP(H220,映射关系!E:F,2,FALSE)</f>
        <v>炼历</v>
      </c>
      <c r="J220">
        <f>INT((IF(D220=G220,VLOOKUP(F220,每级经验对应!A:C,3,FALSE)*映射关系!$B$4,VLOOKUP(F220,每级经验对应!A:C,3,FALSE)*映射关系!$B$4/(D220-1))+1)*VLOOKUP(H220,映射关系!E:G,3,FALSE))</f>
        <v>941</v>
      </c>
      <c r="L220" t="str">
        <f>L$6&amp;VLOOKUP(I220,物品!B:C,2,FALSE)</f>
        <v>{"t":"i","i":6</v>
      </c>
      <c r="M220" t="str">
        <f t="shared" si="28"/>
        <v>,"c":941,"tr":0}</v>
      </c>
      <c r="N220" t="str">
        <f t="shared" si="29"/>
        <v/>
      </c>
      <c r="O220" t="str">
        <f t="shared" si="30"/>
        <v>{"t":"i","i":6,"c":941,"tr":0}</v>
      </c>
    </row>
    <row r="221" spans="3:15" x14ac:dyDescent="0.15">
      <c r="C221">
        <v>214</v>
      </c>
      <c r="D221">
        <f>VLOOKUP(F221,每级任务数量!A:B,2,FALSE)</f>
        <v>4</v>
      </c>
      <c r="E221" s="7">
        <f t="shared" si="27"/>
        <v>2001001</v>
      </c>
      <c r="F221">
        <f t="shared" si="31"/>
        <v>20</v>
      </c>
      <c r="G221">
        <f t="shared" si="32"/>
        <v>1</v>
      </c>
      <c r="H221">
        <f t="shared" si="33"/>
        <v>1</v>
      </c>
      <c r="I221" t="str">
        <f>VLOOKUP(H221,映射关系!E:F,2,FALSE)</f>
        <v>经验</v>
      </c>
      <c r="J221">
        <f>INT((IF(D221=G221,VLOOKUP(F221,每级经验对应!A:C,3,FALSE)*映射关系!$B$4,VLOOKUP(F221,每级经验对应!A:C,3,FALSE)*映射关系!$B$4/(D221-1))+1)*VLOOKUP(H221,映射关系!E:G,3,FALSE))</f>
        <v>67</v>
      </c>
      <c r="L221" t="str">
        <f>L$6&amp;VLOOKUP(I221,物品!B:C,2,FALSE)</f>
        <v>{"t":"i","i":4</v>
      </c>
      <c r="M221" t="str">
        <f t="shared" si="28"/>
        <v>,"c":67,"tr":0}</v>
      </c>
      <c r="N221" t="str">
        <f t="shared" si="29"/>
        <v/>
      </c>
      <c r="O221" t="str">
        <f t="shared" si="30"/>
        <v>{"t":"i","i":4,"c":67,"tr":0}</v>
      </c>
    </row>
    <row r="222" spans="3:15" x14ac:dyDescent="0.15">
      <c r="C222">
        <v>215</v>
      </c>
      <c r="D222">
        <f>VLOOKUP(F222,每级任务数量!A:B,2,FALSE)</f>
        <v>4</v>
      </c>
      <c r="E222" s="7">
        <f t="shared" ref="E222:E256" si="34">F222*100000+G222*1000+H222</f>
        <v>2001002</v>
      </c>
      <c r="F222">
        <f t="shared" si="31"/>
        <v>20</v>
      </c>
      <c r="G222">
        <f t="shared" si="32"/>
        <v>1</v>
      </c>
      <c r="H222">
        <f t="shared" si="33"/>
        <v>2</v>
      </c>
      <c r="I222" t="str">
        <f>VLOOKUP(H222,映射关系!E:F,2,FALSE)</f>
        <v>金币</v>
      </c>
      <c r="J222">
        <f>INT((IF(D222=G222,VLOOKUP(F222,每级经验对应!A:C,3,FALSE)*映射关系!$B$4,VLOOKUP(F222,每级经验对应!A:C,3,FALSE)*映射关系!$B$4/(D222-1))+1)*VLOOKUP(H222,映射关系!E:G,3,FALSE))</f>
        <v>2381</v>
      </c>
      <c r="L222" t="str">
        <f>L$6&amp;VLOOKUP(I222,物品!B:C,2,FALSE)</f>
        <v>{"t":"i","i":1</v>
      </c>
      <c r="M222" t="str">
        <f t="shared" ref="M222:M256" si="35">M$5&amp;J222&amp;M$6</f>
        <v>,"c":2381,"tr":0}</v>
      </c>
      <c r="N222" t="str">
        <f t="shared" ref="N222:N256" si="36">IF(K222="","",N$6)</f>
        <v/>
      </c>
      <c r="O222" t="str">
        <f t="shared" ref="O222:O256" si="37">K222&amp;L222&amp;M222&amp;N222</f>
        <v>{"t":"i","i":1,"c":2381,"tr":0}</v>
      </c>
    </row>
    <row r="223" spans="3:15" x14ac:dyDescent="0.15">
      <c r="C223">
        <v>216</v>
      </c>
      <c r="D223">
        <f>VLOOKUP(F223,每级任务数量!A:B,2,FALSE)</f>
        <v>4</v>
      </c>
      <c r="E223" s="7">
        <f t="shared" si="34"/>
        <v>2001003</v>
      </c>
      <c r="F223">
        <f t="shared" si="31"/>
        <v>20</v>
      </c>
      <c r="G223">
        <f t="shared" si="32"/>
        <v>1</v>
      </c>
      <c r="H223">
        <f t="shared" si="33"/>
        <v>3</v>
      </c>
      <c r="I223" t="str">
        <f>VLOOKUP(H223,映射关系!E:F,2,FALSE)</f>
        <v>炼历</v>
      </c>
      <c r="J223">
        <f>INT((IF(D223=G223,VLOOKUP(F223,每级经验对应!A:C,3,FALSE)*映射关系!$B$4,VLOOKUP(F223,每级经验对应!A:C,3,FALSE)*映射关系!$B$4/(D223-1))+1)*VLOOKUP(H223,映射关系!E:G,3,FALSE))</f>
        <v>339</v>
      </c>
      <c r="L223" t="str">
        <f>L$6&amp;VLOOKUP(I223,物品!B:C,2,FALSE)</f>
        <v>{"t":"i","i":6</v>
      </c>
      <c r="M223" t="str">
        <f t="shared" si="35"/>
        <v>,"c":339,"tr":0}</v>
      </c>
      <c r="N223" t="str">
        <f t="shared" si="36"/>
        <v/>
      </c>
      <c r="O223" t="str">
        <f t="shared" si="37"/>
        <v>{"t":"i","i":6,"c":339,"tr":0}</v>
      </c>
    </row>
    <row r="224" spans="3:15" x14ac:dyDescent="0.15">
      <c r="C224">
        <v>217</v>
      </c>
      <c r="D224">
        <f>VLOOKUP(F224,每级任务数量!A:B,2,FALSE)</f>
        <v>4</v>
      </c>
      <c r="E224" s="7">
        <f t="shared" si="34"/>
        <v>2002001</v>
      </c>
      <c r="F224">
        <f t="shared" si="31"/>
        <v>20</v>
      </c>
      <c r="G224">
        <f t="shared" si="32"/>
        <v>2</v>
      </c>
      <c r="H224">
        <f t="shared" si="33"/>
        <v>1</v>
      </c>
      <c r="I224" t="str">
        <f>VLOOKUP(H224,映射关系!E:F,2,FALSE)</f>
        <v>经验</v>
      </c>
      <c r="J224">
        <f>INT((IF(D224=G224,VLOOKUP(F224,每级经验对应!A:C,3,FALSE)*映射关系!$B$4,VLOOKUP(F224,每级经验对应!A:C,3,FALSE)*映射关系!$B$4/(D224-1))+1)*VLOOKUP(H224,映射关系!E:G,3,FALSE))</f>
        <v>67</v>
      </c>
      <c r="L224" t="str">
        <f>L$6&amp;VLOOKUP(I224,物品!B:C,2,FALSE)</f>
        <v>{"t":"i","i":4</v>
      </c>
      <c r="M224" t="str">
        <f t="shared" si="35"/>
        <v>,"c":67,"tr":0}</v>
      </c>
      <c r="N224" t="str">
        <f t="shared" si="36"/>
        <v/>
      </c>
      <c r="O224" t="str">
        <f t="shared" si="37"/>
        <v>{"t":"i","i":4,"c":67,"tr":0}</v>
      </c>
    </row>
    <row r="225" spans="3:15" x14ac:dyDescent="0.15">
      <c r="C225">
        <v>218</v>
      </c>
      <c r="D225">
        <f>VLOOKUP(F225,每级任务数量!A:B,2,FALSE)</f>
        <v>4</v>
      </c>
      <c r="E225" s="7">
        <f t="shared" si="34"/>
        <v>2002002</v>
      </c>
      <c r="F225">
        <f t="shared" si="31"/>
        <v>20</v>
      </c>
      <c r="G225">
        <f t="shared" si="32"/>
        <v>2</v>
      </c>
      <c r="H225">
        <f t="shared" si="33"/>
        <v>2</v>
      </c>
      <c r="I225" t="str">
        <f>VLOOKUP(H225,映射关系!E:F,2,FALSE)</f>
        <v>金币</v>
      </c>
      <c r="J225">
        <f>INT((IF(D225=G225,VLOOKUP(F225,每级经验对应!A:C,3,FALSE)*映射关系!$B$4,VLOOKUP(F225,每级经验对应!A:C,3,FALSE)*映射关系!$B$4/(D225-1))+1)*VLOOKUP(H225,映射关系!E:G,3,FALSE))</f>
        <v>2381</v>
      </c>
      <c r="L225" t="str">
        <f>L$6&amp;VLOOKUP(I225,物品!B:C,2,FALSE)</f>
        <v>{"t":"i","i":1</v>
      </c>
      <c r="M225" t="str">
        <f t="shared" si="35"/>
        <v>,"c":2381,"tr":0}</v>
      </c>
      <c r="N225" t="str">
        <f t="shared" si="36"/>
        <v/>
      </c>
      <c r="O225" t="str">
        <f t="shared" si="37"/>
        <v>{"t":"i","i":1,"c":2381,"tr":0}</v>
      </c>
    </row>
    <row r="226" spans="3:15" x14ac:dyDescent="0.15">
      <c r="C226">
        <v>219</v>
      </c>
      <c r="D226">
        <f>VLOOKUP(F226,每级任务数量!A:B,2,FALSE)</f>
        <v>4</v>
      </c>
      <c r="E226" s="7">
        <f t="shared" si="34"/>
        <v>2002003</v>
      </c>
      <c r="F226">
        <f t="shared" si="31"/>
        <v>20</v>
      </c>
      <c r="G226">
        <f t="shared" si="32"/>
        <v>2</v>
      </c>
      <c r="H226">
        <f t="shared" si="33"/>
        <v>3</v>
      </c>
      <c r="I226" t="str">
        <f>VLOOKUP(H226,映射关系!E:F,2,FALSE)</f>
        <v>炼历</v>
      </c>
      <c r="J226">
        <f>INT((IF(D226=G226,VLOOKUP(F226,每级经验对应!A:C,3,FALSE)*映射关系!$B$4,VLOOKUP(F226,每级经验对应!A:C,3,FALSE)*映射关系!$B$4/(D226-1))+1)*VLOOKUP(H226,映射关系!E:G,3,FALSE))</f>
        <v>339</v>
      </c>
      <c r="L226" t="str">
        <f>L$6&amp;VLOOKUP(I226,物品!B:C,2,FALSE)</f>
        <v>{"t":"i","i":6</v>
      </c>
      <c r="M226" t="str">
        <f t="shared" si="35"/>
        <v>,"c":339,"tr":0}</v>
      </c>
      <c r="N226" t="str">
        <f t="shared" si="36"/>
        <v/>
      </c>
      <c r="O226" t="str">
        <f t="shared" si="37"/>
        <v>{"t":"i","i":6,"c":339,"tr":0}</v>
      </c>
    </row>
    <row r="227" spans="3:15" x14ac:dyDescent="0.15">
      <c r="C227">
        <v>220</v>
      </c>
      <c r="D227">
        <f>VLOOKUP(F227,每级任务数量!A:B,2,FALSE)</f>
        <v>4</v>
      </c>
      <c r="E227" s="7">
        <f t="shared" si="34"/>
        <v>2003001</v>
      </c>
      <c r="F227">
        <f t="shared" si="31"/>
        <v>20</v>
      </c>
      <c r="G227">
        <f t="shared" si="32"/>
        <v>3</v>
      </c>
      <c r="H227">
        <f t="shared" si="33"/>
        <v>1</v>
      </c>
      <c r="I227" t="str">
        <f>VLOOKUP(H227,映射关系!E:F,2,FALSE)</f>
        <v>经验</v>
      </c>
      <c r="J227">
        <f>INT((IF(D227=G227,VLOOKUP(F227,每级经验对应!A:C,3,FALSE)*映射关系!$B$4,VLOOKUP(F227,每级经验对应!A:C,3,FALSE)*映射关系!$B$4/(D227-1))+1)*VLOOKUP(H227,映射关系!E:G,3,FALSE))</f>
        <v>67</v>
      </c>
      <c r="L227" t="str">
        <f>L$6&amp;VLOOKUP(I227,物品!B:C,2,FALSE)</f>
        <v>{"t":"i","i":4</v>
      </c>
      <c r="M227" t="str">
        <f t="shared" si="35"/>
        <v>,"c":67,"tr":0}</v>
      </c>
      <c r="N227" t="str">
        <f t="shared" si="36"/>
        <v/>
      </c>
      <c r="O227" t="str">
        <f t="shared" si="37"/>
        <v>{"t":"i","i":4,"c":67,"tr":0}</v>
      </c>
    </row>
    <row r="228" spans="3:15" x14ac:dyDescent="0.15">
      <c r="C228">
        <v>221</v>
      </c>
      <c r="D228">
        <f>VLOOKUP(F228,每级任务数量!A:B,2,FALSE)</f>
        <v>4</v>
      </c>
      <c r="E228" s="7">
        <f t="shared" si="34"/>
        <v>2003002</v>
      </c>
      <c r="F228">
        <f t="shared" si="31"/>
        <v>20</v>
      </c>
      <c r="G228">
        <f t="shared" si="32"/>
        <v>3</v>
      </c>
      <c r="H228">
        <f t="shared" si="33"/>
        <v>2</v>
      </c>
      <c r="I228" t="str">
        <f>VLOOKUP(H228,映射关系!E:F,2,FALSE)</f>
        <v>金币</v>
      </c>
      <c r="J228">
        <f>INT((IF(D228=G228,VLOOKUP(F228,每级经验对应!A:C,3,FALSE)*映射关系!$B$4,VLOOKUP(F228,每级经验对应!A:C,3,FALSE)*映射关系!$B$4/(D228-1))+1)*VLOOKUP(H228,映射关系!E:G,3,FALSE))</f>
        <v>2381</v>
      </c>
      <c r="L228" t="str">
        <f>L$6&amp;VLOOKUP(I228,物品!B:C,2,FALSE)</f>
        <v>{"t":"i","i":1</v>
      </c>
      <c r="M228" t="str">
        <f t="shared" si="35"/>
        <v>,"c":2381,"tr":0}</v>
      </c>
      <c r="N228" t="str">
        <f t="shared" si="36"/>
        <v/>
      </c>
      <c r="O228" t="str">
        <f t="shared" si="37"/>
        <v>{"t":"i","i":1,"c":2381,"tr":0}</v>
      </c>
    </row>
    <row r="229" spans="3:15" x14ac:dyDescent="0.15">
      <c r="C229">
        <v>222</v>
      </c>
      <c r="D229">
        <f>VLOOKUP(F229,每级任务数量!A:B,2,FALSE)</f>
        <v>4</v>
      </c>
      <c r="E229" s="7">
        <f t="shared" si="34"/>
        <v>2003003</v>
      </c>
      <c r="F229">
        <f t="shared" si="31"/>
        <v>20</v>
      </c>
      <c r="G229">
        <f t="shared" si="32"/>
        <v>3</v>
      </c>
      <c r="H229">
        <f t="shared" si="33"/>
        <v>3</v>
      </c>
      <c r="I229" t="str">
        <f>VLOOKUP(H229,映射关系!E:F,2,FALSE)</f>
        <v>炼历</v>
      </c>
      <c r="J229">
        <f>INT((IF(D229=G229,VLOOKUP(F229,每级经验对应!A:C,3,FALSE)*映射关系!$B$4,VLOOKUP(F229,每级经验对应!A:C,3,FALSE)*映射关系!$B$4/(D229-1))+1)*VLOOKUP(H229,映射关系!E:G,3,FALSE))</f>
        <v>339</v>
      </c>
      <c r="L229" t="str">
        <f>L$6&amp;VLOOKUP(I229,物品!B:C,2,FALSE)</f>
        <v>{"t":"i","i":6</v>
      </c>
      <c r="M229" t="str">
        <f t="shared" si="35"/>
        <v>,"c":339,"tr":0}</v>
      </c>
      <c r="N229" t="str">
        <f t="shared" si="36"/>
        <v/>
      </c>
      <c r="O229" t="str">
        <f t="shared" si="37"/>
        <v>{"t":"i","i":6,"c":339,"tr":0}</v>
      </c>
    </row>
    <row r="230" spans="3:15" x14ac:dyDescent="0.15">
      <c r="C230">
        <v>223</v>
      </c>
      <c r="D230">
        <f>VLOOKUP(F230,每级任务数量!A:B,2,FALSE)</f>
        <v>4</v>
      </c>
      <c r="E230" s="7">
        <f t="shared" si="34"/>
        <v>2004001</v>
      </c>
      <c r="F230">
        <f t="shared" si="31"/>
        <v>20</v>
      </c>
      <c r="G230">
        <f t="shared" si="32"/>
        <v>4</v>
      </c>
      <c r="H230">
        <f t="shared" si="33"/>
        <v>1</v>
      </c>
      <c r="I230" t="str">
        <f>VLOOKUP(H230,映射关系!E:F,2,FALSE)</f>
        <v>经验</v>
      </c>
      <c r="J230">
        <f>INT((IF(D230=G230,VLOOKUP(F230,每级经验对应!A:C,3,FALSE)*映射关系!$B$4,VLOOKUP(F230,每级经验对应!A:C,3,FALSE)*映射关系!$B$4/(D230-1))+1)*VLOOKUP(H230,映射关系!E:G,3,FALSE))</f>
        <v>201</v>
      </c>
      <c r="L230" t="str">
        <f>L$6&amp;VLOOKUP(I230,物品!B:C,2,FALSE)</f>
        <v>{"t":"i","i":4</v>
      </c>
      <c r="M230" t="str">
        <f t="shared" si="35"/>
        <v>,"c":201,"tr":0}</v>
      </c>
      <c r="N230" t="str">
        <f t="shared" si="36"/>
        <v/>
      </c>
      <c r="O230" t="str">
        <f t="shared" si="37"/>
        <v>{"t":"i","i":4,"c":201,"tr":0}</v>
      </c>
    </row>
    <row r="231" spans="3:15" x14ac:dyDescent="0.15">
      <c r="C231">
        <v>224</v>
      </c>
      <c r="D231">
        <f>VLOOKUP(F231,每级任务数量!A:B,2,FALSE)</f>
        <v>4</v>
      </c>
      <c r="E231" s="7">
        <f t="shared" si="34"/>
        <v>2004002</v>
      </c>
      <c r="F231">
        <f t="shared" si="31"/>
        <v>20</v>
      </c>
      <c r="G231">
        <f t="shared" si="32"/>
        <v>4</v>
      </c>
      <c r="H231">
        <f t="shared" si="33"/>
        <v>2</v>
      </c>
      <c r="I231" t="str">
        <f>VLOOKUP(H231,映射关系!E:F,2,FALSE)</f>
        <v>金币</v>
      </c>
      <c r="J231">
        <f>INT((IF(D231=G231,VLOOKUP(F231,每级经验对应!A:C,3,FALSE)*映射关系!$B$4,VLOOKUP(F231,每级经验对应!A:C,3,FALSE)*映射关系!$B$4/(D231-1))+1)*VLOOKUP(H231,映射关系!E:G,3,FALSE))</f>
        <v>7073</v>
      </c>
      <c r="L231" t="str">
        <f>L$6&amp;VLOOKUP(I231,物品!B:C,2,FALSE)</f>
        <v>{"t":"i","i":1</v>
      </c>
      <c r="M231" t="str">
        <f t="shared" si="35"/>
        <v>,"c":7073,"tr":0}</v>
      </c>
      <c r="N231" t="str">
        <f t="shared" si="36"/>
        <v/>
      </c>
      <c r="O231" t="str">
        <f t="shared" si="37"/>
        <v>{"t":"i","i":1,"c":7073,"tr":0}</v>
      </c>
    </row>
    <row r="232" spans="3:15" x14ac:dyDescent="0.15">
      <c r="C232">
        <v>225</v>
      </c>
      <c r="D232">
        <f>VLOOKUP(F232,每级任务数量!A:B,2,FALSE)</f>
        <v>4</v>
      </c>
      <c r="E232" s="7">
        <f t="shared" si="34"/>
        <v>2004003</v>
      </c>
      <c r="F232">
        <f t="shared" si="31"/>
        <v>20</v>
      </c>
      <c r="G232">
        <f t="shared" si="32"/>
        <v>4</v>
      </c>
      <c r="H232">
        <f t="shared" si="33"/>
        <v>3</v>
      </c>
      <c r="I232" t="str">
        <f>VLOOKUP(H232,映射关系!E:F,2,FALSE)</f>
        <v>炼历</v>
      </c>
      <c r="J232">
        <f>INT((IF(D232=G232,VLOOKUP(F232,每级经验对应!A:C,3,FALSE)*映射关系!$B$4,VLOOKUP(F232,每级经验对应!A:C,3,FALSE)*映射关系!$B$4/(D232-1))+1)*VLOOKUP(H232,映射关系!E:G,3,FALSE))</f>
        <v>1009</v>
      </c>
      <c r="L232" t="str">
        <f>L$6&amp;VLOOKUP(I232,物品!B:C,2,FALSE)</f>
        <v>{"t":"i","i":6</v>
      </c>
      <c r="M232" t="str">
        <f t="shared" si="35"/>
        <v>,"c":1009,"tr":0}</v>
      </c>
      <c r="N232" t="str">
        <f t="shared" si="36"/>
        <v/>
      </c>
      <c r="O232" t="str">
        <f t="shared" si="37"/>
        <v>{"t":"i","i":6,"c":1009,"tr":0}</v>
      </c>
    </row>
    <row r="233" spans="3:15" x14ac:dyDescent="0.15">
      <c r="C233">
        <v>226</v>
      </c>
      <c r="D233">
        <f>VLOOKUP(F233,每级任务数量!A:B,2,FALSE)</f>
        <v>4</v>
      </c>
      <c r="E233" s="7">
        <f t="shared" si="34"/>
        <v>2101001</v>
      </c>
      <c r="F233">
        <f t="shared" si="31"/>
        <v>21</v>
      </c>
      <c r="G233">
        <f t="shared" si="32"/>
        <v>1</v>
      </c>
      <c r="H233">
        <f t="shared" si="33"/>
        <v>1</v>
      </c>
      <c r="I233" t="str">
        <f>VLOOKUP(H233,映射关系!E:F,2,FALSE)</f>
        <v>经验</v>
      </c>
      <c r="J233">
        <f>INT((IF(D233=G233,VLOOKUP(F233,每级经验对应!A:C,3,FALSE)*映射关系!$B$4,VLOOKUP(F233,每级经验对应!A:C,3,FALSE)*映射关系!$B$4/(D233-1))+1)*VLOOKUP(H233,映射关系!E:G,3,FALSE))</f>
        <v>72</v>
      </c>
      <c r="L233" t="str">
        <f>L$6&amp;VLOOKUP(I233,物品!B:C,2,FALSE)</f>
        <v>{"t":"i","i":4</v>
      </c>
      <c r="M233" t="str">
        <f t="shared" si="35"/>
        <v>,"c":72,"tr":0}</v>
      </c>
      <c r="N233" t="str">
        <f t="shared" si="36"/>
        <v/>
      </c>
      <c r="O233" t="str">
        <f t="shared" si="37"/>
        <v>{"t":"i","i":4,"c":72,"tr":0}</v>
      </c>
    </row>
    <row r="234" spans="3:15" x14ac:dyDescent="0.15">
      <c r="C234">
        <v>227</v>
      </c>
      <c r="D234">
        <f>VLOOKUP(F234,每级任务数量!A:B,2,FALSE)</f>
        <v>4</v>
      </c>
      <c r="E234" s="7">
        <f t="shared" si="34"/>
        <v>2101002</v>
      </c>
      <c r="F234">
        <f t="shared" si="31"/>
        <v>21</v>
      </c>
      <c r="G234">
        <f t="shared" si="32"/>
        <v>1</v>
      </c>
      <c r="H234">
        <f t="shared" si="33"/>
        <v>2</v>
      </c>
      <c r="I234" t="str">
        <f>VLOOKUP(H234,映射关系!E:F,2,FALSE)</f>
        <v>金币</v>
      </c>
      <c r="J234">
        <f>INT((IF(D234=G234,VLOOKUP(F234,每级经验对应!A:C,3,FALSE)*映射关系!$B$4,VLOOKUP(F234,每级经验对应!A:C,3,FALSE)*映射关系!$B$4/(D234-1))+1)*VLOOKUP(H234,映射关系!E:G,3,FALSE))</f>
        <v>2549</v>
      </c>
      <c r="L234" t="str">
        <f>L$6&amp;VLOOKUP(I234,物品!B:C,2,FALSE)</f>
        <v>{"t":"i","i":1</v>
      </c>
      <c r="M234" t="str">
        <f t="shared" si="35"/>
        <v>,"c":2549,"tr":0}</v>
      </c>
      <c r="N234" t="str">
        <f t="shared" si="36"/>
        <v/>
      </c>
      <c r="O234" t="str">
        <f t="shared" si="37"/>
        <v>{"t":"i","i":1,"c":2549,"tr":0}</v>
      </c>
    </row>
    <row r="235" spans="3:15" x14ac:dyDescent="0.15">
      <c r="C235">
        <v>228</v>
      </c>
      <c r="D235">
        <f>VLOOKUP(F235,每级任务数量!A:B,2,FALSE)</f>
        <v>4</v>
      </c>
      <c r="E235" s="7">
        <f t="shared" si="34"/>
        <v>2101003</v>
      </c>
      <c r="F235">
        <f t="shared" si="31"/>
        <v>21</v>
      </c>
      <c r="G235">
        <f t="shared" si="32"/>
        <v>1</v>
      </c>
      <c r="H235">
        <f t="shared" si="33"/>
        <v>3</v>
      </c>
      <c r="I235" t="str">
        <f>VLOOKUP(H235,映射关系!E:F,2,FALSE)</f>
        <v>炼历</v>
      </c>
      <c r="J235">
        <f>INT((IF(D235=G235,VLOOKUP(F235,每级经验对应!A:C,3,FALSE)*映射关系!$B$4,VLOOKUP(F235,每级经验对应!A:C,3,FALSE)*映射关系!$B$4/(D235-1))+1)*VLOOKUP(H235,映射关系!E:G,3,FALSE))</f>
        <v>363</v>
      </c>
      <c r="L235" t="str">
        <f>L$6&amp;VLOOKUP(I235,物品!B:C,2,FALSE)</f>
        <v>{"t":"i","i":6</v>
      </c>
      <c r="M235" t="str">
        <f t="shared" si="35"/>
        <v>,"c":363,"tr":0}</v>
      </c>
      <c r="N235" t="str">
        <f t="shared" si="36"/>
        <v/>
      </c>
      <c r="O235" t="str">
        <f t="shared" si="37"/>
        <v>{"t":"i","i":6,"c":363,"tr":0}</v>
      </c>
    </row>
    <row r="236" spans="3:15" x14ac:dyDescent="0.15">
      <c r="C236">
        <v>229</v>
      </c>
      <c r="D236">
        <f>VLOOKUP(F236,每级任务数量!A:B,2,FALSE)</f>
        <v>4</v>
      </c>
      <c r="E236" s="7">
        <f t="shared" si="34"/>
        <v>2102001</v>
      </c>
      <c r="F236">
        <f t="shared" si="31"/>
        <v>21</v>
      </c>
      <c r="G236">
        <f t="shared" si="32"/>
        <v>2</v>
      </c>
      <c r="H236">
        <f t="shared" si="33"/>
        <v>1</v>
      </c>
      <c r="I236" t="str">
        <f>VLOOKUP(H236,映射关系!E:F,2,FALSE)</f>
        <v>经验</v>
      </c>
      <c r="J236">
        <f>INT((IF(D236=G236,VLOOKUP(F236,每级经验对应!A:C,3,FALSE)*映射关系!$B$4,VLOOKUP(F236,每级经验对应!A:C,3,FALSE)*映射关系!$B$4/(D236-1))+1)*VLOOKUP(H236,映射关系!E:G,3,FALSE))</f>
        <v>72</v>
      </c>
      <c r="L236" t="str">
        <f>L$6&amp;VLOOKUP(I236,物品!B:C,2,FALSE)</f>
        <v>{"t":"i","i":4</v>
      </c>
      <c r="M236" t="str">
        <f t="shared" si="35"/>
        <v>,"c":72,"tr":0}</v>
      </c>
      <c r="N236" t="str">
        <f t="shared" si="36"/>
        <v/>
      </c>
      <c r="O236" t="str">
        <f t="shared" si="37"/>
        <v>{"t":"i","i":4,"c":72,"tr":0}</v>
      </c>
    </row>
    <row r="237" spans="3:15" x14ac:dyDescent="0.15">
      <c r="C237">
        <v>230</v>
      </c>
      <c r="D237">
        <f>VLOOKUP(F237,每级任务数量!A:B,2,FALSE)</f>
        <v>4</v>
      </c>
      <c r="E237" s="7">
        <f t="shared" si="34"/>
        <v>2102002</v>
      </c>
      <c r="F237">
        <f t="shared" si="31"/>
        <v>21</v>
      </c>
      <c r="G237">
        <f t="shared" si="32"/>
        <v>2</v>
      </c>
      <c r="H237">
        <f t="shared" si="33"/>
        <v>2</v>
      </c>
      <c r="I237" t="str">
        <f>VLOOKUP(H237,映射关系!E:F,2,FALSE)</f>
        <v>金币</v>
      </c>
      <c r="J237">
        <f>INT((IF(D237=G237,VLOOKUP(F237,每级经验对应!A:C,3,FALSE)*映射关系!$B$4,VLOOKUP(F237,每级经验对应!A:C,3,FALSE)*映射关系!$B$4/(D237-1))+1)*VLOOKUP(H237,映射关系!E:G,3,FALSE))</f>
        <v>2549</v>
      </c>
      <c r="L237" t="str">
        <f>L$6&amp;VLOOKUP(I237,物品!B:C,2,FALSE)</f>
        <v>{"t":"i","i":1</v>
      </c>
      <c r="M237" t="str">
        <f t="shared" si="35"/>
        <v>,"c":2549,"tr":0}</v>
      </c>
      <c r="N237" t="str">
        <f t="shared" si="36"/>
        <v/>
      </c>
      <c r="O237" t="str">
        <f t="shared" si="37"/>
        <v>{"t":"i","i":1,"c":2549,"tr":0}</v>
      </c>
    </row>
    <row r="238" spans="3:15" x14ac:dyDescent="0.15">
      <c r="C238">
        <v>231</v>
      </c>
      <c r="D238">
        <f>VLOOKUP(F238,每级任务数量!A:B,2,FALSE)</f>
        <v>4</v>
      </c>
      <c r="E238" s="7">
        <f t="shared" si="34"/>
        <v>2102003</v>
      </c>
      <c r="F238">
        <f t="shared" si="31"/>
        <v>21</v>
      </c>
      <c r="G238">
        <f t="shared" si="32"/>
        <v>2</v>
      </c>
      <c r="H238">
        <f t="shared" si="33"/>
        <v>3</v>
      </c>
      <c r="I238" t="str">
        <f>VLOOKUP(H238,映射关系!E:F,2,FALSE)</f>
        <v>炼历</v>
      </c>
      <c r="J238">
        <f>INT((IF(D238=G238,VLOOKUP(F238,每级经验对应!A:C,3,FALSE)*映射关系!$B$4,VLOOKUP(F238,每级经验对应!A:C,3,FALSE)*映射关系!$B$4/(D238-1))+1)*VLOOKUP(H238,映射关系!E:G,3,FALSE))</f>
        <v>363</v>
      </c>
      <c r="L238" t="str">
        <f>L$6&amp;VLOOKUP(I238,物品!B:C,2,FALSE)</f>
        <v>{"t":"i","i":6</v>
      </c>
      <c r="M238" t="str">
        <f t="shared" si="35"/>
        <v>,"c":363,"tr":0}</v>
      </c>
      <c r="N238" t="str">
        <f t="shared" si="36"/>
        <v/>
      </c>
      <c r="O238" t="str">
        <f t="shared" si="37"/>
        <v>{"t":"i","i":6,"c":363,"tr":0}</v>
      </c>
    </row>
    <row r="239" spans="3:15" x14ac:dyDescent="0.15">
      <c r="C239">
        <v>232</v>
      </c>
      <c r="D239">
        <f>VLOOKUP(F239,每级任务数量!A:B,2,FALSE)</f>
        <v>4</v>
      </c>
      <c r="E239" s="7">
        <f t="shared" si="34"/>
        <v>2103001</v>
      </c>
      <c r="F239">
        <f t="shared" si="31"/>
        <v>21</v>
      </c>
      <c r="G239">
        <f t="shared" si="32"/>
        <v>3</v>
      </c>
      <c r="H239">
        <f t="shared" si="33"/>
        <v>1</v>
      </c>
      <c r="I239" t="str">
        <f>VLOOKUP(H239,映射关系!E:F,2,FALSE)</f>
        <v>经验</v>
      </c>
      <c r="J239">
        <f>INT((IF(D239=G239,VLOOKUP(F239,每级经验对应!A:C,3,FALSE)*映射关系!$B$4,VLOOKUP(F239,每级经验对应!A:C,3,FALSE)*映射关系!$B$4/(D239-1))+1)*VLOOKUP(H239,映射关系!E:G,3,FALSE))</f>
        <v>72</v>
      </c>
      <c r="L239" t="str">
        <f>L$6&amp;VLOOKUP(I239,物品!B:C,2,FALSE)</f>
        <v>{"t":"i","i":4</v>
      </c>
      <c r="M239" t="str">
        <f t="shared" si="35"/>
        <v>,"c":72,"tr":0}</v>
      </c>
      <c r="N239" t="str">
        <f t="shared" si="36"/>
        <v/>
      </c>
      <c r="O239" t="str">
        <f t="shared" si="37"/>
        <v>{"t":"i","i":4,"c":72,"tr":0}</v>
      </c>
    </row>
    <row r="240" spans="3:15" x14ac:dyDescent="0.15">
      <c r="C240">
        <v>233</v>
      </c>
      <c r="D240">
        <f>VLOOKUP(F240,每级任务数量!A:B,2,FALSE)</f>
        <v>4</v>
      </c>
      <c r="E240" s="7">
        <f t="shared" si="34"/>
        <v>2103002</v>
      </c>
      <c r="F240">
        <f t="shared" si="31"/>
        <v>21</v>
      </c>
      <c r="G240">
        <f t="shared" si="32"/>
        <v>3</v>
      </c>
      <c r="H240">
        <f t="shared" si="33"/>
        <v>2</v>
      </c>
      <c r="I240" t="str">
        <f>VLOOKUP(H240,映射关系!E:F,2,FALSE)</f>
        <v>金币</v>
      </c>
      <c r="J240">
        <f>INT((IF(D240=G240,VLOOKUP(F240,每级经验对应!A:C,3,FALSE)*映射关系!$B$4,VLOOKUP(F240,每级经验对应!A:C,3,FALSE)*映射关系!$B$4/(D240-1))+1)*VLOOKUP(H240,映射关系!E:G,3,FALSE))</f>
        <v>2549</v>
      </c>
      <c r="L240" t="str">
        <f>L$6&amp;VLOOKUP(I240,物品!B:C,2,FALSE)</f>
        <v>{"t":"i","i":1</v>
      </c>
      <c r="M240" t="str">
        <f t="shared" si="35"/>
        <v>,"c":2549,"tr":0}</v>
      </c>
      <c r="N240" t="str">
        <f t="shared" si="36"/>
        <v/>
      </c>
      <c r="O240" t="str">
        <f t="shared" si="37"/>
        <v>{"t":"i","i":1,"c":2549,"tr":0}</v>
      </c>
    </row>
    <row r="241" spans="3:15" x14ac:dyDescent="0.15">
      <c r="C241">
        <v>234</v>
      </c>
      <c r="D241">
        <f>VLOOKUP(F241,每级任务数量!A:B,2,FALSE)</f>
        <v>4</v>
      </c>
      <c r="E241" s="7">
        <f t="shared" si="34"/>
        <v>2103003</v>
      </c>
      <c r="F241">
        <f t="shared" si="31"/>
        <v>21</v>
      </c>
      <c r="G241">
        <f t="shared" si="32"/>
        <v>3</v>
      </c>
      <c r="H241">
        <f t="shared" si="33"/>
        <v>3</v>
      </c>
      <c r="I241" t="str">
        <f>VLOOKUP(H241,映射关系!E:F,2,FALSE)</f>
        <v>炼历</v>
      </c>
      <c r="J241">
        <f>INT((IF(D241=G241,VLOOKUP(F241,每级经验对应!A:C,3,FALSE)*映射关系!$B$4,VLOOKUP(F241,每级经验对应!A:C,3,FALSE)*映射关系!$B$4/(D241-1))+1)*VLOOKUP(H241,映射关系!E:G,3,FALSE))</f>
        <v>363</v>
      </c>
      <c r="L241" t="str">
        <f>L$6&amp;VLOOKUP(I241,物品!B:C,2,FALSE)</f>
        <v>{"t":"i","i":6</v>
      </c>
      <c r="M241" t="str">
        <f t="shared" si="35"/>
        <v>,"c":363,"tr":0}</v>
      </c>
      <c r="N241" t="str">
        <f t="shared" si="36"/>
        <v/>
      </c>
      <c r="O241" t="str">
        <f t="shared" si="37"/>
        <v>{"t":"i","i":6,"c":363,"tr":0}</v>
      </c>
    </row>
    <row r="242" spans="3:15" x14ac:dyDescent="0.15">
      <c r="C242">
        <v>235</v>
      </c>
      <c r="D242">
        <f>VLOOKUP(F242,每级任务数量!A:B,2,FALSE)</f>
        <v>4</v>
      </c>
      <c r="E242" s="7">
        <f t="shared" si="34"/>
        <v>2104001</v>
      </c>
      <c r="F242">
        <f t="shared" si="31"/>
        <v>21</v>
      </c>
      <c r="G242">
        <f t="shared" si="32"/>
        <v>4</v>
      </c>
      <c r="H242">
        <f t="shared" si="33"/>
        <v>1</v>
      </c>
      <c r="I242" t="str">
        <f>VLOOKUP(H242,映射关系!E:F,2,FALSE)</f>
        <v>经验</v>
      </c>
      <c r="J242">
        <f>INT((IF(D242=G242,VLOOKUP(F242,每级经验对应!A:C,3,FALSE)*映射关系!$B$4,VLOOKUP(F242,每级经验对应!A:C,3,FALSE)*映射关系!$B$4/(D242-1))+1)*VLOOKUP(H242,映射关系!E:G,3,FALSE))</f>
        <v>216</v>
      </c>
      <c r="L242" t="str">
        <f>L$6&amp;VLOOKUP(I242,物品!B:C,2,FALSE)</f>
        <v>{"t":"i","i":4</v>
      </c>
      <c r="M242" t="str">
        <f t="shared" si="35"/>
        <v>,"c":216,"tr":0}</v>
      </c>
      <c r="N242" t="str">
        <f t="shared" si="36"/>
        <v/>
      </c>
      <c r="O242" t="str">
        <f t="shared" si="37"/>
        <v>{"t":"i","i":4,"c":216,"tr":0}</v>
      </c>
    </row>
    <row r="243" spans="3:15" x14ac:dyDescent="0.15">
      <c r="C243">
        <v>236</v>
      </c>
      <c r="D243">
        <f>VLOOKUP(F243,每级任务数量!A:B,2,FALSE)</f>
        <v>4</v>
      </c>
      <c r="E243" s="7">
        <f t="shared" si="34"/>
        <v>2104002</v>
      </c>
      <c r="F243">
        <f t="shared" si="31"/>
        <v>21</v>
      </c>
      <c r="G243">
        <f t="shared" si="32"/>
        <v>4</v>
      </c>
      <c r="H243">
        <f t="shared" si="33"/>
        <v>2</v>
      </c>
      <c r="I243" t="str">
        <f>VLOOKUP(H243,映射关系!E:F,2,FALSE)</f>
        <v>金币</v>
      </c>
      <c r="J243">
        <f>INT((IF(D243=G243,VLOOKUP(F243,每级经验对应!A:C,3,FALSE)*映射关系!$B$4,VLOOKUP(F243,每级经验对应!A:C,3,FALSE)*映射关系!$B$4/(D243-1))+1)*VLOOKUP(H243,映射关系!E:G,3,FALSE))</f>
        <v>7579</v>
      </c>
      <c r="L243" t="str">
        <f>L$6&amp;VLOOKUP(I243,物品!B:C,2,FALSE)</f>
        <v>{"t":"i","i":1</v>
      </c>
      <c r="M243" t="str">
        <f t="shared" si="35"/>
        <v>,"c":7579,"tr":0}</v>
      </c>
      <c r="N243" t="str">
        <f t="shared" si="36"/>
        <v/>
      </c>
      <c r="O243" t="str">
        <f t="shared" si="37"/>
        <v>{"t":"i","i":1,"c":7579,"tr":0}</v>
      </c>
    </row>
    <row r="244" spans="3:15" x14ac:dyDescent="0.15">
      <c r="C244">
        <v>237</v>
      </c>
      <c r="D244">
        <f>VLOOKUP(F244,每级任务数量!A:B,2,FALSE)</f>
        <v>4</v>
      </c>
      <c r="E244" s="7">
        <f t="shared" si="34"/>
        <v>2104003</v>
      </c>
      <c r="F244">
        <f t="shared" si="31"/>
        <v>21</v>
      </c>
      <c r="G244">
        <f t="shared" si="32"/>
        <v>4</v>
      </c>
      <c r="H244">
        <f t="shared" si="33"/>
        <v>3</v>
      </c>
      <c r="I244" t="str">
        <f>VLOOKUP(H244,映射关系!E:F,2,FALSE)</f>
        <v>炼历</v>
      </c>
      <c r="J244">
        <f>INT((IF(D244=G244,VLOOKUP(F244,每级经验对应!A:C,3,FALSE)*映射关系!$B$4,VLOOKUP(F244,每级经验对应!A:C,3,FALSE)*映射关系!$B$4/(D244-1))+1)*VLOOKUP(H244,映射关系!E:G,3,FALSE))</f>
        <v>1081</v>
      </c>
      <c r="L244" t="str">
        <f>L$6&amp;VLOOKUP(I244,物品!B:C,2,FALSE)</f>
        <v>{"t":"i","i":6</v>
      </c>
      <c r="M244" t="str">
        <f t="shared" si="35"/>
        <v>,"c":1081,"tr":0}</v>
      </c>
      <c r="N244" t="str">
        <f t="shared" si="36"/>
        <v/>
      </c>
      <c r="O244" t="str">
        <f t="shared" si="37"/>
        <v>{"t":"i","i":6,"c":1081,"tr":0}</v>
      </c>
    </row>
    <row r="245" spans="3:15" x14ac:dyDescent="0.15">
      <c r="C245">
        <v>238</v>
      </c>
      <c r="D245">
        <f>VLOOKUP(F245,每级任务数量!A:B,2,FALSE)</f>
        <v>3</v>
      </c>
      <c r="E245" s="7">
        <f t="shared" si="34"/>
        <v>2201001</v>
      </c>
      <c r="F245">
        <f t="shared" si="31"/>
        <v>22</v>
      </c>
      <c r="G245">
        <f t="shared" si="32"/>
        <v>1</v>
      </c>
      <c r="H245">
        <f t="shared" si="33"/>
        <v>1</v>
      </c>
      <c r="I245" t="str">
        <f>VLOOKUP(H245,映射关系!E:F,2,FALSE)</f>
        <v>经验</v>
      </c>
      <c r="J245">
        <f>INT((IF(D245=G245,VLOOKUP(F245,每级经验对应!A:C,3,FALSE)*映射关系!$B$4,VLOOKUP(F245,每级经验对应!A:C,3,FALSE)*映射关系!$B$4/(D245-1))+1)*VLOOKUP(H245,映射关系!E:G,3,FALSE))</f>
        <v>116</v>
      </c>
      <c r="L245" t="str">
        <f>L$6&amp;VLOOKUP(I245,物品!B:C,2,FALSE)</f>
        <v>{"t":"i","i":4</v>
      </c>
      <c r="M245" t="str">
        <f t="shared" si="35"/>
        <v>,"c":116,"tr":0}</v>
      </c>
      <c r="N245" t="str">
        <f t="shared" si="36"/>
        <v/>
      </c>
      <c r="O245" t="str">
        <f t="shared" si="37"/>
        <v>{"t":"i","i":4,"c":116,"tr":0}</v>
      </c>
    </row>
    <row r="246" spans="3:15" x14ac:dyDescent="0.15">
      <c r="C246">
        <v>239</v>
      </c>
      <c r="D246">
        <f>VLOOKUP(F246,每级任务数量!A:B,2,FALSE)</f>
        <v>3</v>
      </c>
      <c r="E246" s="7">
        <f t="shared" si="34"/>
        <v>2201002</v>
      </c>
      <c r="F246">
        <f t="shared" si="31"/>
        <v>22</v>
      </c>
      <c r="G246">
        <f t="shared" si="32"/>
        <v>1</v>
      </c>
      <c r="H246">
        <f t="shared" si="33"/>
        <v>2</v>
      </c>
      <c r="I246" t="str">
        <f>VLOOKUP(H246,映射关系!E:F,2,FALSE)</f>
        <v>金币</v>
      </c>
      <c r="J246">
        <f>INT((IF(D246=G246,VLOOKUP(F246,每级经验对应!A:C,3,FALSE)*映射关系!$B$4,VLOOKUP(F246,每级经验对应!A:C,3,FALSE)*映射关系!$B$4/(D246-1))+1)*VLOOKUP(H246,映射关系!E:G,3,FALSE))</f>
        <v>4079</v>
      </c>
      <c r="L246" t="str">
        <f>L$6&amp;VLOOKUP(I246,物品!B:C,2,FALSE)</f>
        <v>{"t":"i","i":1</v>
      </c>
      <c r="M246" t="str">
        <f t="shared" si="35"/>
        <v>,"c":4079,"tr":0}</v>
      </c>
      <c r="N246" t="str">
        <f t="shared" si="36"/>
        <v/>
      </c>
      <c r="O246" t="str">
        <f t="shared" si="37"/>
        <v>{"t":"i","i":1,"c":4079,"tr":0}</v>
      </c>
    </row>
    <row r="247" spans="3:15" x14ac:dyDescent="0.15">
      <c r="C247">
        <v>240</v>
      </c>
      <c r="D247">
        <f>VLOOKUP(F247,每级任务数量!A:B,2,FALSE)</f>
        <v>3</v>
      </c>
      <c r="E247" s="7">
        <f t="shared" si="34"/>
        <v>2201003</v>
      </c>
      <c r="F247">
        <f t="shared" si="31"/>
        <v>22</v>
      </c>
      <c r="G247">
        <f t="shared" si="32"/>
        <v>1</v>
      </c>
      <c r="H247">
        <f t="shared" si="33"/>
        <v>3</v>
      </c>
      <c r="I247" t="str">
        <f>VLOOKUP(H247,映射关系!E:F,2,FALSE)</f>
        <v>炼历</v>
      </c>
      <c r="J247">
        <f>INT((IF(D247=G247,VLOOKUP(F247,每级经验对应!A:C,3,FALSE)*映射关系!$B$4,VLOOKUP(F247,每级经验对应!A:C,3,FALSE)*映射关系!$B$4/(D247-1))+1)*VLOOKUP(H247,映射关系!E:G,3,FALSE))</f>
        <v>582</v>
      </c>
      <c r="L247" t="str">
        <f>L$6&amp;VLOOKUP(I247,物品!B:C,2,FALSE)</f>
        <v>{"t":"i","i":6</v>
      </c>
      <c r="M247" t="str">
        <f t="shared" si="35"/>
        <v>,"c":582,"tr":0}</v>
      </c>
      <c r="N247" t="str">
        <f t="shared" si="36"/>
        <v/>
      </c>
      <c r="O247" t="str">
        <f t="shared" si="37"/>
        <v>{"t":"i","i":6,"c":582,"tr":0}</v>
      </c>
    </row>
    <row r="248" spans="3:15" x14ac:dyDescent="0.15">
      <c r="C248">
        <v>241</v>
      </c>
      <c r="D248">
        <f>VLOOKUP(F248,每级任务数量!A:B,2,FALSE)</f>
        <v>3</v>
      </c>
      <c r="E248" s="7">
        <f t="shared" si="34"/>
        <v>2202001</v>
      </c>
      <c r="F248">
        <f t="shared" si="31"/>
        <v>22</v>
      </c>
      <c r="G248">
        <f t="shared" si="32"/>
        <v>2</v>
      </c>
      <c r="H248">
        <f t="shared" si="33"/>
        <v>1</v>
      </c>
      <c r="I248" t="str">
        <f>VLOOKUP(H248,映射关系!E:F,2,FALSE)</f>
        <v>经验</v>
      </c>
      <c r="J248">
        <f>INT((IF(D248=G248,VLOOKUP(F248,每级经验对应!A:C,3,FALSE)*映射关系!$B$4,VLOOKUP(F248,每级经验对应!A:C,3,FALSE)*映射关系!$B$4/(D248-1))+1)*VLOOKUP(H248,映射关系!E:G,3,FALSE))</f>
        <v>116</v>
      </c>
      <c r="L248" t="str">
        <f>L$6&amp;VLOOKUP(I248,物品!B:C,2,FALSE)</f>
        <v>{"t":"i","i":4</v>
      </c>
      <c r="M248" t="str">
        <f t="shared" si="35"/>
        <v>,"c":116,"tr":0}</v>
      </c>
      <c r="N248" t="str">
        <f t="shared" si="36"/>
        <v/>
      </c>
      <c r="O248" t="str">
        <f t="shared" si="37"/>
        <v>{"t":"i","i":4,"c":116,"tr":0}</v>
      </c>
    </row>
    <row r="249" spans="3:15" x14ac:dyDescent="0.15">
      <c r="C249">
        <v>242</v>
      </c>
      <c r="D249">
        <f>VLOOKUP(F249,每级任务数量!A:B,2,FALSE)</f>
        <v>3</v>
      </c>
      <c r="E249" s="7">
        <f t="shared" si="34"/>
        <v>2202002</v>
      </c>
      <c r="F249">
        <f t="shared" si="31"/>
        <v>22</v>
      </c>
      <c r="G249">
        <f t="shared" si="32"/>
        <v>2</v>
      </c>
      <c r="H249">
        <f t="shared" si="33"/>
        <v>2</v>
      </c>
      <c r="I249" t="str">
        <f>VLOOKUP(H249,映射关系!E:F,2,FALSE)</f>
        <v>金币</v>
      </c>
      <c r="J249">
        <f>INT((IF(D249=G249,VLOOKUP(F249,每级经验对应!A:C,3,FALSE)*映射关系!$B$4,VLOOKUP(F249,每级经验对应!A:C,3,FALSE)*映射关系!$B$4/(D249-1))+1)*VLOOKUP(H249,映射关系!E:G,3,FALSE))</f>
        <v>4079</v>
      </c>
      <c r="L249" t="str">
        <f>L$6&amp;VLOOKUP(I249,物品!B:C,2,FALSE)</f>
        <v>{"t":"i","i":1</v>
      </c>
      <c r="M249" t="str">
        <f t="shared" si="35"/>
        <v>,"c":4079,"tr":0}</v>
      </c>
      <c r="N249" t="str">
        <f t="shared" si="36"/>
        <v/>
      </c>
      <c r="O249" t="str">
        <f t="shared" si="37"/>
        <v>{"t":"i","i":1,"c":4079,"tr":0}</v>
      </c>
    </row>
    <row r="250" spans="3:15" x14ac:dyDescent="0.15">
      <c r="C250">
        <v>243</v>
      </c>
      <c r="D250">
        <f>VLOOKUP(F250,每级任务数量!A:B,2,FALSE)</f>
        <v>3</v>
      </c>
      <c r="E250" s="7">
        <f t="shared" si="34"/>
        <v>2202003</v>
      </c>
      <c r="F250">
        <f t="shared" si="31"/>
        <v>22</v>
      </c>
      <c r="G250">
        <f t="shared" si="32"/>
        <v>2</v>
      </c>
      <c r="H250">
        <f t="shared" si="33"/>
        <v>3</v>
      </c>
      <c r="I250" t="str">
        <f>VLOOKUP(H250,映射关系!E:F,2,FALSE)</f>
        <v>炼历</v>
      </c>
      <c r="J250">
        <f>INT((IF(D250=G250,VLOOKUP(F250,每级经验对应!A:C,3,FALSE)*映射关系!$B$4,VLOOKUP(F250,每级经验对应!A:C,3,FALSE)*映射关系!$B$4/(D250-1))+1)*VLOOKUP(H250,映射关系!E:G,3,FALSE))</f>
        <v>582</v>
      </c>
      <c r="L250" t="str">
        <f>L$6&amp;VLOOKUP(I250,物品!B:C,2,FALSE)</f>
        <v>{"t":"i","i":6</v>
      </c>
      <c r="M250" t="str">
        <f t="shared" si="35"/>
        <v>,"c":582,"tr":0}</v>
      </c>
      <c r="N250" t="str">
        <f t="shared" si="36"/>
        <v/>
      </c>
      <c r="O250" t="str">
        <f t="shared" si="37"/>
        <v>{"t":"i","i":6,"c":582,"tr":0}</v>
      </c>
    </row>
    <row r="251" spans="3:15" x14ac:dyDescent="0.15">
      <c r="C251">
        <v>244</v>
      </c>
      <c r="D251">
        <f>VLOOKUP(F251,每级任务数量!A:B,2,FALSE)</f>
        <v>3</v>
      </c>
      <c r="E251" s="7">
        <f t="shared" si="34"/>
        <v>2203001</v>
      </c>
      <c r="F251">
        <f t="shared" si="31"/>
        <v>22</v>
      </c>
      <c r="G251">
        <f t="shared" si="32"/>
        <v>3</v>
      </c>
      <c r="H251">
        <f t="shared" si="33"/>
        <v>1</v>
      </c>
      <c r="I251" t="str">
        <f>VLOOKUP(H251,映射关系!E:F,2,FALSE)</f>
        <v>经验</v>
      </c>
      <c r="J251">
        <f>INT((IF(D251=G251,VLOOKUP(F251,每级经验对应!A:C,3,FALSE)*映射关系!$B$4,VLOOKUP(F251,每级经验对应!A:C,3,FALSE)*映射关系!$B$4/(D251-1))+1)*VLOOKUP(H251,映射关系!E:G,3,FALSE))</f>
        <v>231</v>
      </c>
      <c r="L251" t="str">
        <f>L$6&amp;VLOOKUP(I251,物品!B:C,2,FALSE)</f>
        <v>{"t":"i","i":4</v>
      </c>
      <c r="M251" t="str">
        <f t="shared" si="35"/>
        <v>,"c":231,"tr":0}</v>
      </c>
      <c r="N251" t="str">
        <f t="shared" si="36"/>
        <v/>
      </c>
      <c r="O251" t="str">
        <f t="shared" si="37"/>
        <v>{"t":"i","i":4,"c":231,"tr":0}</v>
      </c>
    </row>
    <row r="252" spans="3:15" x14ac:dyDescent="0.15">
      <c r="C252">
        <v>245</v>
      </c>
      <c r="D252">
        <f>VLOOKUP(F252,每级任务数量!A:B,2,FALSE)</f>
        <v>3</v>
      </c>
      <c r="E252" s="7">
        <f t="shared" si="34"/>
        <v>2203002</v>
      </c>
      <c r="F252">
        <f t="shared" si="31"/>
        <v>22</v>
      </c>
      <c r="G252">
        <f t="shared" si="32"/>
        <v>3</v>
      </c>
      <c r="H252">
        <f t="shared" si="33"/>
        <v>2</v>
      </c>
      <c r="I252" t="str">
        <f>VLOOKUP(H252,映射关系!E:F,2,FALSE)</f>
        <v>金币</v>
      </c>
      <c r="J252">
        <f>INT((IF(D252=G252,VLOOKUP(F252,每级经验对应!A:C,3,FALSE)*映射关系!$B$4,VLOOKUP(F252,每级经验对应!A:C,3,FALSE)*映射关系!$B$4/(D252-1))+1)*VLOOKUP(H252,映射关系!E:G,3,FALSE))</f>
        <v>8122</v>
      </c>
      <c r="L252" t="str">
        <f>L$6&amp;VLOOKUP(I252,物品!B:C,2,FALSE)</f>
        <v>{"t":"i","i":1</v>
      </c>
      <c r="M252" t="str">
        <f t="shared" si="35"/>
        <v>,"c":8122,"tr":0}</v>
      </c>
      <c r="N252" t="str">
        <f t="shared" si="36"/>
        <v/>
      </c>
      <c r="O252" t="str">
        <f t="shared" si="37"/>
        <v>{"t":"i","i":1,"c":8122,"tr":0}</v>
      </c>
    </row>
    <row r="253" spans="3:15" x14ac:dyDescent="0.15">
      <c r="C253">
        <v>246</v>
      </c>
      <c r="D253">
        <f>VLOOKUP(F253,每级任务数量!A:B,2,FALSE)</f>
        <v>3</v>
      </c>
      <c r="E253" s="7">
        <f t="shared" si="34"/>
        <v>2203003</v>
      </c>
      <c r="F253">
        <f t="shared" si="31"/>
        <v>22</v>
      </c>
      <c r="G253">
        <f t="shared" si="32"/>
        <v>3</v>
      </c>
      <c r="H253">
        <f t="shared" si="33"/>
        <v>3</v>
      </c>
      <c r="I253" t="str">
        <f>VLOOKUP(H253,映射关系!E:F,2,FALSE)</f>
        <v>炼历</v>
      </c>
      <c r="J253">
        <f>INT((IF(D253=G253,VLOOKUP(F253,每级经验对应!A:C,3,FALSE)*映射关系!$B$4,VLOOKUP(F253,每级经验对应!A:C,3,FALSE)*映射关系!$B$4/(D253-1))+1)*VLOOKUP(H253,映射关系!E:G,3,FALSE))</f>
        <v>1159</v>
      </c>
      <c r="L253" t="str">
        <f>L$6&amp;VLOOKUP(I253,物品!B:C,2,FALSE)</f>
        <v>{"t":"i","i":6</v>
      </c>
      <c r="M253" t="str">
        <f t="shared" si="35"/>
        <v>,"c":1159,"tr":0}</v>
      </c>
      <c r="N253" t="str">
        <f t="shared" si="36"/>
        <v/>
      </c>
      <c r="O253" t="str">
        <f t="shared" si="37"/>
        <v>{"t":"i","i":6,"c":1159,"tr":0}</v>
      </c>
    </row>
    <row r="254" spans="3:15" x14ac:dyDescent="0.15">
      <c r="C254">
        <v>247</v>
      </c>
      <c r="D254">
        <f>VLOOKUP(F254,每级任务数量!A:B,2,FALSE)</f>
        <v>2</v>
      </c>
      <c r="E254" s="7">
        <f t="shared" si="34"/>
        <v>2301001</v>
      </c>
      <c r="F254">
        <f t="shared" si="31"/>
        <v>23</v>
      </c>
      <c r="G254">
        <f t="shared" si="32"/>
        <v>1</v>
      </c>
      <c r="H254">
        <f t="shared" si="33"/>
        <v>1</v>
      </c>
      <c r="I254" t="str">
        <f>VLOOKUP(H254,映射关系!E:F,2,FALSE)</f>
        <v>经验</v>
      </c>
      <c r="J254">
        <f>INT((IF(D254=G254,VLOOKUP(F254,每级经验对应!A:C,3,FALSE)*映射关系!$B$4,VLOOKUP(F254,每级经验对应!A:C,3,FALSE)*映射关系!$B$4/(D254-1))+1)*VLOOKUP(H254,映射关系!E:G,3,FALSE))</f>
        <v>248</v>
      </c>
      <c r="L254" t="str">
        <f>L$6&amp;VLOOKUP(I254,物品!B:C,2,FALSE)</f>
        <v>{"t":"i","i":4</v>
      </c>
      <c r="M254" t="str">
        <f t="shared" si="35"/>
        <v>,"c":248,"tr":0}</v>
      </c>
      <c r="N254" t="str">
        <f t="shared" si="36"/>
        <v/>
      </c>
      <c r="O254" t="str">
        <f t="shared" si="37"/>
        <v>{"t":"i","i":4,"c":248,"tr":0}</v>
      </c>
    </row>
    <row r="255" spans="3:15" x14ac:dyDescent="0.15">
      <c r="C255">
        <v>248</v>
      </c>
      <c r="D255">
        <f>VLOOKUP(F255,每级任务数量!A:B,2,FALSE)</f>
        <v>2</v>
      </c>
      <c r="E255" s="7">
        <f t="shared" si="34"/>
        <v>2301002</v>
      </c>
      <c r="F255">
        <f t="shared" si="31"/>
        <v>23</v>
      </c>
      <c r="G255">
        <f t="shared" si="32"/>
        <v>1</v>
      </c>
      <c r="H255">
        <f t="shared" si="33"/>
        <v>2</v>
      </c>
      <c r="I255" t="str">
        <f>VLOOKUP(H255,映射关系!E:F,2,FALSE)</f>
        <v>金币</v>
      </c>
      <c r="J255">
        <f>INT((IF(D255=G255,VLOOKUP(F255,每级经验对应!A:C,3,FALSE)*映射关系!$B$4,VLOOKUP(F255,每级经验对应!A:C,3,FALSE)*映射关系!$B$4/(D255-1))+1)*VLOOKUP(H255,映射关系!E:G,3,FALSE))</f>
        <v>8705</v>
      </c>
      <c r="L255" t="str">
        <f>L$6&amp;VLOOKUP(I255,物品!B:C,2,FALSE)</f>
        <v>{"t":"i","i":1</v>
      </c>
      <c r="M255" t="str">
        <f t="shared" si="35"/>
        <v>,"c":8705,"tr":0}</v>
      </c>
      <c r="N255" t="str">
        <f t="shared" si="36"/>
        <v/>
      </c>
      <c r="O255" t="str">
        <f t="shared" si="37"/>
        <v>{"t":"i","i":1,"c":8705,"tr":0}</v>
      </c>
    </row>
    <row r="256" spans="3:15" x14ac:dyDescent="0.15">
      <c r="C256">
        <v>249</v>
      </c>
      <c r="D256">
        <f>VLOOKUP(F256,每级任务数量!A:B,2,FALSE)</f>
        <v>2</v>
      </c>
      <c r="E256" s="7">
        <f t="shared" si="34"/>
        <v>2301003</v>
      </c>
      <c r="F256">
        <f t="shared" si="31"/>
        <v>23</v>
      </c>
      <c r="G256">
        <f t="shared" si="32"/>
        <v>1</v>
      </c>
      <c r="H256">
        <f t="shared" si="33"/>
        <v>3</v>
      </c>
      <c r="I256" t="str">
        <f>VLOOKUP(H256,映射关系!E:F,2,FALSE)</f>
        <v>炼历</v>
      </c>
      <c r="J256">
        <f>INT((IF(D256=G256,VLOOKUP(F256,每级经验对应!A:C,3,FALSE)*映射关系!$B$4,VLOOKUP(F256,每级经验对应!A:C,3,FALSE)*映射关系!$B$4/(D256-1))+1)*VLOOKUP(H256,映射关系!E:G,3,FALSE))</f>
        <v>1242</v>
      </c>
      <c r="L256" t="str">
        <f>L$6&amp;VLOOKUP(I256,物品!B:C,2,FALSE)</f>
        <v>{"t":"i","i":6</v>
      </c>
      <c r="M256" t="str">
        <f t="shared" si="35"/>
        <v>,"c":1242,"tr":0}</v>
      </c>
      <c r="N256" t="str">
        <f t="shared" si="36"/>
        <v/>
      </c>
      <c r="O256" t="str">
        <f t="shared" si="37"/>
        <v>{"t":"i","i":6,"c":1242,"tr":0}</v>
      </c>
    </row>
    <row r="257" spans="3:15" x14ac:dyDescent="0.15">
      <c r="C257">
        <v>250</v>
      </c>
      <c r="D257">
        <f>VLOOKUP(F257,每级任务数量!A:B,2,FALSE)</f>
        <v>2</v>
      </c>
      <c r="E257" s="7">
        <f t="shared" ref="E257:E320" si="38">F257*100000+G257*1000+H257</f>
        <v>2302001</v>
      </c>
      <c r="F257">
        <f t="shared" si="31"/>
        <v>23</v>
      </c>
      <c r="G257">
        <f t="shared" si="32"/>
        <v>2</v>
      </c>
      <c r="H257">
        <f t="shared" si="33"/>
        <v>1</v>
      </c>
      <c r="I257" t="str">
        <f>VLOOKUP(H257,映射关系!E:F,2,FALSE)</f>
        <v>经验</v>
      </c>
      <c r="J257">
        <f>INT((IF(D257=G257,VLOOKUP(F257,每级经验对应!A:C,3,FALSE)*映射关系!$B$4,VLOOKUP(F257,每级经验对应!A:C,3,FALSE)*映射关系!$B$4/(D257-1))+1)*VLOOKUP(H257,映射关系!E:G,3,FALSE))</f>
        <v>248</v>
      </c>
      <c r="L257" t="str">
        <f>L$6&amp;VLOOKUP(I257,物品!B:C,2,FALSE)</f>
        <v>{"t":"i","i":4</v>
      </c>
      <c r="M257" t="str">
        <f t="shared" ref="M257:M320" si="39">M$5&amp;J257&amp;M$6</f>
        <v>,"c":248,"tr":0}</v>
      </c>
      <c r="N257" t="str">
        <f t="shared" ref="N257:N320" si="40">IF(K257="","",N$6)</f>
        <v/>
      </c>
      <c r="O257" t="str">
        <f t="shared" ref="O257:O320" si="41">K257&amp;L257&amp;M257&amp;N257</f>
        <v>{"t":"i","i":4,"c":248,"tr":0}</v>
      </c>
    </row>
    <row r="258" spans="3:15" x14ac:dyDescent="0.15">
      <c r="C258">
        <v>251</v>
      </c>
      <c r="D258">
        <f>VLOOKUP(F258,每级任务数量!A:B,2,FALSE)</f>
        <v>2</v>
      </c>
      <c r="E258" s="7">
        <f t="shared" si="38"/>
        <v>2302002</v>
      </c>
      <c r="F258">
        <f t="shared" si="31"/>
        <v>23</v>
      </c>
      <c r="G258">
        <f t="shared" si="32"/>
        <v>2</v>
      </c>
      <c r="H258">
        <f t="shared" si="33"/>
        <v>2</v>
      </c>
      <c r="I258" t="str">
        <f>VLOOKUP(H258,映射关系!E:F,2,FALSE)</f>
        <v>金币</v>
      </c>
      <c r="J258">
        <f>INT((IF(D258=G258,VLOOKUP(F258,每级经验对应!A:C,3,FALSE)*映射关系!$B$4,VLOOKUP(F258,每级经验对应!A:C,3,FALSE)*映射关系!$B$4/(D258-1))+1)*VLOOKUP(H258,映射关系!E:G,3,FALSE))</f>
        <v>8705</v>
      </c>
      <c r="L258" t="str">
        <f>L$6&amp;VLOOKUP(I258,物品!B:C,2,FALSE)</f>
        <v>{"t":"i","i":1</v>
      </c>
      <c r="M258" t="str">
        <f t="shared" si="39"/>
        <v>,"c":8705,"tr":0}</v>
      </c>
      <c r="N258" t="str">
        <f t="shared" si="40"/>
        <v/>
      </c>
      <c r="O258" t="str">
        <f t="shared" si="41"/>
        <v>{"t":"i","i":1,"c":8705,"tr":0}</v>
      </c>
    </row>
    <row r="259" spans="3:15" x14ac:dyDescent="0.15">
      <c r="C259">
        <v>252</v>
      </c>
      <c r="D259">
        <f>VLOOKUP(F259,每级任务数量!A:B,2,FALSE)</f>
        <v>2</v>
      </c>
      <c r="E259" s="7">
        <f t="shared" si="38"/>
        <v>2302003</v>
      </c>
      <c r="F259">
        <f t="shared" si="31"/>
        <v>23</v>
      </c>
      <c r="G259">
        <f t="shared" si="32"/>
        <v>2</v>
      </c>
      <c r="H259">
        <f t="shared" si="33"/>
        <v>3</v>
      </c>
      <c r="I259" t="str">
        <f>VLOOKUP(H259,映射关系!E:F,2,FALSE)</f>
        <v>炼历</v>
      </c>
      <c r="J259">
        <f>INT((IF(D259=G259,VLOOKUP(F259,每级经验对应!A:C,3,FALSE)*映射关系!$B$4,VLOOKUP(F259,每级经验对应!A:C,3,FALSE)*映射关系!$B$4/(D259-1))+1)*VLOOKUP(H259,映射关系!E:G,3,FALSE))</f>
        <v>1242</v>
      </c>
      <c r="L259" t="str">
        <f>L$6&amp;VLOOKUP(I259,物品!B:C,2,FALSE)</f>
        <v>{"t":"i","i":6</v>
      </c>
      <c r="M259" t="str">
        <f t="shared" si="39"/>
        <v>,"c":1242,"tr":0}</v>
      </c>
      <c r="N259" t="str">
        <f t="shared" si="40"/>
        <v/>
      </c>
      <c r="O259" t="str">
        <f t="shared" si="41"/>
        <v>{"t":"i","i":6,"c":1242,"tr":0}</v>
      </c>
    </row>
    <row r="260" spans="3:15" x14ac:dyDescent="0.15">
      <c r="C260">
        <v>253</v>
      </c>
      <c r="D260">
        <f>VLOOKUP(F260,每级任务数量!A:B,2,FALSE)</f>
        <v>2</v>
      </c>
      <c r="E260" s="7">
        <f t="shared" si="38"/>
        <v>2401001</v>
      </c>
      <c r="F260">
        <f t="shared" si="31"/>
        <v>24</v>
      </c>
      <c r="G260">
        <f t="shared" si="32"/>
        <v>1</v>
      </c>
      <c r="H260">
        <f t="shared" si="33"/>
        <v>1</v>
      </c>
      <c r="I260" t="str">
        <f>VLOOKUP(H260,映射关系!E:F,2,FALSE)</f>
        <v>经验</v>
      </c>
      <c r="J260">
        <f>INT((IF(D260=G260,VLOOKUP(F260,每级经验对应!A:C,3,FALSE)*映射关系!$B$4,VLOOKUP(F260,每级经验对应!A:C,3,FALSE)*映射关系!$B$4/(D260-1))+1)*VLOOKUP(H260,映射关系!E:G,3,FALSE))</f>
        <v>286</v>
      </c>
      <c r="L260" t="str">
        <f>L$6&amp;VLOOKUP(I260,物品!B:C,2,FALSE)</f>
        <v>{"t":"i","i":4</v>
      </c>
      <c r="M260" t="str">
        <f t="shared" si="39"/>
        <v>,"c":286,"tr":0}</v>
      </c>
      <c r="N260" t="str">
        <f t="shared" si="40"/>
        <v/>
      </c>
      <c r="O260" t="str">
        <f t="shared" si="41"/>
        <v>{"t":"i","i":4,"c":286,"tr":0}</v>
      </c>
    </row>
    <row r="261" spans="3:15" x14ac:dyDescent="0.15">
      <c r="C261">
        <v>254</v>
      </c>
      <c r="D261">
        <f>VLOOKUP(F261,每级任务数量!A:B,2,FALSE)</f>
        <v>2</v>
      </c>
      <c r="E261" s="7">
        <f t="shared" si="38"/>
        <v>2401002</v>
      </c>
      <c r="F261">
        <f t="shared" si="31"/>
        <v>24</v>
      </c>
      <c r="G261">
        <f t="shared" si="32"/>
        <v>1</v>
      </c>
      <c r="H261">
        <f t="shared" si="33"/>
        <v>2</v>
      </c>
      <c r="I261" t="str">
        <f>VLOOKUP(H261,映射关系!E:F,2,FALSE)</f>
        <v>金币</v>
      </c>
      <c r="J261">
        <f>INT((IF(D261=G261,VLOOKUP(F261,每级经验对应!A:C,3,FALSE)*映射关系!$B$4,VLOOKUP(F261,每级经验对应!A:C,3,FALSE)*映射关系!$B$4/(D261-1))+1)*VLOOKUP(H261,映射关系!E:G,3,FALSE))</f>
        <v>10032</v>
      </c>
      <c r="L261" t="str">
        <f>L$6&amp;VLOOKUP(I261,物品!B:C,2,FALSE)</f>
        <v>{"t":"i","i":1</v>
      </c>
      <c r="M261" t="str">
        <f t="shared" si="39"/>
        <v>,"c":10032,"tr":0}</v>
      </c>
      <c r="N261" t="str">
        <f t="shared" si="40"/>
        <v/>
      </c>
      <c r="O261" t="str">
        <f t="shared" si="41"/>
        <v>{"t":"i","i":1,"c":10032,"tr":0}</v>
      </c>
    </row>
    <row r="262" spans="3:15" x14ac:dyDescent="0.15">
      <c r="C262">
        <v>255</v>
      </c>
      <c r="D262">
        <f>VLOOKUP(F262,每级任务数量!A:B,2,FALSE)</f>
        <v>2</v>
      </c>
      <c r="E262" s="7">
        <f t="shared" si="38"/>
        <v>2401003</v>
      </c>
      <c r="F262">
        <f t="shared" si="31"/>
        <v>24</v>
      </c>
      <c r="G262">
        <f t="shared" si="32"/>
        <v>1</v>
      </c>
      <c r="H262">
        <f t="shared" si="33"/>
        <v>3</v>
      </c>
      <c r="I262" t="str">
        <f>VLOOKUP(H262,映射关系!E:F,2,FALSE)</f>
        <v>炼历</v>
      </c>
      <c r="J262">
        <f>INT((IF(D262=G262,VLOOKUP(F262,每级经验对应!A:C,3,FALSE)*映射关系!$B$4,VLOOKUP(F262,每级经验对应!A:C,3,FALSE)*映射关系!$B$4/(D262-1))+1)*VLOOKUP(H262,映射关系!E:G,3,FALSE))</f>
        <v>1431</v>
      </c>
      <c r="L262" t="str">
        <f>L$6&amp;VLOOKUP(I262,物品!B:C,2,FALSE)</f>
        <v>{"t":"i","i":6</v>
      </c>
      <c r="M262" t="str">
        <f t="shared" si="39"/>
        <v>,"c":1431,"tr":0}</v>
      </c>
      <c r="N262" t="str">
        <f t="shared" si="40"/>
        <v/>
      </c>
      <c r="O262" t="str">
        <f t="shared" si="41"/>
        <v>{"t":"i","i":6,"c":1431,"tr":0}</v>
      </c>
    </row>
    <row r="263" spans="3:15" x14ac:dyDescent="0.15">
      <c r="C263">
        <v>256</v>
      </c>
      <c r="D263">
        <f>VLOOKUP(F263,每级任务数量!A:B,2,FALSE)</f>
        <v>2</v>
      </c>
      <c r="E263" s="7">
        <f t="shared" si="38"/>
        <v>2402001</v>
      </c>
      <c r="F263">
        <f t="shared" si="31"/>
        <v>24</v>
      </c>
      <c r="G263">
        <f t="shared" si="32"/>
        <v>2</v>
      </c>
      <c r="H263">
        <f t="shared" si="33"/>
        <v>1</v>
      </c>
      <c r="I263" t="str">
        <f>VLOOKUP(H263,映射关系!E:F,2,FALSE)</f>
        <v>经验</v>
      </c>
      <c r="J263">
        <f>INT((IF(D263=G263,VLOOKUP(F263,每级经验对应!A:C,3,FALSE)*映射关系!$B$4,VLOOKUP(F263,每级经验对应!A:C,3,FALSE)*映射关系!$B$4/(D263-1))+1)*VLOOKUP(H263,映射关系!E:G,3,FALSE))</f>
        <v>286</v>
      </c>
      <c r="L263" t="str">
        <f>L$6&amp;VLOOKUP(I263,物品!B:C,2,FALSE)</f>
        <v>{"t":"i","i":4</v>
      </c>
      <c r="M263" t="str">
        <f t="shared" si="39"/>
        <v>,"c":286,"tr":0}</v>
      </c>
      <c r="N263" t="str">
        <f t="shared" si="40"/>
        <v/>
      </c>
      <c r="O263" t="str">
        <f t="shared" si="41"/>
        <v>{"t":"i","i":4,"c":286,"tr":0}</v>
      </c>
    </row>
    <row r="264" spans="3:15" x14ac:dyDescent="0.15">
      <c r="C264">
        <v>257</v>
      </c>
      <c r="D264">
        <f>VLOOKUP(F264,每级任务数量!A:B,2,FALSE)</f>
        <v>2</v>
      </c>
      <c r="E264" s="7">
        <f t="shared" si="38"/>
        <v>2402002</v>
      </c>
      <c r="F264">
        <f t="shared" si="31"/>
        <v>24</v>
      </c>
      <c r="G264">
        <f t="shared" si="32"/>
        <v>2</v>
      </c>
      <c r="H264">
        <f t="shared" si="33"/>
        <v>2</v>
      </c>
      <c r="I264" t="str">
        <f>VLOOKUP(H264,映射关系!E:F,2,FALSE)</f>
        <v>金币</v>
      </c>
      <c r="J264">
        <f>INT((IF(D264=G264,VLOOKUP(F264,每级经验对应!A:C,3,FALSE)*映射关系!$B$4,VLOOKUP(F264,每级经验对应!A:C,3,FALSE)*映射关系!$B$4/(D264-1))+1)*VLOOKUP(H264,映射关系!E:G,3,FALSE))</f>
        <v>10032</v>
      </c>
      <c r="L264" t="str">
        <f>L$6&amp;VLOOKUP(I264,物品!B:C,2,FALSE)</f>
        <v>{"t":"i","i":1</v>
      </c>
      <c r="M264" t="str">
        <f t="shared" si="39"/>
        <v>,"c":10032,"tr":0}</v>
      </c>
      <c r="N264" t="str">
        <f t="shared" si="40"/>
        <v/>
      </c>
      <c r="O264" t="str">
        <f t="shared" si="41"/>
        <v>{"t":"i","i":1,"c":10032,"tr":0}</v>
      </c>
    </row>
    <row r="265" spans="3:15" x14ac:dyDescent="0.15">
      <c r="C265">
        <v>258</v>
      </c>
      <c r="D265">
        <f>VLOOKUP(F265,每级任务数量!A:B,2,FALSE)</f>
        <v>2</v>
      </c>
      <c r="E265" s="7">
        <f t="shared" si="38"/>
        <v>2402003</v>
      </c>
      <c r="F265">
        <f t="shared" si="31"/>
        <v>24</v>
      </c>
      <c r="G265">
        <f t="shared" si="32"/>
        <v>2</v>
      </c>
      <c r="H265">
        <f t="shared" si="33"/>
        <v>3</v>
      </c>
      <c r="I265" t="str">
        <f>VLOOKUP(H265,映射关系!E:F,2,FALSE)</f>
        <v>炼历</v>
      </c>
      <c r="J265">
        <f>INT((IF(D265=G265,VLOOKUP(F265,每级经验对应!A:C,3,FALSE)*映射关系!$B$4,VLOOKUP(F265,每级经验对应!A:C,3,FALSE)*映射关系!$B$4/(D265-1))+1)*VLOOKUP(H265,映射关系!E:G,3,FALSE))</f>
        <v>1431</v>
      </c>
      <c r="L265" t="str">
        <f>L$6&amp;VLOOKUP(I265,物品!B:C,2,FALSE)</f>
        <v>{"t":"i","i":6</v>
      </c>
      <c r="M265" t="str">
        <f t="shared" si="39"/>
        <v>,"c":1431,"tr":0}</v>
      </c>
      <c r="N265" t="str">
        <f t="shared" si="40"/>
        <v/>
      </c>
      <c r="O265" t="str">
        <f t="shared" si="41"/>
        <v>{"t":"i","i":6,"c":1431,"tr":0}</v>
      </c>
    </row>
    <row r="266" spans="3:15" x14ac:dyDescent="0.15">
      <c r="C266">
        <v>259</v>
      </c>
      <c r="D266">
        <f>VLOOKUP(F266,每级任务数量!A:B,2,FALSE)</f>
        <v>1</v>
      </c>
      <c r="E266" s="7">
        <f t="shared" si="38"/>
        <v>2501001</v>
      </c>
      <c r="F266">
        <f t="shared" ref="F266:F329" si="42">IF((G266=1)*(H266=1),F265+1,F265)</f>
        <v>25</v>
      </c>
      <c r="G266">
        <f t="shared" ref="G266:G329" si="43">IF(H266=1,IF(G265=D265,1,G265+1),G265)</f>
        <v>1</v>
      </c>
      <c r="H266">
        <f t="shared" si="33"/>
        <v>1</v>
      </c>
      <c r="I266" t="str">
        <f>VLOOKUP(H266,映射关系!E:F,2,FALSE)</f>
        <v>经验</v>
      </c>
      <c r="J266">
        <f>INT((IF(D266=G266,VLOOKUP(F266,每级经验对应!A:C,3,FALSE)*映射关系!$B$4,VLOOKUP(F266,每级经验对应!A:C,3,FALSE)*映射关系!$B$4/(D266-1))+1)*VLOOKUP(H266,映射关系!E:G,3,FALSE))</f>
        <v>1</v>
      </c>
      <c r="L266" t="str">
        <f>L$6&amp;VLOOKUP(I266,物品!B:C,2,FALSE)</f>
        <v>{"t":"i","i":4</v>
      </c>
      <c r="M266" t="str">
        <f t="shared" si="39"/>
        <v>,"c":1,"tr":0}</v>
      </c>
      <c r="N266" t="str">
        <f t="shared" si="40"/>
        <v/>
      </c>
      <c r="O266" t="str">
        <f t="shared" si="41"/>
        <v>{"t":"i","i":4,"c":1,"tr":0}</v>
      </c>
    </row>
    <row r="267" spans="3:15" x14ac:dyDescent="0.15">
      <c r="C267">
        <v>260</v>
      </c>
      <c r="D267">
        <f>VLOOKUP(F267,每级任务数量!A:B,2,FALSE)</f>
        <v>1</v>
      </c>
      <c r="E267" s="7">
        <f t="shared" si="38"/>
        <v>2501002</v>
      </c>
      <c r="F267">
        <f t="shared" si="42"/>
        <v>25</v>
      </c>
      <c r="G267">
        <f t="shared" si="43"/>
        <v>1</v>
      </c>
      <c r="H267">
        <f t="shared" si="33"/>
        <v>2</v>
      </c>
      <c r="I267" t="str">
        <f>VLOOKUP(H267,映射关系!E:F,2,FALSE)</f>
        <v>金币</v>
      </c>
      <c r="J267">
        <f>INT((IF(D267=G267,VLOOKUP(F267,每级经验对应!A:C,3,FALSE)*映射关系!$B$4,VLOOKUP(F267,每级经验对应!A:C,3,FALSE)*映射关系!$B$4/(D267-1))+1)*VLOOKUP(H267,映射关系!E:G,3,FALSE))</f>
        <v>35</v>
      </c>
      <c r="L267" t="str">
        <f>L$6&amp;VLOOKUP(I267,物品!B:C,2,FALSE)</f>
        <v>{"t":"i","i":1</v>
      </c>
      <c r="M267" t="str">
        <f t="shared" si="39"/>
        <v>,"c":35,"tr":0}</v>
      </c>
      <c r="N267" t="str">
        <f t="shared" si="40"/>
        <v/>
      </c>
      <c r="O267" t="str">
        <f t="shared" si="41"/>
        <v>{"t":"i","i":1,"c":35,"tr":0}</v>
      </c>
    </row>
    <row r="268" spans="3:15" x14ac:dyDescent="0.15">
      <c r="C268">
        <v>261</v>
      </c>
      <c r="D268">
        <f>VLOOKUP(F268,每级任务数量!A:B,2,FALSE)</f>
        <v>1</v>
      </c>
      <c r="E268" s="7">
        <f t="shared" si="38"/>
        <v>2501003</v>
      </c>
      <c r="F268">
        <f t="shared" si="42"/>
        <v>25</v>
      </c>
      <c r="G268">
        <f t="shared" si="43"/>
        <v>1</v>
      </c>
      <c r="H268">
        <f t="shared" ref="H268:H331" si="44">H265</f>
        <v>3</v>
      </c>
      <c r="I268" t="str">
        <f>VLOOKUP(H268,映射关系!E:F,2,FALSE)</f>
        <v>炼历</v>
      </c>
      <c r="J268">
        <f>INT((IF(D268=G268,VLOOKUP(F268,每级经验对应!A:C,3,FALSE)*映射关系!$B$4,VLOOKUP(F268,每级经验对应!A:C,3,FALSE)*映射关系!$B$4/(D268-1))+1)*VLOOKUP(H268,映射关系!E:G,3,FALSE))</f>
        <v>5</v>
      </c>
      <c r="L268" t="str">
        <f>L$6&amp;VLOOKUP(I268,物品!B:C,2,FALSE)</f>
        <v>{"t":"i","i":6</v>
      </c>
      <c r="M268" t="str">
        <f t="shared" si="39"/>
        <v>,"c":5,"tr":0}</v>
      </c>
      <c r="N268" t="str">
        <f t="shared" si="40"/>
        <v/>
      </c>
      <c r="O268" t="str">
        <f t="shared" si="41"/>
        <v>{"t":"i","i":6,"c":5,"tr":0}</v>
      </c>
    </row>
    <row r="269" spans="3:15" x14ac:dyDescent="0.15">
      <c r="C269">
        <v>262</v>
      </c>
      <c r="D269">
        <f>VLOOKUP(F269,每级任务数量!A:B,2,FALSE)</f>
        <v>1</v>
      </c>
      <c r="E269" s="7">
        <f t="shared" si="38"/>
        <v>2601001</v>
      </c>
      <c r="F269">
        <f t="shared" si="42"/>
        <v>26</v>
      </c>
      <c r="G269">
        <f t="shared" si="43"/>
        <v>1</v>
      </c>
      <c r="H269">
        <f t="shared" si="44"/>
        <v>1</v>
      </c>
      <c r="I269" t="str">
        <f>VLOOKUP(H269,映射关系!E:F,2,FALSE)</f>
        <v>经验</v>
      </c>
      <c r="J269">
        <f>INT((IF(D269=G269,VLOOKUP(F269,每级经验对应!A:C,3,FALSE)*映射关系!$B$4,VLOOKUP(F269,每级经验对应!A:C,3,FALSE)*映射关系!$B$4/(D269-1))+1)*VLOOKUP(H269,映射关系!E:G,3,FALSE))</f>
        <v>1</v>
      </c>
      <c r="L269" t="str">
        <f>L$6&amp;VLOOKUP(I269,物品!B:C,2,FALSE)</f>
        <v>{"t":"i","i":4</v>
      </c>
      <c r="M269" t="str">
        <f t="shared" si="39"/>
        <v>,"c":1,"tr":0}</v>
      </c>
      <c r="N269" t="str">
        <f t="shared" si="40"/>
        <v/>
      </c>
      <c r="O269" t="str">
        <f t="shared" si="41"/>
        <v>{"t":"i","i":4,"c":1,"tr":0}</v>
      </c>
    </row>
    <row r="270" spans="3:15" x14ac:dyDescent="0.15">
      <c r="C270">
        <v>263</v>
      </c>
      <c r="D270">
        <f>VLOOKUP(F270,每级任务数量!A:B,2,FALSE)</f>
        <v>1</v>
      </c>
      <c r="E270" s="7">
        <f t="shared" si="38"/>
        <v>2601002</v>
      </c>
      <c r="F270">
        <f t="shared" si="42"/>
        <v>26</v>
      </c>
      <c r="G270">
        <f t="shared" si="43"/>
        <v>1</v>
      </c>
      <c r="H270">
        <f t="shared" si="44"/>
        <v>2</v>
      </c>
      <c r="I270" t="str">
        <f>VLOOKUP(H270,映射关系!E:F,2,FALSE)</f>
        <v>金币</v>
      </c>
      <c r="J270">
        <f>INT((IF(D270=G270,VLOOKUP(F270,每级经验对应!A:C,3,FALSE)*映射关系!$B$4,VLOOKUP(F270,每级经验对应!A:C,3,FALSE)*映射关系!$B$4/(D270-1))+1)*VLOOKUP(H270,映射关系!E:G,3,FALSE))</f>
        <v>35</v>
      </c>
      <c r="L270" t="str">
        <f>L$6&amp;VLOOKUP(I270,物品!B:C,2,FALSE)</f>
        <v>{"t":"i","i":1</v>
      </c>
      <c r="M270" t="str">
        <f t="shared" si="39"/>
        <v>,"c":35,"tr":0}</v>
      </c>
      <c r="N270" t="str">
        <f t="shared" si="40"/>
        <v/>
      </c>
      <c r="O270" t="str">
        <f t="shared" si="41"/>
        <v>{"t":"i","i":1,"c":35,"tr":0}</v>
      </c>
    </row>
    <row r="271" spans="3:15" x14ac:dyDescent="0.15">
      <c r="C271">
        <v>264</v>
      </c>
      <c r="D271">
        <f>VLOOKUP(F271,每级任务数量!A:B,2,FALSE)</f>
        <v>1</v>
      </c>
      <c r="E271" s="7">
        <f t="shared" si="38"/>
        <v>2601003</v>
      </c>
      <c r="F271">
        <f t="shared" si="42"/>
        <v>26</v>
      </c>
      <c r="G271">
        <f t="shared" si="43"/>
        <v>1</v>
      </c>
      <c r="H271">
        <f t="shared" si="44"/>
        <v>3</v>
      </c>
      <c r="I271" t="str">
        <f>VLOOKUP(H271,映射关系!E:F,2,FALSE)</f>
        <v>炼历</v>
      </c>
      <c r="J271">
        <f>INT((IF(D271=G271,VLOOKUP(F271,每级经验对应!A:C,3,FALSE)*映射关系!$B$4,VLOOKUP(F271,每级经验对应!A:C,3,FALSE)*映射关系!$B$4/(D271-1))+1)*VLOOKUP(H271,映射关系!E:G,3,FALSE))</f>
        <v>5</v>
      </c>
      <c r="L271" t="str">
        <f>L$6&amp;VLOOKUP(I271,物品!B:C,2,FALSE)</f>
        <v>{"t":"i","i":6</v>
      </c>
      <c r="M271" t="str">
        <f t="shared" si="39"/>
        <v>,"c":5,"tr":0}</v>
      </c>
      <c r="N271" t="str">
        <f t="shared" si="40"/>
        <v/>
      </c>
      <c r="O271" t="str">
        <f t="shared" si="41"/>
        <v>{"t":"i","i":6,"c":5,"tr":0}</v>
      </c>
    </row>
    <row r="272" spans="3:15" x14ac:dyDescent="0.15">
      <c r="C272">
        <v>265</v>
      </c>
      <c r="D272">
        <f>VLOOKUP(F272,每级任务数量!A:B,2,FALSE)</f>
        <v>1</v>
      </c>
      <c r="E272" s="7">
        <f t="shared" si="38"/>
        <v>2701001</v>
      </c>
      <c r="F272">
        <f t="shared" si="42"/>
        <v>27</v>
      </c>
      <c r="G272">
        <f t="shared" si="43"/>
        <v>1</v>
      </c>
      <c r="H272">
        <f t="shared" si="44"/>
        <v>1</v>
      </c>
      <c r="I272" t="str">
        <f>VLOOKUP(H272,映射关系!E:F,2,FALSE)</f>
        <v>经验</v>
      </c>
      <c r="J272">
        <f>INT((IF(D272=G272,VLOOKUP(F272,每级经验对应!A:C,3,FALSE)*映射关系!$B$4,VLOOKUP(F272,每级经验对应!A:C,3,FALSE)*映射关系!$B$4/(D272-1))+1)*VLOOKUP(H272,映射关系!E:G,3,FALSE))</f>
        <v>1</v>
      </c>
      <c r="L272" t="str">
        <f>L$6&amp;VLOOKUP(I272,物品!B:C,2,FALSE)</f>
        <v>{"t":"i","i":4</v>
      </c>
      <c r="M272" t="str">
        <f t="shared" si="39"/>
        <v>,"c":1,"tr":0}</v>
      </c>
      <c r="N272" t="str">
        <f t="shared" si="40"/>
        <v/>
      </c>
      <c r="O272" t="str">
        <f t="shared" si="41"/>
        <v>{"t":"i","i":4,"c":1,"tr":0}</v>
      </c>
    </row>
    <row r="273" spans="3:15" x14ac:dyDescent="0.15">
      <c r="C273">
        <v>266</v>
      </c>
      <c r="D273">
        <f>VLOOKUP(F273,每级任务数量!A:B,2,FALSE)</f>
        <v>1</v>
      </c>
      <c r="E273" s="7">
        <f t="shared" si="38"/>
        <v>2701002</v>
      </c>
      <c r="F273">
        <f t="shared" si="42"/>
        <v>27</v>
      </c>
      <c r="G273">
        <f t="shared" si="43"/>
        <v>1</v>
      </c>
      <c r="H273">
        <f t="shared" si="44"/>
        <v>2</v>
      </c>
      <c r="I273" t="str">
        <f>VLOOKUP(H273,映射关系!E:F,2,FALSE)</f>
        <v>金币</v>
      </c>
      <c r="J273">
        <f>INT((IF(D273=G273,VLOOKUP(F273,每级经验对应!A:C,3,FALSE)*映射关系!$B$4,VLOOKUP(F273,每级经验对应!A:C,3,FALSE)*映射关系!$B$4/(D273-1))+1)*VLOOKUP(H273,映射关系!E:G,3,FALSE))</f>
        <v>35</v>
      </c>
      <c r="L273" t="str">
        <f>L$6&amp;VLOOKUP(I273,物品!B:C,2,FALSE)</f>
        <v>{"t":"i","i":1</v>
      </c>
      <c r="M273" t="str">
        <f t="shared" si="39"/>
        <v>,"c":35,"tr":0}</v>
      </c>
      <c r="N273" t="str">
        <f t="shared" si="40"/>
        <v/>
      </c>
      <c r="O273" t="str">
        <f t="shared" si="41"/>
        <v>{"t":"i","i":1,"c":35,"tr":0}</v>
      </c>
    </row>
    <row r="274" spans="3:15" x14ac:dyDescent="0.15">
      <c r="C274">
        <v>267</v>
      </c>
      <c r="D274">
        <f>VLOOKUP(F274,每级任务数量!A:B,2,FALSE)</f>
        <v>1</v>
      </c>
      <c r="E274" s="7">
        <f t="shared" si="38"/>
        <v>2701003</v>
      </c>
      <c r="F274">
        <f t="shared" si="42"/>
        <v>27</v>
      </c>
      <c r="G274">
        <f t="shared" si="43"/>
        <v>1</v>
      </c>
      <c r="H274">
        <f t="shared" si="44"/>
        <v>3</v>
      </c>
      <c r="I274" t="str">
        <f>VLOOKUP(H274,映射关系!E:F,2,FALSE)</f>
        <v>炼历</v>
      </c>
      <c r="J274">
        <f>INT((IF(D274=G274,VLOOKUP(F274,每级经验对应!A:C,3,FALSE)*映射关系!$B$4,VLOOKUP(F274,每级经验对应!A:C,3,FALSE)*映射关系!$B$4/(D274-1))+1)*VLOOKUP(H274,映射关系!E:G,3,FALSE))</f>
        <v>5</v>
      </c>
      <c r="L274" t="str">
        <f>L$6&amp;VLOOKUP(I274,物品!B:C,2,FALSE)</f>
        <v>{"t":"i","i":6</v>
      </c>
      <c r="M274" t="str">
        <f t="shared" si="39"/>
        <v>,"c":5,"tr":0}</v>
      </c>
      <c r="N274" t="str">
        <f t="shared" si="40"/>
        <v/>
      </c>
      <c r="O274" t="str">
        <f t="shared" si="41"/>
        <v>{"t":"i","i":6,"c":5,"tr":0}</v>
      </c>
    </row>
    <row r="275" spans="3:15" x14ac:dyDescent="0.15">
      <c r="C275">
        <v>268</v>
      </c>
      <c r="D275">
        <f>VLOOKUP(F275,每级任务数量!A:B,2,FALSE)</f>
        <v>1</v>
      </c>
      <c r="E275" s="7">
        <f t="shared" si="38"/>
        <v>2801001</v>
      </c>
      <c r="F275">
        <f t="shared" si="42"/>
        <v>28</v>
      </c>
      <c r="G275">
        <f t="shared" si="43"/>
        <v>1</v>
      </c>
      <c r="H275">
        <f t="shared" si="44"/>
        <v>1</v>
      </c>
      <c r="I275" t="str">
        <f>VLOOKUP(H275,映射关系!E:F,2,FALSE)</f>
        <v>经验</v>
      </c>
      <c r="J275">
        <f>INT((IF(D275=G275,VLOOKUP(F275,每级经验对应!A:C,3,FALSE)*映射关系!$B$4,VLOOKUP(F275,每级经验对应!A:C,3,FALSE)*映射关系!$B$4/(D275-1))+1)*VLOOKUP(H275,映射关系!E:G,3,FALSE))</f>
        <v>1</v>
      </c>
      <c r="L275" t="str">
        <f>L$6&amp;VLOOKUP(I275,物品!B:C,2,FALSE)</f>
        <v>{"t":"i","i":4</v>
      </c>
      <c r="M275" t="str">
        <f t="shared" si="39"/>
        <v>,"c":1,"tr":0}</v>
      </c>
      <c r="N275" t="str">
        <f t="shared" si="40"/>
        <v/>
      </c>
      <c r="O275" t="str">
        <f t="shared" si="41"/>
        <v>{"t":"i","i":4,"c":1,"tr":0}</v>
      </c>
    </row>
    <row r="276" spans="3:15" x14ac:dyDescent="0.15">
      <c r="C276">
        <v>269</v>
      </c>
      <c r="D276">
        <f>VLOOKUP(F276,每级任务数量!A:B,2,FALSE)</f>
        <v>1</v>
      </c>
      <c r="E276" s="7">
        <f t="shared" si="38"/>
        <v>2801002</v>
      </c>
      <c r="F276">
        <f t="shared" si="42"/>
        <v>28</v>
      </c>
      <c r="G276">
        <f t="shared" si="43"/>
        <v>1</v>
      </c>
      <c r="H276">
        <f t="shared" si="44"/>
        <v>2</v>
      </c>
      <c r="I276" t="str">
        <f>VLOOKUP(H276,映射关系!E:F,2,FALSE)</f>
        <v>金币</v>
      </c>
      <c r="J276">
        <f>INT((IF(D276=G276,VLOOKUP(F276,每级经验对应!A:C,3,FALSE)*映射关系!$B$4,VLOOKUP(F276,每级经验对应!A:C,3,FALSE)*映射关系!$B$4/(D276-1))+1)*VLOOKUP(H276,映射关系!E:G,3,FALSE))</f>
        <v>35</v>
      </c>
      <c r="L276" t="str">
        <f>L$6&amp;VLOOKUP(I276,物品!B:C,2,FALSE)</f>
        <v>{"t":"i","i":1</v>
      </c>
      <c r="M276" t="str">
        <f t="shared" si="39"/>
        <v>,"c":35,"tr":0}</v>
      </c>
      <c r="N276" t="str">
        <f t="shared" si="40"/>
        <v/>
      </c>
      <c r="O276" t="str">
        <f t="shared" si="41"/>
        <v>{"t":"i","i":1,"c":35,"tr":0}</v>
      </c>
    </row>
    <row r="277" spans="3:15" x14ac:dyDescent="0.15">
      <c r="C277">
        <v>270</v>
      </c>
      <c r="D277">
        <f>VLOOKUP(F277,每级任务数量!A:B,2,FALSE)</f>
        <v>1</v>
      </c>
      <c r="E277" s="7">
        <f t="shared" si="38"/>
        <v>2801003</v>
      </c>
      <c r="F277">
        <f t="shared" si="42"/>
        <v>28</v>
      </c>
      <c r="G277">
        <f t="shared" si="43"/>
        <v>1</v>
      </c>
      <c r="H277">
        <f t="shared" si="44"/>
        <v>3</v>
      </c>
      <c r="I277" t="str">
        <f>VLOOKUP(H277,映射关系!E:F,2,FALSE)</f>
        <v>炼历</v>
      </c>
      <c r="J277">
        <f>INT((IF(D277=G277,VLOOKUP(F277,每级经验对应!A:C,3,FALSE)*映射关系!$B$4,VLOOKUP(F277,每级经验对应!A:C,3,FALSE)*映射关系!$B$4/(D277-1))+1)*VLOOKUP(H277,映射关系!E:G,3,FALSE))</f>
        <v>5</v>
      </c>
      <c r="L277" t="str">
        <f>L$6&amp;VLOOKUP(I277,物品!B:C,2,FALSE)</f>
        <v>{"t":"i","i":6</v>
      </c>
      <c r="M277" t="str">
        <f t="shared" si="39"/>
        <v>,"c":5,"tr":0}</v>
      </c>
      <c r="N277" t="str">
        <f t="shared" si="40"/>
        <v/>
      </c>
      <c r="O277" t="str">
        <f t="shared" si="41"/>
        <v>{"t":"i","i":6,"c":5,"tr":0}</v>
      </c>
    </row>
    <row r="278" spans="3:15" x14ac:dyDescent="0.15">
      <c r="C278">
        <v>271</v>
      </c>
      <c r="D278">
        <f>VLOOKUP(F278,每级任务数量!A:B,2,FALSE)</f>
        <v>1</v>
      </c>
      <c r="E278" s="7">
        <f t="shared" si="38"/>
        <v>2901001</v>
      </c>
      <c r="F278">
        <f t="shared" si="42"/>
        <v>29</v>
      </c>
      <c r="G278">
        <f t="shared" si="43"/>
        <v>1</v>
      </c>
      <c r="H278">
        <f t="shared" si="44"/>
        <v>1</v>
      </c>
      <c r="I278" t="str">
        <f>VLOOKUP(H278,映射关系!E:F,2,FALSE)</f>
        <v>经验</v>
      </c>
      <c r="J278">
        <f>INT((IF(D278=G278,VLOOKUP(F278,每级经验对应!A:C,3,FALSE)*映射关系!$B$4,VLOOKUP(F278,每级经验对应!A:C,3,FALSE)*映射关系!$B$4/(D278-1))+1)*VLOOKUP(H278,映射关系!E:G,3,FALSE))</f>
        <v>1</v>
      </c>
      <c r="L278" t="str">
        <f>L$6&amp;VLOOKUP(I278,物品!B:C,2,FALSE)</f>
        <v>{"t":"i","i":4</v>
      </c>
      <c r="M278" t="str">
        <f t="shared" si="39"/>
        <v>,"c":1,"tr":0}</v>
      </c>
      <c r="N278" t="str">
        <f t="shared" si="40"/>
        <v/>
      </c>
      <c r="O278" t="str">
        <f t="shared" si="41"/>
        <v>{"t":"i","i":4,"c":1,"tr":0}</v>
      </c>
    </row>
    <row r="279" spans="3:15" x14ac:dyDescent="0.15">
      <c r="C279">
        <v>272</v>
      </c>
      <c r="D279">
        <f>VLOOKUP(F279,每级任务数量!A:B,2,FALSE)</f>
        <v>1</v>
      </c>
      <c r="E279" s="7">
        <f t="shared" si="38"/>
        <v>2901002</v>
      </c>
      <c r="F279">
        <f t="shared" si="42"/>
        <v>29</v>
      </c>
      <c r="G279">
        <f t="shared" si="43"/>
        <v>1</v>
      </c>
      <c r="H279">
        <f t="shared" si="44"/>
        <v>2</v>
      </c>
      <c r="I279" t="str">
        <f>VLOOKUP(H279,映射关系!E:F,2,FALSE)</f>
        <v>金币</v>
      </c>
      <c r="J279">
        <f>INT((IF(D279=G279,VLOOKUP(F279,每级经验对应!A:C,3,FALSE)*映射关系!$B$4,VLOOKUP(F279,每级经验对应!A:C,3,FALSE)*映射关系!$B$4/(D279-1))+1)*VLOOKUP(H279,映射关系!E:G,3,FALSE))</f>
        <v>35</v>
      </c>
      <c r="L279" t="str">
        <f>L$6&amp;VLOOKUP(I279,物品!B:C,2,FALSE)</f>
        <v>{"t":"i","i":1</v>
      </c>
      <c r="M279" t="str">
        <f t="shared" si="39"/>
        <v>,"c":35,"tr":0}</v>
      </c>
      <c r="N279" t="str">
        <f t="shared" si="40"/>
        <v/>
      </c>
      <c r="O279" t="str">
        <f t="shared" si="41"/>
        <v>{"t":"i","i":1,"c":35,"tr":0}</v>
      </c>
    </row>
    <row r="280" spans="3:15" x14ac:dyDescent="0.15">
      <c r="C280">
        <v>273</v>
      </c>
      <c r="D280">
        <f>VLOOKUP(F280,每级任务数量!A:B,2,FALSE)</f>
        <v>1</v>
      </c>
      <c r="E280" s="7">
        <f t="shared" si="38"/>
        <v>2901003</v>
      </c>
      <c r="F280">
        <f t="shared" si="42"/>
        <v>29</v>
      </c>
      <c r="G280">
        <f t="shared" si="43"/>
        <v>1</v>
      </c>
      <c r="H280">
        <f t="shared" si="44"/>
        <v>3</v>
      </c>
      <c r="I280" t="str">
        <f>VLOOKUP(H280,映射关系!E:F,2,FALSE)</f>
        <v>炼历</v>
      </c>
      <c r="J280">
        <f>INT((IF(D280=G280,VLOOKUP(F280,每级经验对应!A:C,3,FALSE)*映射关系!$B$4,VLOOKUP(F280,每级经验对应!A:C,3,FALSE)*映射关系!$B$4/(D280-1))+1)*VLOOKUP(H280,映射关系!E:G,3,FALSE))</f>
        <v>5</v>
      </c>
      <c r="L280" t="str">
        <f>L$6&amp;VLOOKUP(I280,物品!B:C,2,FALSE)</f>
        <v>{"t":"i","i":6</v>
      </c>
      <c r="M280" t="str">
        <f t="shared" si="39"/>
        <v>,"c":5,"tr":0}</v>
      </c>
      <c r="N280" t="str">
        <f t="shared" si="40"/>
        <v/>
      </c>
      <c r="O280" t="str">
        <f t="shared" si="41"/>
        <v>{"t":"i","i":6,"c":5,"tr":0}</v>
      </c>
    </row>
    <row r="281" spans="3:15" x14ac:dyDescent="0.15">
      <c r="C281">
        <v>274</v>
      </c>
      <c r="D281">
        <f>VLOOKUP(F281,每级任务数量!A:B,2,FALSE)</f>
        <v>1</v>
      </c>
      <c r="E281" s="7">
        <f t="shared" si="38"/>
        <v>3001001</v>
      </c>
      <c r="F281">
        <f t="shared" si="42"/>
        <v>30</v>
      </c>
      <c r="G281">
        <f t="shared" si="43"/>
        <v>1</v>
      </c>
      <c r="H281">
        <f t="shared" si="44"/>
        <v>1</v>
      </c>
      <c r="I281" t="str">
        <f>VLOOKUP(H281,映射关系!E:F,2,FALSE)</f>
        <v>经验</v>
      </c>
      <c r="J281">
        <f>INT((IF(D281=G281,VLOOKUP(F281,每级经验对应!A:C,3,FALSE)*映射关系!$B$4,VLOOKUP(F281,每级经验对应!A:C,3,FALSE)*映射关系!$B$4/(D281-1))+1)*VLOOKUP(H281,映射关系!E:G,3,FALSE))</f>
        <v>1</v>
      </c>
      <c r="L281" t="str">
        <f>L$6&amp;VLOOKUP(I281,物品!B:C,2,FALSE)</f>
        <v>{"t":"i","i":4</v>
      </c>
      <c r="M281" t="str">
        <f t="shared" si="39"/>
        <v>,"c":1,"tr":0}</v>
      </c>
      <c r="N281" t="str">
        <f t="shared" si="40"/>
        <v/>
      </c>
      <c r="O281" t="str">
        <f t="shared" si="41"/>
        <v>{"t":"i","i":4,"c":1,"tr":0}</v>
      </c>
    </row>
    <row r="282" spans="3:15" x14ac:dyDescent="0.15">
      <c r="C282">
        <v>275</v>
      </c>
      <c r="D282">
        <f>VLOOKUP(F282,每级任务数量!A:B,2,FALSE)</f>
        <v>1</v>
      </c>
      <c r="E282" s="7">
        <f t="shared" si="38"/>
        <v>3001002</v>
      </c>
      <c r="F282">
        <f t="shared" si="42"/>
        <v>30</v>
      </c>
      <c r="G282">
        <f t="shared" si="43"/>
        <v>1</v>
      </c>
      <c r="H282">
        <f t="shared" si="44"/>
        <v>2</v>
      </c>
      <c r="I282" t="str">
        <f>VLOOKUP(H282,映射关系!E:F,2,FALSE)</f>
        <v>金币</v>
      </c>
      <c r="J282">
        <f>INT((IF(D282=G282,VLOOKUP(F282,每级经验对应!A:C,3,FALSE)*映射关系!$B$4,VLOOKUP(F282,每级经验对应!A:C,3,FALSE)*映射关系!$B$4/(D282-1))+1)*VLOOKUP(H282,映射关系!E:G,3,FALSE))</f>
        <v>35</v>
      </c>
      <c r="L282" t="str">
        <f>L$6&amp;VLOOKUP(I282,物品!B:C,2,FALSE)</f>
        <v>{"t":"i","i":1</v>
      </c>
      <c r="M282" t="str">
        <f t="shared" si="39"/>
        <v>,"c":35,"tr":0}</v>
      </c>
      <c r="N282" t="str">
        <f t="shared" si="40"/>
        <v/>
      </c>
      <c r="O282" t="str">
        <f t="shared" si="41"/>
        <v>{"t":"i","i":1,"c":35,"tr":0}</v>
      </c>
    </row>
    <row r="283" spans="3:15" x14ac:dyDescent="0.15">
      <c r="C283">
        <v>276</v>
      </c>
      <c r="D283">
        <f>VLOOKUP(F283,每级任务数量!A:B,2,FALSE)</f>
        <v>1</v>
      </c>
      <c r="E283" s="7">
        <f t="shared" si="38"/>
        <v>3001003</v>
      </c>
      <c r="F283">
        <f t="shared" si="42"/>
        <v>30</v>
      </c>
      <c r="G283">
        <f t="shared" si="43"/>
        <v>1</v>
      </c>
      <c r="H283">
        <f t="shared" si="44"/>
        <v>3</v>
      </c>
      <c r="I283" t="str">
        <f>VLOOKUP(H283,映射关系!E:F,2,FALSE)</f>
        <v>炼历</v>
      </c>
      <c r="J283">
        <f>INT((IF(D283=G283,VLOOKUP(F283,每级经验对应!A:C,3,FALSE)*映射关系!$B$4,VLOOKUP(F283,每级经验对应!A:C,3,FALSE)*映射关系!$B$4/(D283-1))+1)*VLOOKUP(H283,映射关系!E:G,3,FALSE))</f>
        <v>5</v>
      </c>
      <c r="L283" t="str">
        <f>L$6&amp;VLOOKUP(I283,物品!B:C,2,FALSE)</f>
        <v>{"t":"i","i":6</v>
      </c>
      <c r="M283" t="str">
        <f t="shared" si="39"/>
        <v>,"c":5,"tr":0}</v>
      </c>
      <c r="N283" t="str">
        <f t="shared" si="40"/>
        <v/>
      </c>
      <c r="O283" t="str">
        <f t="shared" si="41"/>
        <v>{"t":"i","i":6,"c":5,"tr":0}</v>
      </c>
    </row>
    <row r="284" spans="3:15" x14ac:dyDescent="0.15">
      <c r="C284">
        <v>277</v>
      </c>
      <c r="D284">
        <f>VLOOKUP(F284,每级任务数量!A:B,2,FALSE)</f>
        <v>1</v>
      </c>
      <c r="E284" s="7">
        <f t="shared" si="38"/>
        <v>3101001</v>
      </c>
      <c r="F284">
        <f t="shared" si="42"/>
        <v>31</v>
      </c>
      <c r="G284">
        <f t="shared" si="43"/>
        <v>1</v>
      </c>
      <c r="H284">
        <f t="shared" si="44"/>
        <v>1</v>
      </c>
      <c r="I284" t="str">
        <f>VLOOKUP(H284,映射关系!E:F,2,FALSE)</f>
        <v>经验</v>
      </c>
      <c r="J284">
        <f>INT((IF(D284=G284,VLOOKUP(F284,每级经验对应!A:C,3,FALSE)*映射关系!$B$4,VLOOKUP(F284,每级经验对应!A:C,3,FALSE)*映射关系!$B$4/(D284-1))+1)*VLOOKUP(H284,映射关系!E:G,3,FALSE))</f>
        <v>1</v>
      </c>
      <c r="L284" t="str">
        <f>L$6&amp;VLOOKUP(I284,物品!B:C,2,FALSE)</f>
        <v>{"t":"i","i":4</v>
      </c>
      <c r="M284" t="str">
        <f t="shared" si="39"/>
        <v>,"c":1,"tr":0}</v>
      </c>
      <c r="N284" t="str">
        <f t="shared" si="40"/>
        <v/>
      </c>
      <c r="O284" t="str">
        <f t="shared" si="41"/>
        <v>{"t":"i","i":4,"c":1,"tr":0}</v>
      </c>
    </row>
    <row r="285" spans="3:15" x14ac:dyDescent="0.15">
      <c r="C285">
        <v>278</v>
      </c>
      <c r="D285">
        <f>VLOOKUP(F285,每级任务数量!A:B,2,FALSE)</f>
        <v>1</v>
      </c>
      <c r="E285" s="7">
        <f t="shared" si="38"/>
        <v>3101002</v>
      </c>
      <c r="F285">
        <f t="shared" si="42"/>
        <v>31</v>
      </c>
      <c r="G285">
        <f t="shared" si="43"/>
        <v>1</v>
      </c>
      <c r="H285">
        <f t="shared" si="44"/>
        <v>2</v>
      </c>
      <c r="I285" t="str">
        <f>VLOOKUP(H285,映射关系!E:F,2,FALSE)</f>
        <v>金币</v>
      </c>
      <c r="J285">
        <f>INT((IF(D285=G285,VLOOKUP(F285,每级经验对应!A:C,3,FALSE)*映射关系!$B$4,VLOOKUP(F285,每级经验对应!A:C,3,FALSE)*映射关系!$B$4/(D285-1))+1)*VLOOKUP(H285,映射关系!E:G,3,FALSE))</f>
        <v>35</v>
      </c>
      <c r="L285" t="str">
        <f>L$6&amp;VLOOKUP(I285,物品!B:C,2,FALSE)</f>
        <v>{"t":"i","i":1</v>
      </c>
      <c r="M285" t="str">
        <f t="shared" si="39"/>
        <v>,"c":35,"tr":0}</v>
      </c>
      <c r="N285" t="str">
        <f t="shared" si="40"/>
        <v/>
      </c>
      <c r="O285" t="str">
        <f t="shared" si="41"/>
        <v>{"t":"i","i":1,"c":35,"tr":0}</v>
      </c>
    </row>
    <row r="286" spans="3:15" x14ac:dyDescent="0.15">
      <c r="C286">
        <v>279</v>
      </c>
      <c r="D286">
        <f>VLOOKUP(F286,每级任务数量!A:B,2,FALSE)</f>
        <v>1</v>
      </c>
      <c r="E286" s="7">
        <f t="shared" si="38"/>
        <v>3101003</v>
      </c>
      <c r="F286">
        <f t="shared" si="42"/>
        <v>31</v>
      </c>
      <c r="G286">
        <f t="shared" si="43"/>
        <v>1</v>
      </c>
      <c r="H286">
        <f t="shared" si="44"/>
        <v>3</v>
      </c>
      <c r="I286" t="str">
        <f>VLOOKUP(H286,映射关系!E:F,2,FALSE)</f>
        <v>炼历</v>
      </c>
      <c r="J286">
        <f>INT((IF(D286=G286,VLOOKUP(F286,每级经验对应!A:C,3,FALSE)*映射关系!$B$4,VLOOKUP(F286,每级经验对应!A:C,3,FALSE)*映射关系!$B$4/(D286-1))+1)*VLOOKUP(H286,映射关系!E:G,3,FALSE))</f>
        <v>5</v>
      </c>
      <c r="L286" t="str">
        <f>L$6&amp;VLOOKUP(I286,物品!B:C,2,FALSE)</f>
        <v>{"t":"i","i":6</v>
      </c>
      <c r="M286" t="str">
        <f t="shared" si="39"/>
        <v>,"c":5,"tr":0}</v>
      </c>
      <c r="N286" t="str">
        <f t="shared" si="40"/>
        <v/>
      </c>
      <c r="O286" t="str">
        <f t="shared" si="41"/>
        <v>{"t":"i","i":6,"c":5,"tr":0}</v>
      </c>
    </row>
    <row r="287" spans="3:15" x14ac:dyDescent="0.15">
      <c r="C287">
        <v>280</v>
      </c>
      <c r="D287">
        <f>VLOOKUP(F287,每级任务数量!A:B,2,FALSE)</f>
        <v>1</v>
      </c>
      <c r="E287" s="7">
        <f t="shared" si="38"/>
        <v>3201001</v>
      </c>
      <c r="F287">
        <f t="shared" si="42"/>
        <v>32</v>
      </c>
      <c r="G287">
        <f t="shared" si="43"/>
        <v>1</v>
      </c>
      <c r="H287">
        <f t="shared" si="44"/>
        <v>1</v>
      </c>
      <c r="I287" t="str">
        <f>VLOOKUP(H287,映射关系!E:F,2,FALSE)</f>
        <v>经验</v>
      </c>
      <c r="J287">
        <f>INT((IF(D287=G287,VLOOKUP(F287,每级经验对应!A:C,3,FALSE)*映射关系!$B$4,VLOOKUP(F287,每级经验对应!A:C,3,FALSE)*映射关系!$B$4/(D287-1))+1)*VLOOKUP(H287,映射关系!E:G,3,FALSE))</f>
        <v>1</v>
      </c>
      <c r="L287" t="str">
        <f>L$6&amp;VLOOKUP(I287,物品!B:C,2,FALSE)</f>
        <v>{"t":"i","i":4</v>
      </c>
      <c r="M287" t="str">
        <f t="shared" si="39"/>
        <v>,"c":1,"tr":0}</v>
      </c>
      <c r="N287" t="str">
        <f t="shared" si="40"/>
        <v/>
      </c>
      <c r="O287" t="str">
        <f t="shared" si="41"/>
        <v>{"t":"i","i":4,"c":1,"tr":0}</v>
      </c>
    </row>
    <row r="288" spans="3:15" x14ac:dyDescent="0.15">
      <c r="C288">
        <v>281</v>
      </c>
      <c r="D288">
        <f>VLOOKUP(F288,每级任务数量!A:B,2,FALSE)</f>
        <v>1</v>
      </c>
      <c r="E288" s="7">
        <f t="shared" si="38"/>
        <v>3201002</v>
      </c>
      <c r="F288">
        <f t="shared" si="42"/>
        <v>32</v>
      </c>
      <c r="G288">
        <f t="shared" si="43"/>
        <v>1</v>
      </c>
      <c r="H288">
        <f t="shared" si="44"/>
        <v>2</v>
      </c>
      <c r="I288" t="str">
        <f>VLOOKUP(H288,映射关系!E:F,2,FALSE)</f>
        <v>金币</v>
      </c>
      <c r="J288">
        <f>INT((IF(D288=G288,VLOOKUP(F288,每级经验对应!A:C,3,FALSE)*映射关系!$B$4,VLOOKUP(F288,每级经验对应!A:C,3,FALSE)*映射关系!$B$4/(D288-1))+1)*VLOOKUP(H288,映射关系!E:G,3,FALSE))</f>
        <v>35</v>
      </c>
      <c r="L288" t="str">
        <f>L$6&amp;VLOOKUP(I288,物品!B:C,2,FALSE)</f>
        <v>{"t":"i","i":1</v>
      </c>
      <c r="M288" t="str">
        <f t="shared" si="39"/>
        <v>,"c":35,"tr":0}</v>
      </c>
      <c r="N288" t="str">
        <f t="shared" si="40"/>
        <v/>
      </c>
      <c r="O288" t="str">
        <f t="shared" si="41"/>
        <v>{"t":"i","i":1,"c":35,"tr":0}</v>
      </c>
    </row>
    <row r="289" spans="3:15" x14ac:dyDescent="0.15">
      <c r="C289">
        <v>282</v>
      </c>
      <c r="D289">
        <f>VLOOKUP(F289,每级任务数量!A:B,2,FALSE)</f>
        <v>1</v>
      </c>
      <c r="E289" s="7">
        <f t="shared" si="38"/>
        <v>3201003</v>
      </c>
      <c r="F289">
        <f t="shared" si="42"/>
        <v>32</v>
      </c>
      <c r="G289">
        <f t="shared" si="43"/>
        <v>1</v>
      </c>
      <c r="H289">
        <f t="shared" si="44"/>
        <v>3</v>
      </c>
      <c r="I289" t="str">
        <f>VLOOKUP(H289,映射关系!E:F,2,FALSE)</f>
        <v>炼历</v>
      </c>
      <c r="J289">
        <f>INT((IF(D289=G289,VLOOKUP(F289,每级经验对应!A:C,3,FALSE)*映射关系!$B$4,VLOOKUP(F289,每级经验对应!A:C,3,FALSE)*映射关系!$B$4/(D289-1))+1)*VLOOKUP(H289,映射关系!E:G,3,FALSE))</f>
        <v>5</v>
      </c>
      <c r="L289" t="str">
        <f>L$6&amp;VLOOKUP(I289,物品!B:C,2,FALSE)</f>
        <v>{"t":"i","i":6</v>
      </c>
      <c r="M289" t="str">
        <f t="shared" si="39"/>
        <v>,"c":5,"tr":0}</v>
      </c>
      <c r="N289" t="str">
        <f t="shared" si="40"/>
        <v/>
      </c>
      <c r="O289" t="str">
        <f t="shared" si="41"/>
        <v>{"t":"i","i":6,"c":5,"tr":0}</v>
      </c>
    </row>
    <row r="290" spans="3:15" x14ac:dyDescent="0.15">
      <c r="C290">
        <v>283</v>
      </c>
      <c r="D290">
        <f>VLOOKUP(F290,每级任务数量!A:B,2,FALSE)</f>
        <v>1</v>
      </c>
      <c r="E290" s="7">
        <f t="shared" si="38"/>
        <v>3301001</v>
      </c>
      <c r="F290">
        <f t="shared" si="42"/>
        <v>33</v>
      </c>
      <c r="G290">
        <f t="shared" si="43"/>
        <v>1</v>
      </c>
      <c r="H290">
        <f t="shared" si="44"/>
        <v>1</v>
      </c>
      <c r="I290" t="str">
        <f>VLOOKUP(H290,映射关系!E:F,2,FALSE)</f>
        <v>经验</v>
      </c>
      <c r="J290">
        <f>INT((IF(D290=G290,VLOOKUP(F290,每级经验对应!A:C,3,FALSE)*映射关系!$B$4,VLOOKUP(F290,每级经验对应!A:C,3,FALSE)*映射关系!$B$4/(D290-1))+1)*VLOOKUP(H290,映射关系!E:G,3,FALSE))</f>
        <v>1</v>
      </c>
      <c r="L290" t="str">
        <f>L$6&amp;VLOOKUP(I290,物品!B:C,2,FALSE)</f>
        <v>{"t":"i","i":4</v>
      </c>
      <c r="M290" t="str">
        <f t="shared" si="39"/>
        <v>,"c":1,"tr":0}</v>
      </c>
      <c r="N290" t="str">
        <f t="shared" si="40"/>
        <v/>
      </c>
      <c r="O290" t="str">
        <f t="shared" si="41"/>
        <v>{"t":"i","i":4,"c":1,"tr":0}</v>
      </c>
    </row>
    <row r="291" spans="3:15" x14ac:dyDescent="0.15">
      <c r="C291">
        <v>284</v>
      </c>
      <c r="D291">
        <f>VLOOKUP(F291,每级任务数量!A:B,2,FALSE)</f>
        <v>1</v>
      </c>
      <c r="E291" s="7">
        <f t="shared" si="38"/>
        <v>3301002</v>
      </c>
      <c r="F291">
        <f t="shared" si="42"/>
        <v>33</v>
      </c>
      <c r="G291">
        <f t="shared" si="43"/>
        <v>1</v>
      </c>
      <c r="H291">
        <f t="shared" si="44"/>
        <v>2</v>
      </c>
      <c r="I291" t="str">
        <f>VLOOKUP(H291,映射关系!E:F,2,FALSE)</f>
        <v>金币</v>
      </c>
      <c r="J291">
        <f>INT((IF(D291=G291,VLOOKUP(F291,每级经验对应!A:C,3,FALSE)*映射关系!$B$4,VLOOKUP(F291,每级经验对应!A:C,3,FALSE)*映射关系!$B$4/(D291-1))+1)*VLOOKUP(H291,映射关系!E:G,3,FALSE))</f>
        <v>35</v>
      </c>
      <c r="L291" t="str">
        <f>L$6&amp;VLOOKUP(I291,物品!B:C,2,FALSE)</f>
        <v>{"t":"i","i":1</v>
      </c>
      <c r="M291" t="str">
        <f t="shared" si="39"/>
        <v>,"c":35,"tr":0}</v>
      </c>
      <c r="N291" t="str">
        <f t="shared" si="40"/>
        <v/>
      </c>
      <c r="O291" t="str">
        <f t="shared" si="41"/>
        <v>{"t":"i","i":1,"c":35,"tr":0}</v>
      </c>
    </row>
    <row r="292" spans="3:15" x14ac:dyDescent="0.15">
      <c r="C292">
        <v>285</v>
      </c>
      <c r="D292">
        <f>VLOOKUP(F292,每级任务数量!A:B,2,FALSE)</f>
        <v>1</v>
      </c>
      <c r="E292" s="7">
        <f t="shared" si="38"/>
        <v>3301003</v>
      </c>
      <c r="F292">
        <f t="shared" si="42"/>
        <v>33</v>
      </c>
      <c r="G292">
        <f t="shared" si="43"/>
        <v>1</v>
      </c>
      <c r="H292">
        <f t="shared" si="44"/>
        <v>3</v>
      </c>
      <c r="I292" t="str">
        <f>VLOOKUP(H292,映射关系!E:F,2,FALSE)</f>
        <v>炼历</v>
      </c>
      <c r="J292">
        <f>INT((IF(D292=G292,VLOOKUP(F292,每级经验对应!A:C,3,FALSE)*映射关系!$B$4,VLOOKUP(F292,每级经验对应!A:C,3,FALSE)*映射关系!$B$4/(D292-1))+1)*VLOOKUP(H292,映射关系!E:G,3,FALSE))</f>
        <v>5</v>
      </c>
      <c r="L292" t="str">
        <f>L$6&amp;VLOOKUP(I292,物品!B:C,2,FALSE)</f>
        <v>{"t":"i","i":6</v>
      </c>
      <c r="M292" t="str">
        <f t="shared" si="39"/>
        <v>,"c":5,"tr":0}</v>
      </c>
      <c r="N292" t="str">
        <f t="shared" si="40"/>
        <v/>
      </c>
      <c r="O292" t="str">
        <f t="shared" si="41"/>
        <v>{"t":"i","i":6,"c":5,"tr":0}</v>
      </c>
    </row>
    <row r="293" spans="3:15" x14ac:dyDescent="0.15">
      <c r="C293">
        <v>286</v>
      </c>
      <c r="D293">
        <f>VLOOKUP(F293,每级任务数量!A:B,2,FALSE)</f>
        <v>2</v>
      </c>
      <c r="E293" s="7">
        <f t="shared" si="38"/>
        <v>3401001</v>
      </c>
      <c r="F293">
        <f t="shared" si="42"/>
        <v>34</v>
      </c>
      <c r="G293">
        <f t="shared" si="43"/>
        <v>1</v>
      </c>
      <c r="H293">
        <f t="shared" si="44"/>
        <v>1</v>
      </c>
      <c r="I293" t="str">
        <f>VLOOKUP(H293,映射关系!E:F,2,FALSE)</f>
        <v>经验</v>
      </c>
      <c r="J293">
        <f>INT((IF(D293=G293,VLOOKUP(F293,每级经验对应!A:C,3,FALSE)*映射关系!$B$4,VLOOKUP(F293,每级经验对应!A:C,3,FALSE)*映射关系!$B$4/(D293-1))+1)*VLOOKUP(H293,映射关系!E:G,3,FALSE))</f>
        <v>122</v>
      </c>
      <c r="L293" t="str">
        <f>L$6&amp;VLOOKUP(I293,物品!B:C,2,FALSE)</f>
        <v>{"t":"i","i":4</v>
      </c>
      <c r="M293" t="str">
        <f t="shared" si="39"/>
        <v>,"c":122,"tr":0}</v>
      </c>
      <c r="N293" t="str">
        <f t="shared" si="40"/>
        <v/>
      </c>
      <c r="O293" t="str">
        <f t="shared" si="41"/>
        <v>{"t":"i","i":4,"c":122,"tr":0}</v>
      </c>
    </row>
    <row r="294" spans="3:15" x14ac:dyDescent="0.15">
      <c r="C294">
        <v>287</v>
      </c>
      <c r="D294">
        <f>VLOOKUP(F294,每级任务数量!A:B,2,FALSE)</f>
        <v>2</v>
      </c>
      <c r="E294" s="7">
        <f t="shared" si="38"/>
        <v>3401002</v>
      </c>
      <c r="F294">
        <f t="shared" si="42"/>
        <v>34</v>
      </c>
      <c r="G294">
        <f t="shared" si="43"/>
        <v>1</v>
      </c>
      <c r="H294">
        <f t="shared" si="44"/>
        <v>2</v>
      </c>
      <c r="I294" t="str">
        <f>VLOOKUP(H294,映射关系!E:F,2,FALSE)</f>
        <v>金币</v>
      </c>
      <c r="J294">
        <f>INT((IF(D294=G294,VLOOKUP(F294,每级经验对应!A:C,3,FALSE)*映射关系!$B$4,VLOOKUP(F294,每级经验对应!A:C,3,FALSE)*映射关系!$B$4/(D294-1))+1)*VLOOKUP(H294,映射关系!E:G,3,FALSE))</f>
        <v>4292</v>
      </c>
      <c r="L294" t="str">
        <f>L$6&amp;VLOOKUP(I294,物品!B:C,2,FALSE)</f>
        <v>{"t":"i","i":1</v>
      </c>
      <c r="M294" t="str">
        <f t="shared" si="39"/>
        <v>,"c":4292,"tr":0}</v>
      </c>
      <c r="N294" t="str">
        <f t="shared" si="40"/>
        <v/>
      </c>
      <c r="O294" t="str">
        <f t="shared" si="41"/>
        <v>{"t":"i","i":1,"c":4292,"tr":0}</v>
      </c>
    </row>
    <row r="295" spans="3:15" x14ac:dyDescent="0.15">
      <c r="C295">
        <v>288</v>
      </c>
      <c r="D295">
        <f>VLOOKUP(F295,每级任务数量!A:B,2,FALSE)</f>
        <v>2</v>
      </c>
      <c r="E295" s="7">
        <f t="shared" si="38"/>
        <v>3401003</v>
      </c>
      <c r="F295">
        <f t="shared" si="42"/>
        <v>34</v>
      </c>
      <c r="G295">
        <f t="shared" si="43"/>
        <v>1</v>
      </c>
      <c r="H295">
        <f t="shared" si="44"/>
        <v>3</v>
      </c>
      <c r="I295" t="str">
        <f>VLOOKUP(H295,映射关系!E:F,2,FALSE)</f>
        <v>炼历</v>
      </c>
      <c r="J295">
        <f>INT((IF(D295=G295,VLOOKUP(F295,每级经验对应!A:C,3,FALSE)*映射关系!$B$4,VLOOKUP(F295,每级经验对应!A:C,3,FALSE)*映射关系!$B$4/(D295-1))+1)*VLOOKUP(H295,映射关系!E:G,3,FALSE))</f>
        <v>612</v>
      </c>
      <c r="L295" t="str">
        <f>L$6&amp;VLOOKUP(I295,物品!B:C,2,FALSE)</f>
        <v>{"t":"i","i":6</v>
      </c>
      <c r="M295" t="str">
        <f t="shared" si="39"/>
        <v>,"c":612,"tr":0}</v>
      </c>
      <c r="N295" t="str">
        <f t="shared" si="40"/>
        <v/>
      </c>
      <c r="O295" t="str">
        <f t="shared" si="41"/>
        <v>{"t":"i","i":6,"c":612,"tr":0}</v>
      </c>
    </row>
    <row r="296" spans="3:15" x14ac:dyDescent="0.15">
      <c r="C296">
        <v>289</v>
      </c>
      <c r="D296">
        <f>VLOOKUP(F296,每级任务数量!A:B,2,FALSE)</f>
        <v>2</v>
      </c>
      <c r="E296" s="7">
        <f t="shared" si="38"/>
        <v>3402001</v>
      </c>
      <c r="F296">
        <f t="shared" si="42"/>
        <v>34</v>
      </c>
      <c r="G296">
        <f t="shared" si="43"/>
        <v>2</v>
      </c>
      <c r="H296">
        <f t="shared" si="44"/>
        <v>1</v>
      </c>
      <c r="I296" t="str">
        <f>VLOOKUP(H296,映射关系!E:F,2,FALSE)</f>
        <v>经验</v>
      </c>
      <c r="J296">
        <f>INT((IF(D296=G296,VLOOKUP(F296,每级经验对应!A:C,3,FALSE)*映射关系!$B$4,VLOOKUP(F296,每级经验对应!A:C,3,FALSE)*映射关系!$B$4/(D296-1))+1)*VLOOKUP(H296,映射关系!E:G,3,FALSE))</f>
        <v>122</v>
      </c>
      <c r="L296" t="str">
        <f>L$6&amp;VLOOKUP(I296,物品!B:C,2,FALSE)</f>
        <v>{"t":"i","i":4</v>
      </c>
      <c r="M296" t="str">
        <f t="shared" si="39"/>
        <v>,"c":122,"tr":0}</v>
      </c>
      <c r="N296" t="str">
        <f t="shared" si="40"/>
        <v/>
      </c>
      <c r="O296" t="str">
        <f t="shared" si="41"/>
        <v>{"t":"i","i":4,"c":122,"tr":0}</v>
      </c>
    </row>
    <row r="297" spans="3:15" x14ac:dyDescent="0.15">
      <c r="C297">
        <v>290</v>
      </c>
      <c r="D297">
        <f>VLOOKUP(F297,每级任务数量!A:B,2,FALSE)</f>
        <v>2</v>
      </c>
      <c r="E297" s="7">
        <f t="shared" si="38"/>
        <v>3402002</v>
      </c>
      <c r="F297">
        <f t="shared" si="42"/>
        <v>34</v>
      </c>
      <c r="G297">
        <f t="shared" si="43"/>
        <v>2</v>
      </c>
      <c r="H297">
        <f t="shared" si="44"/>
        <v>2</v>
      </c>
      <c r="I297" t="str">
        <f>VLOOKUP(H297,映射关系!E:F,2,FALSE)</f>
        <v>金币</v>
      </c>
      <c r="J297">
        <f>INT((IF(D297=G297,VLOOKUP(F297,每级经验对应!A:C,3,FALSE)*映射关系!$B$4,VLOOKUP(F297,每级经验对应!A:C,3,FALSE)*映射关系!$B$4/(D297-1))+1)*VLOOKUP(H297,映射关系!E:G,3,FALSE))</f>
        <v>4292</v>
      </c>
      <c r="L297" t="str">
        <f>L$6&amp;VLOOKUP(I297,物品!B:C,2,FALSE)</f>
        <v>{"t":"i","i":1</v>
      </c>
      <c r="M297" t="str">
        <f t="shared" si="39"/>
        <v>,"c":4292,"tr":0}</v>
      </c>
      <c r="N297" t="str">
        <f t="shared" si="40"/>
        <v/>
      </c>
      <c r="O297" t="str">
        <f t="shared" si="41"/>
        <v>{"t":"i","i":1,"c":4292,"tr":0}</v>
      </c>
    </row>
    <row r="298" spans="3:15" x14ac:dyDescent="0.15">
      <c r="C298">
        <v>291</v>
      </c>
      <c r="D298">
        <f>VLOOKUP(F298,每级任务数量!A:B,2,FALSE)</f>
        <v>2</v>
      </c>
      <c r="E298" s="7">
        <f t="shared" si="38"/>
        <v>3402003</v>
      </c>
      <c r="F298">
        <f t="shared" si="42"/>
        <v>34</v>
      </c>
      <c r="G298">
        <f t="shared" si="43"/>
        <v>2</v>
      </c>
      <c r="H298">
        <f t="shared" si="44"/>
        <v>3</v>
      </c>
      <c r="I298" t="str">
        <f>VLOOKUP(H298,映射关系!E:F,2,FALSE)</f>
        <v>炼历</v>
      </c>
      <c r="J298">
        <f>INT((IF(D298=G298,VLOOKUP(F298,每级经验对应!A:C,3,FALSE)*映射关系!$B$4,VLOOKUP(F298,每级经验对应!A:C,3,FALSE)*映射关系!$B$4/(D298-1))+1)*VLOOKUP(H298,映射关系!E:G,3,FALSE))</f>
        <v>612</v>
      </c>
      <c r="L298" t="str">
        <f>L$6&amp;VLOOKUP(I298,物品!B:C,2,FALSE)</f>
        <v>{"t":"i","i":6</v>
      </c>
      <c r="M298" t="str">
        <f t="shared" si="39"/>
        <v>,"c":612,"tr":0}</v>
      </c>
      <c r="N298" t="str">
        <f t="shared" si="40"/>
        <v/>
      </c>
      <c r="O298" t="str">
        <f t="shared" si="41"/>
        <v>{"t":"i","i":6,"c":612,"tr":0}</v>
      </c>
    </row>
    <row r="299" spans="3:15" x14ac:dyDescent="0.15">
      <c r="C299">
        <v>292</v>
      </c>
      <c r="D299">
        <f>VLOOKUP(F299,每级任务数量!A:B,2,FALSE)</f>
        <v>5</v>
      </c>
      <c r="E299" s="7">
        <f t="shared" si="38"/>
        <v>3501001</v>
      </c>
      <c r="F299">
        <f t="shared" si="42"/>
        <v>35</v>
      </c>
      <c r="G299">
        <f t="shared" si="43"/>
        <v>1</v>
      </c>
      <c r="H299">
        <f t="shared" si="44"/>
        <v>1</v>
      </c>
      <c r="I299" t="str">
        <f>VLOOKUP(H299,映射关系!E:F,2,FALSE)</f>
        <v>经验</v>
      </c>
      <c r="J299">
        <f>INT((IF(D299=G299,VLOOKUP(F299,每级经验对应!A:C,3,FALSE)*映射关系!$B$4,VLOOKUP(F299,每级经验对应!A:C,3,FALSE)*映射关系!$B$4/(D299-1))+1)*VLOOKUP(H299,映射关系!E:G,3,FALSE))</f>
        <v>29</v>
      </c>
      <c r="L299" t="str">
        <f>L$6&amp;VLOOKUP(I299,物品!B:C,2,FALSE)</f>
        <v>{"t":"i","i":4</v>
      </c>
      <c r="M299" t="str">
        <f t="shared" si="39"/>
        <v>,"c":29,"tr":0}</v>
      </c>
      <c r="N299" t="str">
        <f t="shared" si="40"/>
        <v/>
      </c>
      <c r="O299" t="str">
        <f t="shared" si="41"/>
        <v>{"t":"i","i":4,"c":29,"tr":0}</v>
      </c>
    </row>
    <row r="300" spans="3:15" x14ac:dyDescent="0.15">
      <c r="C300">
        <v>293</v>
      </c>
      <c r="D300">
        <f>VLOOKUP(F300,每级任务数量!A:B,2,FALSE)</f>
        <v>5</v>
      </c>
      <c r="E300" s="7">
        <f t="shared" si="38"/>
        <v>3501002</v>
      </c>
      <c r="F300">
        <f t="shared" si="42"/>
        <v>35</v>
      </c>
      <c r="G300">
        <f t="shared" si="43"/>
        <v>1</v>
      </c>
      <c r="H300">
        <f t="shared" si="44"/>
        <v>2</v>
      </c>
      <c r="I300" t="str">
        <f>VLOOKUP(H300,映射关系!E:F,2,FALSE)</f>
        <v>金币</v>
      </c>
      <c r="J300">
        <f>INT((IF(D300=G300,VLOOKUP(F300,每级经验对应!A:C,3,FALSE)*映射关系!$B$4,VLOOKUP(F300,每级经验对应!A:C,3,FALSE)*映射关系!$B$4/(D300-1))+1)*VLOOKUP(H300,映射关系!E:G,3,FALSE))</f>
        <v>1033</v>
      </c>
      <c r="L300" t="str">
        <f>L$6&amp;VLOOKUP(I300,物品!B:C,2,FALSE)</f>
        <v>{"t":"i","i":1</v>
      </c>
      <c r="M300" t="str">
        <f t="shared" si="39"/>
        <v>,"c":1033,"tr":0}</v>
      </c>
      <c r="N300" t="str">
        <f t="shared" si="40"/>
        <v/>
      </c>
      <c r="O300" t="str">
        <f t="shared" si="41"/>
        <v>{"t":"i","i":1,"c":1033,"tr":0}</v>
      </c>
    </row>
    <row r="301" spans="3:15" x14ac:dyDescent="0.15">
      <c r="C301">
        <v>294</v>
      </c>
      <c r="D301">
        <f>VLOOKUP(F301,每级任务数量!A:B,2,FALSE)</f>
        <v>5</v>
      </c>
      <c r="E301" s="7">
        <f t="shared" si="38"/>
        <v>3501003</v>
      </c>
      <c r="F301">
        <f t="shared" si="42"/>
        <v>35</v>
      </c>
      <c r="G301">
        <f t="shared" si="43"/>
        <v>1</v>
      </c>
      <c r="H301">
        <f t="shared" si="44"/>
        <v>3</v>
      </c>
      <c r="I301" t="str">
        <f>VLOOKUP(H301,映射关系!E:F,2,FALSE)</f>
        <v>炼历</v>
      </c>
      <c r="J301">
        <f>INT((IF(D301=G301,VLOOKUP(F301,每级经验对应!A:C,3,FALSE)*映射关系!$B$4,VLOOKUP(F301,每级经验对应!A:C,3,FALSE)*映射关系!$B$4/(D301-1))+1)*VLOOKUP(H301,映射关系!E:G,3,FALSE))</f>
        <v>147</v>
      </c>
      <c r="L301" t="str">
        <f>L$6&amp;VLOOKUP(I301,物品!B:C,2,FALSE)</f>
        <v>{"t":"i","i":6</v>
      </c>
      <c r="M301" t="str">
        <f t="shared" si="39"/>
        <v>,"c":147,"tr":0}</v>
      </c>
      <c r="N301" t="str">
        <f t="shared" si="40"/>
        <v/>
      </c>
      <c r="O301" t="str">
        <f t="shared" si="41"/>
        <v>{"t":"i","i":6,"c":147,"tr":0}</v>
      </c>
    </row>
    <row r="302" spans="3:15" x14ac:dyDescent="0.15">
      <c r="C302">
        <v>295</v>
      </c>
      <c r="D302">
        <f>VLOOKUP(F302,每级任务数量!A:B,2,FALSE)</f>
        <v>5</v>
      </c>
      <c r="E302" s="7">
        <f t="shared" si="38"/>
        <v>3502001</v>
      </c>
      <c r="F302">
        <f t="shared" si="42"/>
        <v>35</v>
      </c>
      <c r="G302">
        <f t="shared" si="43"/>
        <v>2</v>
      </c>
      <c r="H302">
        <f t="shared" si="44"/>
        <v>1</v>
      </c>
      <c r="I302" t="str">
        <f>VLOOKUP(H302,映射关系!E:F,2,FALSE)</f>
        <v>经验</v>
      </c>
      <c r="J302">
        <f>INT((IF(D302=G302,VLOOKUP(F302,每级经验对应!A:C,3,FALSE)*映射关系!$B$4,VLOOKUP(F302,每级经验对应!A:C,3,FALSE)*映射关系!$B$4/(D302-1))+1)*VLOOKUP(H302,映射关系!E:G,3,FALSE))</f>
        <v>29</v>
      </c>
      <c r="L302" t="str">
        <f>L$6&amp;VLOOKUP(I302,物品!B:C,2,FALSE)</f>
        <v>{"t":"i","i":4</v>
      </c>
      <c r="M302" t="str">
        <f t="shared" si="39"/>
        <v>,"c":29,"tr":0}</v>
      </c>
      <c r="N302" t="str">
        <f t="shared" si="40"/>
        <v/>
      </c>
      <c r="O302" t="str">
        <f t="shared" si="41"/>
        <v>{"t":"i","i":4,"c":29,"tr":0}</v>
      </c>
    </row>
    <row r="303" spans="3:15" x14ac:dyDescent="0.15">
      <c r="C303">
        <v>296</v>
      </c>
      <c r="D303">
        <f>VLOOKUP(F303,每级任务数量!A:B,2,FALSE)</f>
        <v>5</v>
      </c>
      <c r="E303" s="7">
        <f t="shared" si="38"/>
        <v>3502002</v>
      </c>
      <c r="F303">
        <f t="shared" si="42"/>
        <v>35</v>
      </c>
      <c r="G303">
        <f t="shared" si="43"/>
        <v>2</v>
      </c>
      <c r="H303">
        <f t="shared" si="44"/>
        <v>2</v>
      </c>
      <c r="I303" t="str">
        <f>VLOOKUP(H303,映射关系!E:F,2,FALSE)</f>
        <v>金币</v>
      </c>
      <c r="J303">
        <f>INT((IF(D303=G303,VLOOKUP(F303,每级经验对应!A:C,3,FALSE)*映射关系!$B$4,VLOOKUP(F303,每级经验对应!A:C,3,FALSE)*映射关系!$B$4/(D303-1))+1)*VLOOKUP(H303,映射关系!E:G,3,FALSE))</f>
        <v>1033</v>
      </c>
      <c r="L303" t="str">
        <f>L$6&amp;VLOOKUP(I303,物品!B:C,2,FALSE)</f>
        <v>{"t":"i","i":1</v>
      </c>
      <c r="M303" t="str">
        <f t="shared" si="39"/>
        <v>,"c":1033,"tr":0}</v>
      </c>
      <c r="N303" t="str">
        <f t="shared" si="40"/>
        <v/>
      </c>
      <c r="O303" t="str">
        <f t="shared" si="41"/>
        <v>{"t":"i","i":1,"c":1033,"tr":0}</v>
      </c>
    </row>
    <row r="304" spans="3:15" x14ac:dyDescent="0.15">
      <c r="C304">
        <v>297</v>
      </c>
      <c r="D304">
        <f>VLOOKUP(F304,每级任务数量!A:B,2,FALSE)</f>
        <v>5</v>
      </c>
      <c r="E304" s="7">
        <f t="shared" si="38"/>
        <v>3502003</v>
      </c>
      <c r="F304">
        <f t="shared" si="42"/>
        <v>35</v>
      </c>
      <c r="G304">
        <f t="shared" si="43"/>
        <v>2</v>
      </c>
      <c r="H304">
        <f t="shared" si="44"/>
        <v>3</v>
      </c>
      <c r="I304" t="str">
        <f>VLOOKUP(H304,映射关系!E:F,2,FALSE)</f>
        <v>炼历</v>
      </c>
      <c r="J304">
        <f>INT((IF(D304=G304,VLOOKUP(F304,每级经验对应!A:C,3,FALSE)*映射关系!$B$4,VLOOKUP(F304,每级经验对应!A:C,3,FALSE)*映射关系!$B$4/(D304-1))+1)*VLOOKUP(H304,映射关系!E:G,3,FALSE))</f>
        <v>147</v>
      </c>
      <c r="L304" t="str">
        <f>L$6&amp;VLOOKUP(I304,物品!B:C,2,FALSE)</f>
        <v>{"t":"i","i":6</v>
      </c>
      <c r="M304" t="str">
        <f t="shared" si="39"/>
        <v>,"c":147,"tr":0}</v>
      </c>
      <c r="N304" t="str">
        <f t="shared" si="40"/>
        <v/>
      </c>
      <c r="O304" t="str">
        <f t="shared" si="41"/>
        <v>{"t":"i","i":6,"c":147,"tr":0}</v>
      </c>
    </row>
    <row r="305" spans="3:15" x14ac:dyDescent="0.15">
      <c r="C305">
        <v>298</v>
      </c>
      <c r="D305">
        <f>VLOOKUP(F305,每级任务数量!A:B,2,FALSE)</f>
        <v>5</v>
      </c>
      <c r="E305" s="7">
        <f t="shared" si="38"/>
        <v>3503001</v>
      </c>
      <c r="F305">
        <f t="shared" si="42"/>
        <v>35</v>
      </c>
      <c r="G305">
        <f t="shared" si="43"/>
        <v>3</v>
      </c>
      <c r="H305">
        <f t="shared" si="44"/>
        <v>1</v>
      </c>
      <c r="I305" t="str">
        <f>VLOOKUP(H305,映射关系!E:F,2,FALSE)</f>
        <v>经验</v>
      </c>
      <c r="J305">
        <f>INT((IF(D305=G305,VLOOKUP(F305,每级经验对应!A:C,3,FALSE)*映射关系!$B$4,VLOOKUP(F305,每级经验对应!A:C,3,FALSE)*映射关系!$B$4/(D305-1))+1)*VLOOKUP(H305,映射关系!E:G,3,FALSE))</f>
        <v>29</v>
      </c>
      <c r="L305" t="str">
        <f>L$6&amp;VLOOKUP(I305,物品!B:C,2,FALSE)</f>
        <v>{"t":"i","i":4</v>
      </c>
      <c r="M305" t="str">
        <f t="shared" si="39"/>
        <v>,"c":29,"tr":0}</v>
      </c>
      <c r="N305" t="str">
        <f t="shared" si="40"/>
        <v/>
      </c>
      <c r="O305" t="str">
        <f t="shared" si="41"/>
        <v>{"t":"i","i":4,"c":29,"tr":0}</v>
      </c>
    </row>
    <row r="306" spans="3:15" x14ac:dyDescent="0.15">
      <c r="C306">
        <v>299</v>
      </c>
      <c r="D306">
        <f>VLOOKUP(F306,每级任务数量!A:B,2,FALSE)</f>
        <v>5</v>
      </c>
      <c r="E306" s="7">
        <f t="shared" si="38"/>
        <v>3503002</v>
      </c>
      <c r="F306">
        <f t="shared" si="42"/>
        <v>35</v>
      </c>
      <c r="G306">
        <f t="shared" si="43"/>
        <v>3</v>
      </c>
      <c r="H306">
        <f t="shared" si="44"/>
        <v>2</v>
      </c>
      <c r="I306" t="str">
        <f>VLOOKUP(H306,映射关系!E:F,2,FALSE)</f>
        <v>金币</v>
      </c>
      <c r="J306">
        <f>INT((IF(D306=G306,VLOOKUP(F306,每级经验对应!A:C,3,FALSE)*映射关系!$B$4,VLOOKUP(F306,每级经验对应!A:C,3,FALSE)*映射关系!$B$4/(D306-1))+1)*VLOOKUP(H306,映射关系!E:G,3,FALSE))</f>
        <v>1033</v>
      </c>
      <c r="L306" t="str">
        <f>L$6&amp;VLOOKUP(I306,物品!B:C,2,FALSE)</f>
        <v>{"t":"i","i":1</v>
      </c>
      <c r="M306" t="str">
        <f t="shared" si="39"/>
        <v>,"c":1033,"tr":0}</v>
      </c>
      <c r="N306" t="str">
        <f t="shared" si="40"/>
        <v/>
      </c>
      <c r="O306" t="str">
        <f t="shared" si="41"/>
        <v>{"t":"i","i":1,"c":1033,"tr":0}</v>
      </c>
    </row>
    <row r="307" spans="3:15" x14ac:dyDescent="0.15">
      <c r="C307">
        <v>300</v>
      </c>
      <c r="D307">
        <f>VLOOKUP(F307,每级任务数量!A:B,2,FALSE)</f>
        <v>5</v>
      </c>
      <c r="E307" s="7">
        <f t="shared" si="38"/>
        <v>3503003</v>
      </c>
      <c r="F307">
        <f t="shared" si="42"/>
        <v>35</v>
      </c>
      <c r="G307">
        <f t="shared" si="43"/>
        <v>3</v>
      </c>
      <c r="H307">
        <f t="shared" si="44"/>
        <v>3</v>
      </c>
      <c r="I307" t="str">
        <f>VLOOKUP(H307,映射关系!E:F,2,FALSE)</f>
        <v>炼历</v>
      </c>
      <c r="J307">
        <f>INT((IF(D307=G307,VLOOKUP(F307,每级经验对应!A:C,3,FALSE)*映射关系!$B$4,VLOOKUP(F307,每级经验对应!A:C,3,FALSE)*映射关系!$B$4/(D307-1))+1)*VLOOKUP(H307,映射关系!E:G,3,FALSE))</f>
        <v>147</v>
      </c>
      <c r="L307" t="str">
        <f>L$6&amp;VLOOKUP(I307,物品!B:C,2,FALSE)</f>
        <v>{"t":"i","i":6</v>
      </c>
      <c r="M307" t="str">
        <f t="shared" si="39"/>
        <v>,"c":147,"tr":0}</v>
      </c>
      <c r="N307" t="str">
        <f t="shared" si="40"/>
        <v/>
      </c>
      <c r="O307" t="str">
        <f t="shared" si="41"/>
        <v>{"t":"i","i":6,"c":147,"tr":0}</v>
      </c>
    </row>
    <row r="308" spans="3:15" x14ac:dyDescent="0.15">
      <c r="C308">
        <v>301</v>
      </c>
      <c r="D308">
        <f>VLOOKUP(F308,每级任务数量!A:B,2,FALSE)</f>
        <v>5</v>
      </c>
      <c r="E308" s="7">
        <f t="shared" si="38"/>
        <v>3504001</v>
      </c>
      <c r="F308">
        <f t="shared" si="42"/>
        <v>35</v>
      </c>
      <c r="G308">
        <f t="shared" si="43"/>
        <v>4</v>
      </c>
      <c r="H308">
        <f t="shared" si="44"/>
        <v>1</v>
      </c>
      <c r="I308" t="str">
        <f>VLOOKUP(H308,映射关系!E:F,2,FALSE)</f>
        <v>经验</v>
      </c>
      <c r="J308">
        <f>INT((IF(D308=G308,VLOOKUP(F308,每级经验对应!A:C,3,FALSE)*映射关系!$B$4,VLOOKUP(F308,每级经验对应!A:C,3,FALSE)*映射关系!$B$4/(D308-1))+1)*VLOOKUP(H308,映射关系!E:G,3,FALSE))</f>
        <v>29</v>
      </c>
      <c r="L308" t="str">
        <f>L$6&amp;VLOOKUP(I308,物品!B:C,2,FALSE)</f>
        <v>{"t":"i","i":4</v>
      </c>
      <c r="M308" t="str">
        <f t="shared" si="39"/>
        <v>,"c":29,"tr":0}</v>
      </c>
      <c r="N308" t="str">
        <f t="shared" si="40"/>
        <v/>
      </c>
      <c r="O308" t="str">
        <f t="shared" si="41"/>
        <v>{"t":"i","i":4,"c":29,"tr":0}</v>
      </c>
    </row>
    <row r="309" spans="3:15" x14ac:dyDescent="0.15">
      <c r="C309">
        <v>302</v>
      </c>
      <c r="D309">
        <f>VLOOKUP(F309,每级任务数量!A:B,2,FALSE)</f>
        <v>5</v>
      </c>
      <c r="E309" s="7">
        <f t="shared" si="38"/>
        <v>3504002</v>
      </c>
      <c r="F309">
        <f t="shared" si="42"/>
        <v>35</v>
      </c>
      <c r="G309">
        <f t="shared" si="43"/>
        <v>4</v>
      </c>
      <c r="H309">
        <f t="shared" si="44"/>
        <v>2</v>
      </c>
      <c r="I309" t="str">
        <f>VLOOKUP(H309,映射关系!E:F,2,FALSE)</f>
        <v>金币</v>
      </c>
      <c r="J309">
        <f>INT((IF(D309=G309,VLOOKUP(F309,每级经验对应!A:C,3,FALSE)*映射关系!$B$4,VLOOKUP(F309,每级经验对应!A:C,3,FALSE)*映射关系!$B$4/(D309-1))+1)*VLOOKUP(H309,映射关系!E:G,3,FALSE))</f>
        <v>1033</v>
      </c>
      <c r="L309" t="str">
        <f>L$6&amp;VLOOKUP(I309,物品!B:C,2,FALSE)</f>
        <v>{"t":"i","i":1</v>
      </c>
      <c r="M309" t="str">
        <f t="shared" si="39"/>
        <v>,"c":1033,"tr":0}</v>
      </c>
      <c r="N309" t="str">
        <f t="shared" si="40"/>
        <v/>
      </c>
      <c r="O309" t="str">
        <f t="shared" si="41"/>
        <v>{"t":"i","i":1,"c":1033,"tr":0}</v>
      </c>
    </row>
    <row r="310" spans="3:15" x14ac:dyDescent="0.15">
      <c r="C310">
        <v>303</v>
      </c>
      <c r="D310">
        <f>VLOOKUP(F310,每级任务数量!A:B,2,FALSE)</f>
        <v>5</v>
      </c>
      <c r="E310" s="7">
        <f t="shared" si="38"/>
        <v>3504003</v>
      </c>
      <c r="F310">
        <f t="shared" si="42"/>
        <v>35</v>
      </c>
      <c r="G310">
        <f t="shared" si="43"/>
        <v>4</v>
      </c>
      <c r="H310">
        <f t="shared" si="44"/>
        <v>3</v>
      </c>
      <c r="I310" t="str">
        <f>VLOOKUP(H310,映射关系!E:F,2,FALSE)</f>
        <v>炼历</v>
      </c>
      <c r="J310">
        <f>INT((IF(D310=G310,VLOOKUP(F310,每级经验对应!A:C,3,FALSE)*映射关系!$B$4,VLOOKUP(F310,每级经验对应!A:C,3,FALSE)*映射关系!$B$4/(D310-1))+1)*VLOOKUP(H310,映射关系!E:G,3,FALSE))</f>
        <v>147</v>
      </c>
      <c r="L310" t="str">
        <f>L$6&amp;VLOOKUP(I310,物品!B:C,2,FALSE)</f>
        <v>{"t":"i","i":6</v>
      </c>
      <c r="M310" t="str">
        <f t="shared" si="39"/>
        <v>,"c":147,"tr":0}</v>
      </c>
      <c r="N310" t="str">
        <f t="shared" si="40"/>
        <v/>
      </c>
      <c r="O310" t="str">
        <f t="shared" si="41"/>
        <v>{"t":"i","i":6,"c":147,"tr":0}</v>
      </c>
    </row>
    <row r="311" spans="3:15" x14ac:dyDescent="0.15">
      <c r="C311">
        <v>304</v>
      </c>
      <c r="D311">
        <f>VLOOKUP(F311,每级任务数量!A:B,2,FALSE)</f>
        <v>5</v>
      </c>
      <c r="E311" s="7">
        <f t="shared" si="38"/>
        <v>3505001</v>
      </c>
      <c r="F311">
        <f t="shared" si="42"/>
        <v>35</v>
      </c>
      <c r="G311">
        <f t="shared" si="43"/>
        <v>5</v>
      </c>
      <c r="H311">
        <f t="shared" si="44"/>
        <v>1</v>
      </c>
      <c r="I311" t="str">
        <f>VLOOKUP(H311,映射关系!E:F,2,FALSE)</f>
        <v>经验</v>
      </c>
      <c r="J311">
        <f>INT((IF(D311=G311,VLOOKUP(F311,每级经验对应!A:C,3,FALSE)*映射关系!$B$4,VLOOKUP(F311,每级经验对应!A:C,3,FALSE)*映射关系!$B$4/(D311-1))+1)*VLOOKUP(H311,映射关系!E:G,3,FALSE))</f>
        <v>114</v>
      </c>
      <c r="L311" t="str">
        <f>L$6&amp;VLOOKUP(I311,物品!B:C,2,FALSE)</f>
        <v>{"t":"i","i":4</v>
      </c>
      <c r="M311" t="str">
        <f t="shared" si="39"/>
        <v>,"c":114,"tr":0}</v>
      </c>
      <c r="N311" t="str">
        <f t="shared" si="40"/>
        <v/>
      </c>
      <c r="O311" t="str">
        <f t="shared" si="41"/>
        <v>{"t":"i","i":4,"c":114,"tr":0}</v>
      </c>
    </row>
    <row r="312" spans="3:15" x14ac:dyDescent="0.15">
      <c r="C312">
        <v>305</v>
      </c>
      <c r="D312">
        <f>VLOOKUP(F312,每级任务数量!A:B,2,FALSE)</f>
        <v>5</v>
      </c>
      <c r="E312" s="7">
        <f t="shared" si="38"/>
        <v>3505002</v>
      </c>
      <c r="F312">
        <f t="shared" si="42"/>
        <v>35</v>
      </c>
      <c r="G312">
        <f t="shared" si="43"/>
        <v>5</v>
      </c>
      <c r="H312">
        <f t="shared" si="44"/>
        <v>2</v>
      </c>
      <c r="I312" t="str">
        <f>VLOOKUP(H312,映射关系!E:F,2,FALSE)</f>
        <v>金币</v>
      </c>
      <c r="J312">
        <f>INT((IF(D312=G312,VLOOKUP(F312,每级经验对应!A:C,3,FALSE)*映射关系!$B$4,VLOOKUP(F312,每级经验对应!A:C,3,FALSE)*映射关系!$B$4/(D312-1))+1)*VLOOKUP(H312,映射关系!E:G,3,FALSE))</f>
        <v>4028</v>
      </c>
      <c r="L312" t="str">
        <f>L$6&amp;VLOOKUP(I312,物品!B:C,2,FALSE)</f>
        <v>{"t":"i","i":1</v>
      </c>
      <c r="M312" t="str">
        <f t="shared" si="39"/>
        <v>,"c":4028,"tr":0}</v>
      </c>
      <c r="N312" t="str">
        <f t="shared" si="40"/>
        <v/>
      </c>
      <c r="O312" t="str">
        <f t="shared" si="41"/>
        <v>{"t":"i","i":1,"c":4028,"tr":0}</v>
      </c>
    </row>
    <row r="313" spans="3:15" x14ac:dyDescent="0.15">
      <c r="C313">
        <v>306</v>
      </c>
      <c r="D313">
        <f>VLOOKUP(F313,每级任务数量!A:B,2,FALSE)</f>
        <v>5</v>
      </c>
      <c r="E313" s="7">
        <f t="shared" si="38"/>
        <v>3505003</v>
      </c>
      <c r="F313">
        <f t="shared" si="42"/>
        <v>35</v>
      </c>
      <c r="G313">
        <f t="shared" si="43"/>
        <v>5</v>
      </c>
      <c r="H313">
        <f t="shared" si="44"/>
        <v>3</v>
      </c>
      <c r="I313" t="str">
        <f>VLOOKUP(H313,映射关系!E:F,2,FALSE)</f>
        <v>炼历</v>
      </c>
      <c r="J313">
        <f>INT((IF(D313=G313,VLOOKUP(F313,每级经验对应!A:C,3,FALSE)*映射关系!$B$4,VLOOKUP(F313,每级经验对应!A:C,3,FALSE)*映射关系!$B$4/(D313-1))+1)*VLOOKUP(H313,映射关系!E:G,3,FALSE))</f>
        <v>574</v>
      </c>
      <c r="L313" t="str">
        <f>L$6&amp;VLOOKUP(I313,物品!B:C,2,FALSE)</f>
        <v>{"t":"i","i":6</v>
      </c>
      <c r="M313" t="str">
        <f t="shared" si="39"/>
        <v>,"c":574,"tr":0}</v>
      </c>
      <c r="N313" t="str">
        <f t="shared" si="40"/>
        <v/>
      </c>
      <c r="O313" t="str">
        <f t="shared" si="41"/>
        <v>{"t":"i","i":6,"c":574,"tr":0}</v>
      </c>
    </row>
    <row r="314" spans="3:15" x14ac:dyDescent="0.15">
      <c r="C314">
        <v>307</v>
      </c>
      <c r="D314">
        <f>VLOOKUP(F314,每级任务数量!A:B,2,FALSE)</f>
        <v>2</v>
      </c>
      <c r="E314" s="7">
        <f t="shared" si="38"/>
        <v>3601001</v>
      </c>
      <c r="F314">
        <f t="shared" si="42"/>
        <v>36</v>
      </c>
      <c r="G314">
        <f t="shared" si="43"/>
        <v>1</v>
      </c>
      <c r="H314">
        <f t="shared" si="44"/>
        <v>1</v>
      </c>
      <c r="I314" t="str">
        <f>VLOOKUP(H314,映射关系!E:F,2,FALSE)</f>
        <v>经验</v>
      </c>
      <c r="J314">
        <f>INT((IF(D314=G314,VLOOKUP(F314,每级经验对应!A:C,3,FALSE)*映射关系!$B$4,VLOOKUP(F314,每级经验对应!A:C,3,FALSE)*映射关系!$B$4/(D314-1))+1)*VLOOKUP(H314,映射关系!E:G,3,FALSE))</f>
        <v>123</v>
      </c>
      <c r="L314" t="str">
        <f>L$6&amp;VLOOKUP(I314,物品!B:C,2,FALSE)</f>
        <v>{"t":"i","i":4</v>
      </c>
      <c r="M314" t="str">
        <f t="shared" si="39"/>
        <v>,"c":123,"tr":0}</v>
      </c>
      <c r="N314" t="str">
        <f t="shared" si="40"/>
        <v/>
      </c>
      <c r="O314" t="str">
        <f t="shared" si="41"/>
        <v>{"t":"i","i":4,"c":123,"tr":0}</v>
      </c>
    </row>
    <row r="315" spans="3:15" x14ac:dyDescent="0.15">
      <c r="C315">
        <v>308</v>
      </c>
      <c r="D315">
        <f>VLOOKUP(F315,每级任务数量!A:B,2,FALSE)</f>
        <v>2</v>
      </c>
      <c r="E315" s="7">
        <f t="shared" si="38"/>
        <v>3601002</v>
      </c>
      <c r="F315">
        <f t="shared" si="42"/>
        <v>36</v>
      </c>
      <c r="G315">
        <f t="shared" si="43"/>
        <v>1</v>
      </c>
      <c r="H315">
        <f t="shared" si="44"/>
        <v>2</v>
      </c>
      <c r="I315" t="str">
        <f>VLOOKUP(H315,映射关系!E:F,2,FALSE)</f>
        <v>金币</v>
      </c>
      <c r="J315">
        <f>INT((IF(D315=G315,VLOOKUP(F315,每级经验对应!A:C,3,FALSE)*映射关系!$B$4,VLOOKUP(F315,每级经验对应!A:C,3,FALSE)*映射关系!$B$4/(D315-1))+1)*VLOOKUP(H315,映射关系!E:G,3,FALSE))</f>
        <v>4316</v>
      </c>
      <c r="L315" t="str">
        <f>L$6&amp;VLOOKUP(I315,物品!B:C,2,FALSE)</f>
        <v>{"t":"i","i":1</v>
      </c>
      <c r="M315" t="str">
        <f t="shared" si="39"/>
        <v>,"c":4316,"tr":0}</v>
      </c>
      <c r="N315" t="str">
        <f t="shared" si="40"/>
        <v/>
      </c>
      <c r="O315" t="str">
        <f t="shared" si="41"/>
        <v>{"t":"i","i":1,"c":4316,"tr":0}</v>
      </c>
    </row>
    <row r="316" spans="3:15" x14ac:dyDescent="0.15">
      <c r="C316">
        <v>309</v>
      </c>
      <c r="D316">
        <f>VLOOKUP(F316,每级任务数量!A:B,2,FALSE)</f>
        <v>2</v>
      </c>
      <c r="E316" s="7">
        <f t="shared" si="38"/>
        <v>3601003</v>
      </c>
      <c r="F316">
        <f t="shared" si="42"/>
        <v>36</v>
      </c>
      <c r="G316">
        <f t="shared" si="43"/>
        <v>1</v>
      </c>
      <c r="H316">
        <f t="shared" si="44"/>
        <v>3</v>
      </c>
      <c r="I316" t="str">
        <f>VLOOKUP(H316,映射关系!E:F,2,FALSE)</f>
        <v>炼历</v>
      </c>
      <c r="J316">
        <f>INT((IF(D316=G316,VLOOKUP(F316,每级经验对应!A:C,3,FALSE)*映射关系!$B$4,VLOOKUP(F316,每级经验对应!A:C,3,FALSE)*映射关系!$B$4/(D316-1))+1)*VLOOKUP(H316,映射关系!E:G,3,FALSE))</f>
        <v>615</v>
      </c>
      <c r="L316" t="str">
        <f>L$6&amp;VLOOKUP(I316,物品!B:C,2,FALSE)</f>
        <v>{"t":"i","i":6</v>
      </c>
      <c r="M316" t="str">
        <f t="shared" si="39"/>
        <v>,"c":615,"tr":0}</v>
      </c>
      <c r="N316" t="str">
        <f t="shared" si="40"/>
        <v/>
      </c>
      <c r="O316" t="str">
        <f t="shared" si="41"/>
        <v>{"t":"i","i":6,"c":615,"tr":0}</v>
      </c>
    </row>
    <row r="317" spans="3:15" x14ac:dyDescent="0.15">
      <c r="C317">
        <v>310</v>
      </c>
      <c r="D317">
        <f>VLOOKUP(F317,每级任务数量!A:B,2,FALSE)</f>
        <v>2</v>
      </c>
      <c r="E317" s="7">
        <f t="shared" si="38"/>
        <v>3602001</v>
      </c>
      <c r="F317">
        <f t="shared" si="42"/>
        <v>36</v>
      </c>
      <c r="G317">
        <f t="shared" si="43"/>
        <v>2</v>
      </c>
      <c r="H317">
        <f t="shared" si="44"/>
        <v>1</v>
      </c>
      <c r="I317" t="str">
        <f>VLOOKUP(H317,映射关系!E:F,2,FALSE)</f>
        <v>经验</v>
      </c>
      <c r="J317">
        <f>INT((IF(D317=G317,VLOOKUP(F317,每级经验对应!A:C,3,FALSE)*映射关系!$B$4,VLOOKUP(F317,每级经验对应!A:C,3,FALSE)*映射关系!$B$4/(D317-1))+1)*VLOOKUP(H317,映射关系!E:G,3,FALSE))</f>
        <v>123</v>
      </c>
      <c r="L317" t="str">
        <f>L$6&amp;VLOOKUP(I317,物品!B:C,2,FALSE)</f>
        <v>{"t":"i","i":4</v>
      </c>
      <c r="M317" t="str">
        <f t="shared" si="39"/>
        <v>,"c":123,"tr":0}</v>
      </c>
      <c r="N317" t="str">
        <f t="shared" si="40"/>
        <v/>
      </c>
      <c r="O317" t="str">
        <f t="shared" si="41"/>
        <v>{"t":"i","i":4,"c":123,"tr":0}</v>
      </c>
    </row>
    <row r="318" spans="3:15" x14ac:dyDescent="0.15">
      <c r="C318">
        <v>311</v>
      </c>
      <c r="D318">
        <f>VLOOKUP(F318,每级任务数量!A:B,2,FALSE)</f>
        <v>2</v>
      </c>
      <c r="E318" s="7">
        <f t="shared" si="38"/>
        <v>3602002</v>
      </c>
      <c r="F318">
        <f t="shared" si="42"/>
        <v>36</v>
      </c>
      <c r="G318">
        <f t="shared" si="43"/>
        <v>2</v>
      </c>
      <c r="H318">
        <f t="shared" si="44"/>
        <v>2</v>
      </c>
      <c r="I318" t="str">
        <f>VLOOKUP(H318,映射关系!E:F,2,FALSE)</f>
        <v>金币</v>
      </c>
      <c r="J318">
        <f>INT((IF(D318=G318,VLOOKUP(F318,每级经验对应!A:C,3,FALSE)*映射关系!$B$4,VLOOKUP(F318,每级经验对应!A:C,3,FALSE)*映射关系!$B$4/(D318-1))+1)*VLOOKUP(H318,映射关系!E:G,3,FALSE))</f>
        <v>4316</v>
      </c>
      <c r="L318" t="str">
        <f>L$6&amp;VLOOKUP(I318,物品!B:C,2,FALSE)</f>
        <v>{"t":"i","i":1</v>
      </c>
      <c r="M318" t="str">
        <f t="shared" si="39"/>
        <v>,"c":4316,"tr":0}</v>
      </c>
      <c r="N318" t="str">
        <f t="shared" si="40"/>
        <v/>
      </c>
      <c r="O318" t="str">
        <f t="shared" si="41"/>
        <v>{"t":"i","i":1,"c":4316,"tr":0}</v>
      </c>
    </row>
    <row r="319" spans="3:15" x14ac:dyDescent="0.15">
      <c r="C319">
        <v>312</v>
      </c>
      <c r="D319">
        <f>VLOOKUP(F319,每级任务数量!A:B,2,FALSE)</f>
        <v>2</v>
      </c>
      <c r="E319" s="7">
        <f t="shared" si="38"/>
        <v>3602003</v>
      </c>
      <c r="F319">
        <f t="shared" si="42"/>
        <v>36</v>
      </c>
      <c r="G319">
        <f t="shared" si="43"/>
        <v>2</v>
      </c>
      <c r="H319">
        <f t="shared" si="44"/>
        <v>3</v>
      </c>
      <c r="I319" t="str">
        <f>VLOOKUP(H319,映射关系!E:F,2,FALSE)</f>
        <v>炼历</v>
      </c>
      <c r="J319">
        <f>INT((IF(D319=G319,VLOOKUP(F319,每级经验对应!A:C,3,FALSE)*映射关系!$B$4,VLOOKUP(F319,每级经验对应!A:C,3,FALSE)*映射关系!$B$4/(D319-1))+1)*VLOOKUP(H319,映射关系!E:G,3,FALSE))</f>
        <v>615</v>
      </c>
      <c r="L319" t="str">
        <f>L$6&amp;VLOOKUP(I319,物品!B:C,2,FALSE)</f>
        <v>{"t":"i","i":6</v>
      </c>
      <c r="M319" t="str">
        <f t="shared" si="39"/>
        <v>,"c":615,"tr":0}</v>
      </c>
      <c r="N319" t="str">
        <f t="shared" si="40"/>
        <v/>
      </c>
      <c r="O319" t="str">
        <f t="shared" si="41"/>
        <v>{"t":"i","i":6,"c":615,"tr":0}</v>
      </c>
    </row>
    <row r="320" spans="3:15" x14ac:dyDescent="0.15">
      <c r="C320">
        <v>313</v>
      </c>
      <c r="D320">
        <f>VLOOKUP(F320,每级任务数量!A:B,2,FALSE)</f>
        <v>5</v>
      </c>
      <c r="E320" s="7">
        <f t="shared" si="38"/>
        <v>3701001</v>
      </c>
      <c r="F320">
        <f t="shared" si="42"/>
        <v>37</v>
      </c>
      <c r="G320">
        <f t="shared" si="43"/>
        <v>1</v>
      </c>
      <c r="H320">
        <f t="shared" si="44"/>
        <v>1</v>
      </c>
      <c r="I320" t="str">
        <f>VLOOKUP(H320,映射关系!E:F,2,FALSE)</f>
        <v>经验</v>
      </c>
      <c r="J320">
        <f>INT((IF(D320=G320,VLOOKUP(F320,每级经验对应!A:C,3,FALSE)*映射关系!$B$4,VLOOKUP(F320,每级经验对应!A:C,3,FALSE)*映射关系!$B$4/(D320-1))+1)*VLOOKUP(H320,映射关系!E:G,3,FALSE))</f>
        <v>33</v>
      </c>
      <c r="L320" t="str">
        <f>L$6&amp;VLOOKUP(I320,物品!B:C,2,FALSE)</f>
        <v>{"t":"i","i":4</v>
      </c>
      <c r="M320" t="str">
        <f t="shared" si="39"/>
        <v>,"c":33,"tr":0}</v>
      </c>
      <c r="N320" t="str">
        <f t="shared" si="40"/>
        <v/>
      </c>
      <c r="O320" t="str">
        <f t="shared" si="41"/>
        <v>{"t":"i","i":4,"c":33,"tr":0}</v>
      </c>
    </row>
    <row r="321" spans="3:15" x14ac:dyDescent="0.15">
      <c r="C321">
        <v>314</v>
      </c>
      <c r="D321">
        <f>VLOOKUP(F321,每级任务数量!A:B,2,FALSE)</f>
        <v>5</v>
      </c>
      <c r="E321" s="7">
        <f t="shared" ref="E321:E346" si="45">F321*100000+G321*1000+H321</f>
        <v>3701002</v>
      </c>
      <c r="F321">
        <f t="shared" si="42"/>
        <v>37</v>
      </c>
      <c r="G321">
        <f t="shared" si="43"/>
        <v>1</v>
      </c>
      <c r="H321">
        <f t="shared" si="44"/>
        <v>2</v>
      </c>
      <c r="I321" t="str">
        <f>VLOOKUP(H321,映射关系!E:F,2,FALSE)</f>
        <v>金币</v>
      </c>
      <c r="J321">
        <f>INT((IF(D321=G321,VLOOKUP(F321,每级经验对应!A:C,3,FALSE)*映射关系!$B$4,VLOOKUP(F321,每级经验对应!A:C,3,FALSE)*映射关系!$B$4/(D321-1))+1)*VLOOKUP(H321,映射关系!E:G,3,FALSE))</f>
        <v>1182</v>
      </c>
      <c r="L321" t="str">
        <f>L$6&amp;VLOOKUP(I321,物品!B:C,2,FALSE)</f>
        <v>{"t":"i","i":1</v>
      </c>
      <c r="M321" t="str">
        <f t="shared" ref="M321:M346" si="46">M$5&amp;J321&amp;M$6</f>
        <v>,"c":1182,"tr":0}</v>
      </c>
      <c r="N321" t="str">
        <f t="shared" ref="N321:N346" si="47">IF(K321="","",N$6)</f>
        <v/>
      </c>
      <c r="O321" t="str">
        <f t="shared" ref="O321:O346" si="48">K321&amp;L321&amp;M321&amp;N321</f>
        <v>{"t":"i","i":1,"c":1182,"tr":0}</v>
      </c>
    </row>
    <row r="322" spans="3:15" x14ac:dyDescent="0.15">
      <c r="C322">
        <v>315</v>
      </c>
      <c r="D322">
        <f>VLOOKUP(F322,每级任务数量!A:B,2,FALSE)</f>
        <v>5</v>
      </c>
      <c r="E322" s="7">
        <f t="shared" si="45"/>
        <v>3701003</v>
      </c>
      <c r="F322">
        <f t="shared" si="42"/>
        <v>37</v>
      </c>
      <c r="G322">
        <f t="shared" si="43"/>
        <v>1</v>
      </c>
      <c r="H322">
        <f t="shared" si="44"/>
        <v>3</v>
      </c>
      <c r="I322" t="str">
        <f>VLOOKUP(H322,映射关系!E:F,2,FALSE)</f>
        <v>炼历</v>
      </c>
      <c r="J322">
        <f>INT((IF(D322=G322,VLOOKUP(F322,每级经验对应!A:C,3,FALSE)*映射关系!$B$4,VLOOKUP(F322,每级经验对应!A:C,3,FALSE)*映射关系!$B$4/(D322-1))+1)*VLOOKUP(H322,映射关系!E:G,3,FALSE))</f>
        <v>168</v>
      </c>
      <c r="L322" t="str">
        <f>L$6&amp;VLOOKUP(I322,物品!B:C,2,FALSE)</f>
        <v>{"t":"i","i":6</v>
      </c>
      <c r="M322" t="str">
        <f t="shared" si="46"/>
        <v>,"c":168,"tr":0}</v>
      </c>
      <c r="N322" t="str">
        <f t="shared" si="47"/>
        <v/>
      </c>
      <c r="O322" t="str">
        <f t="shared" si="48"/>
        <v>{"t":"i","i":6,"c":168,"tr":0}</v>
      </c>
    </row>
    <row r="323" spans="3:15" x14ac:dyDescent="0.15">
      <c r="C323">
        <v>316</v>
      </c>
      <c r="D323">
        <f>VLOOKUP(F323,每级任务数量!A:B,2,FALSE)</f>
        <v>5</v>
      </c>
      <c r="E323" s="7">
        <f t="shared" si="45"/>
        <v>3702001</v>
      </c>
      <c r="F323">
        <f t="shared" si="42"/>
        <v>37</v>
      </c>
      <c r="G323">
        <f t="shared" si="43"/>
        <v>2</v>
      </c>
      <c r="H323">
        <f t="shared" si="44"/>
        <v>1</v>
      </c>
      <c r="I323" t="str">
        <f>VLOOKUP(H323,映射关系!E:F,2,FALSE)</f>
        <v>经验</v>
      </c>
      <c r="J323">
        <f>INT((IF(D323=G323,VLOOKUP(F323,每级经验对应!A:C,3,FALSE)*映射关系!$B$4,VLOOKUP(F323,每级经验对应!A:C,3,FALSE)*映射关系!$B$4/(D323-1))+1)*VLOOKUP(H323,映射关系!E:G,3,FALSE))</f>
        <v>33</v>
      </c>
      <c r="L323" t="str">
        <f>L$6&amp;VLOOKUP(I323,物品!B:C,2,FALSE)</f>
        <v>{"t":"i","i":4</v>
      </c>
      <c r="M323" t="str">
        <f t="shared" si="46"/>
        <v>,"c":33,"tr":0}</v>
      </c>
      <c r="N323" t="str">
        <f t="shared" si="47"/>
        <v/>
      </c>
      <c r="O323" t="str">
        <f t="shared" si="48"/>
        <v>{"t":"i","i":4,"c":33,"tr":0}</v>
      </c>
    </row>
    <row r="324" spans="3:15" x14ac:dyDescent="0.15">
      <c r="C324">
        <v>317</v>
      </c>
      <c r="D324">
        <f>VLOOKUP(F324,每级任务数量!A:B,2,FALSE)</f>
        <v>5</v>
      </c>
      <c r="E324" s="7">
        <f t="shared" si="45"/>
        <v>3702002</v>
      </c>
      <c r="F324">
        <f t="shared" si="42"/>
        <v>37</v>
      </c>
      <c r="G324">
        <f t="shared" si="43"/>
        <v>2</v>
      </c>
      <c r="H324">
        <f t="shared" si="44"/>
        <v>2</v>
      </c>
      <c r="I324" t="str">
        <f>VLOOKUP(H324,映射关系!E:F,2,FALSE)</f>
        <v>金币</v>
      </c>
      <c r="J324">
        <f>INT((IF(D324=G324,VLOOKUP(F324,每级经验对应!A:C,3,FALSE)*映射关系!$B$4,VLOOKUP(F324,每级经验对应!A:C,3,FALSE)*映射关系!$B$4/(D324-1))+1)*VLOOKUP(H324,映射关系!E:G,3,FALSE))</f>
        <v>1182</v>
      </c>
      <c r="L324" t="str">
        <f>L$6&amp;VLOOKUP(I324,物品!B:C,2,FALSE)</f>
        <v>{"t":"i","i":1</v>
      </c>
      <c r="M324" t="str">
        <f t="shared" si="46"/>
        <v>,"c":1182,"tr":0}</v>
      </c>
      <c r="N324" t="str">
        <f t="shared" si="47"/>
        <v/>
      </c>
      <c r="O324" t="str">
        <f t="shared" si="48"/>
        <v>{"t":"i","i":1,"c":1182,"tr":0}</v>
      </c>
    </row>
    <row r="325" spans="3:15" x14ac:dyDescent="0.15">
      <c r="C325">
        <v>318</v>
      </c>
      <c r="D325">
        <f>VLOOKUP(F325,每级任务数量!A:B,2,FALSE)</f>
        <v>5</v>
      </c>
      <c r="E325" s="7">
        <f t="shared" si="45"/>
        <v>3702003</v>
      </c>
      <c r="F325">
        <f t="shared" si="42"/>
        <v>37</v>
      </c>
      <c r="G325">
        <f t="shared" si="43"/>
        <v>2</v>
      </c>
      <c r="H325">
        <f t="shared" si="44"/>
        <v>3</v>
      </c>
      <c r="I325" t="str">
        <f>VLOOKUP(H325,映射关系!E:F,2,FALSE)</f>
        <v>炼历</v>
      </c>
      <c r="J325">
        <f>INT((IF(D325=G325,VLOOKUP(F325,每级经验对应!A:C,3,FALSE)*映射关系!$B$4,VLOOKUP(F325,每级经验对应!A:C,3,FALSE)*映射关系!$B$4/(D325-1))+1)*VLOOKUP(H325,映射关系!E:G,3,FALSE))</f>
        <v>168</v>
      </c>
      <c r="L325" t="str">
        <f>L$6&amp;VLOOKUP(I325,物品!B:C,2,FALSE)</f>
        <v>{"t":"i","i":6</v>
      </c>
      <c r="M325" t="str">
        <f t="shared" si="46"/>
        <v>,"c":168,"tr":0}</v>
      </c>
      <c r="N325" t="str">
        <f t="shared" si="47"/>
        <v/>
      </c>
      <c r="O325" t="str">
        <f t="shared" si="48"/>
        <v>{"t":"i","i":6,"c":168,"tr":0}</v>
      </c>
    </row>
    <row r="326" spans="3:15" x14ac:dyDescent="0.15">
      <c r="C326">
        <v>319</v>
      </c>
      <c r="D326">
        <f>VLOOKUP(F326,每级任务数量!A:B,2,FALSE)</f>
        <v>5</v>
      </c>
      <c r="E326" s="7">
        <f t="shared" si="45"/>
        <v>3703001</v>
      </c>
      <c r="F326">
        <f t="shared" si="42"/>
        <v>37</v>
      </c>
      <c r="G326">
        <f t="shared" si="43"/>
        <v>3</v>
      </c>
      <c r="H326">
        <f t="shared" si="44"/>
        <v>1</v>
      </c>
      <c r="I326" t="str">
        <f>VLOOKUP(H326,映射关系!E:F,2,FALSE)</f>
        <v>经验</v>
      </c>
      <c r="J326">
        <f>INT((IF(D326=G326,VLOOKUP(F326,每级经验对应!A:C,3,FALSE)*映射关系!$B$4,VLOOKUP(F326,每级经验对应!A:C,3,FALSE)*映射关系!$B$4/(D326-1))+1)*VLOOKUP(H326,映射关系!E:G,3,FALSE))</f>
        <v>33</v>
      </c>
      <c r="L326" t="str">
        <f>L$6&amp;VLOOKUP(I326,物品!B:C,2,FALSE)</f>
        <v>{"t":"i","i":4</v>
      </c>
      <c r="M326" t="str">
        <f t="shared" si="46"/>
        <v>,"c":33,"tr":0}</v>
      </c>
      <c r="N326" t="str">
        <f t="shared" si="47"/>
        <v/>
      </c>
      <c r="O326" t="str">
        <f t="shared" si="48"/>
        <v>{"t":"i","i":4,"c":33,"tr":0}</v>
      </c>
    </row>
    <row r="327" spans="3:15" x14ac:dyDescent="0.15">
      <c r="C327">
        <v>320</v>
      </c>
      <c r="D327">
        <f>VLOOKUP(F327,每级任务数量!A:B,2,FALSE)</f>
        <v>5</v>
      </c>
      <c r="E327" s="7">
        <f t="shared" si="45"/>
        <v>3703002</v>
      </c>
      <c r="F327">
        <f t="shared" si="42"/>
        <v>37</v>
      </c>
      <c r="G327">
        <f t="shared" si="43"/>
        <v>3</v>
      </c>
      <c r="H327">
        <f t="shared" si="44"/>
        <v>2</v>
      </c>
      <c r="I327" t="str">
        <f>VLOOKUP(H327,映射关系!E:F,2,FALSE)</f>
        <v>金币</v>
      </c>
      <c r="J327">
        <f>INT((IF(D327=G327,VLOOKUP(F327,每级经验对应!A:C,3,FALSE)*映射关系!$B$4,VLOOKUP(F327,每级经验对应!A:C,3,FALSE)*映射关系!$B$4/(D327-1))+1)*VLOOKUP(H327,映射关系!E:G,3,FALSE))</f>
        <v>1182</v>
      </c>
      <c r="L327" t="str">
        <f>L$6&amp;VLOOKUP(I327,物品!B:C,2,FALSE)</f>
        <v>{"t":"i","i":1</v>
      </c>
      <c r="M327" t="str">
        <f t="shared" si="46"/>
        <v>,"c":1182,"tr":0}</v>
      </c>
      <c r="N327" t="str">
        <f t="shared" si="47"/>
        <v/>
      </c>
      <c r="O327" t="str">
        <f t="shared" si="48"/>
        <v>{"t":"i","i":1,"c":1182,"tr":0}</v>
      </c>
    </row>
    <row r="328" spans="3:15" x14ac:dyDescent="0.15">
      <c r="C328">
        <v>321</v>
      </c>
      <c r="D328">
        <f>VLOOKUP(F328,每级任务数量!A:B,2,FALSE)</f>
        <v>5</v>
      </c>
      <c r="E328" s="7">
        <f t="shared" si="45"/>
        <v>3703003</v>
      </c>
      <c r="F328">
        <f t="shared" si="42"/>
        <v>37</v>
      </c>
      <c r="G328">
        <f t="shared" si="43"/>
        <v>3</v>
      </c>
      <c r="H328">
        <f t="shared" si="44"/>
        <v>3</v>
      </c>
      <c r="I328" t="str">
        <f>VLOOKUP(H328,映射关系!E:F,2,FALSE)</f>
        <v>炼历</v>
      </c>
      <c r="J328">
        <f>INT((IF(D328=G328,VLOOKUP(F328,每级经验对应!A:C,3,FALSE)*映射关系!$B$4,VLOOKUP(F328,每级经验对应!A:C,3,FALSE)*映射关系!$B$4/(D328-1))+1)*VLOOKUP(H328,映射关系!E:G,3,FALSE))</f>
        <v>168</v>
      </c>
      <c r="L328" t="str">
        <f>L$6&amp;VLOOKUP(I328,物品!B:C,2,FALSE)</f>
        <v>{"t":"i","i":6</v>
      </c>
      <c r="M328" t="str">
        <f t="shared" si="46"/>
        <v>,"c":168,"tr":0}</v>
      </c>
      <c r="N328" t="str">
        <f t="shared" si="47"/>
        <v/>
      </c>
      <c r="O328" t="str">
        <f t="shared" si="48"/>
        <v>{"t":"i","i":6,"c":168,"tr":0}</v>
      </c>
    </row>
    <row r="329" spans="3:15" x14ac:dyDescent="0.15">
      <c r="C329">
        <v>322</v>
      </c>
      <c r="D329">
        <f>VLOOKUP(F329,每级任务数量!A:B,2,FALSE)</f>
        <v>5</v>
      </c>
      <c r="E329" s="7">
        <f t="shared" si="45"/>
        <v>3704001</v>
      </c>
      <c r="F329">
        <f t="shared" si="42"/>
        <v>37</v>
      </c>
      <c r="G329">
        <f t="shared" si="43"/>
        <v>4</v>
      </c>
      <c r="H329">
        <f t="shared" si="44"/>
        <v>1</v>
      </c>
      <c r="I329" t="str">
        <f>VLOOKUP(H329,映射关系!E:F,2,FALSE)</f>
        <v>经验</v>
      </c>
      <c r="J329">
        <f>INT((IF(D329=G329,VLOOKUP(F329,每级经验对应!A:C,3,FALSE)*映射关系!$B$4,VLOOKUP(F329,每级经验对应!A:C,3,FALSE)*映射关系!$B$4/(D329-1))+1)*VLOOKUP(H329,映射关系!E:G,3,FALSE))</f>
        <v>33</v>
      </c>
      <c r="L329" t="str">
        <f>L$6&amp;VLOOKUP(I329,物品!B:C,2,FALSE)</f>
        <v>{"t":"i","i":4</v>
      </c>
      <c r="M329" t="str">
        <f t="shared" si="46"/>
        <v>,"c":33,"tr":0}</v>
      </c>
      <c r="N329" t="str">
        <f t="shared" si="47"/>
        <v/>
      </c>
      <c r="O329" t="str">
        <f t="shared" si="48"/>
        <v>{"t":"i","i":4,"c":33,"tr":0}</v>
      </c>
    </row>
    <row r="330" spans="3:15" x14ac:dyDescent="0.15">
      <c r="C330">
        <v>323</v>
      </c>
      <c r="D330">
        <f>VLOOKUP(F330,每级任务数量!A:B,2,FALSE)</f>
        <v>5</v>
      </c>
      <c r="E330" s="7">
        <f t="shared" si="45"/>
        <v>3704002</v>
      </c>
      <c r="F330">
        <f t="shared" ref="F330:F354" si="49">IF((G330=1)*(H330=1),F329+1,F329)</f>
        <v>37</v>
      </c>
      <c r="G330">
        <f t="shared" ref="G330:G354" si="50">IF(H330=1,IF(G329=D329,1,G329+1),G329)</f>
        <v>4</v>
      </c>
      <c r="H330">
        <f t="shared" si="44"/>
        <v>2</v>
      </c>
      <c r="I330" t="str">
        <f>VLOOKUP(H330,映射关系!E:F,2,FALSE)</f>
        <v>金币</v>
      </c>
      <c r="J330">
        <f>INT((IF(D330=G330,VLOOKUP(F330,每级经验对应!A:C,3,FALSE)*映射关系!$B$4,VLOOKUP(F330,每级经验对应!A:C,3,FALSE)*映射关系!$B$4/(D330-1))+1)*VLOOKUP(H330,映射关系!E:G,3,FALSE))</f>
        <v>1182</v>
      </c>
      <c r="L330" t="str">
        <f>L$6&amp;VLOOKUP(I330,物品!B:C,2,FALSE)</f>
        <v>{"t":"i","i":1</v>
      </c>
      <c r="M330" t="str">
        <f t="shared" si="46"/>
        <v>,"c":1182,"tr":0}</v>
      </c>
      <c r="N330" t="str">
        <f t="shared" si="47"/>
        <v/>
      </c>
      <c r="O330" t="str">
        <f t="shared" si="48"/>
        <v>{"t":"i","i":1,"c":1182,"tr":0}</v>
      </c>
    </row>
    <row r="331" spans="3:15" x14ac:dyDescent="0.15">
      <c r="C331">
        <v>324</v>
      </c>
      <c r="D331">
        <f>VLOOKUP(F331,每级任务数量!A:B,2,FALSE)</f>
        <v>5</v>
      </c>
      <c r="E331" s="7">
        <f t="shared" si="45"/>
        <v>3704003</v>
      </c>
      <c r="F331">
        <f t="shared" si="49"/>
        <v>37</v>
      </c>
      <c r="G331">
        <f t="shared" si="50"/>
        <v>4</v>
      </c>
      <c r="H331">
        <f t="shared" si="44"/>
        <v>3</v>
      </c>
      <c r="I331" t="str">
        <f>VLOOKUP(H331,映射关系!E:F,2,FALSE)</f>
        <v>炼历</v>
      </c>
      <c r="J331">
        <f>INT((IF(D331=G331,VLOOKUP(F331,每级经验对应!A:C,3,FALSE)*映射关系!$B$4,VLOOKUP(F331,每级经验对应!A:C,3,FALSE)*映射关系!$B$4/(D331-1))+1)*VLOOKUP(H331,映射关系!E:G,3,FALSE))</f>
        <v>168</v>
      </c>
      <c r="L331" t="str">
        <f>L$6&amp;VLOOKUP(I331,物品!B:C,2,FALSE)</f>
        <v>{"t":"i","i":6</v>
      </c>
      <c r="M331" t="str">
        <f t="shared" si="46"/>
        <v>,"c":168,"tr":0}</v>
      </c>
      <c r="N331" t="str">
        <f t="shared" si="47"/>
        <v/>
      </c>
      <c r="O331" t="str">
        <f t="shared" si="48"/>
        <v>{"t":"i","i":6,"c":168,"tr":0}</v>
      </c>
    </row>
    <row r="332" spans="3:15" x14ac:dyDescent="0.15">
      <c r="C332">
        <v>325</v>
      </c>
      <c r="D332">
        <f>VLOOKUP(F332,每级任务数量!A:B,2,FALSE)</f>
        <v>5</v>
      </c>
      <c r="E332" s="7">
        <f t="shared" si="45"/>
        <v>3705001</v>
      </c>
      <c r="F332">
        <f t="shared" si="49"/>
        <v>37</v>
      </c>
      <c r="G332">
        <f t="shared" si="50"/>
        <v>5</v>
      </c>
      <c r="H332">
        <f t="shared" ref="H332:H395" si="51">H329</f>
        <v>1</v>
      </c>
      <c r="I332" t="str">
        <f>VLOOKUP(H332,映射关系!E:F,2,FALSE)</f>
        <v>经验</v>
      </c>
      <c r="J332">
        <f>INT((IF(D332=G332,VLOOKUP(F332,每级经验对应!A:C,3,FALSE)*映射关系!$B$4,VLOOKUP(F332,每级经验对应!A:C,3,FALSE)*映射关系!$B$4/(D332-1))+1)*VLOOKUP(H332,映射关系!E:G,3,FALSE))</f>
        <v>131</v>
      </c>
      <c r="L332" t="str">
        <f>L$6&amp;VLOOKUP(I332,物品!B:C,2,FALSE)</f>
        <v>{"t":"i","i":4</v>
      </c>
      <c r="M332" t="str">
        <f t="shared" si="46"/>
        <v>,"c":131,"tr":0}</v>
      </c>
      <c r="N332" t="str">
        <f t="shared" si="47"/>
        <v/>
      </c>
      <c r="O332" t="str">
        <f t="shared" si="48"/>
        <v>{"t":"i","i":4,"c":131,"tr":0}</v>
      </c>
    </row>
    <row r="333" spans="3:15" x14ac:dyDescent="0.15">
      <c r="C333">
        <v>326</v>
      </c>
      <c r="D333">
        <f>VLOOKUP(F333,每级任务数量!A:B,2,FALSE)</f>
        <v>5</v>
      </c>
      <c r="E333" s="7">
        <f t="shared" si="45"/>
        <v>3705002</v>
      </c>
      <c r="F333">
        <f t="shared" si="49"/>
        <v>37</v>
      </c>
      <c r="G333">
        <f t="shared" si="50"/>
        <v>5</v>
      </c>
      <c r="H333">
        <f t="shared" si="51"/>
        <v>2</v>
      </c>
      <c r="I333" t="str">
        <f>VLOOKUP(H333,映射关系!E:F,2,FALSE)</f>
        <v>金币</v>
      </c>
      <c r="J333">
        <f>INT((IF(D333=G333,VLOOKUP(F333,每级经验对应!A:C,3,FALSE)*映射关系!$B$4,VLOOKUP(F333,每级经验对应!A:C,3,FALSE)*映射关系!$B$4/(D333-1))+1)*VLOOKUP(H333,映射关系!E:G,3,FALSE))</f>
        <v>4624</v>
      </c>
      <c r="L333" t="str">
        <f>L$6&amp;VLOOKUP(I333,物品!B:C,2,FALSE)</f>
        <v>{"t":"i","i":1</v>
      </c>
      <c r="M333" t="str">
        <f t="shared" si="46"/>
        <v>,"c":4624,"tr":0}</v>
      </c>
      <c r="N333" t="str">
        <f t="shared" si="47"/>
        <v/>
      </c>
      <c r="O333" t="str">
        <f t="shared" si="48"/>
        <v>{"t":"i","i":1,"c":4624,"tr":0}</v>
      </c>
    </row>
    <row r="334" spans="3:15" x14ac:dyDescent="0.15">
      <c r="C334">
        <v>327</v>
      </c>
      <c r="D334">
        <f>VLOOKUP(F334,每级任务数量!A:B,2,FALSE)</f>
        <v>5</v>
      </c>
      <c r="E334" s="7">
        <f t="shared" si="45"/>
        <v>3705003</v>
      </c>
      <c r="F334">
        <f t="shared" si="49"/>
        <v>37</v>
      </c>
      <c r="G334">
        <f t="shared" si="50"/>
        <v>5</v>
      </c>
      <c r="H334">
        <f t="shared" si="51"/>
        <v>3</v>
      </c>
      <c r="I334" t="str">
        <f>VLOOKUP(H334,映射关系!E:F,2,FALSE)</f>
        <v>炼历</v>
      </c>
      <c r="J334">
        <f>INT((IF(D334=G334,VLOOKUP(F334,每级经验对应!A:C,3,FALSE)*映射关系!$B$4,VLOOKUP(F334,每级经验对应!A:C,3,FALSE)*映射关系!$B$4/(D334-1))+1)*VLOOKUP(H334,映射关系!E:G,3,FALSE))</f>
        <v>659</v>
      </c>
      <c r="L334" t="str">
        <f>L$6&amp;VLOOKUP(I334,物品!B:C,2,FALSE)</f>
        <v>{"t":"i","i":6</v>
      </c>
      <c r="M334" t="str">
        <f t="shared" si="46"/>
        <v>,"c":659,"tr":0}</v>
      </c>
      <c r="N334" t="str">
        <f t="shared" si="47"/>
        <v/>
      </c>
      <c r="O334" t="str">
        <f t="shared" si="48"/>
        <v>{"t":"i","i":6,"c":659,"tr":0}</v>
      </c>
    </row>
    <row r="335" spans="3:15" x14ac:dyDescent="0.15">
      <c r="C335">
        <v>328</v>
      </c>
      <c r="D335">
        <f>VLOOKUP(F335,每级任务数量!A:B,2,FALSE)</f>
        <v>3</v>
      </c>
      <c r="E335" s="7">
        <f t="shared" si="45"/>
        <v>3801001</v>
      </c>
      <c r="F335">
        <f t="shared" si="49"/>
        <v>38</v>
      </c>
      <c r="G335">
        <f t="shared" si="50"/>
        <v>1</v>
      </c>
      <c r="H335">
        <f t="shared" si="51"/>
        <v>1</v>
      </c>
      <c r="I335" t="str">
        <f>VLOOKUP(H335,映射关系!E:F,2,FALSE)</f>
        <v>经验</v>
      </c>
      <c r="J335">
        <f>INT((IF(D335=G335,VLOOKUP(F335,每级经验对应!A:C,3,FALSE)*映射关系!$B$4,VLOOKUP(F335,每级经验对应!A:C,3,FALSE)*映射关系!$B$4/(D335-1))+1)*VLOOKUP(H335,映射关系!E:G,3,FALSE))</f>
        <v>71</v>
      </c>
      <c r="L335" t="str">
        <f>L$6&amp;VLOOKUP(I335,物品!B:C,2,FALSE)</f>
        <v>{"t":"i","i":4</v>
      </c>
      <c r="M335" t="str">
        <f t="shared" si="46"/>
        <v>,"c":71,"tr":0}</v>
      </c>
      <c r="N335" t="str">
        <f t="shared" si="47"/>
        <v/>
      </c>
      <c r="O335" t="str">
        <f t="shared" si="48"/>
        <v>{"t":"i","i":4,"c":71,"tr":0}</v>
      </c>
    </row>
    <row r="336" spans="3:15" x14ac:dyDescent="0.15">
      <c r="C336">
        <v>329</v>
      </c>
      <c r="D336">
        <f>VLOOKUP(F336,每级任务数量!A:B,2,FALSE)</f>
        <v>3</v>
      </c>
      <c r="E336" s="7">
        <f t="shared" si="45"/>
        <v>3801002</v>
      </c>
      <c r="F336">
        <f t="shared" si="49"/>
        <v>38</v>
      </c>
      <c r="G336">
        <f t="shared" si="50"/>
        <v>1</v>
      </c>
      <c r="H336">
        <f t="shared" si="51"/>
        <v>2</v>
      </c>
      <c r="I336" t="str">
        <f>VLOOKUP(H336,映射关系!E:F,2,FALSE)</f>
        <v>金币</v>
      </c>
      <c r="J336">
        <f>INT((IF(D336=G336,VLOOKUP(F336,每级经验对应!A:C,3,FALSE)*映射关系!$B$4,VLOOKUP(F336,每级经验对应!A:C,3,FALSE)*映射关系!$B$4/(D336-1))+1)*VLOOKUP(H336,映射关系!E:G,3,FALSE))</f>
        <v>2495</v>
      </c>
      <c r="L336" t="str">
        <f>L$6&amp;VLOOKUP(I336,物品!B:C,2,FALSE)</f>
        <v>{"t":"i","i":1</v>
      </c>
      <c r="M336" t="str">
        <f t="shared" si="46"/>
        <v>,"c":2495,"tr":0}</v>
      </c>
      <c r="N336" t="str">
        <f t="shared" si="47"/>
        <v/>
      </c>
      <c r="O336" t="str">
        <f t="shared" si="48"/>
        <v>{"t":"i","i":1,"c":2495,"tr":0}</v>
      </c>
    </row>
    <row r="337" spans="3:15" x14ac:dyDescent="0.15">
      <c r="C337">
        <v>330</v>
      </c>
      <c r="D337">
        <f>VLOOKUP(F337,每级任务数量!A:B,2,FALSE)</f>
        <v>3</v>
      </c>
      <c r="E337" s="7">
        <f t="shared" si="45"/>
        <v>3801003</v>
      </c>
      <c r="F337">
        <f t="shared" si="49"/>
        <v>38</v>
      </c>
      <c r="G337">
        <f t="shared" si="50"/>
        <v>1</v>
      </c>
      <c r="H337">
        <f t="shared" si="51"/>
        <v>3</v>
      </c>
      <c r="I337" t="str">
        <f>VLOOKUP(H337,映射关系!E:F,2,FALSE)</f>
        <v>炼历</v>
      </c>
      <c r="J337">
        <f>INT((IF(D337=G337,VLOOKUP(F337,每级经验对应!A:C,3,FALSE)*映射关系!$B$4,VLOOKUP(F337,每级经验对应!A:C,3,FALSE)*映射关系!$B$4/(D337-1))+1)*VLOOKUP(H337,映射关系!E:G,3,FALSE))</f>
        <v>356</v>
      </c>
      <c r="L337" t="str">
        <f>L$6&amp;VLOOKUP(I337,物品!B:C,2,FALSE)</f>
        <v>{"t":"i","i":6</v>
      </c>
      <c r="M337" t="str">
        <f t="shared" si="46"/>
        <v>,"c":356,"tr":0}</v>
      </c>
      <c r="N337" t="str">
        <f t="shared" si="47"/>
        <v/>
      </c>
      <c r="O337" t="str">
        <f t="shared" si="48"/>
        <v>{"t":"i","i":6,"c":356,"tr":0}</v>
      </c>
    </row>
    <row r="338" spans="3:15" x14ac:dyDescent="0.15">
      <c r="C338">
        <v>331</v>
      </c>
      <c r="D338">
        <f>VLOOKUP(F338,每级任务数量!A:B,2,FALSE)</f>
        <v>3</v>
      </c>
      <c r="E338" s="7">
        <f t="shared" si="45"/>
        <v>3802001</v>
      </c>
      <c r="F338">
        <f t="shared" si="49"/>
        <v>38</v>
      </c>
      <c r="G338">
        <f t="shared" si="50"/>
        <v>2</v>
      </c>
      <c r="H338">
        <f t="shared" si="51"/>
        <v>1</v>
      </c>
      <c r="I338" t="str">
        <f>VLOOKUP(H338,映射关系!E:F,2,FALSE)</f>
        <v>经验</v>
      </c>
      <c r="J338">
        <f>INT((IF(D338=G338,VLOOKUP(F338,每级经验对应!A:C,3,FALSE)*映射关系!$B$4,VLOOKUP(F338,每级经验对应!A:C,3,FALSE)*映射关系!$B$4/(D338-1))+1)*VLOOKUP(H338,映射关系!E:G,3,FALSE))</f>
        <v>71</v>
      </c>
      <c r="L338" t="str">
        <f>L$6&amp;VLOOKUP(I338,物品!B:C,2,FALSE)</f>
        <v>{"t":"i","i":4</v>
      </c>
      <c r="M338" t="str">
        <f t="shared" si="46"/>
        <v>,"c":71,"tr":0}</v>
      </c>
      <c r="N338" t="str">
        <f t="shared" si="47"/>
        <v/>
      </c>
      <c r="O338" t="str">
        <f t="shared" si="48"/>
        <v>{"t":"i","i":4,"c":71,"tr":0}</v>
      </c>
    </row>
    <row r="339" spans="3:15" x14ac:dyDescent="0.15">
      <c r="C339">
        <v>332</v>
      </c>
      <c r="D339">
        <f>VLOOKUP(F339,每级任务数量!A:B,2,FALSE)</f>
        <v>3</v>
      </c>
      <c r="E339" s="7">
        <f t="shared" si="45"/>
        <v>3802002</v>
      </c>
      <c r="F339">
        <f t="shared" si="49"/>
        <v>38</v>
      </c>
      <c r="G339">
        <f t="shared" si="50"/>
        <v>2</v>
      </c>
      <c r="H339">
        <f t="shared" si="51"/>
        <v>2</v>
      </c>
      <c r="I339" t="str">
        <f>VLOOKUP(H339,映射关系!E:F,2,FALSE)</f>
        <v>金币</v>
      </c>
      <c r="J339">
        <f>INT((IF(D339=G339,VLOOKUP(F339,每级经验对应!A:C,3,FALSE)*映射关系!$B$4,VLOOKUP(F339,每级经验对应!A:C,3,FALSE)*映射关系!$B$4/(D339-1))+1)*VLOOKUP(H339,映射关系!E:G,3,FALSE))</f>
        <v>2495</v>
      </c>
      <c r="L339" t="str">
        <f>L$6&amp;VLOOKUP(I339,物品!B:C,2,FALSE)</f>
        <v>{"t":"i","i":1</v>
      </c>
      <c r="M339" t="str">
        <f t="shared" si="46"/>
        <v>,"c":2495,"tr":0}</v>
      </c>
      <c r="N339" t="str">
        <f t="shared" si="47"/>
        <v/>
      </c>
      <c r="O339" t="str">
        <f t="shared" si="48"/>
        <v>{"t":"i","i":1,"c":2495,"tr":0}</v>
      </c>
    </row>
    <row r="340" spans="3:15" x14ac:dyDescent="0.15">
      <c r="C340">
        <v>333</v>
      </c>
      <c r="D340">
        <f>VLOOKUP(F340,每级任务数量!A:B,2,FALSE)</f>
        <v>3</v>
      </c>
      <c r="E340" s="7">
        <f t="shared" si="45"/>
        <v>3802003</v>
      </c>
      <c r="F340">
        <f t="shared" si="49"/>
        <v>38</v>
      </c>
      <c r="G340">
        <f t="shared" si="50"/>
        <v>2</v>
      </c>
      <c r="H340">
        <f t="shared" si="51"/>
        <v>3</v>
      </c>
      <c r="I340" t="str">
        <f>VLOOKUP(H340,映射关系!E:F,2,FALSE)</f>
        <v>炼历</v>
      </c>
      <c r="J340">
        <f>INT((IF(D340=G340,VLOOKUP(F340,每级经验对应!A:C,3,FALSE)*映射关系!$B$4,VLOOKUP(F340,每级经验对应!A:C,3,FALSE)*映射关系!$B$4/(D340-1))+1)*VLOOKUP(H340,映射关系!E:G,3,FALSE))</f>
        <v>356</v>
      </c>
      <c r="L340" t="str">
        <f>L$6&amp;VLOOKUP(I340,物品!B:C,2,FALSE)</f>
        <v>{"t":"i","i":6</v>
      </c>
      <c r="M340" t="str">
        <f t="shared" si="46"/>
        <v>,"c":356,"tr":0}</v>
      </c>
      <c r="N340" t="str">
        <f t="shared" si="47"/>
        <v/>
      </c>
      <c r="O340" t="str">
        <f t="shared" si="48"/>
        <v>{"t":"i","i":6,"c":356,"tr":0}</v>
      </c>
    </row>
    <row r="341" spans="3:15" x14ac:dyDescent="0.15">
      <c r="C341">
        <v>334</v>
      </c>
      <c r="D341">
        <f>VLOOKUP(F341,每级任务数量!A:B,2,FALSE)</f>
        <v>3</v>
      </c>
      <c r="E341" s="7">
        <f t="shared" si="45"/>
        <v>3803001</v>
      </c>
      <c r="F341">
        <f t="shared" si="49"/>
        <v>38</v>
      </c>
      <c r="G341">
        <f t="shared" si="50"/>
        <v>3</v>
      </c>
      <c r="H341">
        <f t="shared" si="51"/>
        <v>1</v>
      </c>
      <c r="I341" t="str">
        <f>VLOOKUP(H341,映射关系!E:F,2,FALSE)</f>
        <v>经验</v>
      </c>
      <c r="J341">
        <f>INT((IF(D341=G341,VLOOKUP(F341,每级经验对应!A:C,3,FALSE)*映射关系!$B$4,VLOOKUP(F341,每级经验对应!A:C,3,FALSE)*映射关系!$B$4/(D341-1))+1)*VLOOKUP(H341,映射关系!E:G,3,FALSE))</f>
        <v>141</v>
      </c>
      <c r="L341" t="str">
        <f>L$6&amp;VLOOKUP(I341,物品!B:C,2,FALSE)</f>
        <v>{"t":"i","i":4</v>
      </c>
      <c r="M341" t="str">
        <f t="shared" si="46"/>
        <v>,"c":141,"tr":0}</v>
      </c>
      <c r="N341" t="str">
        <f t="shared" si="47"/>
        <v/>
      </c>
      <c r="O341" t="str">
        <f t="shared" si="48"/>
        <v>{"t":"i","i":4,"c":141,"tr":0}</v>
      </c>
    </row>
    <row r="342" spans="3:15" x14ac:dyDescent="0.15">
      <c r="C342">
        <v>335</v>
      </c>
      <c r="D342">
        <f>VLOOKUP(F342,每级任务数量!A:B,2,FALSE)</f>
        <v>3</v>
      </c>
      <c r="E342" s="7">
        <f t="shared" si="45"/>
        <v>3803002</v>
      </c>
      <c r="F342">
        <f t="shared" si="49"/>
        <v>38</v>
      </c>
      <c r="G342">
        <f t="shared" si="50"/>
        <v>3</v>
      </c>
      <c r="H342">
        <f t="shared" si="51"/>
        <v>2</v>
      </c>
      <c r="I342" t="str">
        <f>VLOOKUP(H342,映射关系!E:F,2,FALSE)</f>
        <v>金币</v>
      </c>
      <c r="J342">
        <f>INT((IF(D342=G342,VLOOKUP(F342,每级经验对应!A:C,3,FALSE)*映射关系!$B$4,VLOOKUP(F342,每级经验对应!A:C,3,FALSE)*映射关系!$B$4/(D342-1))+1)*VLOOKUP(H342,映射关系!E:G,3,FALSE))</f>
        <v>4955</v>
      </c>
      <c r="L342" t="str">
        <f>L$6&amp;VLOOKUP(I342,物品!B:C,2,FALSE)</f>
        <v>{"t":"i","i":1</v>
      </c>
      <c r="M342" t="str">
        <f t="shared" si="46"/>
        <v>,"c":4955,"tr":0}</v>
      </c>
      <c r="N342" t="str">
        <f t="shared" si="47"/>
        <v/>
      </c>
      <c r="O342" t="str">
        <f t="shared" si="48"/>
        <v>{"t":"i","i":1,"c":4955,"tr":0}</v>
      </c>
    </row>
    <row r="343" spans="3:15" x14ac:dyDescent="0.15">
      <c r="C343">
        <v>336</v>
      </c>
      <c r="D343">
        <f>VLOOKUP(F343,每级任务数量!A:B,2,FALSE)</f>
        <v>3</v>
      </c>
      <c r="E343" s="7">
        <f t="shared" si="45"/>
        <v>3803003</v>
      </c>
      <c r="F343">
        <f t="shared" si="49"/>
        <v>38</v>
      </c>
      <c r="G343">
        <f t="shared" si="50"/>
        <v>3</v>
      </c>
      <c r="H343">
        <f t="shared" si="51"/>
        <v>3</v>
      </c>
      <c r="I343" t="str">
        <f>VLOOKUP(H343,映射关系!E:F,2,FALSE)</f>
        <v>炼历</v>
      </c>
      <c r="J343">
        <f>INT((IF(D343=G343,VLOOKUP(F343,每级经验对应!A:C,3,FALSE)*映射关系!$B$4,VLOOKUP(F343,每级经验对应!A:C,3,FALSE)*映射关系!$B$4/(D343-1))+1)*VLOOKUP(H343,映射关系!E:G,3,FALSE))</f>
        <v>707</v>
      </c>
      <c r="L343" t="str">
        <f>L$6&amp;VLOOKUP(I343,物品!B:C,2,FALSE)</f>
        <v>{"t":"i","i":6</v>
      </c>
      <c r="M343" t="str">
        <f t="shared" si="46"/>
        <v>,"c":707,"tr":0}</v>
      </c>
      <c r="N343" t="str">
        <f t="shared" si="47"/>
        <v/>
      </c>
      <c r="O343" t="str">
        <f t="shared" si="48"/>
        <v>{"t":"i","i":6,"c":707,"tr":0}</v>
      </c>
    </row>
    <row r="344" spans="3:15" x14ac:dyDescent="0.15">
      <c r="C344">
        <v>337</v>
      </c>
      <c r="D344">
        <f>VLOOKUP(F344,每级任务数量!A:B,2,FALSE)</f>
        <v>3</v>
      </c>
      <c r="E344" s="7">
        <f t="shared" si="45"/>
        <v>3901001</v>
      </c>
      <c r="F344">
        <f t="shared" si="49"/>
        <v>39</v>
      </c>
      <c r="G344">
        <f t="shared" si="50"/>
        <v>1</v>
      </c>
      <c r="H344">
        <f t="shared" si="51"/>
        <v>1</v>
      </c>
      <c r="I344" t="str">
        <f>VLOOKUP(H344,映射关系!E:F,2,FALSE)</f>
        <v>经验</v>
      </c>
      <c r="J344">
        <f>INT((IF(D344=G344,VLOOKUP(F344,每级经验对应!A:C,3,FALSE)*映射关系!$B$4,VLOOKUP(F344,每级经验对应!A:C,3,FALSE)*映射关系!$B$4/(D344-1))+1)*VLOOKUP(H344,映射关系!E:G,3,FALSE))</f>
        <v>76</v>
      </c>
      <c r="L344" t="str">
        <f>L$6&amp;VLOOKUP(I344,物品!B:C,2,FALSE)</f>
        <v>{"t":"i","i":4</v>
      </c>
      <c r="M344" t="str">
        <f t="shared" si="46"/>
        <v>,"c":76,"tr":0}</v>
      </c>
      <c r="N344" t="str">
        <f t="shared" si="47"/>
        <v/>
      </c>
      <c r="O344" t="str">
        <f t="shared" si="48"/>
        <v>{"t":"i","i":4,"c":76,"tr":0}</v>
      </c>
    </row>
    <row r="345" spans="3:15" x14ac:dyDescent="0.15">
      <c r="C345">
        <v>338</v>
      </c>
      <c r="D345">
        <f>VLOOKUP(F345,每级任务数量!A:B,2,FALSE)</f>
        <v>3</v>
      </c>
      <c r="E345" s="7">
        <f t="shared" si="45"/>
        <v>3901002</v>
      </c>
      <c r="F345">
        <f t="shared" si="49"/>
        <v>39</v>
      </c>
      <c r="G345">
        <f t="shared" si="50"/>
        <v>1</v>
      </c>
      <c r="H345">
        <f t="shared" si="51"/>
        <v>2</v>
      </c>
      <c r="I345" t="str">
        <f>VLOOKUP(H345,映射关系!E:F,2,FALSE)</f>
        <v>金币</v>
      </c>
      <c r="J345">
        <f>INT((IF(D345=G345,VLOOKUP(F345,每级经验对应!A:C,3,FALSE)*映射关系!$B$4,VLOOKUP(F345,每级经验对应!A:C,3,FALSE)*映射关系!$B$4/(D345-1))+1)*VLOOKUP(H345,映射关系!E:G,3,FALSE))</f>
        <v>2672</v>
      </c>
      <c r="L345" t="str">
        <f>L$6&amp;VLOOKUP(I345,物品!B:C,2,FALSE)</f>
        <v>{"t":"i","i":1</v>
      </c>
      <c r="M345" t="str">
        <f t="shared" si="46"/>
        <v>,"c":2672,"tr":0}</v>
      </c>
      <c r="N345" t="str">
        <f t="shared" si="47"/>
        <v/>
      </c>
      <c r="O345" t="str">
        <f t="shared" si="48"/>
        <v>{"t":"i","i":1,"c":2672,"tr":0}</v>
      </c>
    </row>
    <row r="346" spans="3:15" x14ac:dyDescent="0.15">
      <c r="C346">
        <v>339</v>
      </c>
      <c r="D346">
        <f>VLOOKUP(F346,每级任务数量!A:B,2,FALSE)</f>
        <v>3</v>
      </c>
      <c r="E346" s="7">
        <f t="shared" si="45"/>
        <v>3901003</v>
      </c>
      <c r="F346">
        <f t="shared" si="49"/>
        <v>39</v>
      </c>
      <c r="G346">
        <f t="shared" si="50"/>
        <v>1</v>
      </c>
      <c r="H346">
        <f t="shared" si="51"/>
        <v>3</v>
      </c>
      <c r="I346" t="str">
        <f>VLOOKUP(H346,映射关系!E:F,2,FALSE)</f>
        <v>炼历</v>
      </c>
      <c r="J346">
        <f>INT((IF(D346=G346,VLOOKUP(F346,每级经验对应!A:C,3,FALSE)*映射关系!$B$4,VLOOKUP(F346,每级经验对应!A:C,3,FALSE)*映射关系!$B$4/(D346-1))+1)*VLOOKUP(H346,映射关系!E:G,3,FALSE))</f>
        <v>381</v>
      </c>
      <c r="L346" t="str">
        <f>L$6&amp;VLOOKUP(I346,物品!B:C,2,FALSE)</f>
        <v>{"t":"i","i":6</v>
      </c>
      <c r="M346" t="str">
        <f t="shared" si="46"/>
        <v>,"c":381,"tr":0}</v>
      </c>
      <c r="N346" t="str">
        <f t="shared" si="47"/>
        <v/>
      </c>
      <c r="O346" t="str">
        <f t="shared" si="48"/>
        <v>{"t":"i","i":6,"c":381,"tr":0}</v>
      </c>
    </row>
    <row r="347" spans="3:15" x14ac:dyDescent="0.15">
      <c r="C347">
        <v>340</v>
      </c>
      <c r="D347">
        <f>VLOOKUP(F347,每级任务数量!A:B,2,FALSE)</f>
        <v>3</v>
      </c>
      <c r="E347" s="7">
        <f t="shared" ref="E347:E354" si="52">F347*100000+G347*1000+H347</f>
        <v>3902001</v>
      </c>
      <c r="F347">
        <f t="shared" si="49"/>
        <v>39</v>
      </c>
      <c r="G347">
        <f t="shared" si="50"/>
        <v>2</v>
      </c>
      <c r="H347">
        <f t="shared" si="51"/>
        <v>1</v>
      </c>
      <c r="I347" t="str">
        <f>VLOOKUP(H347,映射关系!E:F,2,FALSE)</f>
        <v>经验</v>
      </c>
      <c r="J347">
        <f>INT((IF(D347=G347,VLOOKUP(F347,每级经验对应!A:C,3,FALSE)*映射关系!$B$4,VLOOKUP(F347,每级经验对应!A:C,3,FALSE)*映射关系!$B$4/(D347-1))+1)*VLOOKUP(H347,映射关系!E:G,3,FALSE))</f>
        <v>76</v>
      </c>
      <c r="L347" t="str">
        <f>L$6&amp;VLOOKUP(I347,物品!B:C,2,FALSE)</f>
        <v>{"t":"i","i":4</v>
      </c>
      <c r="M347" t="str">
        <f t="shared" ref="M347:M354" si="53">M$5&amp;J347&amp;M$6</f>
        <v>,"c":76,"tr":0}</v>
      </c>
      <c r="N347" t="str">
        <f t="shared" ref="N347:N354" si="54">IF(K347="","",N$6)</f>
        <v/>
      </c>
      <c r="O347" t="str">
        <f t="shared" ref="O347:O354" si="55">K347&amp;L347&amp;M347&amp;N347</f>
        <v>{"t":"i","i":4,"c":76,"tr":0}</v>
      </c>
    </row>
    <row r="348" spans="3:15" x14ac:dyDescent="0.15">
      <c r="C348">
        <v>341</v>
      </c>
      <c r="D348">
        <f>VLOOKUP(F348,每级任务数量!A:B,2,FALSE)</f>
        <v>3</v>
      </c>
      <c r="E348" s="7">
        <f t="shared" si="52"/>
        <v>3902002</v>
      </c>
      <c r="F348">
        <f t="shared" si="49"/>
        <v>39</v>
      </c>
      <c r="G348">
        <f t="shared" si="50"/>
        <v>2</v>
      </c>
      <c r="H348">
        <f t="shared" si="51"/>
        <v>2</v>
      </c>
      <c r="I348" t="str">
        <f>VLOOKUP(H348,映射关系!E:F,2,FALSE)</f>
        <v>金币</v>
      </c>
      <c r="J348">
        <f>INT((IF(D348=G348,VLOOKUP(F348,每级经验对应!A:C,3,FALSE)*映射关系!$B$4,VLOOKUP(F348,每级经验对应!A:C,3,FALSE)*映射关系!$B$4/(D348-1))+1)*VLOOKUP(H348,映射关系!E:G,3,FALSE))</f>
        <v>2672</v>
      </c>
      <c r="L348" t="str">
        <f>L$6&amp;VLOOKUP(I348,物品!B:C,2,FALSE)</f>
        <v>{"t":"i","i":1</v>
      </c>
      <c r="M348" t="str">
        <f t="shared" si="53"/>
        <v>,"c":2672,"tr":0}</v>
      </c>
      <c r="N348" t="str">
        <f t="shared" si="54"/>
        <v/>
      </c>
      <c r="O348" t="str">
        <f t="shared" si="55"/>
        <v>{"t":"i","i":1,"c":2672,"tr":0}</v>
      </c>
    </row>
    <row r="349" spans="3:15" x14ac:dyDescent="0.15">
      <c r="C349">
        <v>342</v>
      </c>
      <c r="D349">
        <f>VLOOKUP(F349,每级任务数量!A:B,2,FALSE)</f>
        <v>3</v>
      </c>
      <c r="E349" s="7">
        <f t="shared" si="52"/>
        <v>3902003</v>
      </c>
      <c r="F349">
        <f t="shared" si="49"/>
        <v>39</v>
      </c>
      <c r="G349">
        <f t="shared" si="50"/>
        <v>2</v>
      </c>
      <c r="H349">
        <f t="shared" si="51"/>
        <v>3</v>
      </c>
      <c r="I349" t="str">
        <f>VLOOKUP(H349,映射关系!E:F,2,FALSE)</f>
        <v>炼历</v>
      </c>
      <c r="J349">
        <f>INT((IF(D349=G349,VLOOKUP(F349,每级经验对应!A:C,3,FALSE)*映射关系!$B$4,VLOOKUP(F349,每级经验对应!A:C,3,FALSE)*映射关系!$B$4/(D349-1))+1)*VLOOKUP(H349,映射关系!E:G,3,FALSE))</f>
        <v>381</v>
      </c>
      <c r="L349" t="str">
        <f>L$6&amp;VLOOKUP(I349,物品!B:C,2,FALSE)</f>
        <v>{"t":"i","i":6</v>
      </c>
      <c r="M349" t="str">
        <f t="shared" si="53"/>
        <v>,"c":381,"tr":0}</v>
      </c>
      <c r="N349" t="str">
        <f t="shared" si="54"/>
        <v/>
      </c>
      <c r="O349" t="str">
        <f t="shared" si="55"/>
        <v>{"t":"i","i":6,"c":381,"tr":0}</v>
      </c>
    </row>
    <row r="350" spans="3:15" x14ac:dyDescent="0.15">
      <c r="C350">
        <v>343</v>
      </c>
      <c r="D350">
        <f>VLOOKUP(F350,每级任务数量!A:B,2,FALSE)</f>
        <v>3</v>
      </c>
      <c r="E350" s="7">
        <f t="shared" si="52"/>
        <v>3903001</v>
      </c>
      <c r="F350">
        <f t="shared" si="49"/>
        <v>39</v>
      </c>
      <c r="G350">
        <f t="shared" si="50"/>
        <v>3</v>
      </c>
      <c r="H350">
        <f t="shared" si="51"/>
        <v>1</v>
      </c>
      <c r="I350" t="str">
        <f>VLOOKUP(H350,映射关系!E:F,2,FALSE)</f>
        <v>经验</v>
      </c>
      <c r="J350">
        <f>INT((IF(D350=G350,VLOOKUP(F350,每级经验对应!A:C,3,FALSE)*映射关系!$B$4,VLOOKUP(F350,每级经验对应!A:C,3,FALSE)*映射关系!$B$4/(D350-1))+1)*VLOOKUP(H350,映射关系!E:G,3,FALSE))</f>
        <v>151</v>
      </c>
      <c r="L350" t="str">
        <f>L$6&amp;VLOOKUP(I350,物品!B:C,2,FALSE)</f>
        <v>{"t":"i","i":4</v>
      </c>
      <c r="M350" t="str">
        <f t="shared" si="53"/>
        <v>,"c":151,"tr":0}</v>
      </c>
      <c r="N350" t="str">
        <f t="shared" si="54"/>
        <v/>
      </c>
      <c r="O350" t="str">
        <f t="shared" si="55"/>
        <v>{"t":"i","i":4,"c":151,"tr":0}</v>
      </c>
    </row>
    <row r="351" spans="3:15" x14ac:dyDescent="0.15">
      <c r="C351">
        <v>344</v>
      </c>
      <c r="D351">
        <f>VLOOKUP(F351,每级任务数量!A:B,2,FALSE)</f>
        <v>3</v>
      </c>
      <c r="E351" s="7">
        <f t="shared" si="52"/>
        <v>3903002</v>
      </c>
      <c r="F351">
        <f t="shared" si="49"/>
        <v>39</v>
      </c>
      <c r="G351">
        <f t="shared" si="50"/>
        <v>3</v>
      </c>
      <c r="H351">
        <f t="shared" si="51"/>
        <v>2</v>
      </c>
      <c r="I351" t="str">
        <f>VLOOKUP(H351,映射关系!E:F,2,FALSE)</f>
        <v>金币</v>
      </c>
      <c r="J351">
        <f>INT((IF(D351=G351,VLOOKUP(F351,每级经验对应!A:C,3,FALSE)*映射关系!$B$4,VLOOKUP(F351,每级经验对应!A:C,3,FALSE)*映射关系!$B$4/(D351-1))+1)*VLOOKUP(H351,映射关系!E:G,3,FALSE))</f>
        <v>5309</v>
      </c>
      <c r="L351" t="str">
        <f>L$6&amp;VLOOKUP(I351,物品!B:C,2,FALSE)</f>
        <v>{"t":"i","i":1</v>
      </c>
      <c r="M351" t="str">
        <f t="shared" si="53"/>
        <v>,"c":5309,"tr":0}</v>
      </c>
      <c r="N351" t="str">
        <f t="shared" si="54"/>
        <v/>
      </c>
      <c r="O351" t="str">
        <f t="shared" si="55"/>
        <v>{"t":"i","i":1,"c":5309,"tr":0}</v>
      </c>
    </row>
    <row r="352" spans="3:15" x14ac:dyDescent="0.15">
      <c r="C352">
        <v>345</v>
      </c>
      <c r="D352">
        <f>VLOOKUP(F352,每级任务数量!A:B,2,FALSE)</f>
        <v>3</v>
      </c>
      <c r="E352" s="7">
        <f t="shared" si="52"/>
        <v>3903003</v>
      </c>
      <c r="F352">
        <f t="shared" si="49"/>
        <v>39</v>
      </c>
      <c r="G352">
        <f t="shared" si="50"/>
        <v>3</v>
      </c>
      <c r="H352">
        <f t="shared" si="51"/>
        <v>3</v>
      </c>
      <c r="I352" t="str">
        <f>VLOOKUP(H352,映射关系!E:F,2,FALSE)</f>
        <v>炼历</v>
      </c>
      <c r="J352">
        <f>INT((IF(D352=G352,VLOOKUP(F352,每级经验对应!A:C,3,FALSE)*映射关系!$B$4,VLOOKUP(F352,每级经验对应!A:C,3,FALSE)*映射关系!$B$4/(D352-1))+1)*VLOOKUP(H352,映射关系!E:G,3,FALSE))</f>
        <v>757</v>
      </c>
      <c r="L352" t="str">
        <f>L$6&amp;VLOOKUP(I352,物品!B:C,2,FALSE)</f>
        <v>{"t":"i","i":6</v>
      </c>
      <c r="M352" t="str">
        <f t="shared" si="53"/>
        <v>,"c":757,"tr":0}</v>
      </c>
      <c r="N352" t="str">
        <f t="shared" si="54"/>
        <v/>
      </c>
      <c r="O352" t="str">
        <f t="shared" si="55"/>
        <v>{"t":"i","i":6,"c":757,"tr":0}</v>
      </c>
    </row>
    <row r="353" spans="3:15" x14ac:dyDescent="0.15">
      <c r="C353">
        <v>346</v>
      </c>
      <c r="D353">
        <f>VLOOKUP(F353,每级任务数量!A:B,2,FALSE)</f>
        <v>2</v>
      </c>
      <c r="E353" s="7">
        <f t="shared" si="52"/>
        <v>4001001</v>
      </c>
      <c r="F353">
        <f t="shared" si="49"/>
        <v>40</v>
      </c>
      <c r="G353">
        <f t="shared" si="50"/>
        <v>1</v>
      </c>
      <c r="H353">
        <f t="shared" si="51"/>
        <v>1</v>
      </c>
      <c r="I353" t="str">
        <f>VLOOKUP(H353,映射关系!E:F,2,FALSE)</f>
        <v>经验</v>
      </c>
      <c r="J353">
        <f>INT((IF(D353=G353,VLOOKUP(F353,每级经验对应!A:C,3,FALSE)*映射关系!$B$4,VLOOKUP(F353,每级经验对应!A:C,3,FALSE)*映射关系!$B$4/(D353-1))+1)*VLOOKUP(H353,映射关系!E:G,3,FALSE))</f>
        <v>162</v>
      </c>
      <c r="L353" t="str">
        <f>L$6&amp;VLOOKUP(I353,物品!B:C,2,FALSE)</f>
        <v>{"t":"i","i":4</v>
      </c>
      <c r="M353" t="str">
        <f t="shared" si="53"/>
        <v>,"c":162,"tr":0}</v>
      </c>
      <c r="N353" t="str">
        <f t="shared" si="54"/>
        <v/>
      </c>
      <c r="O353" t="str">
        <f t="shared" si="55"/>
        <v>{"t":"i","i":4,"c":162,"tr":0}</v>
      </c>
    </row>
    <row r="354" spans="3:15" x14ac:dyDescent="0.15">
      <c r="C354">
        <v>347</v>
      </c>
      <c r="D354">
        <f>VLOOKUP(F354,每级任务数量!A:B,2,FALSE)</f>
        <v>2</v>
      </c>
      <c r="E354" s="7">
        <f t="shared" si="52"/>
        <v>4001002</v>
      </c>
      <c r="F354">
        <f t="shared" si="49"/>
        <v>40</v>
      </c>
      <c r="G354">
        <f t="shared" si="50"/>
        <v>1</v>
      </c>
      <c r="H354">
        <f t="shared" si="51"/>
        <v>2</v>
      </c>
      <c r="I354" t="str">
        <f>VLOOKUP(H354,映射关系!E:F,2,FALSE)</f>
        <v>金币</v>
      </c>
      <c r="J354">
        <f>INT((IF(D354=G354,VLOOKUP(F354,每级经验对应!A:C,3,FALSE)*映射关系!$B$4,VLOOKUP(F354,每级经验对应!A:C,3,FALSE)*映射关系!$B$4/(D354-1))+1)*VLOOKUP(H354,映射关系!E:G,3,FALSE))</f>
        <v>5689</v>
      </c>
      <c r="L354" t="str">
        <f>L$6&amp;VLOOKUP(I354,物品!B:C,2,FALSE)</f>
        <v>{"t":"i","i":1</v>
      </c>
      <c r="M354" t="str">
        <f t="shared" si="53"/>
        <v>,"c":5689,"tr":0}</v>
      </c>
      <c r="N354" t="str">
        <f t="shared" si="54"/>
        <v/>
      </c>
      <c r="O354" t="str">
        <f t="shared" si="55"/>
        <v>{"t":"i","i":1,"c":5689,"tr":0}</v>
      </c>
    </row>
    <row r="355" spans="3:15" x14ac:dyDescent="0.15">
      <c r="C355">
        <v>348</v>
      </c>
      <c r="D355">
        <f>VLOOKUP(F355,每级任务数量!A:B,2,FALSE)</f>
        <v>2</v>
      </c>
      <c r="E355" s="7">
        <f t="shared" ref="E355:E403" si="56">F355*100000+G355*1000+H355</f>
        <v>4001003</v>
      </c>
      <c r="F355">
        <f t="shared" ref="F355:F403" si="57">IF((G355=1)*(H355=1),F354+1,F354)</f>
        <v>40</v>
      </c>
      <c r="G355">
        <f t="shared" ref="G355:G403" si="58">IF(H355=1,IF(G354=D354,1,G354+1),G354)</f>
        <v>1</v>
      </c>
      <c r="H355">
        <f t="shared" si="51"/>
        <v>3</v>
      </c>
      <c r="I355" t="str">
        <f>VLOOKUP(H355,映射关系!E:F,2,FALSE)</f>
        <v>炼历</v>
      </c>
      <c r="J355">
        <f>INT((IF(D355=G355,VLOOKUP(F355,每级经验对应!A:C,3,FALSE)*映射关系!$B$4,VLOOKUP(F355,每级经验对应!A:C,3,FALSE)*映射关系!$B$4/(D355-1))+1)*VLOOKUP(H355,映射关系!E:G,3,FALSE))</f>
        <v>811</v>
      </c>
      <c r="L355" t="str">
        <f>L$6&amp;VLOOKUP(I355,物品!B:C,2,FALSE)</f>
        <v>{"t":"i","i":6</v>
      </c>
      <c r="M355" t="str">
        <f t="shared" ref="M355:M403" si="59">M$5&amp;J355&amp;M$6</f>
        <v>,"c":811,"tr":0}</v>
      </c>
      <c r="N355" t="str">
        <f t="shared" ref="N355:N403" si="60">IF(K355="","",N$6)</f>
        <v/>
      </c>
      <c r="O355" t="str">
        <f t="shared" ref="O355:O403" si="61">K355&amp;L355&amp;M355&amp;N355</f>
        <v>{"t":"i","i":6,"c":811,"tr":0}</v>
      </c>
    </row>
    <row r="356" spans="3:15" x14ac:dyDescent="0.15">
      <c r="C356">
        <v>349</v>
      </c>
      <c r="D356">
        <f>VLOOKUP(F356,每级任务数量!A:B,2,FALSE)</f>
        <v>2</v>
      </c>
      <c r="E356" s="7">
        <f t="shared" si="56"/>
        <v>4002001</v>
      </c>
      <c r="F356">
        <f t="shared" si="57"/>
        <v>40</v>
      </c>
      <c r="G356">
        <f t="shared" si="58"/>
        <v>2</v>
      </c>
      <c r="H356">
        <f t="shared" si="51"/>
        <v>1</v>
      </c>
      <c r="I356" t="str">
        <f>VLOOKUP(H356,映射关系!E:F,2,FALSE)</f>
        <v>经验</v>
      </c>
      <c r="J356">
        <f>INT((IF(D356=G356,VLOOKUP(F356,每级经验对应!A:C,3,FALSE)*映射关系!$B$4,VLOOKUP(F356,每级经验对应!A:C,3,FALSE)*映射关系!$B$4/(D356-1))+1)*VLOOKUP(H356,映射关系!E:G,3,FALSE))</f>
        <v>162</v>
      </c>
      <c r="L356" t="str">
        <f>L$6&amp;VLOOKUP(I356,物品!B:C,2,FALSE)</f>
        <v>{"t":"i","i":4</v>
      </c>
      <c r="M356" t="str">
        <f t="shared" si="59"/>
        <v>,"c":162,"tr":0}</v>
      </c>
      <c r="N356" t="str">
        <f t="shared" si="60"/>
        <v/>
      </c>
      <c r="O356" t="str">
        <f t="shared" si="61"/>
        <v>{"t":"i","i":4,"c":162,"tr":0}</v>
      </c>
    </row>
    <row r="357" spans="3:15" x14ac:dyDescent="0.15">
      <c r="C357">
        <v>350</v>
      </c>
      <c r="D357">
        <f>VLOOKUP(F357,每级任务数量!A:B,2,FALSE)</f>
        <v>2</v>
      </c>
      <c r="E357" s="7">
        <f t="shared" si="56"/>
        <v>4002002</v>
      </c>
      <c r="F357">
        <f t="shared" si="57"/>
        <v>40</v>
      </c>
      <c r="G357">
        <f t="shared" si="58"/>
        <v>2</v>
      </c>
      <c r="H357">
        <f t="shared" si="51"/>
        <v>2</v>
      </c>
      <c r="I357" t="str">
        <f>VLOOKUP(H357,映射关系!E:F,2,FALSE)</f>
        <v>金币</v>
      </c>
      <c r="J357">
        <f>INT((IF(D357=G357,VLOOKUP(F357,每级经验对应!A:C,3,FALSE)*映射关系!$B$4,VLOOKUP(F357,每级经验对应!A:C,3,FALSE)*映射关系!$B$4/(D357-1))+1)*VLOOKUP(H357,映射关系!E:G,3,FALSE))</f>
        <v>5689</v>
      </c>
      <c r="L357" t="str">
        <f>L$6&amp;VLOOKUP(I357,物品!B:C,2,FALSE)</f>
        <v>{"t":"i","i":1</v>
      </c>
      <c r="M357" t="str">
        <f t="shared" si="59"/>
        <v>,"c":5689,"tr":0}</v>
      </c>
      <c r="N357" t="str">
        <f t="shared" si="60"/>
        <v/>
      </c>
      <c r="O357" t="str">
        <f t="shared" si="61"/>
        <v>{"t":"i","i":1,"c":5689,"tr":0}</v>
      </c>
    </row>
    <row r="358" spans="3:15" x14ac:dyDescent="0.15">
      <c r="C358">
        <v>351</v>
      </c>
      <c r="D358">
        <f>VLOOKUP(F358,每级任务数量!A:B,2,FALSE)</f>
        <v>2</v>
      </c>
      <c r="E358" s="7">
        <f t="shared" si="56"/>
        <v>4002003</v>
      </c>
      <c r="F358">
        <f t="shared" si="57"/>
        <v>40</v>
      </c>
      <c r="G358">
        <f t="shared" si="58"/>
        <v>2</v>
      </c>
      <c r="H358">
        <f t="shared" si="51"/>
        <v>3</v>
      </c>
      <c r="I358" t="str">
        <f>VLOOKUP(H358,映射关系!E:F,2,FALSE)</f>
        <v>炼历</v>
      </c>
      <c r="J358">
        <f>INT((IF(D358=G358,VLOOKUP(F358,每级经验对应!A:C,3,FALSE)*映射关系!$B$4,VLOOKUP(F358,每级经验对应!A:C,3,FALSE)*映射关系!$B$4/(D358-1))+1)*VLOOKUP(H358,映射关系!E:G,3,FALSE))</f>
        <v>811</v>
      </c>
      <c r="L358" t="str">
        <f>L$6&amp;VLOOKUP(I358,物品!B:C,2,FALSE)</f>
        <v>{"t":"i","i":6</v>
      </c>
      <c r="M358" t="str">
        <f t="shared" si="59"/>
        <v>,"c":811,"tr":0}</v>
      </c>
      <c r="N358" t="str">
        <f t="shared" si="60"/>
        <v/>
      </c>
      <c r="O358" t="str">
        <f t="shared" si="61"/>
        <v>{"t":"i","i":6,"c":811,"tr":0}</v>
      </c>
    </row>
    <row r="359" spans="3:15" x14ac:dyDescent="0.15">
      <c r="C359">
        <v>352</v>
      </c>
      <c r="D359">
        <f>VLOOKUP(F359,每级任务数量!A:B,2,FALSE)</f>
        <v>4</v>
      </c>
      <c r="E359" s="7">
        <f t="shared" si="56"/>
        <v>4101001</v>
      </c>
      <c r="F359">
        <f t="shared" si="57"/>
        <v>41</v>
      </c>
      <c r="G359">
        <f t="shared" si="58"/>
        <v>1</v>
      </c>
      <c r="H359">
        <f t="shared" si="51"/>
        <v>1</v>
      </c>
      <c r="I359" t="str">
        <f>VLOOKUP(H359,映射关系!E:F,2,FALSE)</f>
        <v>经验</v>
      </c>
      <c r="J359">
        <f>INT((IF(D359=G359,VLOOKUP(F359,每级经验对应!A:C,3,FALSE)*映射关系!$B$4,VLOOKUP(F359,每级经验对应!A:C,3,FALSE)*映射关系!$B$4/(D359-1))+1)*VLOOKUP(H359,映射关系!E:G,3,FALSE))</f>
        <v>58</v>
      </c>
      <c r="L359" t="str">
        <f>L$6&amp;VLOOKUP(I359,物品!B:C,2,FALSE)</f>
        <v>{"t":"i","i":4</v>
      </c>
      <c r="M359" t="str">
        <f t="shared" si="59"/>
        <v>,"c":58,"tr":0}</v>
      </c>
      <c r="N359" t="str">
        <f t="shared" si="60"/>
        <v/>
      </c>
      <c r="O359" t="str">
        <f t="shared" si="61"/>
        <v>{"t":"i","i":4,"c":58,"tr":0}</v>
      </c>
    </row>
    <row r="360" spans="3:15" x14ac:dyDescent="0.15">
      <c r="C360">
        <v>353</v>
      </c>
      <c r="D360">
        <f>VLOOKUP(F360,每级任务数量!A:B,2,FALSE)</f>
        <v>4</v>
      </c>
      <c r="E360" s="7">
        <f t="shared" si="56"/>
        <v>4101002</v>
      </c>
      <c r="F360">
        <f t="shared" si="57"/>
        <v>41</v>
      </c>
      <c r="G360">
        <f t="shared" si="58"/>
        <v>1</v>
      </c>
      <c r="H360">
        <f t="shared" si="51"/>
        <v>2</v>
      </c>
      <c r="I360" t="str">
        <f>VLOOKUP(H360,映射关系!E:F,2,FALSE)</f>
        <v>金币</v>
      </c>
      <c r="J360">
        <f>INT((IF(D360=G360,VLOOKUP(F360,每级经验对应!A:C,3,FALSE)*映射关系!$B$4,VLOOKUP(F360,每级经验对应!A:C,3,FALSE)*映射关系!$B$4/(D360-1))+1)*VLOOKUP(H360,映射关系!E:G,3,FALSE))</f>
        <v>2055</v>
      </c>
      <c r="L360" t="str">
        <f>L$6&amp;VLOOKUP(I360,物品!B:C,2,FALSE)</f>
        <v>{"t":"i","i":1</v>
      </c>
      <c r="M360" t="str">
        <f t="shared" si="59"/>
        <v>,"c":2055,"tr":0}</v>
      </c>
      <c r="N360" t="str">
        <f t="shared" si="60"/>
        <v/>
      </c>
      <c r="O360" t="str">
        <f t="shared" si="61"/>
        <v>{"t":"i","i":1,"c":2055,"tr":0}</v>
      </c>
    </row>
    <row r="361" spans="3:15" x14ac:dyDescent="0.15">
      <c r="C361">
        <v>354</v>
      </c>
      <c r="D361">
        <f>VLOOKUP(F361,每级任务数量!A:B,2,FALSE)</f>
        <v>4</v>
      </c>
      <c r="E361" s="7">
        <f t="shared" si="56"/>
        <v>4101003</v>
      </c>
      <c r="F361">
        <f t="shared" si="57"/>
        <v>41</v>
      </c>
      <c r="G361">
        <f t="shared" si="58"/>
        <v>1</v>
      </c>
      <c r="H361">
        <f t="shared" si="51"/>
        <v>3</v>
      </c>
      <c r="I361" t="str">
        <f>VLOOKUP(H361,映射关系!E:F,2,FALSE)</f>
        <v>炼历</v>
      </c>
      <c r="J361">
        <f>INT((IF(D361=G361,VLOOKUP(F361,每级经验对应!A:C,3,FALSE)*映射关系!$B$4,VLOOKUP(F361,每级经验对应!A:C,3,FALSE)*映射关系!$B$4/(D361-1))+1)*VLOOKUP(H361,映射关系!E:G,3,FALSE))</f>
        <v>293</v>
      </c>
      <c r="L361" t="str">
        <f>L$6&amp;VLOOKUP(I361,物品!B:C,2,FALSE)</f>
        <v>{"t":"i","i":6</v>
      </c>
      <c r="M361" t="str">
        <f t="shared" si="59"/>
        <v>,"c":293,"tr":0}</v>
      </c>
      <c r="N361" t="str">
        <f t="shared" si="60"/>
        <v/>
      </c>
      <c r="O361" t="str">
        <f t="shared" si="61"/>
        <v>{"t":"i","i":6,"c":293,"tr":0}</v>
      </c>
    </row>
    <row r="362" spans="3:15" x14ac:dyDescent="0.15">
      <c r="C362">
        <v>355</v>
      </c>
      <c r="D362">
        <f>VLOOKUP(F362,每级任务数量!A:B,2,FALSE)</f>
        <v>4</v>
      </c>
      <c r="E362" s="7">
        <f t="shared" si="56"/>
        <v>4102001</v>
      </c>
      <c r="F362">
        <f t="shared" si="57"/>
        <v>41</v>
      </c>
      <c r="G362">
        <f t="shared" si="58"/>
        <v>2</v>
      </c>
      <c r="H362">
        <f t="shared" si="51"/>
        <v>1</v>
      </c>
      <c r="I362" t="str">
        <f>VLOOKUP(H362,映射关系!E:F,2,FALSE)</f>
        <v>经验</v>
      </c>
      <c r="J362">
        <f>INT((IF(D362=G362,VLOOKUP(F362,每级经验对应!A:C,3,FALSE)*映射关系!$B$4,VLOOKUP(F362,每级经验对应!A:C,3,FALSE)*映射关系!$B$4/(D362-1))+1)*VLOOKUP(H362,映射关系!E:G,3,FALSE))</f>
        <v>58</v>
      </c>
      <c r="L362" t="str">
        <f>L$6&amp;VLOOKUP(I362,物品!B:C,2,FALSE)</f>
        <v>{"t":"i","i":4</v>
      </c>
      <c r="M362" t="str">
        <f t="shared" si="59"/>
        <v>,"c":58,"tr":0}</v>
      </c>
      <c r="N362" t="str">
        <f t="shared" si="60"/>
        <v/>
      </c>
      <c r="O362" t="str">
        <f t="shared" si="61"/>
        <v>{"t":"i","i":4,"c":58,"tr":0}</v>
      </c>
    </row>
    <row r="363" spans="3:15" x14ac:dyDescent="0.15">
      <c r="C363">
        <v>356</v>
      </c>
      <c r="D363">
        <f>VLOOKUP(F363,每级任务数量!A:B,2,FALSE)</f>
        <v>4</v>
      </c>
      <c r="E363" s="7">
        <f t="shared" si="56"/>
        <v>4102002</v>
      </c>
      <c r="F363">
        <f t="shared" si="57"/>
        <v>41</v>
      </c>
      <c r="G363">
        <f t="shared" si="58"/>
        <v>2</v>
      </c>
      <c r="H363">
        <f t="shared" si="51"/>
        <v>2</v>
      </c>
      <c r="I363" t="str">
        <f>VLOOKUP(H363,映射关系!E:F,2,FALSE)</f>
        <v>金币</v>
      </c>
      <c r="J363">
        <f>INT((IF(D363=G363,VLOOKUP(F363,每级经验对应!A:C,3,FALSE)*映射关系!$B$4,VLOOKUP(F363,每级经验对应!A:C,3,FALSE)*映射关系!$B$4/(D363-1))+1)*VLOOKUP(H363,映射关系!E:G,3,FALSE))</f>
        <v>2055</v>
      </c>
      <c r="L363" t="str">
        <f>L$6&amp;VLOOKUP(I363,物品!B:C,2,FALSE)</f>
        <v>{"t":"i","i":1</v>
      </c>
      <c r="M363" t="str">
        <f t="shared" si="59"/>
        <v>,"c":2055,"tr":0}</v>
      </c>
      <c r="N363" t="str">
        <f t="shared" si="60"/>
        <v/>
      </c>
      <c r="O363" t="str">
        <f t="shared" si="61"/>
        <v>{"t":"i","i":1,"c":2055,"tr":0}</v>
      </c>
    </row>
    <row r="364" spans="3:15" x14ac:dyDescent="0.15">
      <c r="C364">
        <v>357</v>
      </c>
      <c r="D364">
        <f>VLOOKUP(F364,每级任务数量!A:B,2,FALSE)</f>
        <v>4</v>
      </c>
      <c r="E364" s="7">
        <f t="shared" si="56"/>
        <v>4102003</v>
      </c>
      <c r="F364">
        <f t="shared" si="57"/>
        <v>41</v>
      </c>
      <c r="G364">
        <f t="shared" si="58"/>
        <v>2</v>
      </c>
      <c r="H364">
        <f t="shared" si="51"/>
        <v>3</v>
      </c>
      <c r="I364" t="str">
        <f>VLOOKUP(H364,映射关系!E:F,2,FALSE)</f>
        <v>炼历</v>
      </c>
      <c r="J364">
        <f>INT((IF(D364=G364,VLOOKUP(F364,每级经验对应!A:C,3,FALSE)*映射关系!$B$4,VLOOKUP(F364,每级经验对应!A:C,3,FALSE)*映射关系!$B$4/(D364-1))+1)*VLOOKUP(H364,映射关系!E:G,3,FALSE))</f>
        <v>293</v>
      </c>
      <c r="L364" t="str">
        <f>L$6&amp;VLOOKUP(I364,物品!B:C,2,FALSE)</f>
        <v>{"t":"i","i":6</v>
      </c>
      <c r="M364" t="str">
        <f t="shared" si="59"/>
        <v>,"c":293,"tr":0}</v>
      </c>
      <c r="N364" t="str">
        <f t="shared" si="60"/>
        <v/>
      </c>
      <c r="O364" t="str">
        <f t="shared" si="61"/>
        <v>{"t":"i","i":6,"c":293,"tr":0}</v>
      </c>
    </row>
    <row r="365" spans="3:15" x14ac:dyDescent="0.15">
      <c r="C365">
        <v>358</v>
      </c>
      <c r="D365">
        <f>VLOOKUP(F365,每级任务数量!A:B,2,FALSE)</f>
        <v>4</v>
      </c>
      <c r="E365" s="7">
        <f t="shared" si="56"/>
        <v>4103001</v>
      </c>
      <c r="F365">
        <f t="shared" si="57"/>
        <v>41</v>
      </c>
      <c r="G365">
        <f t="shared" si="58"/>
        <v>3</v>
      </c>
      <c r="H365">
        <f t="shared" si="51"/>
        <v>1</v>
      </c>
      <c r="I365" t="str">
        <f>VLOOKUP(H365,映射关系!E:F,2,FALSE)</f>
        <v>经验</v>
      </c>
      <c r="J365">
        <f>INT((IF(D365=G365,VLOOKUP(F365,每级经验对应!A:C,3,FALSE)*映射关系!$B$4,VLOOKUP(F365,每级经验对应!A:C,3,FALSE)*映射关系!$B$4/(D365-1))+1)*VLOOKUP(H365,映射关系!E:G,3,FALSE))</f>
        <v>58</v>
      </c>
      <c r="L365" t="str">
        <f>L$6&amp;VLOOKUP(I365,物品!B:C,2,FALSE)</f>
        <v>{"t":"i","i":4</v>
      </c>
      <c r="M365" t="str">
        <f t="shared" si="59"/>
        <v>,"c":58,"tr":0}</v>
      </c>
      <c r="N365" t="str">
        <f t="shared" si="60"/>
        <v/>
      </c>
      <c r="O365" t="str">
        <f t="shared" si="61"/>
        <v>{"t":"i","i":4,"c":58,"tr":0}</v>
      </c>
    </row>
    <row r="366" spans="3:15" x14ac:dyDescent="0.15">
      <c r="C366">
        <v>359</v>
      </c>
      <c r="D366">
        <f>VLOOKUP(F366,每级任务数量!A:B,2,FALSE)</f>
        <v>4</v>
      </c>
      <c r="E366" s="7">
        <f t="shared" si="56"/>
        <v>4103002</v>
      </c>
      <c r="F366">
        <f t="shared" si="57"/>
        <v>41</v>
      </c>
      <c r="G366">
        <f t="shared" si="58"/>
        <v>3</v>
      </c>
      <c r="H366">
        <f t="shared" si="51"/>
        <v>2</v>
      </c>
      <c r="I366" t="str">
        <f>VLOOKUP(H366,映射关系!E:F,2,FALSE)</f>
        <v>金币</v>
      </c>
      <c r="J366">
        <f>INT((IF(D366=G366,VLOOKUP(F366,每级经验对应!A:C,3,FALSE)*映射关系!$B$4,VLOOKUP(F366,每级经验对应!A:C,3,FALSE)*映射关系!$B$4/(D366-1))+1)*VLOOKUP(H366,映射关系!E:G,3,FALSE))</f>
        <v>2055</v>
      </c>
      <c r="L366" t="str">
        <f>L$6&amp;VLOOKUP(I366,物品!B:C,2,FALSE)</f>
        <v>{"t":"i","i":1</v>
      </c>
      <c r="M366" t="str">
        <f t="shared" si="59"/>
        <v>,"c":2055,"tr":0}</v>
      </c>
      <c r="N366" t="str">
        <f t="shared" si="60"/>
        <v/>
      </c>
      <c r="O366" t="str">
        <f t="shared" si="61"/>
        <v>{"t":"i","i":1,"c":2055,"tr":0}</v>
      </c>
    </row>
    <row r="367" spans="3:15" x14ac:dyDescent="0.15">
      <c r="C367">
        <v>360</v>
      </c>
      <c r="D367">
        <f>VLOOKUP(F367,每级任务数量!A:B,2,FALSE)</f>
        <v>4</v>
      </c>
      <c r="E367" s="7">
        <f t="shared" si="56"/>
        <v>4103003</v>
      </c>
      <c r="F367">
        <f t="shared" si="57"/>
        <v>41</v>
      </c>
      <c r="G367">
        <f t="shared" si="58"/>
        <v>3</v>
      </c>
      <c r="H367">
        <f t="shared" si="51"/>
        <v>3</v>
      </c>
      <c r="I367" t="str">
        <f>VLOOKUP(H367,映射关系!E:F,2,FALSE)</f>
        <v>炼历</v>
      </c>
      <c r="J367">
        <f>INT((IF(D367=G367,VLOOKUP(F367,每级经验对应!A:C,3,FALSE)*映射关系!$B$4,VLOOKUP(F367,每级经验对应!A:C,3,FALSE)*映射关系!$B$4/(D367-1))+1)*VLOOKUP(H367,映射关系!E:G,3,FALSE))</f>
        <v>293</v>
      </c>
      <c r="L367" t="str">
        <f>L$6&amp;VLOOKUP(I367,物品!B:C,2,FALSE)</f>
        <v>{"t":"i","i":6</v>
      </c>
      <c r="M367" t="str">
        <f t="shared" si="59"/>
        <v>,"c":293,"tr":0}</v>
      </c>
      <c r="N367" t="str">
        <f t="shared" si="60"/>
        <v/>
      </c>
      <c r="O367" t="str">
        <f t="shared" si="61"/>
        <v>{"t":"i","i":6,"c":293,"tr":0}</v>
      </c>
    </row>
    <row r="368" spans="3:15" x14ac:dyDescent="0.15">
      <c r="C368">
        <v>361</v>
      </c>
      <c r="D368">
        <f>VLOOKUP(F368,每级任务数量!A:B,2,FALSE)</f>
        <v>4</v>
      </c>
      <c r="E368" s="7">
        <f t="shared" si="56"/>
        <v>4104001</v>
      </c>
      <c r="F368">
        <f t="shared" si="57"/>
        <v>41</v>
      </c>
      <c r="G368">
        <f t="shared" si="58"/>
        <v>4</v>
      </c>
      <c r="H368">
        <f t="shared" si="51"/>
        <v>1</v>
      </c>
      <c r="I368" t="str">
        <f>VLOOKUP(H368,映射关系!E:F,2,FALSE)</f>
        <v>经验</v>
      </c>
      <c r="J368">
        <f>INT((IF(D368=G368,VLOOKUP(F368,每级经验对应!A:C,3,FALSE)*映射关系!$B$4,VLOOKUP(F368,每级经验对应!A:C,3,FALSE)*映射关系!$B$4/(D368-1))+1)*VLOOKUP(H368,映射关系!E:G,3,FALSE))</f>
        <v>173</v>
      </c>
      <c r="L368" t="str">
        <f>L$6&amp;VLOOKUP(I368,物品!B:C,2,FALSE)</f>
        <v>{"t":"i","i":4</v>
      </c>
      <c r="M368" t="str">
        <f t="shared" si="59"/>
        <v>,"c":173,"tr":0}</v>
      </c>
      <c r="N368" t="str">
        <f t="shared" si="60"/>
        <v/>
      </c>
      <c r="O368" t="str">
        <f t="shared" si="61"/>
        <v>{"t":"i","i":4,"c":173,"tr":0}</v>
      </c>
    </row>
    <row r="369" spans="3:15" x14ac:dyDescent="0.15">
      <c r="C369">
        <v>362</v>
      </c>
      <c r="D369">
        <f>VLOOKUP(F369,每级任务数量!A:B,2,FALSE)</f>
        <v>4</v>
      </c>
      <c r="E369" s="7">
        <f t="shared" si="56"/>
        <v>4104002</v>
      </c>
      <c r="F369">
        <f t="shared" si="57"/>
        <v>41</v>
      </c>
      <c r="G369">
        <f t="shared" si="58"/>
        <v>4</v>
      </c>
      <c r="H369">
        <f t="shared" si="51"/>
        <v>2</v>
      </c>
      <c r="I369" t="str">
        <f>VLOOKUP(H369,映射关系!E:F,2,FALSE)</f>
        <v>金币</v>
      </c>
      <c r="J369">
        <f>INT((IF(D369=G369,VLOOKUP(F369,每级经验对应!A:C,3,FALSE)*映射关系!$B$4,VLOOKUP(F369,每级经验对应!A:C,3,FALSE)*映射关系!$B$4/(D369-1))+1)*VLOOKUP(H369,映射关系!E:G,3,FALSE))</f>
        <v>6096</v>
      </c>
      <c r="L369" t="str">
        <f>L$6&amp;VLOOKUP(I369,物品!B:C,2,FALSE)</f>
        <v>{"t":"i","i":1</v>
      </c>
      <c r="M369" t="str">
        <f t="shared" si="59"/>
        <v>,"c":6096,"tr":0}</v>
      </c>
      <c r="N369" t="str">
        <f t="shared" si="60"/>
        <v/>
      </c>
      <c r="O369" t="str">
        <f t="shared" si="61"/>
        <v>{"t":"i","i":1,"c":6096,"tr":0}</v>
      </c>
    </row>
    <row r="370" spans="3:15" x14ac:dyDescent="0.15">
      <c r="C370">
        <v>363</v>
      </c>
      <c r="D370">
        <f>VLOOKUP(F370,每级任务数量!A:B,2,FALSE)</f>
        <v>4</v>
      </c>
      <c r="E370" s="7">
        <f t="shared" si="56"/>
        <v>4104003</v>
      </c>
      <c r="F370">
        <f t="shared" si="57"/>
        <v>41</v>
      </c>
      <c r="G370">
        <f t="shared" si="58"/>
        <v>4</v>
      </c>
      <c r="H370">
        <f t="shared" si="51"/>
        <v>3</v>
      </c>
      <c r="I370" t="str">
        <f>VLOOKUP(H370,映射关系!E:F,2,FALSE)</f>
        <v>炼历</v>
      </c>
      <c r="J370">
        <f>INT((IF(D370=G370,VLOOKUP(F370,每级经验对应!A:C,3,FALSE)*映射关系!$B$4,VLOOKUP(F370,每级经验对应!A:C,3,FALSE)*映射关系!$B$4/(D370-1))+1)*VLOOKUP(H370,映射关系!E:G,3,FALSE))</f>
        <v>869</v>
      </c>
      <c r="L370" t="str">
        <f>L$6&amp;VLOOKUP(I370,物品!B:C,2,FALSE)</f>
        <v>{"t":"i","i":6</v>
      </c>
      <c r="M370" t="str">
        <f t="shared" si="59"/>
        <v>,"c":869,"tr":0}</v>
      </c>
      <c r="N370" t="str">
        <f t="shared" si="60"/>
        <v/>
      </c>
      <c r="O370" t="str">
        <f t="shared" si="61"/>
        <v>{"t":"i","i":6,"c":869,"tr":0}</v>
      </c>
    </row>
    <row r="371" spans="3:15" x14ac:dyDescent="0.15">
      <c r="C371">
        <v>364</v>
      </c>
      <c r="D371">
        <f>VLOOKUP(F371,每级任务数量!A:B,2,FALSE)</f>
        <v>3</v>
      </c>
      <c r="E371" s="7">
        <f t="shared" si="56"/>
        <v>4201001</v>
      </c>
      <c r="F371">
        <f t="shared" si="57"/>
        <v>42</v>
      </c>
      <c r="G371">
        <f t="shared" si="58"/>
        <v>1</v>
      </c>
      <c r="H371">
        <f t="shared" si="51"/>
        <v>1</v>
      </c>
      <c r="I371" t="str">
        <f>VLOOKUP(H371,映射关系!E:F,2,FALSE)</f>
        <v>经验</v>
      </c>
      <c r="J371">
        <f>INT((IF(D371=G371,VLOOKUP(F371,每级经验对应!A:C,3,FALSE)*映射关系!$B$4,VLOOKUP(F371,每级经验对应!A:C,3,FALSE)*映射关系!$B$4/(D371-1))+1)*VLOOKUP(H371,映射关系!E:G,3,FALSE))</f>
        <v>93</v>
      </c>
      <c r="L371" t="str">
        <f>L$6&amp;VLOOKUP(I371,物品!B:C,2,FALSE)</f>
        <v>{"t":"i","i":4</v>
      </c>
      <c r="M371" t="str">
        <f t="shared" si="59"/>
        <v>,"c":93,"tr":0}</v>
      </c>
      <c r="N371" t="str">
        <f t="shared" si="60"/>
        <v/>
      </c>
      <c r="O371" t="str">
        <f t="shared" si="61"/>
        <v>{"t":"i","i":4,"c":93,"tr":0}</v>
      </c>
    </row>
    <row r="372" spans="3:15" x14ac:dyDescent="0.15">
      <c r="C372">
        <v>365</v>
      </c>
      <c r="D372">
        <f>VLOOKUP(F372,每级任务数量!A:B,2,FALSE)</f>
        <v>3</v>
      </c>
      <c r="E372" s="7">
        <f t="shared" si="56"/>
        <v>4201002</v>
      </c>
      <c r="F372">
        <f t="shared" si="57"/>
        <v>42</v>
      </c>
      <c r="G372">
        <f t="shared" si="58"/>
        <v>1</v>
      </c>
      <c r="H372">
        <f t="shared" si="51"/>
        <v>2</v>
      </c>
      <c r="I372" t="str">
        <f>VLOOKUP(H372,映射关系!E:F,2,FALSE)</f>
        <v>金币</v>
      </c>
      <c r="J372">
        <f>INT((IF(D372=G372,VLOOKUP(F372,每级经验对应!A:C,3,FALSE)*映射关系!$B$4,VLOOKUP(F372,每级经验对应!A:C,3,FALSE)*映射关系!$B$4/(D372-1))+1)*VLOOKUP(H372,映射关系!E:G,3,FALSE))</f>
        <v>3283</v>
      </c>
      <c r="L372" t="str">
        <f>L$6&amp;VLOOKUP(I372,物品!B:C,2,FALSE)</f>
        <v>{"t":"i","i":1</v>
      </c>
      <c r="M372" t="str">
        <f t="shared" si="59"/>
        <v>,"c":3283,"tr":0}</v>
      </c>
      <c r="N372" t="str">
        <f t="shared" si="60"/>
        <v/>
      </c>
      <c r="O372" t="str">
        <f t="shared" si="61"/>
        <v>{"t":"i","i":1,"c":3283,"tr":0}</v>
      </c>
    </row>
    <row r="373" spans="3:15" x14ac:dyDescent="0.15">
      <c r="C373">
        <v>366</v>
      </c>
      <c r="D373">
        <f>VLOOKUP(F373,每级任务数量!A:B,2,FALSE)</f>
        <v>3</v>
      </c>
      <c r="E373" s="7">
        <f t="shared" si="56"/>
        <v>4201003</v>
      </c>
      <c r="F373">
        <f t="shared" si="57"/>
        <v>42</v>
      </c>
      <c r="G373">
        <f t="shared" si="58"/>
        <v>1</v>
      </c>
      <c r="H373">
        <f t="shared" si="51"/>
        <v>3</v>
      </c>
      <c r="I373" t="str">
        <f>VLOOKUP(H373,映射关系!E:F,2,FALSE)</f>
        <v>炼历</v>
      </c>
      <c r="J373">
        <f>INT((IF(D373=G373,VLOOKUP(F373,每级经验对应!A:C,3,FALSE)*映射关系!$B$4,VLOOKUP(F373,每级经验对应!A:C,3,FALSE)*映射关系!$B$4/(D373-1))+1)*VLOOKUP(H373,映射关系!E:G,3,FALSE))</f>
        <v>468</v>
      </c>
      <c r="L373" t="str">
        <f>L$6&amp;VLOOKUP(I373,物品!B:C,2,FALSE)</f>
        <v>{"t":"i","i":6</v>
      </c>
      <c r="M373" t="str">
        <f t="shared" si="59"/>
        <v>,"c":468,"tr":0}</v>
      </c>
      <c r="N373" t="str">
        <f t="shared" si="60"/>
        <v/>
      </c>
      <c r="O373" t="str">
        <f t="shared" si="61"/>
        <v>{"t":"i","i":6,"c":468,"tr":0}</v>
      </c>
    </row>
    <row r="374" spans="3:15" x14ac:dyDescent="0.15">
      <c r="C374">
        <v>367</v>
      </c>
      <c r="D374">
        <f>VLOOKUP(F374,每级任务数量!A:B,2,FALSE)</f>
        <v>3</v>
      </c>
      <c r="E374" s="7">
        <f t="shared" si="56"/>
        <v>4202001</v>
      </c>
      <c r="F374">
        <f t="shared" si="57"/>
        <v>42</v>
      </c>
      <c r="G374">
        <f t="shared" si="58"/>
        <v>2</v>
      </c>
      <c r="H374">
        <f t="shared" si="51"/>
        <v>1</v>
      </c>
      <c r="I374" t="str">
        <f>VLOOKUP(H374,映射关系!E:F,2,FALSE)</f>
        <v>经验</v>
      </c>
      <c r="J374">
        <f>INT((IF(D374=G374,VLOOKUP(F374,每级经验对应!A:C,3,FALSE)*映射关系!$B$4,VLOOKUP(F374,每级经验对应!A:C,3,FALSE)*映射关系!$B$4/(D374-1))+1)*VLOOKUP(H374,映射关系!E:G,3,FALSE))</f>
        <v>93</v>
      </c>
      <c r="L374" t="str">
        <f>L$6&amp;VLOOKUP(I374,物品!B:C,2,FALSE)</f>
        <v>{"t":"i","i":4</v>
      </c>
      <c r="M374" t="str">
        <f t="shared" si="59"/>
        <v>,"c":93,"tr":0}</v>
      </c>
      <c r="N374" t="str">
        <f t="shared" si="60"/>
        <v/>
      </c>
      <c r="O374" t="str">
        <f t="shared" si="61"/>
        <v>{"t":"i","i":4,"c":93,"tr":0}</v>
      </c>
    </row>
    <row r="375" spans="3:15" x14ac:dyDescent="0.15">
      <c r="C375">
        <v>368</v>
      </c>
      <c r="D375">
        <f>VLOOKUP(F375,每级任务数量!A:B,2,FALSE)</f>
        <v>3</v>
      </c>
      <c r="E375" s="7">
        <f t="shared" si="56"/>
        <v>4202002</v>
      </c>
      <c r="F375">
        <f t="shared" si="57"/>
        <v>42</v>
      </c>
      <c r="G375">
        <f t="shared" si="58"/>
        <v>2</v>
      </c>
      <c r="H375">
        <f t="shared" si="51"/>
        <v>2</v>
      </c>
      <c r="I375" t="str">
        <f>VLOOKUP(H375,映射关系!E:F,2,FALSE)</f>
        <v>金币</v>
      </c>
      <c r="J375">
        <f>INT((IF(D375=G375,VLOOKUP(F375,每级经验对应!A:C,3,FALSE)*映射关系!$B$4,VLOOKUP(F375,每级经验对应!A:C,3,FALSE)*映射关系!$B$4/(D375-1))+1)*VLOOKUP(H375,映射关系!E:G,3,FALSE))</f>
        <v>3283</v>
      </c>
      <c r="L375" t="str">
        <f>L$6&amp;VLOOKUP(I375,物品!B:C,2,FALSE)</f>
        <v>{"t":"i","i":1</v>
      </c>
      <c r="M375" t="str">
        <f t="shared" si="59"/>
        <v>,"c":3283,"tr":0}</v>
      </c>
      <c r="N375" t="str">
        <f t="shared" si="60"/>
        <v/>
      </c>
      <c r="O375" t="str">
        <f t="shared" si="61"/>
        <v>{"t":"i","i":1,"c":3283,"tr":0}</v>
      </c>
    </row>
    <row r="376" spans="3:15" x14ac:dyDescent="0.15">
      <c r="C376">
        <v>369</v>
      </c>
      <c r="D376">
        <f>VLOOKUP(F376,每级任务数量!A:B,2,FALSE)</f>
        <v>3</v>
      </c>
      <c r="E376" s="7">
        <f t="shared" si="56"/>
        <v>4202003</v>
      </c>
      <c r="F376">
        <f t="shared" si="57"/>
        <v>42</v>
      </c>
      <c r="G376">
        <f t="shared" si="58"/>
        <v>2</v>
      </c>
      <c r="H376">
        <f t="shared" si="51"/>
        <v>3</v>
      </c>
      <c r="I376" t="str">
        <f>VLOOKUP(H376,映射关系!E:F,2,FALSE)</f>
        <v>炼历</v>
      </c>
      <c r="J376">
        <f>INT((IF(D376=G376,VLOOKUP(F376,每级经验对应!A:C,3,FALSE)*映射关系!$B$4,VLOOKUP(F376,每级经验对应!A:C,3,FALSE)*映射关系!$B$4/(D376-1))+1)*VLOOKUP(H376,映射关系!E:G,3,FALSE))</f>
        <v>468</v>
      </c>
      <c r="L376" t="str">
        <f>L$6&amp;VLOOKUP(I376,物品!B:C,2,FALSE)</f>
        <v>{"t":"i","i":6</v>
      </c>
      <c r="M376" t="str">
        <f t="shared" si="59"/>
        <v>,"c":468,"tr":0}</v>
      </c>
      <c r="N376" t="str">
        <f t="shared" si="60"/>
        <v/>
      </c>
      <c r="O376" t="str">
        <f t="shared" si="61"/>
        <v>{"t":"i","i":6,"c":468,"tr":0}</v>
      </c>
    </row>
    <row r="377" spans="3:15" x14ac:dyDescent="0.15">
      <c r="C377">
        <v>370</v>
      </c>
      <c r="D377">
        <f>VLOOKUP(F377,每级任务数量!A:B,2,FALSE)</f>
        <v>3</v>
      </c>
      <c r="E377" s="7">
        <f t="shared" si="56"/>
        <v>4203001</v>
      </c>
      <c r="F377">
        <f t="shared" si="57"/>
        <v>42</v>
      </c>
      <c r="G377">
        <f t="shared" si="58"/>
        <v>3</v>
      </c>
      <c r="H377">
        <f t="shared" si="51"/>
        <v>1</v>
      </c>
      <c r="I377" t="str">
        <f>VLOOKUP(H377,映射关系!E:F,2,FALSE)</f>
        <v>经验</v>
      </c>
      <c r="J377">
        <f>INT((IF(D377=G377,VLOOKUP(F377,每级经验对应!A:C,3,FALSE)*映射关系!$B$4,VLOOKUP(F377,每级经验对应!A:C,3,FALSE)*映射关系!$B$4/(D377-1))+1)*VLOOKUP(H377,映射关系!E:G,3,FALSE))</f>
        <v>186</v>
      </c>
      <c r="L377" t="str">
        <f>L$6&amp;VLOOKUP(I377,物品!B:C,2,FALSE)</f>
        <v>{"t":"i","i":4</v>
      </c>
      <c r="M377" t="str">
        <f t="shared" si="59"/>
        <v>,"c":186,"tr":0}</v>
      </c>
      <c r="N377" t="str">
        <f t="shared" si="60"/>
        <v/>
      </c>
      <c r="O377" t="str">
        <f t="shared" si="61"/>
        <v>{"t":"i","i":4,"c":186,"tr":0}</v>
      </c>
    </row>
    <row r="378" spans="3:15" x14ac:dyDescent="0.15">
      <c r="C378">
        <v>371</v>
      </c>
      <c r="D378">
        <f>VLOOKUP(F378,每级任务数量!A:B,2,FALSE)</f>
        <v>3</v>
      </c>
      <c r="E378" s="7">
        <f t="shared" si="56"/>
        <v>4203002</v>
      </c>
      <c r="F378">
        <f t="shared" si="57"/>
        <v>42</v>
      </c>
      <c r="G378">
        <f t="shared" si="58"/>
        <v>3</v>
      </c>
      <c r="H378">
        <f t="shared" si="51"/>
        <v>2</v>
      </c>
      <c r="I378" t="str">
        <f>VLOOKUP(H378,映射关系!E:F,2,FALSE)</f>
        <v>金币</v>
      </c>
      <c r="J378">
        <f>INT((IF(D378=G378,VLOOKUP(F378,每级经验对应!A:C,3,FALSE)*映射关系!$B$4,VLOOKUP(F378,每级经验对应!A:C,3,FALSE)*映射关系!$B$4/(D378-1))+1)*VLOOKUP(H378,映射关系!E:G,3,FALSE))</f>
        <v>6532</v>
      </c>
      <c r="L378" t="str">
        <f>L$6&amp;VLOOKUP(I378,物品!B:C,2,FALSE)</f>
        <v>{"t":"i","i":1</v>
      </c>
      <c r="M378" t="str">
        <f t="shared" si="59"/>
        <v>,"c":6532,"tr":0}</v>
      </c>
      <c r="N378" t="str">
        <f t="shared" si="60"/>
        <v/>
      </c>
      <c r="O378" t="str">
        <f t="shared" si="61"/>
        <v>{"t":"i","i":1,"c":6532,"tr":0}</v>
      </c>
    </row>
    <row r="379" spans="3:15" x14ac:dyDescent="0.15">
      <c r="C379">
        <v>372</v>
      </c>
      <c r="D379">
        <f>VLOOKUP(F379,每级任务数量!A:B,2,FALSE)</f>
        <v>3</v>
      </c>
      <c r="E379" s="7">
        <f t="shared" si="56"/>
        <v>4203003</v>
      </c>
      <c r="F379">
        <f t="shared" si="57"/>
        <v>42</v>
      </c>
      <c r="G379">
        <f t="shared" si="58"/>
        <v>3</v>
      </c>
      <c r="H379">
        <f t="shared" si="51"/>
        <v>3</v>
      </c>
      <c r="I379" t="str">
        <f>VLOOKUP(H379,映射关系!E:F,2,FALSE)</f>
        <v>炼历</v>
      </c>
      <c r="J379">
        <f>INT((IF(D379=G379,VLOOKUP(F379,每级经验对应!A:C,3,FALSE)*映射关系!$B$4,VLOOKUP(F379,每级经验对应!A:C,3,FALSE)*映射关系!$B$4/(D379-1))+1)*VLOOKUP(H379,映射关系!E:G,3,FALSE))</f>
        <v>932</v>
      </c>
      <c r="L379" t="str">
        <f>L$6&amp;VLOOKUP(I379,物品!B:C,2,FALSE)</f>
        <v>{"t":"i","i":6</v>
      </c>
      <c r="M379" t="str">
        <f t="shared" si="59"/>
        <v>,"c":932,"tr":0}</v>
      </c>
      <c r="N379" t="str">
        <f t="shared" si="60"/>
        <v/>
      </c>
      <c r="O379" t="str">
        <f t="shared" si="61"/>
        <v>{"t":"i","i":6,"c":932,"tr":0}</v>
      </c>
    </row>
    <row r="380" spans="3:15" x14ac:dyDescent="0.15">
      <c r="C380">
        <v>373</v>
      </c>
      <c r="D380">
        <f>VLOOKUP(F380,每级任务数量!A:B,2,FALSE)</f>
        <v>2</v>
      </c>
      <c r="E380" s="7">
        <f t="shared" si="56"/>
        <v>4301001</v>
      </c>
      <c r="F380">
        <f t="shared" si="57"/>
        <v>43</v>
      </c>
      <c r="G380">
        <f t="shared" si="58"/>
        <v>1</v>
      </c>
      <c r="H380">
        <f t="shared" si="51"/>
        <v>1</v>
      </c>
      <c r="I380" t="str">
        <f>VLOOKUP(H380,映射关系!E:F,2,FALSE)</f>
        <v>经验</v>
      </c>
      <c r="J380">
        <f>INT((IF(D380=G380,VLOOKUP(F380,每级经验对应!A:C,3,FALSE)*映射关系!$B$4,VLOOKUP(F380,每级经验对应!A:C,3,FALSE)*映射关系!$B$4/(D380-1))+1)*VLOOKUP(H380,映射关系!E:G,3,FALSE))</f>
        <v>199</v>
      </c>
      <c r="L380" t="str">
        <f>L$6&amp;VLOOKUP(I380,物品!B:C,2,FALSE)</f>
        <v>{"t":"i","i":4</v>
      </c>
      <c r="M380" t="str">
        <f t="shared" si="59"/>
        <v>,"c":199,"tr":0}</v>
      </c>
      <c r="N380" t="str">
        <f t="shared" si="60"/>
        <v/>
      </c>
      <c r="O380" t="str">
        <f t="shared" si="61"/>
        <v>{"t":"i","i":4,"c":199,"tr":0}</v>
      </c>
    </row>
    <row r="381" spans="3:15" x14ac:dyDescent="0.15">
      <c r="C381">
        <v>374</v>
      </c>
      <c r="D381">
        <f>VLOOKUP(F381,每级任务数量!A:B,2,FALSE)</f>
        <v>2</v>
      </c>
      <c r="E381" s="7">
        <f t="shared" si="56"/>
        <v>4301002</v>
      </c>
      <c r="F381">
        <f t="shared" si="57"/>
        <v>43</v>
      </c>
      <c r="G381">
        <f t="shared" si="58"/>
        <v>1</v>
      </c>
      <c r="H381">
        <f t="shared" si="51"/>
        <v>2</v>
      </c>
      <c r="I381" t="str">
        <f>VLOOKUP(H381,映射关系!E:F,2,FALSE)</f>
        <v>金币</v>
      </c>
      <c r="J381">
        <f>INT((IF(D381=G381,VLOOKUP(F381,每级经验对应!A:C,3,FALSE)*映射关系!$B$4,VLOOKUP(F381,每级经验对应!A:C,3,FALSE)*映射关系!$B$4/(D381-1))+1)*VLOOKUP(H381,映射关系!E:G,3,FALSE))</f>
        <v>7000</v>
      </c>
      <c r="L381" t="str">
        <f>L$6&amp;VLOOKUP(I381,物品!B:C,2,FALSE)</f>
        <v>{"t":"i","i":1</v>
      </c>
      <c r="M381" t="str">
        <f t="shared" si="59"/>
        <v>,"c":7000,"tr":0}</v>
      </c>
      <c r="N381" t="str">
        <f t="shared" si="60"/>
        <v/>
      </c>
      <c r="O381" t="str">
        <f t="shared" si="61"/>
        <v>{"t":"i","i":1,"c":7000,"tr":0}</v>
      </c>
    </row>
    <row r="382" spans="3:15" x14ac:dyDescent="0.15">
      <c r="C382">
        <v>375</v>
      </c>
      <c r="D382">
        <f>VLOOKUP(F382,每级任务数量!A:B,2,FALSE)</f>
        <v>2</v>
      </c>
      <c r="E382" s="7">
        <f t="shared" si="56"/>
        <v>4301003</v>
      </c>
      <c r="F382">
        <f t="shared" si="57"/>
        <v>43</v>
      </c>
      <c r="G382">
        <f t="shared" si="58"/>
        <v>1</v>
      </c>
      <c r="H382">
        <f t="shared" si="51"/>
        <v>3</v>
      </c>
      <c r="I382" t="str">
        <f>VLOOKUP(H382,映射关系!E:F,2,FALSE)</f>
        <v>炼历</v>
      </c>
      <c r="J382">
        <f>INT((IF(D382=G382,VLOOKUP(F382,每级经验对应!A:C,3,FALSE)*映射关系!$B$4,VLOOKUP(F382,每级经验对应!A:C,3,FALSE)*映射关系!$B$4/(D382-1))+1)*VLOOKUP(H382,映射关系!E:G,3,FALSE))</f>
        <v>998</v>
      </c>
      <c r="L382" t="str">
        <f>L$6&amp;VLOOKUP(I382,物品!B:C,2,FALSE)</f>
        <v>{"t":"i","i":6</v>
      </c>
      <c r="M382" t="str">
        <f t="shared" si="59"/>
        <v>,"c":998,"tr":0}</v>
      </c>
      <c r="N382" t="str">
        <f t="shared" si="60"/>
        <v/>
      </c>
      <c r="O382" t="str">
        <f t="shared" si="61"/>
        <v>{"t":"i","i":6,"c":998,"tr":0}</v>
      </c>
    </row>
    <row r="383" spans="3:15" x14ac:dyDescent="0.15">
      <c r="C383">
        <v>376</v>
      </c>
      <c r="D383">
        <f>VLOOKUP(F383,每级任务数量!A:B,2,FALSE)</f>
        <v>2</v>
      </c>
      <c r="E383" s="7">
        <f t="shared" si="56"/>
        <v>4302001</v>
      </c>
      <c r="F383">
        <f t="shared" si="57"/>
        <v>43</v>
      </c>
      <c r="G383">
        <f t="shared" si="58"/>
        <v>2</v>
      </c>
      <c r="H383">
        <f t="shared" si="51"/>
        <v>1</v>
      </c>
      <c r="I383" t="str">
        <f>VLOOKUP(H383,映射关系!E:F,2,FALSE)</f>
        <v>经验</v>
      </c>
      <c r="J383">
        <f>INT((IF(D383=G383,VLOOKUP(F383,每级经验对应!A:C,3,FALSE)*映射关系!$B$4,VLOOKUP(F383,每级经验对应!A:C,3,FALSE)*映射关系!$B$4/(D383-1))+1)*VLOOKUP(H383,映射关系!E:G,3,FALSE))</f>
        <v>199</v>
      </c>
      <c r="L383" t="str">
        <f>L$6&amp;VLOOKUP(I383,物品!B:C,2,FALSE)</f>
        <v>{"t":"i","i":4</v>
      </c>
      <c r="M383" t="str">
        <f t="shared" si="59"/>
        <v>,"c":199,"tr":0}</v>
      </c>
      <c r="N383" t="str">
        <f t="shared" si="60"/>
        <v/>
      </c>
      <c r="O383" t="str">
        <f t="shared" si="61"/>
        <v>{"t":"i","i":4,"c":199,"tr":0}</v>
      </c>
    </row>
    <row r="384" spans="3:15" x14ac:dyDescent="0.15">
      <c r="C384">
        <v>377</v>
      </c>
      <c r="D384">
        <f>VLOOKUP(F384,每级任务数量!A:B,2,FALSE)</f>
        <v>2</v>
      </c>
      <c r="E384" s="7">
        <f t="shared" si="56"/>
        <v>4302002</v>
      </c>
      <c r="F384">
        <f t="shared" si="57"/>
        <v>43</v>
      </c>
      <c r="G384">
        <f t="shared" si="58"/>
        <v>2</v>
      </c>
      <c r="H384">
        <f t="shared" si="51"/>
        <v>2</v>
      </c>
      <c r="I384" t="str">
        <f>VLOOKUP(H384,映射关系!E:F,2,FALSE)</f>
        <v>金币</v>
      </c>
      <c r="J384">
        <f>INT((IF(D384=G384,VLOOKUP(F384,每级经验对应!A:C,3,FALSE)*映射关系!$B$4,VLOOKUP(F384,每级经验对应!A:C,3,FALSE)*映射关系!$B$4/(D384-1))+1)*VLOOKUP(H384,映射关系!E:G,3,FALSE))</f>
        <v>7000</v>
      </c>
      <c r="L384" t="str">
        <f>L$6&amp;VLOOKUP(I384,物品!B:C,2,FALSE)</f>
        <v>{"t":"i","i":1</v>
      </c>
      <c r="M384" t="str">
        <f t="shared" si="59"/>
        <v>,"c":7000,"tr":0}</v>
      </c>
      <c r="N384" t="str">
        <f t="shared" si="60"/>
        <v/>
      </c>
      <c r="O384" t="str">
        <f t="shared" si="61"/>
        <v>{"t":"i","i":1,"c":7000,"tr":0}</v>
      </c>
    </row>
    <row r="385" spans="3:15" x14ac:dyDescent="0.15">
      <c r="C385">
        <v>378</v>
      </c>
      <c r="D385">
        <f>VLOOKUP(F385,每级任务数量!A:B,2,FALSE)</f>
        <v>2</v>
      </c>
      <c r="E385" s="7">
        <f t="shared" si="56"/>
        <v>4302003</v>
      </c>
      <c r="F385">
        <f t="shared" si="57"/>
        <v>43</v>
      </c>
      <c r="G385">
        <f t="shared" si="58"/>
        <v>2</v>
      </c>
      <c r="H385">
        <f t="shared" si="51"/>
        <v>3</v>
      </c>
      <c r="I385" t="str">
        <f>VLOOKUP(H385,映射关系!E:F,2,FALSE)</f>
        <v>炼历</v>
      </c>
      <c r="J385">
        <f>INT((IF(D385=G385,VLOOKUP(F385,每级经验对应!A:C,3,FALSE)*映射关系!$B$4,VLOOKUP(F385,每级经验对应!A:C,3,FALSE)*映射关系!$B$4/(D385-1))+1)*VLOOKUP(H385,映射关系!E:G,3,FALSE))</f>
        <v>998</v>
      </c>
      <c r="L385" t="str">
        <f>L$6&amp;VLOOKUP(I385,物品!B:C,2,FALSE)</f>
        <v>{"t":"i","i":6</v>
      </c>
      <c r="M385" t="str">
        <f t="shared" si="59"/>
        <v>,"c":998,"tr":0}</v>
      </c>
      <c r="N385" t="str">
        <f t="shared" si="60"/>
        <v/>
      </c>
      <c r="O385" t="str">
        <f t="shared" si="61"/>
        <v>{"t":"i","i":6,"c":998,"tr":0}</v>
      </c>
    </row>
    <row r="386" spans="3:15" x14ac:dyDescent="0.15">
      <c r="C386">
        <v>379</v>
      </c>
      <c r="D386">
        <f>VLOOKUP(F386,每级任务数量!A:B,2,FALSE)</f>
        <v>2</v>
      </c>
      <c r="E386" s="7">
        <f t="shared" si="56"/>
        <v>4401001</v>
      </c>
      <c r="F386">
        <f t="shared" si="57"/>
        <v>44</v>
      </c>
      <c r="G386">
        <f t="shared" si="58"/>
        <v>1</v>
      </c>
      <c r="H386">
        <f t="shared" si="51"/>
        <v>1</v>
      </c>
      <c r="I386" t="str">
        <f>VLOOKUP(H386,映射关系!E:F,2,FALSE)</f>
        <v>经验</v>
      </c>
      <c r="J386">
        <f>INT((IF(D386=G386,VLOOKUP(F386,每级经验对应!A:C,3,FALSE)*映射关系!$B$4,VLOOKUP(F386,每级经验对应!A:C,3,FALSE)*映射关系!$B$4/(D386-1))+1)*VLOOKUP(H386,映射关系!E:G,3,FALSE))</f>
        <v>214</v>
      </c>
      <c r="L386" t="str">
        <f>L$6&amp;VLOOKUP(I386,物品!B:C,2,FALSE)</f>
        <v>{"t":"i","i":4</v>
      </c>
      <c r="M386" t="str">
        <f t="shared" si="59"/>
        <v>,"c":214,"tr":0}</v>
      </c>
      <c r="N386" t="str">
        <f t="shared" si="60"/>
        <v/>
      </c>
      <c r="O386" t="str">
        <f t="shared" si="61"/>
        <v>{"t":"i","i":4,"c":214,"tr":0}</v>
      </c>
    </row>
    <row r="387" spans="3:15" x14ac:dyDescent="0.15">
      <c r="C387">
        <v>380</v>
      </c>
      <c r="D387">
        <f>VLOOKUP(F387,每级任务数量!A:B,2,FALSE)</f>
        <v>2</v>
      </c>
      <c r="E387" s="7">
        <f t="shared" si="56"/>
        <v>4401002</v>
      </c>
      <c r="F387">
        <f t="shared" si="57"/>
        <v>44</v>
      </c>
      <c r="G387">
        <f t="shared" si="58"/>
        <v>1</v>
      </c>
      <c r="H387">
        <f t="shared" si="51"/>
        <v>2</v>
      </c>
      <c r="I387" t="str">
        <f>VLOOKUP(H387,映射关系!E:F,2,FALSE)</f>
        <v>金币</v>
      </c>
      <c r="J387">
        <f>INT((IF(D387=G387,VLOOKUP(F387,每级经验对应!A:C,3,FALSE)*映射关系!$B$4,VLOOKUP(F387,每级经验对应!A:C,3,FALSE)*映射关系!$B$4/(D387-1))+1)*VLOOKUP(H387,映射关系!E:G,3,FALSE))</f>
        <v>7502</v>
      </c>
      <c r="L387" t="str">
        <f>L$6&amp;VLOOKUP(I387,物品!B:C,2,FALSE)</f>
        <v>{"t":"i","i":1</v>
      </c>
      <c r="M387" t="str">
        <f t="shared" si="59"/>
        <v>,"c":7502,"tr":0}</v>
      </c>
      <c r="N387" t="str">
        <f t="shared" si="60"/>
        <v/>
      </c>
      <c r="O387" t="str">
        <f t="shared" si="61"/>
        <v>{"t":"i","i":1,"c":7502,"tr":0}</v>
      </c>
    </row>
    <row r="388" spans="3:15" x14ac:dyDescent="0.15">
      <c r="C388">
        <v>381</v>
      </c>
      <c r="D388">
        <f>VLOOKUP(F388,每级任务数量!A:B,2,FALSE)</f>
        <v>2</v>
      </c>
      <c r="E388" s="7">
        <f t="shared" si="56"/>
        <v>4401003</v>
      </c>
      <c r="F388">
        <f t="shared" si="57"/>
        <v>44</v>
      </c>
      <c r="G388">
        <f t="shared" si="58"/>
        <v>1</v>
      </c>
      <c r="H388">
        <f t="shared" si="51"/>
        <v>3</v>
      </c>
      <c r="I388" t="str">
        <f>VLOOKUP(H388,映射关系!E:F,2,FALSE)</f>
        <v>炼历</v>
      </c>
      <c r="J388">
        <f>INT((IF(D388=G388,VLOOKUP(F388,每级经验对应!A:C,3,FALSE)*映射关系!$B$4,VLOOKUP(F388,每级经验对应!A:C,3,FALSE)*映射关系!$B$4/(D388-1))+1)*VLOOKUP(H388,映射关系!E:G,3,FALSE))</f>
        <v>1070</v>
      </c>
      <c r="L388" t="str">
        <f>L$6&amp;VLOOKUP(I388,物品!B:C,2,FALSE)</f>
        <v>{"t":"i","i":6</v>
      </c>
      <c r="M388" t="str">
        <f t="shared" si="59"/>
        <v>,"c":1070,"tr":0}</v>
      </c>
      <c r="N388" t="str">
        <f t="shared" si="60"/>
        <v/>
      </c>
      <c r="O388" t="str">
        <f t="shared" si="61"/>
        <v>{"t":"i","i":6,"c":1070,"tr":0}</v>
      </c>
    </row>
    <row r="389" spans="3:15" x14ac:dyDescent="0.15">
      <c r="C389">
        <v>382</v>
      </c>
      <c r="D389">
        <f>VLOOKUP(F389,每级任务数量!A:B,2,FALSE)</f>
        <v>2</v>
      </c>
      <c r="E389" s="7">
        <f t="shared" si="56"/>
        <v>4402001</v>
      </c>
      <c r="F389">
        <f t="shared" si="57"/>
        <v>44</v>
      </c>
      <c r="G389">
        <f t="shared" si="58"/>
        <v>2</v>
      </c>
      <c r="H389">
        <f t="shared" si="51"/>
        <v>1</v>
      </c>
      <c r="I389" t="str">
        <f>VLOOKUP(H389,映射关系!E:F,2,FALSE)</f>
        <v>经验</v>
      </c>
      <c r="J389">
        <f>INT((IF(D389=G389,VLOOKUP(F389,每级经验对应!A:C,3,FALSE)*映射关系!$B$4,VLOOKUP(F389,每级经验对应!A:C,3,FALSE)*映射关系!$B$4/(D389-1))+1)*VLOOKUP(H389,映射关系!E:G,3,FALSE))</f>
        <v>214</v>
      </c>
      <c r="L389" t="str">
        <f>L$6&amp;VLOOKUP(I389,物品!B:C,2,FALSE)</f>
        <v>{"t":"i","i":4</v>
      </c>
      <c r="M389" t="str">
        <f t="shared" si="59"/>
        <v>,"c":214,"tr":0}</v>
      </c>
      <c r="N389" t="str">
        <f t="shared" si="60"/>
        <v/>
      </c>
      <c r="O389" t="str">
        <f t="shared" si="61"/>
        <v>{"t":"i","i":4,"c":214,"tr":0}</v>
      </c>
    </row>
    <row r="390" spans="3:15" x14ac:dyDescent="0.15">
      <c r="C390">
        <v>383</v>
      </c>
      <c r="D390">
        <f>VLOOKUP(F390,每级任务数量!A:B,2,FALSE)</f>
        <v>2</v>
      </c>
      <c r="E390" s="7">
        <f t="shared" si="56"/>
        <v>4402002</v>
      </c>
      <c r="F390">
        <f t="shared" si="57"/>
        <v>44</v>
      </c>
      <c r="G390">
        <f t="shared" si="58"/>
        <v>2</v>
      </c>
      <c r="H390">
        <f t="shared" si="51"/>
        <v>2</v>
      </c>
      <c r="I390" t="str">
        <f>VLOOKUP(H390,映射关系!E:F,2,FALSE)</f>
        <v>金币</v>
      </c>
      <c r="J390">
        <f>INT((IF(D390=G390,VLOOKUP(F390,每级经验对应!A:C,3,FALSE)*映射关系!$B$4,VLOOKUP(F390,每级经验对应!A:C,3,FALSE)*映射关系!$B$4/(D390-1))+1)*VLOOKUP(H390,映射关系!E:G,3,FALSE))</f>
        <v>7502</v>
      </c>
      <c r="L390" t="str">
        <f>L$6&amp;VLOOKUP(I390,物品!B:C,2,FALSE)</f>
        <v>{"t":"i","i":1</v>
      </c>
      <c r="M390" t="str">
        <f t="shared" si="59"/>
        <v>,"c":7502,"tr":0}</v>
      </c>
      <c r="N390" t="str">
        <f t="shared" si="60"/>
        <v/>
      </c>
      <c r="O390" t="str">
        <f t="shared" si="61"/>
        <v>{"t":"i","i":1,"c":7502,"tr":0}</v>
      </c>
    </row>
    <row r="391" spans="3:15" x14ac:dyDescent="0.15">
      <c r="C391">
        <v>384</v>
      </c>
      <c r="D391">
        <f>VLOOKUP(F391,每级任务数量!A:B,2,FALSE)</f>
        <v>2</v>
      </c>
      <c r="E391" s="7">
        <f t="shared" si="56"/>
        <v>4402003</v>
      </c>
      <c r="F391">
        <f t="shared" si="57"/>
        <v>44</v>
      </c>
      <c r="G391">
        <f t="shared" si="58"/>
        <v>2</v>
      </c>
      <c r="H391">
        <f t="shared" si="51"/>
        <v>3</v>
      </c>
      <c r="I391" t="str">
        <f>VLOOKUP(H391,映射关系!E:F,2,FALSE)</f>
        <v>炼历</v>
      </c>
      <c r="J391">
        <f>INT((IF(D391=G391,VLOOKUP(F391,每级经验对应!A:C,3,FALSE)*映射关系!$B$4,VLOOKUP(F391,每级经验对应!A:C,3,FALSE)*映射关系!$B$4/(D391-1))+1)*VLOOKUP(H391,映射关系!E:G,3,FALSE))</f>
        <v>1070</v>
      </c>
      <c r="L391" t="str">
        <f>L$6&amp;VLOOKUP(I391,物品!B:C,2,FALSE)</f>
        <v>{"t":"i","i":6</v>
      </c>
      <c r="M391" t="str">
        <f t="shared" si="59"/>
        <v>,"c":1070,"tr":0}</v>
      </c>
      <c r="N391" t="str">
        <f t="shared" si="60"/>
        <v/>
      </c>
      <c r="O391" t="str">
        <f t="shared" si="61"/>
        <v>{"t":"i","i":6,"c":1070,"tr":0}</v>
      </c>
    </row>
    <row r="392" spans="3:15" x14ac:dyDescent="0.15">
      <c r="C392">
        <v>385</v>
      </c>
      <c r="D392">
        <f>VLOOKUP(F392,每级任务数量!A:B,2,FALSE)</f>
        <v>2</v>
      </c>
      <c r="E392" s="7">
        <f t="shared" si="56"/>
        <v>4501001</v>
      </c>
      <c r="F392">
        <f t="shared" si="57"/>
        <v>45</v>
      </c>
      <c r="G392">
        <f t="shared" si="58"/>
        <v>1</v>
      </c>
      <c r="H392">
        <f t="shared" si="51"/>
        <v>1</v>
      </c>
      <c r="I392" t="str">
        <f>VLOOKUP(H392,映射关系!E:F,2,FALSE)</f>
        <v>经验</v>
      </c>
      <c r="J392">
        <f>INT((IF(D392=G392,VLOOKUP(F392,每级经验对应!A:C,3,FALSE)*映射关系!$B$4,VLOOKUP(F392,每级经验对应!A:C,3,FALSE)*映射关系!$B$4/(D392-1))+1)*VLOOKUP(H392,映射关系!E:G,3,FALSE))</f>
        <v>229</v>
      </c>
      <c r="L392" t="str">
        <f>L$6&amp;VLOOKUP(I392,物品!B:C,2,FALSE)</f>
        <v>{"t":"i","i":4</v>
      </c>
      <c r="M392" t="str">
        <f t="shared" si="59"/>
        <v>,"c":229,"tr":0}</v>
      </c>
      <c r="N392" t="str">
        <f t="shared" si="60"/>
        <v/>
      </c>
      <c r="O392" t="str">
        <f t="shared" si="61"/>
        <v>{"t":"i","i":4,"c":229,"tr":0}</v>
      </c>
    </row>
    <row r="393" spans="3:15" x14ac:dyDescent="0.15">
      <c r="C393">
        <v>386</v>
      </c>
      <c r="D393">
        <f>VLOOKUP(F393,每级任务数量!A:B,2,FALSE)</f>
        <v>2</v>
      </c>
      <c r="E393" s="7">
        <f t="shared" si="56"/>
        <v>4501002</v>
      </c>
      <c r="F393">
        <f t="shared" si="57"/>
        <v>45</v>
      </c>
      <c r="G393">
        <f t="shared" si="58"/>
        <v>1</v>
      </c>
      <c r="H393">
        <f t="shared" si="51"/>
        <v>2</v>
      </c>
      <c r="I393" t="str">
        <f>VLOOKUP(H393,映射关系!E:F,2,FALSE)</f>
        <v>金币</v>
      </c>
      <c r="J393">
        <f>INT((IF(D393=G393,VLOOKUP(F393,每级经验对应!A:C,3,FALSE)*映射关系!$B$4,VLOOKUP(F393,每级经验对应!A:C,3,FALSE)*映射关系!$B$4/(D393-1))+1)*VLOOKUP(H393,映射关系!E:G,3,FALSE))</f>
        <v>8039</v>
      </c>
      <c r="L393" t="str">
        <f>L$6&amp;VLOOKUP(I393,物品!B:C,2,FALSE)</f>
        <v>{"t":"i","i":1</v>
      </c>
      <c r="M393" t="str">
        <f t="shared" si="59"/>
        <v>,"c":8039,"tr":0}</v>
      </c>
      <c r="N393" t="str">
        <f t="shared" si="60"/>
        <v/>
      </c>
      <c r="O393" t="str">
        <f t="shared" si="61"/>
        <v>{"t":"i","i":1,"c":8039,"tr":0}</v>
      </c>
    </row>
    <row r="394" spans="3:15" x14ac:dyDescent="0.15">
      <c r="C394">
        <v>387</v>
      </c>
      <c r="D394">
        <f>VLOOKUP(F394,每级任务数量!A:B,2,FALSE)</f>
        <v>2</v>
      </c>
      <c r="E394" s="7">
        <f t="shared" si="56"/>
        <v>4501003</v>
      </c>
      <c r="F394">
        <f t="shared" si="57"/>
        <v>45</v>
      </c>
      <c r="G394">
        <f t="shared" si="58"/>
        <v>1</v>
      </c>
      <c r="H394">
        <f t="shared" si="51"/>
        <v>3</v>
      </c>
      <c r="I394" t="str">
        <f>VLOOKUP(H394,映射关系!E:F,2,FALSE)</f>
        <v>炼历</v>
      </c>
      <c r="J394">
        <f>INT((IF(D394=G394,VLOOKUP(F394,每级经验对应!A:C,3,FALSE)*映射关系!$B$4,VLOOKUP(F394,每级经验对应!A:C,3,FALSE)*映射关系!$B$4/(D394-1))+1)*VLOOKUP(H394,映射关系!E:G,3,FALSE))</f>
        <v>1147</v>
      </c>
      <c r="L394" t="str">
        <f>L$6&amp;VLOOKUP(I394,物品!B:C,2,FALSE)</f>
        <v>{"t":"i","i":6</v>
      </c>
      <c r="M394" t="str">
        <f t="shared" si="59"/>
        <v>,"c":1147,"tr":0}</v>
      </c>
      <c r="N394" t="str">
        <f t="shared" si="60"/>
        <v/>
      </c>
      <c r="O394" t="str">
        <f t="shared" si="61"/>
        <v>{"t":"i","i":6,"c":1147,"tr":0}</v>
      </c>
    </row>
    <row r="395" spans="3:15" x14ac:dyDescent="0.15">
      <c r="C395">
        <v>388</v>
      </c>
      <c r="D395">
        <f>VLOOKUP(F395,每级任务数量!A:B,2,FALSE)</f>
        <v>2</v>
      </c>
      <c r="E395" s="7">
        <f t="shared" si="56"/>
        <v>4502001</v>
      </c>
      <c r="F395">
        <f t="shared" si="57"/>
        <v>45</v>
      </c>
      <c r="G395">
        <f t="shared" si="58"/>
        <v>2</v>
      </c>
      <c r="H395">
        <f t="shared" si="51"/>
        <v>1</v>
      </c>
      <c r="I395" t="str">
        <f>VLOOKUP(H395,映射关系!E:F,2,FALSE)</f>
        <v>经验</v>
      </c>
      <c r="J395">
        <f>INT((IF(D395=G395,VLOOKUP(F395,每级经验对应!A:C,3,FALSE)*映射关系!$B$4,VLOOKUP(F395,每级经验对应!A:C,3,FALSE)*映射关系!$B$4/(D395-1))+1)*VLOOKUP(H395,映射关系!E:G,3,FALSE))</f>
        <v>229</v>
      </c>
      <c r="L395" t="str">
        <f>L$6&amp;VLOOKUP(I395,物品!B:C,2,FALSE)</f>
        <v>{"t":"i","i":4</v>
      </c>
      <c r="M395" t="str">
        <f t="shared" si="59"/>
        <v>,"c":229,"tr":0}</v>
      </c>
      <c r="N395" t="str">
        <f t="shared" si="60"/>
        <v/>
      </c>
      <c r="O395" t="str">
        <f t="shared" si="61"/>
        <v>{"t":"i","i":4,"c":229,"tr":0}</v>
      </c>
    </row>
    <row r="396" spans="3:15" x14ac:dyDescent="0.15">
      <c r="C396">
        <v>389</v>
      </c>
      <c r="D396">
        <f>VLOOKUP(F396,每级任务数量!A:B,2,FALSE)</f>
        <v>2</v>
      </c>
      <c r="E396" s="7">
        <f t="shared" si="56"/>
        <v>4502002</v>
      </c>
      <c r="F396">
        <f t="shared" si="57"/>
        <v>45</v>
      </c>
      <c r="G396">
        <f t="shared" si="58"/>
        <v>2</v>
      </c>
      <c r="H396">
        <f t="shared" ref="H396:H459" si="62">H393</f>
        <v>2</v>
      </c>
      <c r="I396" t="str">
        <f>VLOOKUP(H396,映射关系!E:F,2,FALSE)</f>
        <v>金币</v>
      </c>
      <c r="J396">
        <f>INT((IF(D396=G396,VLOOKUP(F396,每级经验对应!A:C,3,FALSE)*映射关系!$B$4,VLOOKUP(F396,每级经验对应!A:C,3,FALSE)*映射关系!$B$4/(D396-1))+1)*VLOOKUP(H396,映射关系!E:G,3,FALSE))</f>
        <v>8039</v>
      </c>
      <c r="L396" t="str">
        <f>L$6&amp;VLOOKUP(I396,物品!B:C,2,FALSE)</f>
        <v>{"t":"i","i":1</v>
      </c>
      <c r="M396" t="str">
        <f t="shared" si="59"/>
        <v>,"c":8039,"tr":0}</v>
      </c>
      <c r="N396" t="str">
        <f t="shared" si="60"/>
        <v/>
      </c>
      <c r="O396" t="str">
        <f t="shared" si="61"/>
        <v>{"t":"i","i":1,"c":8039,"tr":0}</v>
      </c>
    </row>
    <row r="397" spans="3:15" x14ac:dyDescent="0.15">
      <c r="C397">
        <v>390</v>
      </c>
      <c r="D397">
        <f>VLOOKUP(F397,每级任务数量!A:B,2,FALSE)</f>
        <v>2</v>
      </c>
      <c r="E397" s="7">
        <f t="shared" si="56"/>
        <v>4502003</v>
      </c>
      <c r="F397">
        <f t="shared" si="57"/>
        <v>45</v>
      </c>
      <c r="G397">
        <f t="shared" si="58"/>
        <v>2</v>
      </c>
      <c r="H397">
        <f t="shared" si="62"/>
        <v>3</v>
      </c>
      <c r="I397" t="str">
        <f>VLOOKUP(H397,映射关系!E:F,2,FALSE)</f>
        <v>炼历</v>
      </c>
      <c r="J397">
        <f>INT((IF(D397=G397,VLOOKUP(F397,每级经验对应!A:C,3,FALSE)*映射关系!$B$4,VLOOKUP(F397,每级经验对应!A:C,3,FALSE)*映射关系!$B$4/(D397-1))+1)*VLOOKUP(H397,映射关系!E:G,3,FALSE))</f>
        <v>1147</v>
      </c>
      <c r="L397" t="str">
        <f>L$6&amp;VLOOKUP(I397,物品!B:C,2,FALSE)</f>
        <v>{"t":"i","i":6</v>
      </c>
      <c r="M397" t="str">
        <f t="shared" si="59"/>
        <v>,"c":1147,"tr":0}</v>
      </c>
      <c r="N397" t="str">
        <f t="shared" si="60"/>
        <v/>
      </c>
      <c r="O397" t="str">
        <f t="shared" si="61"/>
        <v>{"t":"i","i":6,"c":1147,"tr":0}</v>
      </c>
    </row>
    <row r="398" spans="3:15" x14ac:dyDescent="0.15">
      <c r="C398">
        <v>391</v>
      </c>
      <c r="D398">
        <f>VLOOKUP(F398,每级任务数量!A:B,2,FALSE)</f>
        <v>3</v>
      </c>
      <c r="E398" s="7">
        <f t="shared" si="56"/>
        <v>4601001</v>
      </c>
      <c r="F398">
        <f t="shared" si="57"/>
        <v>46</v>
      </c>
      <c r="G398">
        <f t="shared" si="58"/>
        <v>1</v>
      </c>
      <c r="H398">
        <f t="shared" si="62"/>
        <v>1</v>
      </c>
      <c r="I398" t="str">
        <f>VLOOKUP(H398,映射关系!E:F,2,FALSE)</f>
        <v>经验</v>
      </c>
      <c r="J398">
        <f>INT((IF(D398=G398,VLOOKUP(F398,每级经验对应!A:C,3,FALSE)*映射关系!$B$4,VLOOKUP(F398,每级经验对应!A:C,3,FALSE)*映射关系!$B$4/(D398-1))+1)*VLOOKUP(H398,映射关系!E:G,3,FALSE))</f>
        <v>123</v>
      </c>
      <c r="L398" t="str">
        <f>L$6&amp;VLOOKUP(I398,物品!B:C,2,FALSE)</f>
        <v>{"t":"i","i":4</v>
      </c>
      <c r="M398" t="str">
        <f t="shared" si="59"/>
        <v>,"c":123,"tr":0}</v>
      </c>
      <c r="N398" t="str">
        <f t="shared" si="60"/>
        <v/>
      </c>
      <c r="O398" t="str">
        <f t="shared" si="61"/>
        <v>{"t":"i","i":4,"c":123,"tr":0}</v>
      </c>
    </row>
    <row r="399" spans="3:15" x14ac:dyDescent="0.15">
      <c r="C399">
        <v>392</v>
      </c>
      <c r="D399">
        <f>VLOOKUP(F399,每级任务数量!A:B,2,FALSE)</f>
        <v>3</v>
      </c>
      <c r="E399" s="7">
        <f t="shared" si="56"/>
        <v>4601002</v>
      </c>
      <c r="F399">
        <f t="shared" si="57"/>
        <v>46</v>
      </c>
      <c r="G399">
        <f t="shared" si="58"/>
        <v>1</v>
      </c>
      <c r="H399">
        <f t="shared" si="62"/>
        <v>2</v>
      </c>
      <c r="I399" t="str">
        <f>VLOOKUP(H399,映射关系!E:F,2,FALSE)</f>
        <v>金币</v>
      </c>
      <c r="J399">
        <f>INT((IF(D399=G399,VLOOKUP(F399,每级经验对应!A:C,3,FALSE)*映射关系!$B$4,VLOOKUP(F399,每级经验对应!A:C,3,FALSE)*映射关系!$B$4/(D399-1))+1)*VLOOKUP(H399,映射关系!E:G,3,FALSE))</f>
        <v>4325</v>
      </c>
      <c r="L399" t="str">
        <f>L$6&amp;VLOOKUP(I399,物品!B:C,2,FALSE)</f>
        <v>{"t":"i","i":1</v>
      </c>
      <c r="M399" t="str">
        <f t="shared" si="59"/>
        <v>,"c":4325,"tr":0}</v>
      </c>
      <c r="N399" t="str">
        <f t="shared" si="60"/>
        <v/>
      </c>
      <c r="O399" t="str">
        <f t="shared" si="61"/>
        <v>{"t":"i","i":1,"c":4325,"tr":0}</v>
      </c>
    </row>
    <row r="400" spans="3:15" x14ac:dyDescent="0.15">
      <c r="C400">
        <v>393</v>
      </c>
      <c r="D400">
        <f>VLOOKUP(F400,每级任务数量!A:B,2,FALSE)</f>
        <v>3</v>
      </c>
      <c r="E400" s="7">
        <f t="shared" si="56"/>
        <v>4601003</v>
      </c>
      <c r="F400">
        <f t="shared" si="57"/>
        <v>46</v>
      </c>
      <c r="G400">
        <f t="shared" si="58"/>
        <v>1</v>
      </c>
      <c r="H400">
        <f t="shared" si="62"/>
        <v>3</v>
      </c>
      <c r="I400" t="str">
        <f>VLOOKUP(H400,映射关系!E:F,2,FALSE)</f>
        <v>炼历</v>
      </c>
      <c r="J400">
        <f>INT((IF(D400=G400,VLOOKUP(F400,每级经验对应!A:C,3,FALSE)*映射关系!$B$4,VLOOKUP(F400,每级经验对应!A:C,3,FALSE)*映射关系!$B$4/(D400-1))+1)*VLOOKUP(H400,映射关系!E:G,3,FALSE))</f>
        <v>617</v>
      </c>
      <c r="L400" t="str">
        <f>L$6&amp;VLOOKUP(I400,物品!B:C,2,FALSE)</f>
        <v>{"t":"i","i":6</v>
      </c>
      <c r="M400" t="str">
        <f t="shared" si="59"/>
        <v>,"c":617,"tr":0}</v>
      </c>
      <c r="N400" t="str">
        <f t="shared" si="60"/>
        <v/>
      </c>
      <c r="O400" t="str">
        <f t="shared" si="61"/>
        <v>{"t":"i","i":6,"c":617,"tr":0}</v>
      </c>
    </row>
    <row r="401" spans="3:15" x14ac:dyDescent="0.15">
      <c r="C401">
        <v>394</v>
      </c>
      <c r="D401">
        <f>VLOOKUP(F401,每级任务数量!A:B,2,FALSE)</f>
        <v>3</v>
      </c>
      <c r="E401" s="7">
        <f t="shared" si="56"/>
        <v>4602001</v>
      </c>
      <c r="F401">
        <f t="shared" si="57"/>
        <v>46</v>
      </c>
      <c r="G401">
        <f t="shared" si="58"/>
        <v>2</v>
      </c>
      <c r="H401">
        <f t="shared" si="62"/>
        <v>1</v>
      </c>
      <c r="I401" t="str">
        <f>VLOOKUP(H401,映射关系!E:F,2,FALSE)</f>
        <v>经验</v>
      </c>
      <c r="J401">
        <f>INT((IF(D401=G401,VLOOKUP(F401,每级经验对应!A:C,3,FALSE)*映射关系!$B$4,VLOOKUP(F401,每级经验对应!A:C,3,FALSE)*映射关系!$B$4/(D401-1))+1)*VLOOKUP(H401,映射关系!E:G,3,FALSE))</f>
        <v>123</v>
      </c>
      <c r="L401" t="str">
        <f>L$6&amp;VLOOKUP(I401,物品!B:C,2,FALSE)</f>
        <v>{"t":"i","i":4</v>
      </c>
      <c r="M401" t="str">
        <f t="shared" si="59"/>
        <v>,"c":123,"tr":0}</v>
      </c>
      <c r="N401" t="str">
        <f t="shared" si="60"/>
        <v/>
      </c>
      <c r="O401" t="str">
        <f t="shared" si="61"/>
        <v>{"t":"i","i":4,"c":123,"tr":0}</v>
      </c>
    </row>
    <row r="402" spans="3:15" x14ac:dyDescent="0.15">
      <c r="C402">
        <v>395</v>
      </c>
      <c r="D402">
        <f>VLOOKUP(F402,每级任务数量!A:B,2,FALSE)</f>
        <v>3</v>
      </c>
      <c r="E402" s="7">
        <f t="shared" si="56"/>
        <v>4602002</v>
      </c>
      <c r="F402">
        <f t="shared" si="57"/>
        <v>46</v>
      </c>
      <c r="G402">
        <f t="shared" si="58"/>
        <v>2</v>
      </c>
      <c r="H402">
        <f t="shared" si="62"/>
        <v>2</v>
      </c>
      <c r="I402" t="str">
        <f>VLOOKUP(H402,映射关系!E:F,2,FALSE)</f>
        <v>金币</v>
      </c>
      <c r="J402">
        <f>INT((IF(D402=G402,VLOOKUP(F402,每级经验对应!A:C,3,FALSE)*映射关系!$B$4,VLOOKUP(F402,每级经验对应!A:C,3,FALSE)*映射关系!$B$4/(D402-1))+1)*VLOOKUP(H402,映射关系!E:G,3,FALSE))</f>
        <v>4325</v>
      </c>
      <c r="L402" t="str">
        <f>L$6&amp;VLOOKUP(I402,物品!B:C,2,FALSE)</f>
        <v>{"t":"i","i":1</v>
      </c>
      <c r="M402" t="str">
        <f t="shared" si="59"/>
        <v>,"c":4325,"tr":0}</v>
      </c>
      <c r="N402" t="str">
        <f t="shared" si="60"/>
        <v/>
      </c>
      <c r="O402" t="str">
        <f t="shared" si="61"/>
        <v>{"t":"i","i":1,"c":4325,"tr":0}</v>
      </c>
    </row>
    <row r="403" spans="3:15" x14ac:dyDescent="0.15">
      <c r="C403">
        <v>396</v>
      </c>
      <c r="D403">
        <f>VLOOKUP(F403,每级任务数量!A:B,2,FALSE)</f>
        <v>3</v>
      </c>
      <c r="E403" s="7">
        <f t="shared" si="56"/>
        <v>4602003</v>
      </c>
      <c r="F403">
        <f t="shared" si="57"/>
        <v>46</v>
      </c>
      <c r="G403">
        <f t="shared" si="58"/>
        <v>2</v>
      </c>
      <c r="H403">
        <f t="shared" si="62"/>
        <v>3</v>
      </c>
      <c r="I403" t="str">
        <f>VLOOKUP(H403,映射关系!E:F,2,FALSE)</f>
        <v>炼历</v>
      </c>
      <c r="J403">
        <f>INT((IF(D403=G403,VLOOKUP(F403,每级经验对应!A:C,3,FALSE)*映射关系!$B$4,VLOOKUP(F403,每级经验对应!A:C,3,FALSE)*映射关系!$B$4/(D403-1))+1)*VLOOKUP(H403,映射关系!E:G,3,FALSE))</f>
        <v>617</v>
      </c>
      <c r="L403" t="str">
        <f>L$6&amp;VLOOKUP(I403,物品!B:C,2,FALSE)</f>
        <v>{"t":"i","i":6</v>
      </c>
      <c r="M403" t="str">
        <f t="shared" si="59"/>
        <v>,"c":617,"tr":0}</v>
      </c>
      <c r="N403" t="str">
        <f t="shared" si="60"/>
        <v/>
      </c>
      <c r="O403" t="str">
        <f t="shared" si="61"/>
        <v>{"t":"i","i":6,"c":617,"tr":0}</v>
      </c>
    </row>
    <row r="404" spans="3:15" x14ac:dyDescent="0.15">
      <c r="C404">
        <v>397</v>
      </c>
      <c r="D404">
        <f>VLOOKUP(F404,每级任务数量!A:B,2,FALSE)</f>
        <v>3</v>
      </c>
      <c r="E404" s="7">
        <f t="shared" ref="E404:E410" si="63">F404*100000+G404*1000+H404</f>
        <v>4603001</v>
      </c>
      <c r="F404">
        <f t="shared" ref="F404:F410" si="64">IF((G404=1)*(H404=1),F403+1,F403)</f>
        <v>46</v>
      </c>
      <c r="G404">
        <f t="shared" ref="G404:G410" si="65">IF(H404=1,IF(G403=D403,1,G403+1),G403)</f>
        <v>3</v>
      </c>
      <c r="H404">
        <f t="shared" si="62"/>
        <v>1</v>
      </c>
      <c r="I404" t="str">
        <f>VLOOKUP(H404,映射关系!E:F,2,FALSE)</f>
        <v>经验</v>
      </c>
      <c r="J404">
        <f>INT((IF(D404=G404,VLOOKUP(F404,每级经验对应!A:C,3,FALSE)*映射关系!$B$4,VLOOKUP(F404,每级经验对应!A:C,3,FALSE)*映射关系!$B$4/(D404-1))+1)*VLOOKUP(H404,映射关系!E:G,3,FALSE))</f>
        <v>245</v>
      </c>
      <c r="L404" t="str">
        <f>L$6&amp;VLOOKUP(I404,物品!B:C,2,FALSE)</f>
        <v>{"t":"i","i":4</v>
      </c>
      <c r="M404" t="str">
        <f t="shared" ref="M404:M410" si="66">M$5&amp;J404&amp;M$6</f>
        <v>,"c":245,"tr":0}</v>
      </c>
      <c r="N404" t="str">
        <f t="shared" ref="N404:N410" si="67">IF(K404="","",N$6)</f>
        <v/>
      </c>
      <c r="O404" t="str">
        <f t="shared" ref="O404:O410" si="68">K404&amp;L404&amp;M404&amp;N404</f>
        <v>{"t":"i","i":4,"c":245,"tr":0}</v>
      </c>
    </row>
    <row r="405" spans="3:15" x14ac:dyDescent="0.15">
      <c r="C405">
        <v>398</v>
      </c>
      <c r="D405">
        <f>VLOOKUP(F405,每级任务数量!A:B,2,FALSE)</f>
        <v>3</v>
      </c>
      <c r="E405" s="7">
        <f t="shared" si="63"/>
        <v>4603002</v>
      </c>
      <c r="F405">
        <f t="shared" si="64"/>
        <v>46</v>
      </c>
      <c r="G405">
        <f t="shared" si="65"/>
        <v>3</v>
      </c>
      <c r="H405">
        <f t="shared" si="62"/>
        <v>2</v>
      </c>
      <c r="I405" t="str">
        <f>VLOOKUP(H405,映射关系!E:F,2,FALSE)</f>
        <v>金币</v>
      </c>
      <c r="J405">
        <f>INT((IF(D405=G405,VLOOKUP(F405,每级经验对应!A:C,3,FALSE)*映射关系!$B$4,VLOOKUP(F405,每级经验对应!A:C,3,FALSE)*映射关系!$B$4/(D405-1))+1)*VLOOKUP(H405,映射关系!E:G,3,FALSE))</f>
        <v>8616</v>
      </c>
      <c r="L405" t="str">
        <f>L$6&amp;VLOOKUP(I405,物品!B:C,2,FALSE)</f>
        <v>{"t":"i","i":1</v>
      </c>
      <c r="M405" t="str">
        <f t="shared" si="66"/>
        <v>,"c":8616,"tr":0}</v>
      </c>
      <c r="N405" t="str">
        <f t="shared" si="67"/>
        <v/>
      </c>
      <c r="O405" t="str">
        <f t="shared" si="68"/>
        <v>{"t":"i","i":1,"c":8616,"tr":0}</v>
      </c>
    </row>
    <row r="406" spans="3:15" x14ac:dyDescent="0.15">
      <c r="C406">
        <v>399</v>
      </c>
      <c r="D406">
        <f>VLOOKUP(F406,每级任务数量!A:B,2,FALSE)</f>
        <v>3</v>
      </c>
      <c r="E406" s="7">
        <f t="shared" si="63"/>
        <v>4603003</v>
      </c>
      <c r="F406">
        <f t="shared" si="64"/>
        <v>46</v>
      </c>
      <c r="G406">
        <f t="shared" si="65"/>
        <v>3</v>
      </c>
      <c r="H406">
        <f t="shared" si="62"/>
        <v>3</v>
      </c>
      <c r="I406" t="str">
        <f>VLOOKUP(H406,映射关系!E:F,2,FALSE)</f>
        <v>炼历</v>
      </c>
      <c r="J406">
        <f>INT((IF(D406=G406,VLOOKUP(F406,每级经验对应!A:C,3,FALSE)*映射关系!$B$4,VLOOKUP(F406,每级经验对应!A:C,3,FALSE)*映射关系!$B$4/(D406-1))+1)*VLOOKUP(H406,映射关系!E:G,3,FALSE))</f>
        <v>1229</v>
      </c>
      <c r="L406" t="str">
        <f>L$6&amp;VLOOKUP(I406,物品!B:C,2,FALSE)</f>
        <v>{"t":"i","i":6</v>
      </c>
      <c r="M406" t="str">
        <f t="shared" si="66"/>
        <v>,"c":1229,"tr":0}</v>
      </c>
      <c r="N406" t="str">
        <f t="shared" si="67"/>
        <v/>
      </c>
      <c r="O406" t="str">
        <f t="shared" si="68"/>
        <v>{"t":"i","i":6,"c":1229,"tr":0}</v>
      </c>
    </row>
    <row r="407" spans="3:15" x14ac:dyDescent="0.15">
      <c r="C407">
        <v>400</v>
      </c>
      <c r="D407">
        <f>VLOOKUP(F407,每级任务数量!A:B,2,FALSE)</f>
        <v>3</v>
      </c>
      <c r="E407" s="7">
        <f t="shared" si="63"/>
        <v>4701001</v>
      </c>
      <c r="F407">
        <f t="shared" si="64"/>
        <v>47</v>
      </c>
      <c r="G407">
        <f t="shared" si="65"/>
        <v>1</v>
      </c>
      <c r="H407">
        <f t="shared" si="62"/>
        <v>1</v>
      </c>
      <c r="I407" t="str">
        <f>VLOOKUP(H407,映射关系!E:F,2,FALSE)</f>
        <v>经验</v>
      </c>
      <c r="J407">
        <f>INT((IF(D407=G407,VLOOKUP(F407,每级经验对应!A:C,3,FALSE)*映射关系!$B$4,VLOOKUP(F407,每级经验对应!A:C,3,FALSE)*映射关系!$B$4/(D407-1))+1)*VLOOKUP(H407,映射关系!E:G,3,FALSE))</f>
        <v>132</v>
      </c>
      <c r="L407" t="str">
        <f>L$6&amp;VLOOKUP(I407,物品!B:C,2,FALSE)</f>
        <v>{"t":"i","i":4</v>
      </c>
      <c r="M407" t="str">
        <f t="shared" si="66"/>
        <v>,"c":132,"tr":0}</v>
      </c>
      <c r="N407" t="str">
        <f t="shared" si="67"/>
        <v/>
      </c>
      <c r="O407" t="str">
        <f t="shared" si="68"/>
        <v>{"t":"i","i":4,"c":132,"tr":0}</v>
      </c>
    </row>
    <row r="408" spans="3:15" x14ac:dyDescent="0.15">
      <c r="C408">
        <v>401</v>
      </c>
      <c r="D408">
        <f>VLOOKUP(F408,每级任务数量!A:B,2,FALSE)</f>
        <v>3</v>
      </c>
      <c r="E408" s="7">
        <f t="shared" si="63"/>
        <v>4701002</v>
      </c>
      <c r="F408">
        <f t="shared" si="64"/>
        <v>47</v>
      </c>
      <c r="G408">
        <f t="shared" si="65"/>
        <v>1</v>
      </c>
      <c r="H408">
        <f t="shared" si="62"/>
        <v>2</v>
      </c>
      <c r="I408" t="str">
        <f>VLOOKUP(H408,映射关系!E:F,2,FALSE)</f>
        <v>金币</v>
      </c>
      <c r="J408">
        <f>INT((IF(D408=G408,VLOOKUP(F408,每级经验对应!A:C,3,FALSE)*映射关系!$B$4,VLOOKUP(F408,每级经验对应!A:C,3,FALSE)*映射关系!$B$4/(D408-1))+1)*VLOOKUP(H408,映射关系!E:G,3,FALSE))</f>
        <v>4634</v>
      </c>
      <c r="L408" t="str">
        <f>L$6&amp;VLOOKUP(I408,物品!B:C,2,FALSE)</f>
        <v>{"t":"i","i":1</v>
      </c>
      <c r="M408" t="str">
        <f t="shared" si="66"/>
        <v>,"c":4634,"tr":0}</v>
      </c>
      <c r="N408" t="str">
        <f t="shared" si="67"/>
        <v/>
      </c>
      <c r="O408" t="str">
        <f t="shared" si="68"/>
        <v>{"t":"i","i":1,"c":4634,"tr":0}</v>
      </c>
    </row>
    <row r="409" spans="3:15" x14ac:dyDescent="0.15">
      <c r="C409">
        <v>402</v>
      </c>
      <c r="D409">
        <f>VLOOKUP(F409,每级任务数量!A:B,2,FALSE)</f>
        <v>3</v>
      </c>
      <c r="E409" s="7">
        <f t="shared" si="63"/>
        <v>4701003</v>
      </c>
      <c r="F409">
        <f t="shared" si="64"/>
        <v>47</v>
      </c>
      <c r="G409">
        <f t="shared" si="65"/>
        <v>1</v>
      </c>
      <c r="H409">
        <f t="shared" si="62"/>
        <v>3</v>
      </c>
      <c r="I409" t="str">
        <f>VLOOKUP(H409,映射关系!E:F,2,FALSE)</f>
        <v>炼历</v>
      </c>
      <c r="J409">
        <f>INT((IF(D409=G409,VLOOKUP(F409,每级经验对应!A:C,3,FALSE)*映射关系!$B$4,VLOOKUP(F409,每级经验对应!A:C,3,FALSE)*映射关系!$B$4/(D409-1))+1)*VLOOKUP(H409,映射关系!E:G,3,FALSE))</f>
        <v>661</v>
      </c>
      <c r="L409" t="str">
        <f>L$6&amp;VLOOKUP(I409,物品!B:C,2,FALSE)</f>
        <v>{"t":"i","i":6</v>
      </c>
      <c r="M409" t="str">
        <f t="shared" si="66"/>
        <v>,"c":661,"tr":0}</v>
      </c>
      <c r="N409" t="str">
        <f t="shared" si="67"/>
        <v/>
      </c>
      <c r="O409" t="str">
        <f t="shared" si="68"/>
        <v>{"t":"i","i":6,"c":661,"tr":0}</v>
      </c>
    </row>
    <row r="410" spans="3:15" x14ac:dyDescent="0.15">
      <c r="C410">
        <v>403</v>
      </c>
      <c r="D410">
        <f>VLOOKUP(F410,每级任务数量!A:B,2,FALSE)</f>
        <v>3</v>
      </c>
      <c r="E410" s="7">
        <f t="shared" si="63"/>
        <v>4702001</v>
      </c>
      <c r="F410">
        <f t="shared" si="64"/>
        <v>47</v>
      </c>
      <c r="G410">
        <f t="shared" si="65"/>
        <v>2</v>
      </c>
      <c r="H410">
        <f t="shared" si="62"/>
        <v>1</v>
      </c>
      <c r="I410" t="str">
        <f>VLOOKUP(H410,映射关系!E:F,2,FALSE)</f>
        <v>经验</v>
      </c>
      <c r="J410">
        <f>INT((IF(D410=G410,VLOOKUP(F410,每级经验对应!A:C,3,FALSE)*映射关系!$B$4,VLOOKUP(F410,每级经验对应!A:C,3,FALSE)*映射关系!$B$4/(D410-1))+1)*VLOOKUP(H410,映射关系!E:G,3,FALSE))</f>
        <v>132</v>
      </c>
      <c r="L410" t="str">
        <f>L$6&amp;VLOOKUP(I410,物品!B:C,2,FALSE)</f>
        <v>{"t":"i","i":4</v>
      </c>
      <c r="M410" t="str">
        <f t="shared" si="66"/>
        <v>,"c":132,"tr":0}</v>
      </c>
      <c r="N410" t="str">
        <f t="shared" si="67"/>
        <v/>
      </c>
      <c r="O410" t="str">
        <f t="shared" si="68"/>
        <v>{"t":"i","i":4,"c":132,"tr":0}</v>
      </c>
    </row>
    <row r="411" spans="3:15" x14ac:dyDescent="0.15">
      <c r="C411">
        <v>404</v>
      </c>
      <c r="D411">
        <f>VLOOKUP(F411,每级任务数量!A:B,2,FALSE)</f>
        <v>3</v>
      </c>
      <c r="E411" s="7">
        <f t="shared" ref="E411:E474" si="69">F411*100000+G411*1000+H411</f>
        <v>4702002</v>
      </c>
      <c r="F411">
        <f t="shared" ref="F411:F474" si="70">IF((G411=1)*(H411=1),F410+1,F410)</f>
        <v>47</v>
      </c>
      <c r="G411">
        <f t="shared" ref="G411:G474" si="71">IF(H411=1,IF(G410=D410,1,G410+1),G410)</f>
        <v>2</v>
      </c>
      <c r="H411">
        <f t="shared" si="62"/>
        <v>2</v>
      </c>
      <c r="I411" t="str">
        <f>VLOOKUP(H411,映射关系!E:F,2,FALSE)</f>
        <v>金币</v>
      </c>
      <c r="J411">
        <f>INT((IF(D411=G411,VLOOKUP(F411,每级经验对应!A:C,3,FALSE)*映射关系!$B$4,VLOOKUP(F411,每级经验对应!A:C,3,FALSE)*映射关系!$B$4/(D411-1))+1)*VLOOKUP(H411,映射关系!E:G,3,FALSE))</f>
        <v>4634</v>
      </c>
      <c r="L411" t="str">
        <f>L$6&amp;VLOOKUP(I411,物品!B:C,2,FALSE)</f>
        <v>{"t":"i","i":1</v>
      </c>
      <c r="M411" t="str">
        <f t="shared" ref="M411:M474" si="72">M$5&amp;J411&amp;M$6</f>
        <v>,"c":4634,"tr":0}</v>
      </c>
      <c r="N411" t="str">
        <f t="shared" ref="N411:N474" si="73">IF(K411="","",N$6)</f>
        <v/>
      </c>
      <c r="O411" t="str">
        <f t="shared" ref="O411:O474" si="74">K411&amp;L411&amp;M411&amp;N411</f>
        <v>{"t":"i","i":1,"c":4634,"tr":0}</v>
      </c>
    </row>
    <row r="412" spans="3:15" x14ac:dyDescent="0.15">
      <c r="C412">
        <v>405</v>
      </c>
      <c r="D412">
        <f>VLOOKUP(F412,每级任务数量!A:B,2,FALSE)</f>
        <v>3</v>
      </c>
      <c r="E412" s="7">
        <f t="shared" si="69"/>
        <v>4702003</v>
      </c>
      <c r="F412">
        <f t="shared" si="70"/>
        <v>47</v>
      </c>
      <c r="G412">
        <f t="shared" si="71"/>
        <v>2</v>
      </c>
      <c r="H412">
        <f t="shared" si="62"/>
        <v>3</v>
      </c>
      <c r="I412" t="str">
        <f>VLOOKUP(H412,映射关系!E:F,2,FALSE)</f>
        <v>炼历</v>
      </c>
      <c r="J412">
        <f>INT((IF(D412=G412,VLOOKUP(F412,每级经验对应!A:C,3,FALSE)*映射关系!$B$4,VLOOKUP(F412,每级经验对应!A:C,3,FALSE)*映射关系!$B$4/(D412-1))+1)*VLOOKUP(H412,映射关系!E:G,3,FALSE))</f>
        <v>661</v>
      </c>
      <c r="L412" t="str">
        <f>L$6&amp;VLOOKUP(I412,物品!B:C,2,FALSE)</f>
        <v>{"t":"i","i":6</v>
      </c>
      <c r="M412" t="str">
        <f t="shared" si="72"/>
        <v>,"c":661,"tr":0}</v>
      </c>
      <c r="N412" t="str">
        <f t="shared" si="73"/>
        <v/>
      </c>
      <c r="O412" t="str">
        <f t="shared" si="74"/>
        <v>{"t":"i","i":6,"c":661,"tr":0}</v>
      </c>
    </row>
    <row r="413" spans="3:15" x14ac:dyDescent="0.15">
      <c r="C413">
        <v>406</v>
      </c>
      <c r="D413">
        <f>VLOOKUP(F413,每级任务数量!A:B,2,FALSE)</f>
        <v>3</v>
      </c>
      <c r="E413" s="7">
        <f t="shared" si="69"/>
        <v>4703001</v>
      </c>
      <c r="F413">
        <f t="shared" si="70"/>
        <v>47</v>
      </c>
      <c r="G413">
        <f t="shared" si="71"/>
        <v>3</v>
      </c>
      <c r="H413">
        <f t="shared" si="62"/>
        <v>1</v>
      </c>
      <c r="I413" t="str">
        <f>VLOOKUP(H413,映射关系!E:F,2,FALSE)</f>
        <v>经验</v>
      </c>
      <c r="J413">
        <f>INT((IF(D413=G413,VLOOKUP(F413,每级经验对应!A:C,3,FALSE)*映射关系!$B$4,VLOOKUP(F413,每级经验对应!A:C,3,FALSE)*映射关系!$B$4/(D413-1))+1)*VLOOKUP(H413,映射关系!E:G,3,FALSE))</f>
        <v>263</v>
      </c>
      <c r="L413" t="str">
        <f>L$6&amp;VLOOKUP(I413,物品!B:C,2,FALSE)</f>
        <v>{"t":"i","i":4</v>
      </c>
      <c r="M413" t="str">
        <f t="shared" si="72"/>
        <v>,"c":263,"tr":0}</v>
      </c>
      <c r="N413" t="str">
        <f t="shared" si="73"/>
        <v/>
      </c>
      <c r="O413" t="str">
        <f t="shared" si="74"/>
        <v>{"t":"i","i":4,"c":263,"tr":0}</v>
      </c>
    </row>
    <row r="414" spans="3:15" x14ac:dyDescent="0.15">
      <c r="C414">
        <v>407</v>
      </c>
      <c r="D414">
        <f>VLOOKUP(F414,每级任务数量!A:B,2,FALSE)</f>
        <v>3</v>
      </c>
      <c r="E414" s="7">
        <f t="shared" si="69"/>
        <v>4703002</v>
      </c>
      <c r="F414">
        <f t="shared" si="70"/>
        <v>47</v>
      </c>
      <c r="G414">
        <f t="shared" si="71"/>
        <v>3</v>
      </c>
      <c r="H414">
        <f t="shared" si="62"/>
        <v>2</v>
      </c>
      <c r="I414" t="str">
        <f>VLOOKUP(H414,映射关系!E:F,2,FALSE)</f>
        <v>金币</v>
      </c>
      <c r="J414">
        <f>INT((IF(D414=G414,VLOOKUP(F414,每级经验对应!A:C,3,FALSE)*映射关系!$B$4,VLOOKUP(F414,每级经验对应!A:C,3,FALSE)*映射关系!$B$4/(D414-1))+1)*VLOOKUP(H414,映射关系!E:G,3,FALSE))</f>
        <v>9233</v>
      </c>
      <c r="L414" t="str">
        <f>L$6&amp;VLOOKUP(I414,物品!B:C,2,FALSE)</f>
        <v>{"t":"i","i":1</v>
      </c>
      <c r="M414" t="str">
        <f t="shared" si="72"/>
        <v>,"c":9233,"tr":0}</v>
      </c>
      <c r="N414" t="str">
        <f t="shared" si="73"/>
        <v/>
      </c>
      <c r="O414" t="str">
        <f t="shared" si="74"/>
        <v>{"t":"i","i":1,"c":9233,"tr":0}</v>
      </c>
    </row>
    <row r="415" spans="3:15" x14ac:dyDescent="0.15">
      <c r="C415">
        <v>408</v>
      </c>
      <c r="D415">
        <f>VLOOKUP(F415,每级任务数量!A:B,2,FALSE)</f>
        <v>3</v>
      </c>
      <c r="E415" s="7">
        <f t="shared" si="69"/>
        <v>4703003</v>
      </c>
      <c r="F415">
        <f t="shared" si="70"/>
        <v>47</v>
      </c>
      <c r="G415">
        <f t="shared" si="71"/>
        <v>3</v>
      </c>
      <c r="H415">
        <f t="shared" si="62"/>
        <v>3</v>
      </c>
      <c r="I415" t="str">
        <f>VLOOKUP(H415,映射关系!E:F,2,FALSE)</f>
        <v>炼历</v>
      </c>
      <c r="J415">
        <f>INT((IF(D415=G415,VLOOKUP(F415,每级经验对应!A:C,3,FALSE)*映射关系!$B$4,VLOOKUP(F415,每级经验对应!A:C,3,FALSE)*映射关系!$B$4/(D415-1))+1)*VLOOKUP(H415,映射关系!E:G,3,FALSE))</f>
        <v>1317</v>
      </c>
      <c r="L415" t="str">
        <f>L$6&amp;VLOOKUP(I415,物品!B:C,2,FALSE)</f>
        <v>{"t":"i","i":6</v>
      </c>
      <c r="M415" t="str">
        <f t="shared" si="72"/>
        <v>,"c":1317,"tr":0}</v>
      </c>
      <c r="N415" t="str">
        <f t="shared" si="73"/>
        <v/>
      </c>
      <c r="O415" t="str">
        <f t="shared" si="74"/>
        <v>{"t":"i","i":6,"c":1317,"tr":0}</v>
      </c>
    </row>
    <row r="416" spans="3:15" x14ac:dyDescent="0.15">
      <c r="C416">
        <v>409</v>
      </c>
      <c r="D416">
        <f>VLOOKUP(F416,每级任务数量!A:B,2,FALSE)</f>
        <v>2</v>
      </c>
      <c r="E416" s="7">
        <f t="shared" si="69"/>
        <v>4801001</v>
      </c>
      <c r="F416">
        <f t="shared" si="70"/>
        <v>48</v>
      </c>
      <c r="G416">
        <f t="shared" si="71"/>
        <v>1</v>
      </c>
      <c r="H416">
        <f t="shared" si="62"/>
        <v>1</v>
      </c>
      <c r="I416" t="str">
        <f>VLOOKUP(H416,映射关系!E:F,2,FALSE)</f>
        <v>经验</v>
      </c>
      <c r="J416">
        <f>INT((IF(D416=G416,VLOOKUP(F416,每级经验对应!A:C,3,FALSE)*映射关系!$B$4,VLOOKUP(F416,每级经验对应!A:C,3,FALSE)*映射关系!$B$4/(D416-1))+1)*VLOOKUP(H416,映射关系!E:G,3,FALSE))</f>
        <v>282</v>
      </c>
      <c r="L416" t="str">
        <f>L$6&amp;VLOOKUP(I416,物品!B:C,2,FALSE)</f>
        <v>{"t":"i","i":4</v>
      </c>
      <c r="M416" t="str">
        <f t="shared" si="72"/>
        <v>,"c":282,"tr":0}</v>
      </c>
      <c r="N416" t="str">
        <f t="shared" si="73"/>
        <v/>
      </c>
      <c r="O416" t="str">
        <f t="shared" si="74"/>
        <v>{"t":"i","i":4,"c":282,"tr":0}</v>
      </c>
    </row>
    <row r="417" spans="3:15" x14ac:dyDescent="0.15">
      <c r="C417">
        <v>410</v>
      </c>
      <c r="D417">
        <f>VLOOKUP(F417,每级任务数量!A:B,2,FALSE)</f>
        <v>2</v>
      </c>
      <c r="E417" s="7">
        <f t="shared" si="69"/>
        <v>4801002</v>
      </c>
      <c r="F417">
        <f t="shared" si="70"/>
        <v>48</v>
      </c>
      <c r="G417">
        <f t="shared" si="71"/>
        <v>1</v>
      </c>
      <c r="H417">
        <f t="shared" si="62"/>
        <v>2</v>
      </c>
      <c r="I417" t="str">
        <f>VLOOKUP(H417,映射关系!E:F,2,FALSE)</f>
        <v>金币</v>
      </c>
      <c r="J417">
        <f>INT((IF(D417=G417,VLOOKUP(F417,每级经验对应!A:C,3,FALSE)*映射关系!$B$4,VLOOKUP(F417,每级经验对应!A:C,3,FALSE)*映射关系!$B$4/(D417-1))+1)*VLOOKUP(H417,映射关系!E:G,3,FALSE))</f>
        <v>9896</v>
      </c>
      <c r="L417" t="str">
        <f>L$6&amp;VLOOKUP(I417,物品!B:C,2,FALSE)</f>
        <v>{"t":"i","i":1</v>
      </c>
      <c r="M417" t="str">
        <f t="shared" si="72"/>
        <v>,"c":9896,"tr":0}</v>
      </c>
      <c r="N417" t="str">
        <f t="shared" si="73"/>
        <v/>
      </c>
      <c r="O417" t="str">
        <f t="shared" si="74"/>
        <v>{"t":"i","i":1,"c":9896,"tr":0}</v>
      </c>
    </row>
    <row r="418" spans="3:15" x14ac:dyDescent="0.15">
      <c r="C418">
        <v>411</v>
      </c>
      <c r="D418">
        <f>VLOOKUP(F418,每级任务数量!A:B,2,FALSE)</f>
        <v>2</v>
      </c>
      <c r="E418" s="7">
        <f t="shared" si="69"/>
        <v>4801003</v>
      </c>
      <c r="F418">
        <f t="shared" si="70"/>
        <v>48</v>
      </c>
      <c r="G418">
        <f t="shared" si="71"/>
        <v>1</v>
      </c>
      <c r="H418">
        <f t="shared" si="62"/>
        <v>3</v>
      </c>
      <c r="I418" t="str">
        <f>VLOOKUP(H418,映射关系!E:F,2,FALSE)</f>
        <v>炼历</v>
      </c>
      <c r="J418">
        <f>INT((IF(D418=G418,VLOOKUP(F418,每级经验对应!A:C,3,FALSE)*映射关系!$B$4,VLOOKUP(F418,每级经验对应!A:C,3,FALSE)*映射关系!$B$4/(D418-1))+1)*VLOOKUP(H418,映射关系!E:G,3,FALSE))</f>
        <v>1412</v>
      </c>
      <c r="L418" t="str">
        <f>L$6&amp;VLOOKUP(I418,物品!B:C,2,FALSE)</f>
        <v>{"t":"i","i":6</v>
      </c>
      <c r="M418" t="str">
        <f t="shared" si="72"/>
        <v>,"c":1412,"tr":0}</v>
      </c>
      <c r="N418" t="str">
        <f t="shared" si="73"/>
        <v/>
      </c>
      <c r="O418" t="str">
        <f t="shared" si="74"/>
        <v>{"t":"i","i":6,"c":1412,"tr":0}</v>
      </c>
    </row>
    <row r="419" spans="3:15" x14ac:dyDescent="0.15">
      <c r="C419">
        <v>412</v>
      </c>
      <c r="D419">
        <f>VLOOKUP(F419,每级任务数量!A:B,2,FALSE)</f>
        <v>2</v>
      </c>
      <c r="E419" s="7">
        <f t="shared" si="69"/>
        <v>4802001</v>
      </c>
      <c r="F419">
        <f t="shared" si="70"/>
        <v>48</v>
      </c>
      <c r="G419">
        <f t="shared" si="71"/>
        <v>2</v>
      </c>
      <c r="H419">
        <f t="shared" si="62"/>
        <v>1</v>
      </c>
      <c r="I419" t="str">
        <f>VLOOKUP(H419,映射关系!E:F,2,FALSE)</f>
        <v>经验</v>
      </c>
      <c r="J419">
        <f>INT((IF(D419=G419,VLOOKUP(F419,每级经验对应!A:C,3,FALSE)*映射关系!$B$4,VLOOKUP(F419,每级经验对应!A:C,3,FALSE)*映射关系!$B$4/(D419-1))+1)*VLOOKUP(H419,映射关系!E:G,3,FALSE))</f>
        <v>282</v>
      </c>
      <c r="L419" t="str">
        <f>L$6&amp;VLOOKUP(I419,物品!B:C,2,FALSE)</f>
        <v>{"t":"i","i":4</v>
      </c>
      <c r="M419" t="str">
        <f t="shared" si="72"/>
        <v>,"c":282,"tr":0}</v>
      </c>
      <c r="N419" t="str">
        <f t="shared" si="73"/>
        <v/>
      </c>
      <c r="O419" t="str">
        <f t="shared" si="74"/>
        <v>{"t":"i","i":4,"c":282,"tr":0}</v>
      </c>
    </row>
    <row r="420" spans="3:15" x14ac:dyDescent="0.15">
      <c r="C420">
        <v>413</v>
      </c>
      <c r="D420">
        <f>VLOOKUP(F420,每级任务数量!A:B,2,FALSE)</f>
        <v>2</v>
      </c>
      <c r="E420" s="7">
        <f t="shared" si="69"/>
        <v>4802002</v>
      </c>
      <c r="F420">
        <f t="shared" si="70"/>
        <v>48</v>
      </c>
      <c r="G420">
        <f t="shared" si="71"/>
        <v>2</v>
      </c>
      <c r="H420">
        <f t="shared" si="62"/>
        <v>2</v>
      </c>
      <c r="I420" t="str">
        <f>VLOOKUP(H420,映射关系!E:F,2,FALSE)</f>
        <v>金币</v>
      </c>
      <c r="J420">
        <f>INT((IF(D420=G420,VLOOKUP(F420,每级经验对应!A:C,3,FALSE)*映射关系!$B$4,VLOOKUP(F420,每级经验对应!A:C,3,FALSE)*映射关系!$B$4/(D420-1))+1)*VLOOKUP(H420,映射关系!E:G,3,FALSE))</f>
        <v>9896</v>
      </c>
      <c r="L420" t="str">
        <f>L$6&amp;VLOOKUP(I420,物品!B:C,2,FALSE)</f>
        <v>{"t":"i","i":1</v>
      </c>
      <c r="M420" t="str">
        <f t="shared" si="72"/>
        <v>,"c":9896,"tr":0}</v>
      </c>
      <c r="N420" t="str">
        <f t="shared" si="73"/>
        <v/>
      </c>
      <c r="O420" t="str">
        <f t="shared" si="74"/>
        <v>{"t":"i","i":1,"c":9896,"tr":0}</v>
      </c>
    </row>
    <row r="421" spans="3:15" x14ac:dyDescent="0.15">
      <c r="C421">
        <v>414</v>
      </c>
      <c r="D421">
        <f>VLOOKUP(F421,每级任务数量!A:B,2,FALSE)</f>
        <v>2</v>
      </c>
      <c r="E421" s="7">
        <f t="shared" si="69"/>
        <v>4802003</v>
      </c>
      <c r="F421">
        <f t="shared" si="70"/>
        <v>48</v>
      </c>
      <c r="G421">
        <f t="shared" si="71"/>
        <v>2</v>
      </c>
      <c r="H421">
        <f t="shared" si="62"/>
        <v>3</v>
      </c>
      <c r="I421" t="str">
        <f>VLOOKUP(H421,映射关系!E:F,2,FALSE)</f>
        <v>炼历</v>
      </c>
      <c r="J421">
        <f>INT((IF(D421=G421,VLOOKUP(F421,每级经验对应!A:C,3,FALSE)*映射关系!$B$4,VLOOKUP(F421,每级经验对应!A:C,3,FALSE)*映射关系!$B$4/(D421-1))+1)*VLOOKUP(H421,映射关系!E:G,3,FALSE))</f>
        <v>1412</v>
      </c>
      <c r="L421" t="str">
        <f>L$6&amp;VLOOKUP(I421,物品!B:C,2,FALSE)</f>
        <v>{"t":"i","i":6</v>
      </c>
      <c r="M421" t="str">
        <f t="shared" si="72"/>
        <v>,"c":1412,"tr":0}</v>
      </c>
      <c r="N421" t="str">
        <f t="shared" si="73"/>
        <v/>
      </c>
      <c r="O421" t="str">
        <f t="shared" si="74"/>
        <v>{"t":"i","i":6,"c":1412,"tr":0}</v>
      </c>
    </row>
    <row r="422" spans="3:15" x14ac:dyDescent="0.15">
      <c r="C422">
        <v>415</v>
      </c>
      <c r="D422">
        <f>VLOOKUP(F422,每级任务数量!A:B,2,FALSE)</f>
        <v>2</v>
      </c>
      <c r="E422" s="7">
        <f t="shared" si="69"/>
        <v>4901001</v>
      </c>
      <c r="F422">
        <f t="shared" si="70"/>
        <v>49</v>
      </c>
      <c r="G422">
        <f t="shared" si="71"/>
        <v>1</v>
      </c>
      <c r="H422">
        <f t="shared" si="62"/>
        <v>1</v>
      </c>
      <c r="I422" t="str">
        <f>VLOOKUP(H422,映射关系!E:F,2,FALSE)</f>
        <v>经验</v>
      </c>
      <c r="J422">
        <f>INT((IF(D422=G422,VLOOKUP(F422,每级经验对应!A:C,3,FALSE)*映射关系!$B$4,VLOOKUP(F422,每级经验对应!A:C,3,FALSE)*映射关系!$B$4/(D422-1))+1)*VLOOKUP(H422,映射关系!E:G,3,FALSE))</f>
        <v>302</v>
      </c>
      <c r="L422" t="str">
        <f>L$6&amp;VLOOKUP(I422,物品!B:C,2,FALSE)</f>
        <v>{"t":"i","i":4</v>
      </c>
      <c r="M422" t="str">
        <f t="shared" si="72"/>
        <v>,"c":302,"tr":0}</v>
      </c>
      <c r="N422" t="str">
        <f t="shared" si="73"/>
        <v/>
      </c>
      <c r="O422" t="str">
        <f t="shared" si="74"/>
        <v>{"t":"i","i":4,"c":302,"tr":0}</v>
      </c>
    </row>
    <row r="423" spans="3:15" x14ac:dyDescent="0.15">
      <c r="C423">
        <v>416</v>
      </c>
      <c r="D423">
        <f>VLOOKUP(F423,每级任务数量!A:B,2,FALSE)</f>
        <v>2</v>
      </c>
      <c r="E423" s="7">
        <f t="shared" si="69"/>
        <v>4901002</v>
      </c>
      <c r="F423">
        <f t="shared" si="70"/>
        <v>49</v>
      </c>
      <c r="G423">
        <f t="shared" si="71"/>
        <v>1</v>
      </c>
      <c r="H423">
        <f t="shared" si="62"/>
        <v>2</v>
      </c>
      <c r="I423" t="str">
        <f>VLOOKUP(H423,映射关系!E:F,2,FALSE)</f>
        <v>金币</v>
      </c>
      <c r="J423">
        <f>INT((IF(D423=G423,VLOOKUP(F423,每级经验对应!A:C,3,FALSE)*映射关系!$B$4,VLOOKUP(F423,每级经验对应!A:C,3,FALSE)*映射关系!$B$4/(D423-1))+1)*VLOOKUP(H423,映射关系!E:G,3,FALSE))</f>
        <v>10606</v>
      </c>
      <c r="L423" t="str">
        <f>L$6&amp;VLOOKUP(I423,物品!B:C,2,FALSE)</f>
        <v>{"t":"i","i":1</v>
      </c>
      <c r="M423" t="str">
        <f t="shared" si="72"/>
        <v>,"c":10606,"tr":0}</v>
      </c>
      <c r="N423" t="str">
        <f t="shared" si="73"/>
        <v/>
      </c>
      <c r="O423" t="str">
        <f t="shared" si="74"/>
        <v>{"t":"i","i":1,"c":10606,"tr":0}</v>
      </c>
    </row>
    <row r="424" spans="3:15" x14ac:dyDescent="0.15">
      <c r="C424">
        <v>417</v>
      </c>
      <c r="D424">
        <f>VLOOKUP(F424,每级任务数量!A:B,2,FALSE)</f>
        <v>2</v>
      </c>
      <c r="E424" s="7">
        <f t="shared" si="69"/>
        <v>4901003</v>
      </c>
      <c r="F424">
        <f t="shared" si="70"/>
        <v>49</v>
      </c>
      <c r="G424">
        <f t="shared" si="71"/>
        <v>1</v>
      </c>
      <c r="H424">
        <f t="shared" si="62"/>
        <v>3</v>
      </c>
      <c r="I424" t="str">
        <f>VLOOKUP(H424,映射关系!E:F,2,FALSE)</f>
        <v>炼历</v>
      </c>
      <c r="J424">
        <f>INT((IF(D424=G424,VLOOKUP(F424,每级经验对应!A:C,3,FALSE)*映射关系!$B$4,VLOOKUP(F424,每级经验对应!A:C,3,FALSE)*映射关系!$B$4/(D424-1))+1)*VLOOKUP(H424,映射关系!E:G,3,FALSE))</f>
        <v>1513</v>
      </c>
      <c r="L424" t="str">
        <f>L$6&amp;VLOOKUP(I424,物品!B:C,2,FALSE)</f>
        <v>{"t":"i","i":6</v>
      </c>
      <c r="M424" t="str">
        <f t="shared" si="72"/>
        <v>,"c":1513,"tr":0}</v>
      </c>
      <c r="N424" t="str">
        <f t="shared" si="73"/>
        <v/>
      </c>
      <c r="O424" t="str">
        <f t="shared" si="74"/>
        <v>{"t":"i","i":6,"c":1513,"tr":0}</v>
      </c>
    </row>
    <row r="425" spans="3:15" x14ac:dyDescent="0.15">
      <c r="C425">
        <v>418</v>
      </c>
      <c r="D425">
        <f>VLOOKUP(F425,每级任务数量!A:B,2,FALSE)</f>
        <v>2</v>
      </c>
      <c r="E425" s="7">
        <f t="shared" si="69"/>
        <v>4902001</v>
      </c>
      <c r="F425">
        <f t="shared" si="70"/>
        <v>49</v>
      </c>
      <c r="G425">
        <f t="shared" si="71"/>
        <v>2</v>
      </c>
      <c r="H425">
        <f t="shared" si="62"/>
        <v>1</v>
      </c>
      <c r="I425" t="str">
        <f>VLOOKUP(H425,映射关系!E:F,2,FALSE)</f>
        <v>经验</v>
      </c>
      <c r="J425">
        <f>INT((IF(D425=G425,VLOOKUP(F425,每级经验对应!A:C,3,FALSE)*映射关系!$B$4,VLOOKUP(F425,每级经验对应!A:C,3,FALSE)*映射关系!$B$4/(D425-1))+1)*VLOOKUP(H425,映射关系!E:G,3,FALSE))</f>
        <v>302</v>
      </c>
      <c r="L425" t="str">
        <f>L$6&amp;VLOOKUP(I425,物品!B:C,2,FALSE)</f>
        <v>{"t":"i","i":4</v>
      </c>
      <c r="M425" t="str">
        <f t="shared" si="72"/>
        <v>,"c":302,"tr":0}</v>
      </c>
      <c r="N425" t="str">
        <f t="shared" si="73"/>
        <v/>
      </c>
      <c r="O425" t="str">
        <f t="shared" si="74"/>
        <v>{"t":"i","i":4,"c":302,"tr":0}</v>
      </c>
    </row>
    <row r="426" spans="3:15" x14ac:dyDescent="0.15">
      <c r="C426">
        <v>419</v>
      </c>
      <c r="D426">
        <f>VLOOKUP(F426,每级任务数量!A:B,2,FALSE)</f>
        <v>2</v>
      </c>
      <c r="E426" s="7">
        <f t="shared" si="69"/>
        <v>4902002</v>
      </c>
      <c r="F426">
        <f t="shared" si="70"/>
        <v>49</v>
      </c>
      <c r="G426">
        <f t="shared" si="71"/>
        <v>2</v>
      </c>
      <c r="H426">
        <f t="shared" si="62"/>
        <v>2</v>
      </c>
      <c r="I426" t="str">
        <f>VLOOKUP(H426,映射关系!E:F,2,FALSE)</f>
        <v>金币</v>
      </c>
      <c r="J426">
        <f>INT((IF(D426=G426,VLOOKUP(F426,每级经验对应!A:C,3,FALSE)*映射关系!$B$4,VLOOKUP(F426,每级经验对应!A:C,3,FALSE)*映射关系!$B$4/(D426-1))+1)*VLOOKUP(H426,映射关系!E:G,3,FALSE))</f>
        <v>10606</v>
      </c>
      <c r="L426" t="str">
        <f>L$6&amp;VLOOKUP(I426,物品!B:C,2,FALSE)</f>
        <v>{"t":"i","i":1</v>
      </c>
      <c r="M426" t="str">
        <f t="shared" si="72"/>
        <v>,"c":10606,"tr":0}</v>
      </c>
      <c r="N426" t="str">
        <f t="shared" si="73"/>
        <v/>
      </c>
      <c r="O426" t="str">
        <f t="shared" si="74"/>
        <v>{"t":"i","i":1,"c":10606,"tr":0}</v>
      </c>
    </row>
    <row r="427" spans="3:15" x14ac:dyDescent="0.15">
      <c r="C427">
        <v>420</v>
      </c>
      <c r="D427">
        <f>VLOOKUP(F427,每级任务数量!A:B,2,FALSE)</f>
        <v>2</v>
      </c>
      <c r="E427" s="7">
        <f t="shared" si="69"/>
        <v>4902003</v>
      </c>
      <c r="F427">
        <f t="shared" si="70"/>
        <v>49</v>
      </c>
      <c r="G427">
        <f t="shared" si="71"/>
        <v>2</v>
      </c>
      <c r="H427">
        <f t="shared" si="62"/>
        <v>3</v>
      </c>
      <c r="I427" t="str">
        <f>VLOOKUP(H427,映射关系!E:F,2,FALSE)</f>
        <v>炼历</v>
      </c>
      <c r="J427">
        <f>INT((IF(D427=G427,VLOOKUP(F427,每级经验对应!A:C,3,FALSE)*映射关系!$B$4,VLOOKUP(F427,每级经验对应!A:C,3,FALSE)*映射关系!$B$4/(D427-1))+1)*VLOOKUP(H427,映射关系!E:G,3,FALSE))</f>
        <v>1513</v>
      </c>
      <c r="L427" t="str">
        <f>L$6&amp;VLOOKUP(I427,物品!B:C,2,FALSE)</f>
        <v>{"t":"i","i":6</v>
      </c>
      <c r="M427" t="str">
        <f t="shared" si="72"/>
        <v>,"c":1513,"tr":0}</v>
      </c>
      <c r="N427" t="str">
        <f t="shared" si="73"/>
        <v/>
      </c>
      <c r="O427" t="str">
        <f t="shared" si="74"/>
        <v>{"t":"i","i":6,"c":1513,"tr":0}</v>
      </c>
    </row>
    <row r="428" spans="3:15" x14ac:dyDescent="0.15">
      <c r="C428">
        <v>421</v>
      </c>
      <c r="D428">
        <f>VLOOKUP(F428,每级任务数量!A:B,2,FALSE)</f>
        <v>4</v>
      </c>
      <c r="E428" s="7">
        <f t="shared" si="69"/>
        <v>5001001</v>
      </c>
      <c r="F428">
        <f t="shared" si="70"/>
        <v>50</v>
      </c>
      <c r="G428">
        <f t="shared" si="71"/>
        <v>1</v>
      </c>
      <c r="H428">
        <f t="shared" si="62"/>
        <v>1</v>
      </c>
      <c r="I428" t="str">
        <f>VLOOKUP(H428,映射关系!E:F,2,FALSE)</f>
        <v>经验</v>
      </c>
      <c r="J428">
        <f>INT((IF(D428=G428,VLOOKUP(F428,每级经验对应!A:C,3,FALSE)*映射关系!$B$4,VLOOKUP(F428,每级经验对应!A:C,3,FALSE)*映射关系!$B$4/(D428-1))+1)*VLOOKUP(H428,映射关系!E:G,3,FALSE))</f>
        <v>108</v>
      </c>
      <c r="L428" t="str">
        <f>L$6&amp;VLOOKUP(I428,物品!B:C,2,FALSE)</f>
        <v>{"t":"i","i":4</v>
      </c>
      <c r="M428" t="str">
        <f t="shared" si="72"/>
        <v>,"c":108,"tr":0}</v>
      </c>
      <c r="N428" t="str">
        <f t="shared" si="73"/>
        <v/>
      </c>
      <c r="O428" t="str">
        <f t="shared" si="74"/>
        <v>{"t":"i","i":4,"c":108,"tr":0}</v>
      </c>
    </row>
    <row r="429" spans="3:15" x14ac:dyDescent="0.15">
      <c r="C429">
        <v>422</v>
      </c>
      <c r="D429">
        <f>VLOOKUP(F429,每级任务数量!A:B,2,FALSE)</f>
        <v>4</v>
      </c>
      <c r="E429" s="7">
        <f t="shared" si="69"/>
        <v>5001002</v>
      </c>
      <c r="F429">
        <f t="shared" si="70"/>
        <v>50</v>
      </c>
      <c r="G429">
        <f t="shared" si="71"/>
        <v>1</v>
      </c>
      <c r="H429">
        <f t="shared" si="62"/>
        <v>2</v>
      </c>
      <c r="I429" t="str">
        <f>VLOOKUP(H429,映射关系!E:F,2,FALSE)</f>
        <v>金币</v>
      </c>
      <c r="J429">
        <f>INT((IF(D429=G429,VLOOKUP(F429,每级经验对应!A:C,3,FALSE)*映射关系!$B$4,VLOOKUP(F429,每级经验对应!A:C,3,FALSE)*映射关系!$B$4/(D429-1))+1)*VLOOKUP(H429,映射关系!E:G,3,FALSE))</f>
        <v>3812</v>
      </c>
      <c r="L429" t="str">
        <f>L$6&amp;VLOOKUP(I429,物品!B:C,2,FALSE)</f>
        <v>{"t":"i","i":1</v>
      </c>
      <c r="M429" t="str">
        <f t="shared" si="72"/>
        <v>,"c":3812,"tr":0}</v>
      </c>
      <c r="N429" t="str">
        <f t="shared" si="73"/>
        <v/>
      </c>
      <c r="O429" t="str">
        <f t="shared" si="74"/>
        <v>{"t":"i","i":1,"c":3812,"tr":0}</v>
      </c>
    </row>
    <row r="430" spans="3:15" x14ac:dyDescent="0.15">
      <c r="C430">
        <v>423</v>
      </c>
      <c r="D430">
        <f>VLOOKUP(F430,每级任务数量!A:B,2,FALSE)</f>
        <v>4</v>
      </c>
      <c r="E430" s="7">
        <f t="shared" si="69"/>
        <v>5001003</v>
      </c>
      <c r="F430">
        <f t="shared" si="70"/>
        <v>50</v>
      </c>
      <c r="G430">
        <f t="shared" si="71"/>
        <v>1</v>
      </c>
      <c r="H430">
        <f t="shared" si="62"/>
        <v>3</v>
      </c>
      <c r="I430" t="str">
        <f>VLOOKUP(H430,映射关系!E:F,2,FALSE)</f>
        <v>炼历</v>
      </c>
      <c r="J430">
        <f>INT((IF(D430=G430,VLOOKUP(F430,每级经验对应!A:C,3,FALSE)*映射关系!$B$4,VLOOKUP(F430,每级经验对应!A:C,3,FALSE)*映射关系!$B$4/(D430-1))+1)*VLOOKUP(H430,映射关系!E:G,3,FALSE))</f>
        <v>543</v>
      </c>
      <c r="L430" t="str">
        <f>L$6&amp;VLOOKUP(I430,物品!B:C,2,FALSE)</f>
        <v>{"t":"i","i":6</v>
      </c>
      <c r="M430" t="str">
        <f t="shared" si="72"/>
        <v>,"c":543,"tr":0}</v>
      </c>
      <c r="N430" t="str">
        <f t="shared" si="73"/>
        <v/>
      </c>
      <c r="O430" t="str">
        <f t="shared" si="74"/>
        <v>{"t":"i","i":6,"c":543,"tr":0}</v>
      </c>
    </row>
    <row r="431" spans="3:15" x14ac:dyDescent="0.15">
      <c r="C431">
        <v>424</v>
      </c>
      <c r="D431">
        <f>VLOOKUP(F431,每级任务数量!A:B,2,FALSE)</f>
        <v>4</v>
      </c>
      <c r="E431" s="7">
        <f t="shared" si="69"/>
        <v>5002001</v>
      </c>
      <c r="F431">
        <f t="shared" si="70"/>
        <v>50</v>
      </c>
      <c r="G431">
        <f t="shared" si="71"/>
        <v>2</v>
      </c>
      <c r="H431">
        <f t="shared" si="62"/>
        <v>1</v>
      </c>
      <c r="I431" t="str">
        <f>VLOOKUP(H431,映射关系!E:F,2,FALSE)</f>
        <v>经验</v>
      </c>
      <c r="J431">
        <f>INT((IF(D431=G431,VLOOKUP(F431,每级经验对应!A:C,3,FALSE)*映射关系!$B$4,VLOOKUP(F431,每级经验对应!A:C,3,FALSE)*映射关系!$B$4/(D431-1))+1)*VLOOKUP(H431,映射关系!E:G,3,FALSE))</f>
        <v>108</v>
      </c>
      <c r="L431" t="str">
        <f>L$6&amp;VLOOKUP(I431,物品!B:C,2,FALSE)</f>
        <v>{"t":"i","i":4</v>
      </c>
      <c r="M431" t="str">
        <f t="shared" si="72"/>
        <v>,"c":108,"tr":0}</v>
      </c>
      <c r="N431" t="str">
        <f t="shared" si="73"/>
        <v/>
      </c>
      <c r="O431" t="str">
        <f t="shared" si="74"/>
        <v>{"t":"i","i":4,"c":108,"tr":0}</v>
      </c>
    </row>
    <row r="432" spans="3:15" x14ac:dyDescent="0.15">
      <c r="C432">
        <v>425</v>
      </c>
      <c r="D432">
        <f>VLOOKUP(F432,每级任务数量!A:B,2,FALSE)</f>
        <v>4</v>
      </c>
      <c r="E432" s="7">
        <f t="shared" si="69"/>
        <v>5002002</v>
      </c>
      <c r="F432">
        <f t="shared" si="70"/>
        <v>50</v>
      </c>
      <c r="G432">
        <f t="shared" si="71"/>
        <v>2</v>
      </c>
      <c r="H432">
        <f t="shared" si="62"/>
        <v>2</v>
      </c>
      <c r="I432" t="str">
        <f>VLOOKUP(H432,映射关系!E:F,2,FALSE)</f>
        <v>金币</v>
      </c>
      <c r="J432">
        <f>INT((IF(D432=G432,VLOOKUP(F432,每级经验对应!A:C,3,FALSE)*映射关系!$B$4,VLOOKUP(F432,每级经验对应!A:C,3,FALSE)*映射关系!$B$4/(D432-1))+1)*VLOOKUP(H432,映射关系!E:G,3,FALSE))</f>
        <v>3812</v>
      </c>
      <c r="L432" t="str">
        <f>L$6&amp;VLOOKUP(I432,物品!B:C,2,FALSE)</f>
        <v>{"t":"i","i":1</v>
      </c>
      <c r="M432" t="str">
        <f t="shared" si="72"/>
        <v>,"c":3812,"tr":0}</v>
      </c>
      <c r="N432" t="str">
        <f t="shared" si="73"/>
        <v/>
      </c>
      <c r="O432" t="str">
        <f t="shared" si="74"/>
        <v>{"t":"i","i":1,"c":3812,"tr":0}</v>
      </c>
    </row>
    <row r="433" spans="3:15" x14ac:dyDescent="0.15">
      <c r="C433">
        <v>426</v>
      </c>
      <c r="D433">
        <f>VLOOKUP(F433,每级任务数量!A:B,2,FALSE)</f>
        <v>4</v>
      </c>
      <c r="E433" s="7">
        <f t="shared" si="69"/>
        <v>5002003</v>
      </c>
      <c r="F433">
        <f t="shared" si="70"/>
        <v>50</v>
      </c>
      <c r="G433">
        <f t="shared" si="71"/>
        <v>2</v>
      </c>
      <c r="H433">
        <f t="shared" si="62"/>
        <v>3</v>
      </c>
      <c r="I433" t="str">
        <f>VLOOKUP(H433,映射关系!E:F,2,FALSE)</f>
        <v>炼历</v>
      </c>
      <c r="J433">
        <f>INT((IF(D433=G433,VLOOKUP(F433,每级经验对应!A:C,3,FALSE)*映射关系!$B$4,VLOOKUP(F433,每级经验对应!A:C,3,FALSE)*映射关系!$B$4/(D433-1))+1)*VLOOKUP(H433,映射关系!E:G,3,FALSE))</f>
        <v>543</v>
      </c>
      <c r="L433" t="str">
        <f>L$6&amp;VLOOKUP(I433,物品!B:C,2,FALSE)</f>
        <v>{"t":"i","i":6</v>
      </c>
      <c r="M433" t="str">
        <f t="shared" si="72"/>
        <v>,"c":543,"tr":0}</v>
      </c>
      <c r="N433" t="str">
        <f t="shared" si="73"/>
        <v/>
      </c>
      <c r="O433" t="str">
        <f t="shared" si="74"/>
        <v>{"t":"i","i":6,"c":543,"tr":0}</v>
      </c>
    </row>
    <row r="434" spans="3:15" x14ac:dyDescent="0.15">
      <c r="C434">
        <v>427</v>
      </c>
      <c r="D434">
        <f>VLOOKUP(F434,每级任务数量!A:B,2,FALSE)</f>
        <v>4</v>
      </c>
      <c r="E434" s="7">
        <f t="shared" si="69"/>
        <v>5003001</v>
      </c>
      <c r="F434">
        <f t="shared" si="70"/>
        <v>50</v>
      </c>
      <c r="G434">
        <f t="shared" si="71"/>
        <v>3</v>
      </c>
      <c r="H434">
        <f t="shared" si="62"/>
        <v>1</v>
      </c>
      <c r="I434" t="str">
        <f>VLOOKUP(H434,映射关系!E:F,2,FALSE)</f>
        <v>经验</v>
      </c>
      <c r="J434">
        <f>INT((IF(D434=G434,VLOOKUP(F434,每级经验对应!A:C,3,FALSE)*映射关系!$B$4,VLOOKUP(F434,每级经验对应!A:C,3,FALSE)*映射关系!$B$4/(D434-1))+1)*VLOOKUP(H434,映射关系!E:G,3,FALSE))</f>
        <v>108</v>
      </c>
      <c r="L434" t="str">
        <f>L$6&amp;VLOOKUP(I434,物品!B:C,2,FALSE)</f>
        <v>{"t":"i","i":4</v>
      </c>
      <c r="M434" t="str">
        <f t="shared" si="72"/>
        <v>,"c":108,"tr":0}</v>
      </c>
      <c r="N434" t="str">
        <f t="shared" si="73"/>
        <v/>
      </c>
      <c r="O434" t="str">
        <f t="shared" si="74"/>
        <v>{"t":"i","i":4,"c":108,"tr":0}</v>
      </c>
    </row>
    <row r="435" spans="3:15" x14ac:dyDescent="0.15">
      <c r="C435">
        <v>428</v>
      </c>
      <c r="D435">
        <f>VLOOKUP(F435,每级任务数量!A:B,2,FALSE)</f>
        <v>4</v>
      </c>
      <c r="E435" s="7">
        <f t="shared" si="69"/>
        <v>5003002</v>
      </c>
      <c r="F435">
        <f t="shared" si="70"/>
        <v>50</v>
      </c>
      <c r="G435">
        <f t="shared" si="71"/>
        <v>3</v>
      </c>
      <c r="H435">
        <f t="shared" si="62"/>
        <v>2</v>
      </c>
      <c r="I435" t="str">
        <f>VLOOKUP(H435,映射关系!E:F,2,FALSE)</f>
        <v>金币</v>
      </c>
      <c r="J435">
        <f>INT((IF(D435=G435,VLOOKUP(F435,每级经验对应!A:C,3,FALSE)*映射关系!$B$4,VLOOKUP(F435,每级经验对应!A:C,3,FALSE)*映射关系!$B$4/(D435-1))+1)*VLOOKUP(H435,映射关系!E:G,3,FALSE))</f>
        <v>3812</v>
      </c>
      <c r="L435" t="str">
        <f>L$6&amp;VLOOKUP(I435,物品!B:C,2,FALSE)</f>
        <v>{"t":"i","i":1</v>
      </c>
      <c r="M435" t="str">
        <f t="shared" si="72"/>
        <v>,"c":3812,"tr":0}</v>
      </c>
      <c r="N435" t="str">
        <f t="shared" si="73"/>
        <v/>
      </c>
      <c r="O435" t="str">
        <f t="shared" si="74"/>
        <v>{"t":"i","i":1,"c":3812,"tr":0}</v>
      </c>
    </row>
    <row r="436" spans="3:15" x14ac:dyDescent="0.15">
      <c r="C436">
        <v>429</v>
      </c>
      <c r="D436">
        <f>VLOOKUP(F436,每级任务数量!A:B,2,FALSE)</f>
        <v>4</v>
      </c>
      <c r="E436" s="7">
        <f t="shared" si="69"/>
        <v>5003003</v>
      </c>
      <c r="F436">
        <f t="shared" si="70"/>
        <v>50</v>
      </c>
      <c r="G436">
        <f t="shared" si="71"/>
        <v>3</v>
      </c>
      <c r="H436">
        <f t="shared" si="62"/>
        <v>3</v>
      </c>
      <c r="I436" t="str">
        <f>VLOOKUP(H436,映射关系!E:F,2,FALSE)</f>
        <v>炼历</v>
      </c>
      <c r="J436">
        <f>INT((IF(D436=G436,VLOOKUP(F436,每级经验对应!A:C,3,FALSE)*映射关系!$B$4,VLOOKUP(F436,每级经验对应!A:C,3,FALSE)*映射关系!$B$4/(D436-1))+1)*VLOOKUP(H436,映射关系!E:G,3,FALSE))</f>
        <v>543</v>
      </c>
      <c r="L436" t="str">
        <f>L$6&amp;VLOOKUP(I436,物品!B:C,2,FALSE)</f>
        <v>{"t":"i","i":6</v>
      </c>
      <c r="M436" t="str">
        <f t="shared" si="72"/>
        <v>,"c":543,"tr":0}</v>
      </c>
      <c r="N436" t="str">
        <f t="shared" si="73"/>
        <v/>
      </c>
      <c r="O436" t="str">
        <f t="shared" si="74"/>
        <v>{"t":"i","i":6,"c":543,"tr":0}</v>
      </c>
    </row>
    <row r="437" spans="3:15" x14ac:dyDescent="0.15">
      <c r="C437">
        <v>430</v>
      </c>
      <c r="D437">
        <f>VLOOKUP(F437,每级任务数量!A:B,2,FALSE)</f>
        <v>4</v>
      </c>
      <c r="E437" s="7">
        <f t="shared" si="69"/>
        <v>5004001</v>
      </c>
      <c r="F437">
        <f t="shared" si="70"/>
        <v>50</v>
      </c>
      <c r="G437">
        <f t="shared" si="71"/>
        <v>4</v>
      </c>
      <c r="H437">
        <f t="shared" si="62"/>
        <v>1</v>
      </c>
      <c r="I437" t="str">
        <f>VLOOKUP(H437,映射关系!E:F,2,FALSE)</f>
        <v>经验</v>
      </c>
      <c r="J437">
        <f>INT((IF(D437=G437,VLOOKUP(F437,每级经验对应!A:C,3,FALSE)*映射关系!$B$4,VLOOKUP(F437,每级经验对应!A:C,3,FALSE)*映射关系!$B$4/(D437-1))+1)*VLOOKUP(H437,映射关系!E:G,3,FALSE))</f>
        <v>324</v>
      </c>
      <c r="L437" t="str">
        <f>L$6&amp;VLOOKUP(I437,物品!B:C,2,FALSE)</f>
        <v>{"t":"i","i":4</v>
      </c>
      <c r="M437" t="str">
        <f t="shared" si="72"/>
        <v>,"c":324,"tr":0}</v>
      </c>
      <c r="N437" t="str">
        <f t="shared" si="73"/>
        <v/>
      </c>
      <c r="O437" t="str">
        <f t="shared" si="74"/>
        <v>{"t":"i","i":4,"c":324,"tr":0}</v>
      </c>
    </row>
    <row r="438" spans="3:15" x14ac:dyDescent="0.15">
      <c r="C438">
        <v>431</v>
      </c>
      <c r="D438">
        <f>VLOOKUP(F438,每级任务数量!A:B,2,FALSE)</f>
        <v>4</v>
      </c>
      <c r="E438" s="7">
        <f t="shared" si="69"/>
        <v>5004002</v>
      </c>
      <c r="F438">
        <f t="shared" si="70"/>
        <v>50</v>
      </c>
      <c r="G438">
        <f t="shared" si="71"/>
        <v>4</v>
      </c>
      <c r="H438">
        <f t="shared" si="62"/>
        <v>2</v>
      </c>
      <c r="I438" t="str">
        <f>VLOOKUP(H438,映射关系!E:F,2,FALSE)</f>
        <v>金币</v>
      </c>
      <c r="J438">
        <f>INT((IF(D438=G438,VLOOKUP(F438,每级经验对应!A:C,3,FALSE)*映射关系!$B$4,VLOOKUP(F438,每级经验对应!A:C,3,FALSE)*映射关系!$B$4/(D438-1))+1)*VLOOKUP(H438,映射关系!E:G,3,FALSE))</f>
        <v>11367</v>
      </c>
      <c r="L438" t="str">
        <f>L$6&amp;VLOOKUP(I438,物品!B:C,2,FALSE)</f>
        <v>{"t":"i","i":1</v>
      </c>
      <c r="M438" t="str">
        <f t="shared" si="72"/>
        <v>,"c":11367,"tr":0}</v>
      </c>
      <c r="N438" t="str">
        <f t="shared" si="73"/>
        <v/>
      </c>
      <c r="O438" t="str">
        <f t="shared" si="74"/>
        <v>{"t":"i","i":1,"c":11367,"tr":0}</v>
      </c>
    </row>
    <row r="439" spans="3:15" x14ac:dyDescent="0.15">
      <c r="C439">
        <v>432</v>
      </c>
      <c r="D439">
        <f>VLOOKUP(F439,每级任务数量!A:B,2,FALSE)</f>
        <v>4</v>
      </c>
      <c r="E439" s="7">
        <f t="shared" si="69"/>
        <v>5004003</v>
      </c>
      <c r="F439">
        <f t="shared" si="70"/>
        <v>50</v>
      </c>
      <c r="G439">
        <f t="shared" si="71"/>
        <v>4</v>
      </c>
      <c r="H439">
        <f t="shared" si="62"/>
        <v>3</v>
      </c>
      <c r="I439" t="str">
        <f>VLOOKUP(H439,映射关系!E:F,2,FALSE)</f>
        <v>炼历</v>
      </c>
      <c r="J439">
        <f>INT((IF(D439=G439,VLOOKUP(F439,每级经验对应!A:C,3,FALSE)*映射关系!$B$4,VLOOKUP(F439,每级经验对应!A:C,3,FALSE)*映射关系!$B$4/(D439-1))+1)*VLOOKUP(H439,映射关系!E:G,3,FALSE))</f>
        <v>1621</v>
      </c>
      <c r="L439" t="str">
        <f>L$6&amp;VLOOKUP(I439,物品!B:C,2,FALSE)</f>
        <v>{"t":"i","i":6</v>
      </c>
      <c r="M439" t="str">
        <f t="shared" si="72"/>
        <v>,"c":1621,"tr":0}</v>
      </c>
      <c r="N439" t="str">
        <f t="shared" si="73"/>
        <v/>
      </c>
      <c r="O439" t="str">
        <f t="shared" si="74"/>
        <v>{"t":"i","i":6,"c":1621,"tr":0}</v>
      </c>
    </row>
    <row r="440" spans="3:15" x14ac:dyDescent="0.15">
      <c r="C440">
        <v>433</v>
      </c>
      <c r="D440">
        <f>VLOOKUP(F440,每级任务数量!A:B,2,FALSE)</f>
        <v>3</v>
      </c>
      <c r="E440" s="7">
        <f t="shared" si="69"/>
        <v>5101001</v>
      </c>
      <c r="F440">
        <f t="shared" si="70"/>
        <v>51</v>
      </c>
      <c r="G440">
        <f t="shared" si="71"/>
        <v>1</v>
      </c>
      <c r="H440">
        <f t="shared" si="62"/>
        <v>1</v>
      </c>
      <c r="I440" t="str">
        <f>VLOOKUP(H440,映射关系!E:F,2,FALSE)</f>
        <v>经验</v>
      </c>
      <c r="J440">
        <f>INT((IF(D440=G440,VLOOKUP(F440,每级经验对应!A:C,3,FALSE)*映射关系!$B$4,VLOOKUP(F440,每级经验对应!A:C,3,FALSE)*映射关系!$B$4/(D440-1))+1)*VLOOKUP(H440,映射关系!E:G,3,FALSE))</f>
        <v>174</v>
      </c>
      <c r="L440" t="str">
        <f>L$6&amp;VLOOKUP(I440,物品!B:C,2,FALSE)</f>
        <v>{"t":"i","i":4</v>
      </c>
      <c r="M440" t="str">
        <f t="shared" si="72"/>
        <v>,"c":174,"tr":0}</v>
      </c>
      <c r="N440" t="str">
        <f t="shared" si="73"/>
        <v/>
      </c>
      <c r="O440" t="str">
        <f t="shared" si="74"/>
        <v>{"t":"i","i":4,"c":174,"tr":0}</v>
      </c>
    </row>
    <row r="441" spans="3:15" x14ac:dyDescent="0.15">
      <c r="C441">
        <v>434</v>
      </c>
      <c r="D441">
        <f>VLOOKUP(F441,每级任务数量!A:B,2,FALSE)</f>
        <v>3</v>
      </c>
      <c r="E441" s="7">
        <f t="shared" si="69"/>
        <v>5101002</v>
      </c>
      <c r="F441">
        <f t="shared" si="70"/>
        <v>51</v>
      </c>
      <c r="G441">
        <f t="shared" si="71"/>
        <v>1</v>
      </c>
      <c r="H441">
        <f t="shared" si="62"/>
        <v>2</v>
      </c>
      <c r="I441" t="str">
        <f>VLOOKUP(H441,映射关系!E:F,2,FALSE)</f>
        <v>金币</v>
      </c>
      <c r="J441">
        <f>INT((IF(D441=G441,VLOOKUP(F441,每级经验对应!A:C,3,FALSE)*映射关系!$B$4,VLOOKUP(F441,每级经验对应!A:C,3,FALSE)*映射关系!$B$4/(D441-1))+1)*VLOOKUP(H441,映射关系!E:G,3,FALSE))</f>
        <v>6109</v>
      </c>
      <c r="L441" t="str">
        <f>L$6&amp;VLOOKUP(I441,物品!B:C,2,FALSE)</f>
        <v>{"t":"i","i":1</v>
      </c>
      <c r="M441" t="str">
        <f t="shared" si="72"/>
        <v>,"c":6109,"tr":0}</v>
      </c>
      <c r="N441" t="str">
        <f t="shared" si="73"/>
        <v/>
      </c>
      <c r="O441" t="str">
        <f t="shared" si="74"/>
        <v>{"t":"i","i":1,"c":6109,"tr":0}</v>
      </c>
    </row>
    <row r="442" spans="3:15" x14ac:dyDescent="0.15">
      <c r="C442">
        <v>435</v>
      </c>
      <c r="D442">
        <f>VLOOKUP(F442,每级任务数量!A:B,2,FALSE)</f>
        <v>3</v>
      </c>
      <c r="E442" s="7">
        <f t="shared" si="69"/>
        <v>5101003</v>
      </c>
      <c r="F442">
        <f t="shared" si="70"/>
        <v>51</v>
      </c>
      <c r="G442">
        <f t="shared" si="71"/>
        <v>1</v>
      </c>
      <c r="H442">
        <f t="shared" si="62"/>
        <v>3</v>
      </c>
      <c r="I442" t="str">
        <f>VLOOKUP(H442,映射关系!E:F,2,FALSE)</f>
        <v>炼历</v>
      </c>
      <c r="J442">
        <f>INT((IF(D442=G442,VLOOKUP(F442,每级经验对应!A:C,3,FALSE)*映射关系!$B$4,VLOOKUP(F442,每级经验对应!A:C,3,FALSE)*映射关系!$B$4/(D442-1))+1)*VLOOKUP(H442,映射关系!E:G,3,FALSE))</f>
        <v>871</v>
      </c>
      <c r="L442" t="str">
        <f>L$6&amp;VLOOKUP(I442,物品!B:C,2,FALSE)</f>
        <v>{"t":"i","i":6</v>
      </c>
      <c r="M442" t="str">
        <f t="shared" si="72"/>
        <v>,"c":871,"tr":0}</v>
      </c>
      <c r="N442" t="str">
        <f t="shared" si="73"/>
        <v/>
      </c>
      <c r="O442" t="str">
        <f t="shared" si="74"/>
        <v>{"t":"i","i":6,"c":871,"tr":0}</v>
      </c>
    </row>
    <row r="443" spans="3:15" x14ac:dyDescent="0.15">
      <c r="C443">
        <v>436</v>
      </c>
      <c r="D443">
        <f>VLOOKUP(F443,每级任务数量!A:B,2,FALSE)</f>
        <v>3</v>
      </c>
      <c r="E443" s="7">
        <f t="shared" si="69"/>
        <v>5102001</v>
      </c>
      <c r="F443">
        <f t="shared" si="70"/>
        <v>51</v>
      </c>
      <c r="G443">
        <f t="shared" si="71"/>
        <v>2</v>
      </c>
      <c r="H443">
        <f t="shared" si="62"/>
        <v>1</v>
      </c>
      <c r="I443" t="str">
        <f>VLOOKUP(H443,映射关系!E:F,2,FALSE)</f>
        <v>经验</v>
      </c>
      <c r="J443">
        <f>INT((IF(D443=G443,VLOOKUP(F443,每级经验对应!A:C,3,FALSE)*映射关系!$B$4,VLOOKUP(F443,每级经验对应!A:C,3,FALSE)*映射关系!$B$4/(D443-1))+1)*VLOOKUP(H443,映射关系!E:G,3,FALSE))</f>
        <v>174</v>
      </c>
      <c r="L443" t="str">
        <f>L$6&amp;VLOOKUP(I443,物品!B:C,2,FALSE)</f>
        <v>{"t":"i","i":4</v>
      </c>
      <c r="M443" t="str">
        <f t="shared" si="72"/>
        <v>,"c":174,"tr":0}</v>
      </c>
      <c r="N443" t="str">
        <f t="shared" si="73"/>
        <v/>
      </c>
      <c r="O443" t="str">
        <f t="shared" si="74"/>
        <v>{"t":"i","i":4,"c":174,"tr":0}</v>
      </c>
    </row>
    <row r="444" spans="3:15" x14ac:dyDescent="0.15">
      <c r="C444">
        <v>437</v>
      </c>
      <c r="D444">
        <f>VLOOKUP(F444,每级任务数量!A:B,2,FALSE)</f>
        <v>3</v>
      </c>
      <c r="E444" s="7">
        <f t="shared" si="69"/>
        <v>5102002</v>
      </c>
      <c r="F444">
        <f t="shared" si="70"/>
        <v>51</v>
      </c>
      <c r="G444">
        <f t="shared" si="71"/>
        <v>2</v>
      </c>
      <c r="H444">
        <f t="shared" si="62"/>
        <v>2</v>
      </c>
      <c r="I444" t="str">
        <f>VLOOKUP(H444,映射关系!E:F,2,FALSE)</f>
        <v>金币</v>
      </c>
      <c r="J444">
        <f>INT((IF(D444=G444,VLOOKUP(F444,每级经验对应!A:C,3,FALSE)*映射关系!$B$4,VLOOKUP(F444,每级经验对应!A:C,3,FALSE)*映射关系!$B$4/(D444-1))+1)*VLOOKUP(H444,映射关系!E:G,3,FALSE))</f>
        <v>6109</v>
      </c>
      <c r="L444" t="str">
        <f>L$6&amp;VLOOKUP(I444,物品!B:C,2,FALSE)</f>
        <v>{"t":"i","i":1</v>
      </c>
      <c r="M444" t="str">
        <f t="shared" si="72"/>
        <v>,"c":6109,"tr":0}</v>
      </c>
      <c r="N444" t="str">
        <f t="shared" si="73"/>
        <v/>
      </c>
      <c r="O444" t="str">
        <f t="shared" si="74"/>
        <v>{"t":"i","i":1,"c":6109,"tr":0}</v>
      </c>
    </row>
    <row r="445" spans="3:15" x14ac:dyDescent="0.15">
      <c r="C445">
        <v>438</v>
      </c>
      <c r="D445">
        <f>VLOOKUP(F445,每级任务数量!A:B,2,FALSE)</f>
        <v>3</v>
      </c>
      <c r="E445" s="7">
        <f t="shared" si="69"/>
        <v>5102003</v>
      </c>
      <c r="F445">
        <f t="shared" si="70"/>
        <v>51</v>
      </c>
      <c r="G445">
        <f t="shared" si="71"/>
        <v>2</v>
      </c>
      <c r="H445">
        <f t="shared" si="62"/>
        <v>3</v>
      </c>
      <c r="I445" t="str">
        <f>VLOOKUP(H445,映射关系!E:F,2,FALSE)</f>
        <v>炼历</v>
      </c>
      <c r="J445">
        <f>INT((IF(D445=G445,VLOOKUP(F445,每级经验对应!A:C,3,FALSE)*映射关系!$B$4,VLOOKUP(F445,每级经验对应!A:C,3,FALSE)*映射关系!$B$4/(D445-1))+1)*VLOOKUP(H445,映射关系!E:G,3,FALSE))</f>
        <v>871</v>
      </c>
      <c r="L445" t="str">
        <f>L$6&amp;VLOOKUP(I445,物品!B:C,2,FALSE)</f>
        <v>{"t":"i","i":6</v>
      </c>
      <c r="M445" t="str">
        <f t="shared" si="72"/>
        <v>,"c":871,"tr":0}</v>
      </c>
      <c r="N445" t="str">
        <f t="shared" si="73"/>
        <v/>
      </c>
      <c r="O445" t="str">
        <f t="shared" si="74"/>
        <v>{"t":"i","i":6,"c":871,"tr":0}</v>
      </c>
    </row>
    <row r="446" spans="3:15" x14ac:dyDescent="0.15">
      <c r="C446">
        <v>439</v>
      </c>
      <c r="D446">
        <f>VLOOKUP(F446,每级任务数量!A:B,2,FALSE)</f>
        <v>3</v>
      </c>
      <c r="E446" s="7">
        <f t="shared" si="69"/>
        <v>5103001</v>
      </c>
      <c r="F446">
        <f t="shared" si="70"/>
        <v>51</v>
      </c>
      <c r="G446">
        <f t="shared" si="71"/>
        <v>3</v>
      </c>
      <c r="H446">
        <f t="shared" si="62"/>
        <v>1</v>
      </c>
      <c r="I446" t="str">
        <f>VLOOKUP(H446,映射关系!E:F,2,FALSE)</f>
        <v>经验</v>
      </c>
      <c r="J446">
        <f>INT((IF(D446=G446,VLOOKUP(F446,每级经验对应!A:C,3,FALSE)*映射关系!$B$4,VLOOKUP(F446,每级经验对应!A:C,3,FALSE)*映射关系!$B$4/(D446-1))+1)*VLOOKUP(H446,映射关系!E:G,3,FALSE))</f>
        <v>347</v>
      </c>
      <c r="L446" t="str">
        <f>L$6&amp;VLOOKUP(I446,物品!B:C,2,FALSE)</f>
        <v>{"t":"i","i":4</v>
      </c>
      <c r="M446" t="str">
        <f t="shared" si="72"/>
        <v>,"c":347,"tr":0}</v>
      </c>
      <c r="N446" t="str">
        <f t="shared" si="73"/>
        <v/>
      </c>
      <c r="O446" t="str">
        <f t="shared" si="74"/>
        <v>{"t":"i","i":4,"c":347,"tr":0}</v>
      </c>
    </row>
    <row r="447" spans="3:15" x14ac:dyDescent="0.15">
      <c r="C447">
        <v>440</v>
      </c>
      <c r="D447">
        <f>VLOOKUP(F447,每级任务数量!A:B,2,FALSE)</f>
        <v>3</v>
      </c>
      <c r="E447" s="7">
        <f t="shared" si="69"/>
        <v>5103002</v>
      </c>
      <c r="F447">
        <f t="shared" si="70"/>
        <v>51</v>
      </c>
      <c r="G447">
        <f t="shared" si="71"/>
        <v>3</v>
      </c>
      <c r="H447">
        <f t="shared" si="62"/>
        <v>2</v>
      </c>
      <c r="I447" t="str">
        <f>VLOOKUP(H447,映射关系!E:F,2,FALSE)</f>
        <v>金币</v>
      </c>
      <c r="J447">
        <f>INT((IF(D447=G447,VLOOKUP(F447,每级经验对应!A:C,3,FALSE)*映射关系!$B$4,VLOOKUP(F447,每级经验对应!A:C,3,FALSE)*映射关系!$B$4/(D447-1))+1)*VLOOKUP(H447,映射关系!E:G,3,FALSE))</f>
        <v>12183</v>
      </c>
      <c r="L447" t="str">
        <f>L$6&amp;VLOOKUP(I447,物品!B:C,2,FALSE)</f>
        <v>{"t":"i","i":1</v>
      </c>
      <c r="M447" t="str">
        <f t="shared" si="72"/>
        <v>,"c":12183,"tr":0}</v>
      </c>
      <c r="N447" t="str">
        <f t="shared" si="73"/>
        <v/>
      </c>
      <c r="O447" t="str">
        <f t="shared" si="74"/>
        <v>{"t":"i","i":1,"c":12183,"tr":0}</v>
      </c>
    </row>
    <row r="448" spans="3:15" x14ac:dyDescent="0.15">
      <c r="C448">
        <v>441</v>
      </c>
      <c r="D448">
        <f>VLOOKUP(F448,每级任务数量!A:B,2,FALSE)</f>
        <v>3</v>
      </c>
      <c r="E448" s="7">
        <f t="shared" si="69"/>
        <v>5103003</v>
      </c>
      <c r="F448">
        <f t="shared" si="70"/>
        <v>51</v>
      </c>
      <c r="G448">
        <f t="shared" si="71"/>
        <v>3</v>
      </c>
      <c r="H448">
        <f t="shared" si="62"/>
        <v>3</v>
      </c>
      <c r="I448" t="str">
        <f>VLOOKUP(H448,映射关系!E:F,2,FALSE)</f>
        <v>炼历</v>
      </c>
      <c r="J448">
        <f>INT((IF(D448=G448,VLOOKUP(F448,每级经验对应!A:C,3,FALSE)*映射关系!$B$4,VLOOKUP(F448,每级经验对应!A:C,3,FALSE)*映射关系!$B$4/(D448-1))+1)*VLOOKUP(H448,映射关系!E:G,3,FALSE))</f>
        <v>1738</v>
      </c>
      <c r="L448" t="str">
        <f>L$6&amp;VLOOKUP(I448,物品!B:C,2,FALSE)</f>
        <v>{"t":"i","i":6</v>
      </c>
      <c r="M448" t="str">
        <f t="shared" si="72"/>
        <v>,"c":1738,"tr":0}</v>
      </c>
      <c r="N448" t="str">
        <f t="shared" si="73"/>
        <v/>
      </c>
      <c r="O448" t="str">
        <f t="shared" si="74"/>
        <v>{"t":"i","i":6,"c":1738,"tr":0}</v>
      </c>
    </row>
    <row r="449" spans="3:15" x14ac:dyDescent="0.15">
      <c r="C449">
        <v>442</v>
      </c>
      <c r="D449">
        <f>VLOOKUP(F449,每级任务数量!A:B,2,FALSE)</f>
        <v>2</v>
      </c>
      <c r="E449" s="7">
        <f t="shared" si="69"/>
        <v>5201001</v>
      </c>
      <c r="F449">
        <f t="shared" si="70"/>
        <v>52</v>
      </c>
      <c r="G449">
        <f t="shared" si="71"/>
        <v>1</v>
      </c>
      <c r="H449">
        <f t="shared" si="62"/>
        <v>1</v>
      </c>
      <c r="I449" t="str">
        <f>VLOOKUP(H449,映射关系!E:F,2,FALSE)</f>
        <v>经验</v>
      </c>
      <c r="J449">
        <f>INT((IF(D449=G449,VLOOKUP(F449,每级经验对应!A:C,3,FALSE)*映射关系!$B$4,VLOOKUP(F449,每级经验对应!A:C,3,FALSE)*映射关系!$B$4/(D449-1))+1)*VLOOKUP(H449,映射关系!E:G,3,FALSE))</f>
        <v>372</v>
      </c>
      <c r="L449" t="str">
        <f>L$6&amp;VLOOKUP(I449,物品!B:C,2,FALSE)</f>
        <v>{"t":"i","i":4</v>
      </c>
      <c r="M449" t="str">
        <f t="shared" si="72"/>
        <v>,"c":372,"tr":0}</v>
      </c>
      <c r="N449" t="str">
        <f t="shared" si="73"/>
        <v/>
      </c>
      <c r="O449" t="str">
        <f t="shared" si="74"/>
        <v>{"t":"i","i":4,"c":372,"tr":0}</v>
      </c>
    </row>
    <row r="450" spans="3:15" x14ac:dyDescent="0.15">
      <c r="C450">
        <v>443</v>
      </c>
      <c r="D450">
        <f>VLOOKUP(F450,每级任务数量!A:B,2,FALSE)</f>
        <v>2</v>
      </c>
      <c r="E450" s="7">
        <f t="shared" si="69"/>
        <v>5201002</v>
      </c>
      <c r="F450">
        <f t="shared" si="70"/>
        <v>52</v>
      </c>
      <c r="G450">
        <f t="shared" si="71"/>
        <v>1</v>
      </c>
      <c r="H450">
        <f t="shared" si="62"/>
        <v>2</v>
      </c>
      <c r="I450" t="str">
        <f>VLOOKUP(H450,映射关系!E:F,2,FALSE)</f>
        <v>金币</v>
      </c>
      <c r="J450">
        <f>INT((IF(D450=G450,VLOOKUP(F450,每级经验对应!A:C,3,FALSE)*映射关系!$B$4,VLOOKUP(F450,每级经验对应!A:C,3,FALSE)*映射关系!$B$4/(D450-1))+1)*VLOOKUP(H450,映射关系!E:G,3,FALSE))</f>
        <v>13058</v>
      </c>
      <c r="L450" t="str">
        <f>L$6&amp;VLOOKUP(I450,物品!B:C,2,FALSE)</f>
        <v>{"t":"i","i":1</v>
      </c>
      <c r="M450" t="str">
        <f t="shared" si="72"/>
        <v>,"c":13058,"tr":0}</v>
      </c>
      <c r="N450" t="str">
        <f t="shared" si="73"/>
        <v/>
      </c>
      <c r="O450" t="str">
        <f t="shared" si="74"/>
        <v>{"t":"i","i":1,"c":13058,"tr":0}</v>
      </c>
    </row>
    <row r="451" spans="3:15" x14ac:dyDescent="0.15">
      <c r="C451">
        <v>444</v>
      </c>
      <c r="D451">
        <f>VLOOKUP(F451,每级任务数量!A:B,2,FALSE)</f>
        <v>2</v>
      </c>
      <c r="E451" s="7">
        <f t="shared" si="69"/>
        <v>5201003</v>
      </c>
      <c r="F451">
        <f t="shared" si="70"/>
        <v>52</v>
      </c>
      <c r="G451">
        <f t="shared" si="71"/>
        <v>1</v>
      </c>
      <c r="H451">
        <f t="shared" si="62"/>
        <v>3</v>
      </c>
      <c r="I451" t="str">
        <f>VLOOKUP(H451,映射关系!E:F,2,FALSE)</f>
        <v>炼历</v>
      </c>
      <c r="J451">
        <f>INT((IF(D451=G451,VLOOKUP(F451,每级经验对应!A:C,3,FALSE)*映射关系!$B$4,VLOOKUP(F451,每级经验对应!A:C,3,FALSE)*映射关系!$B$4/(D451-1))+1)*VLOOKUP(H451,映射关系!E:G,3,FALSE))</f>
        <v>1863</v>
      </c>
      <c r="L451" t="str">
        <f>L$6&amp;VLOOKUP(I451,物品!B:C,2,FALSE)</f>
        <v>{"t":"i","i":6</v>
      </c>
      <c r="M451" t="str">
        <f t="shared" si="72"/>
        <v>,"c":1863,"tr":0}</v>
      </c>
      <c r="N451" t="str">
        <f t="shared" si="73"/>
        <v/>
      </c>
      <c r="O451" t="str">
        <f t="shared" si="74"/>
        <v>{"t":"i","i":6,"c":1863,"tr":0}</v>
      </c>
    </row>
    <row r="452" spans="3:15" x14ac:dyDescent="0.15">
      <c r="C452">
        <v>445</v>
      </c>
      <c r="D452">
        <f>VLOOKUP(F452,每级任务数量!A:B,2,FALSE)</f>
        <v>2</v>
      </c>
      <c r="E452" s="7">
        <f t="shared" si="69"/>
        <v>5202001</v>
      </c>
      <c r="F452">
        <f t="shared" si="70"/>
        <v>52</v>
      </c>
      <c r="G452">
        <f t="shared" si="71"/>
        <v>2</v>
      </c>
      <c r="H452">
        <f t="shared" si="62"/>
        <v>1</v>
      </c>
      <c r="I452" t="str">
        <f>VLOOKUP(H452,映射关系!E:F,2,FALSE)</f>
        <v>经验</v>
      </c>
      <c r="J452">
        <f>INT((IF(D452=G452,VLOOKUP(F452,每级经验对应!A:C,3,FALSE)*映射关系!$B$4,VLOOKUP(F452,每级经验对应!A:C,3,FALSE)*映射关系!$B$4/(D452-1))+1)*VLOOKUP(H452,映射关系!E:G,3,FALSE))</f>
        <v>372</v>
      </c>
      <c r="L452" t="str">
        <f>L$6&amp;VLOOKUP(I452,物品!B:C,2,FALSE)</f>
        <v>{"t":"i","i":4</v>
      </c>
      <c r="M452" t="str">
        <f t="shared" si="72"/>
        <v>,"c":372,"tr":0}</v>
      </c>
      <c r="N452" t="str">
        <f t="shared" si="73"/>
        <v/>
      </c>
      <c r="O452" t="str">
        <f t="shared" si="74"/>
        <v>{"t":"i","i":4,"c":372,"tr":0}</v>
      </c>
    </row>
    <row r="453" spans="3:15" x14ac:dyDescent="0.15">
      <c r="C453">
        <v>446</v>
      </c>
      <c r="D453">
        <f>VLOOKUP(F453,每级任务数量!A:B,2,FALSE)</f>
        <v>2</v>
      </c>
      <c r="E453" s="7">
        <f t="shared" si="69"/>
        <v>5202002</v>
      </c>
      <c r="F453">
        <f t="shared" si="70"/>
        <v>52</v>
      </c>
      <c r="G453">
        <f t="shared" si="71"/>
        <v>2</v>
      </c>
      <c r="H453">
        <f t="shared" si="62"/>
        <v>2</v>
      </c>
      <c r="I453" t="str">
        <f>VLOOKUP(H453,映射关系!E:F,2,FALSE)</f>
        <v>金币</v>
      </c>
      <c r="J453">
        <f>INT((IF(D453=G453,VLOOKUP(F453,每级经验对应!A:C,3,FALSE)*映射关系!$B$4,VLOOKUP(F453,每级经验对应!A:C,3,FALSE)*映射关系!$B$4/(D453-1))+1)*VLOOKUP(H453,映射关系!E:G,3,FALSE))</f>
        <v>13058</v>
      </c>
      <c r="L453" t="str">
        <f>L$6&amp;VLOOKUP(I453,物品!B:C,2,FALSE)</f>
        <v>{"t":"i","i":1</v>
      </c>
      <c r="M453" t="str">
        <f t="shared" si="72"/>
        <v>,"c":13058,"tr":0}</v>
      </c>
      <c r="N453" t="str">
        <f t="shared" si="73"/>
        <v/>
      </c>
      <c r="O453" t="str">
        <f t="shared" si="74"/>
        <v>{"t":"i","i":1,"c":13058,"tr":0}</v>
      </c>
    </row>
    <row r="454" spans="3:15" x14ac:dyDescent="0.15">
      <c r="C454">
        <v>447</v>
      </c>
      <c r="D454">
        <f>VLOOKUP(F454,每级任务数量!A:B,2,FALSE)</f>
        <v>2</v>
      </c>
      <c r="E454" s="7">
        <f t="shared" si="69"/>
        <v>5202003</v>
      </c>
      <c r="F454">
        <f t="shared" si="70"/>
        <v>52</v>
      </c>
      <c r="G454">
        <f t="shared" si="71"/>
        <v>2</v>
      </c>
      <c r="H454">
        <f t="shared" si="62"/>
        <v>3</v>
      </c>
      <c r="I454" t="str">
        <f>VLOOKUP(H454,映射关系!E:F,2,FALSE)</f>
        <v>炼历</v>
      </c>
      <c r="J454">
        <f>INT((IF(D454=G454,VLOOKUP(F454,每级经验对应!A:C,3,FALSE)*映射关系!$B$4,VLOOKUP(F454,每级经验对应!A:C,3,FALSE)*映射关系!$B$4/(D454-1))+1)*VLOOKUP(H454,映射关系!E:G,3,FALSE))</f>
        <v>1863</v>
      </c>
      <c r="L454" t="str">
        <f>L$6&amp;VLOOKUP(I454,物品!B:C,2,FALSE)</f>
        <v>{"t":"i","i":6</v>
      </c>
      <c r="M454" t="str">
        <f t="shared" si="72"/>
        <v>,"c":1863,"tr":0}</v>
      </c>
      <c r="N454" t="str">
        <f t="shared" si="73"/>
        <v/>
      </c>
      <c r="O454" t="str">
        <f t="shared" si="74"/>
        <v>{"t":"i","i":6,"c":1863,"tr":0}</v>
      </c>
    </row>
    <row r="455" spans="3:15" x14ac:dyDescent="0.15">
      <c r="C455">
        <v>448</v>
      </c>
      <c r="D455">
        <f>VLOOKUP(F455,每级任务数量!A:B,2,FALSE)</f>
        <v>3</v>
      </c>
      <c r="E455" s="7">
        <f t="shared" si="69"/>
        <v>5301001</v>
      </c>
      <c r="F455">
        <f t="shared" si="70"/>
        <v>53</v>
      </c>
      <c r="G455">
        <f t="shared" si="71"/>
        <v>1</v>
      </c>
      <c r="H455">
        <f t="shared" si="62"/>
        <v>1</v>
      </c>
      <c r="I455" t="str">
        <f>VLOOKUP(H455,映射关系!E:F,2,FALSE)</f>
        <v>经验</v>
      </c>
      <c r="J455">
        <f>INT((IF(D455=G455,VLOOKUP(F455,每级经验对应!A:C,3,FALSE)*映射关系!$B$4,VLOOKUP(F455,每级经验对应!A:C,3,FALSE)*映射关系!$B$4/(D455-1))+1)*VLOOKUP(H455,映射关系!E:G,3,FALSE))</f>
        <v>200</v>
      </c>
      <c r="L455" t="str">
        <f>L$6&amp;VLOOKUP(I455,物品!B:C,2,FALSE)</f>
        <v>{"t":"i","i":4</v>
      </c>
      <c r="M455" t="str">
        <f t="shared" si="72"/>
        <v>,"c":200,"tr":0}</v>
      </c>
      <c r="N455" t="str">
        <f t="shared" si="73"/>
        <v/>
      </c>
      <c r="O455" t="str">
        <f t="shared" si="74"/>
        <v>{"t":"i","i":4,"c":200,"tr":0}</v>
      </c>
    </row>
    <row r="456" spans="3:15" x14ac:dyDescent="0.15">
      <c r="C456">
        <v>449</v>
      </c>
      <c r="D456">
        <f>VLOOKUP(F456,每级任务数量!A:B,2,FALSE)</f>
        <v>3</v>
      </c>
      <c r="E456" s="7">
        <f t="shared" si="69"/>
        <v>5301002</v>
      </c>
      <c r="F456">
        <f t="shared" si="70"/>
        <v>53</v>
      </c>
      <c r="G456">
        <f t="shared" si="71"/>
        <v>1</v>
      </c>
      <c r="H456">
        <f t="shared" si="62"/>
        <v>2</v>
      </c>
      <c r="I456" t="str">
        <f>VLOOKUP(H456,映射关系!E:F,2,FALSE)</f>
        <v>金币</v>
      </c>
      <c r="J456">
        <f>INT((IF(D456=G456,VLOOKUP(F456,每级经验对应!A:C,3,FALSE)*映射关系!$B$4,VLOOKUP(F456,每级经验对应!A:C,3,FALSE)*映射关系!$B$4/(D456-1))+1)*VLOOKUP(H456,映射关系!E:G,3,FALSE))</f>
        <v>7015</v>
      </c>
      <c r="L456" t="str">
        <f>L$6&amp;VLOOKUP(I456,物品!B:C,2,FALSE)</f>
        <v>{"t":"i","i":1</v>
      </c>
      <c r="M456" t="str">
        <f t="shared" si="72"/>
        <v>,"c":7015,"tr":0}</v>
      </c>
      <c r="N456" t="str">
        <f t="shared" si="73"/>
        <v/>
      </c>
      <c r="O456" t="str">
        <f t="shared" si="74"/>
        <v>{"t":"i","i":1,"c":7015,"tr":0}</v>
      </c>
    </row>
    <row r="457" spans="3:15" x14ac:dyDescent="0.15">
      <c r="C457">
        <v>450</v>
      </c>
      <c r="D457">
        <f>VLOOKUP(F457,每级任务数量!A:B,2,FALSE)</f>
        <v>3</v>
      </c>
      <c r="E457" s="7">
        <f t="shared" si="69"/>
        <v>5301003</v>
      </c>
      <c r="F457">
        <f t="shared" si="70"/>
        <v>53</v>
      </c>
      <c r="G457">
        <f t="shared" si="71"/>
        <v>1</v>
      </c>
      <c r="H457">
        <f t="shared" si="62"/>
        <v>3</v>
      </c>
      <c r="I457" t="str">
        <f>VLOOKUP(H457,映射关系!E:F,2,FALSE)</f>
        <v>炼历</v>
      </c>
      <c r="J457">
        <f>INT((IF(D457=G457,VLOOKUP(F457,每级经验对应!A:C,3,FALSE)*映射关系!$B$4,VLOOKUP(F457,每级经验对应!A:C,3,FALSE)*映射关系!$B$4/(D457-1))+1)*VLOOKUP(H457,映射关系!E:G,3,FALSE))</f>
        <v>1001</v>
      </c>
      <c r="L457" t="str">
        <f>L$6&amp;VLOOKUP(I457,物品!B:C,2,FALSE)</f>
        <v>{"t":"i","i":6</v>
      </c>
      <c r="M457" t="str">
        <f t="shared" si="72"/>
        <v>,"c":1001,"tr":0}</v>
      </c>
      <c r="N457" t="str">
        <f t="shared" si="73"/>
        <v/>
      </c>
      <c r="O457" t="str">
        <f t="shared" si="74"/>
        <v>{"t":"i","i":6,"c":1001,"tr":0}</v>
      </c>
    </row>
    <row r="458" spans="3:15" x14ac:dyDescent="0.15">
      <c r="C458">
        <v>451</v>
      </c>
      <c r="D458">
        <f>VLOOKUP(F458,每级任务数量!A:B,2,FALSE)</f>
        <v>3</v>
      </c>
      <c r="E458" s="7">
        <f t="shared" si="69"/>
        <v>5302001</v>
      </c>
      <c r="F458">
        <f t="shared" si="70"/>
        <v>53</v>
      </c>
      <c r="G458">
        <f t="shared" si="71"/>
        <v>2</v>
      </c>
      <c r="H458">
        <f t="shared" si="62"/>
        <v>1</v>
      </c>
      <c r="I458" t="str">
        <f>VLOOKUP(H458,映射关系!E:F,2,FALSE)</f>
        <v>经验</v>
      </c>
      <c r="J458">
        <f>INT((IF(D458=G458,VLOOKUP(F458,每级经验对应!A:C,3,FALSE)*映射关系!$B$4,VLOOKUP(F458,每级经验对应!A:C,3,FALSE)*映射关系!$B$4/(D458-1))+1)*VLOOKUP(H458,映射关系!E:G,3,FALSE))</f>
        <v>200</v>
      </c>
      <c r="L458" t="str">
        <f>L$6&amp;VLOOKUP(I458,物品!B:C,2,FALSE)</f>
        <v>{"t":"i","i":4</v>
      </c>
      <c r="M458" t="str">
        <f t="shared" si="72"/>
        <v>,"c":200,"tr":0}</v>
      </c>
      <c r="N458" t="str">
        <f t="shared" si="73"/>
        <v/>
      </c>
      <c r="O458" t="str">
        <f t="shared" si="74"/>
        <v>{"t":"i","i":4,"c":200,"tr":0}</v>
      </c>
    </row>
    <row r="459" spans="3:15" x14ac:dyDescent="0.15">
      <c r="C459">
        <v>452</v>
      </c>
      <c r="D459">
        <f>VLOOKUP(F459,每级任务数量!A:B,2,FALSE)</f>
        <v>3</v>
      </c>
      <c r="E459" s="7">
        <f t="shared" si="69"/>
        <v>5302002</v>
      </c>
      <c r="F459">
        <f t="shared" si="70"/>
        <v>53</v>
      </c>
      <c r="G459">
        <f t="shared" si="71"/>
        <v>2</v>
      </c>
      <c r="H459">
        <f t="shared" si="62"/>
        <v>2</v>
      </c>
      <c r="I459" t="str">
        <f>VLOOKUP(H459,映射关系!E:F,2,FALSE)</f>
        <v>金币</v>
      </c>
      <c r="J459">
        <f>INT((IF(D459=G459,VLOOKUP(F459,每级经验对应!A:C,3,FALSE)*映射关系!$B$4,VLOOKUP(F459,每级经验对应!A:C,3,FALSE)*映射关系!$B$4/(D459-1))+1)*VLOOKUP(H459,映射关系!E:G,3,FALSE))</f>
        <v>7015</v>
      </c>
      <c r="L459" t="str">
        <f>L$6&amp;VLOOKUP(I459,物品!B:C,2,FALSE)</f>
        <v>{"t":"i","i":1</v>
      </c>
      <c r="M459" t="str">
        <f t="shared" si="72"/>
        <v>,"c":7015,"tr":0}</v>
      </c>
      <c r="N459" t="str">
        <f t="shared" si="73"/>
        <v/>
      </c>
      <c r="O459" t="str">
        <f t="shared" si="74"/>
        <v>{"t":"i","i":1,"c":7015,"tr":0}</v>
      </c>
    </row>
    <row r="460" spans="3:15" x14ac:dyDescent="0.15">
      <c r="C460">
        <v>453</v>
      </c>
      <c r="D460">
        <f>VLOOKUP(F460,每级任务数量!A:B,2,FALSE)</f>
        <v>3</v>
      </c>
      <c r="E460" s="7">
        <f t="shared" si="69"/>
        <v>5302003</v>
      </c>
      <c r="F460">
        <f t="shared" si="70"/>
        <v>53</v>
      </c>
      <c r="G460">
        <f t="shared" si="71"/>
        <v>2</v>
      </c>
      <c r="H460">
        <f t="shared" ref="H460:H523" si="75">H457</f>
        <v>3</v>
      </c>
      <c r="I460" t="str">
        <f>VLOOKUP(H460,映射关系!E:F,2,FALSE)</f>
        <v>炼历</v>
      </c>
      <c r="J460">
        <f>INT((IF(D460=G460,VLOOKUP(F460,每级经验对应!A:C,3,FALSE)*映射关系!$B$4,VLOOKUP(F460,每级经验对应!A:C,3,FALSE)*映射关系!$B$4/(D460-1))+1)*VLOOKUP(H460,映射关系!E:G,3,FALSE))</f>
        <v>1001</v>
      </c>
      <c r="L460" t="str">
        <f>L$6&amp;VLOOKUP(I460,物品!B:C,2,FALSE)</f>
        <v>{"t":"i","i":6</v>
      </c>
      <c r="M460" t="str">
        <f t="shared" si="72"/>
        <v>,"c":1001,"tr":0}</v>
      </c>
      <c r="N460" t="str">
        <f t="shared" si="73"/>
        <v/>
      </c>
      <c r="O460" t="str">
        <f t="shared" si="74"/>
        <v>{"t":"i","i":6,"c":1001,"tr":0}</v>
      </c>
    </row>
    <row r="461" spans="3:15" x14ac:dyDescent="0.15">
      <c r="C461">
        <v>454</v>
      </c>
      <c r="D461">
        <f>VLOOKUP(F461,每级任务数量!A:B,2,FALSE)</f>
        <v>3</v>
      </c>
      <c r="E461" s="7">
        <f t="shared" si="69"/>
        <v>5303001</v>
      </c>
      <c r="F461">
        <f t="shared" si="70"/>
        <v>53</v>
      </c>
      <c r="G461">
        <f t="shared" si="71"/>
        <v>3</v>
      </c>
      <c r="H461">
        <f t="shared" si="75"/>
        <v>1</v>
      </c>
      <c r="I461" t="str">
        <f>VLOOKUP(H461,映射关系!E:F,2,FALSE)</f>
        <v>经验</v>
      </c>
      <c r="J461">
        <f>INT((IF(D461=G461,VLOOKUP(F461,每级经验对应!A:C,3,FALSE)*映射关系!$B$4,VLOOKUP(F461,每级经验对应!A:C,3,FALSE)*映射关系!$B$4/(D461-1))+1)*VLOOKUP(H461,映射关系!E:G,3,FALSE))</f>
        <v>399</v>
      </c>
      <c r="L461" t="str">
        <f>L$6&amp;VLOOKUP(I461,物品!B:C,2,FALSE)</f>
        <v>{"t":"i","i":4</v>
      </c>
      <c r="M461" t="str">
        <f t="shared" si="72"/>
        <v>,"c":399,"tr":0}</v>
      </c>
      <c r="N461" t="str">
        <f t="shared" si="73"/>
        <v/>
      </c>
      <c r="O461" t="str">
        <f t="shared" si="74"/>
        <v>{"t":"i","i":4,"c":399,"tr":0}</v>
      </c>
    </row>
    <row r="462" spans="3:15" x14ac:dyDescent="0.15">
      <c r="C462">
        <v>455</v>
      </c>
      <c r="D462">
        <f>VLOOKUP(F462,每级任务数量!A:B,2,FALSE)</f>
        <v>3</v>
      </c>
      <c r="E462" s="7">
        <f t="shared" si="69"/>
        <v>5303002</v>
      </c>
      <c r="F462">
        <f t="shared" si="70"/>
        <v>53</v>
      </c>
      <c r="G462">
        <f t="shared" si="71"/>
        <v>3</v>
      </c>
      <c r="H462">
        <f t="shared" si="75"/>
        <v>2</v>
      </c>
      <c r="I462" t="str">
        <f>VLOOKUP(H462,映射关系!E:F,2,FALSE)</f>
        <v>金币</v>
      </c>
      <c r="J462">
        <f>INT((IF(D462=G462,VLOOKUP(F462,每级经验对应!A:C,3,FALSE)*映射关系!$B$4,VLOOKUP(F462,每级经验对应!A:C,3,FALSE)*映射关系!$B$4/(D462-1))+1)*VLOOKUP(H462,映射关系!E:G,3,FALSE))</f>
        <v>13995</v>
      </c>
      <c r="L462" t="str">
        <f>L$6&amp;VLOOKUP(I462,物品!B:C,2,FALSE)</f>
        <v>{"t":"i","i":1</v>
      </c>
      <c r="M462" t="str">
        <f t="shared" si="72"/>
        <v>,"c":13995,"tr":0}</v>
      </c>
      <c r="N462" t="str">
        <f t="shared" si="73"/>
        <v/>
      </c>
      <c r="O462" t="str">
        <f t="shared" si="74"/>
        <v>{"t":"i","i":1,"c":13995,"tr":0}</v>
      </c>
    </row>
    <row r="463" spans="3:15" x14ac:dyDescent="0.15">
      <c r="C463">
        <v>456</v>
      </c>
      <c r="D463">
        <f>VLOOKUP(F463,每级任务数量!A:B,2,FALSE)</f>
        <v>3</v>
      </c>
      <c r="E463" s="7">
        <f t="shared" si="69"/>
        <v>5303003</v>
      </c>
      <c r="F463">
        <f t="shared" si="70"/>
        <v>53</v>
      </c>
      <c r="G463">
        <f t="shared" si="71"/>
        <v>3</v>
      </c>
      <c r="H463">
        <f t="shared" si="75"/>
        <v>3</v>
      </c>
      <c r="I463" t="str">
        <f>VLOOKUP(H463,映射关系!E:F,2,FALSE)</f>
        <v>炼历</v>
      </c>
      <c r="J463">
        <f>INT((IF(D463=G463,VLOOKUP(F463,每级经验对应!A:C,3,FALSE)*映射关系!$B$4,VLOOKUP(F463,每级经验对应!A:C,3,FALSE)*映射关系!$B$4/(D463-1))+1)*VLOOKUP(H463,映射关系!E:G,3,FALSE))</f>
        <v>1997</v>
      </c>
      <c r="L463" t="str">
        <f>L$6&amp;VLOOKUP(I463,物品!B:C,2,FALSE)</f>
        <v>{"t":"i","i":6</v>
      </c>
      <c r="M463" t="str">
        <f t="shared" si="72"/>
        <v>,"c":1997,"tr":0}</v>
      </c>
      <c r="N463" t="str">
        <f t="shared" si="73"/>
        <v/>
      </c>
      <c r="O463" t="str">
        <f t="shared" si="74"/>
        <v>{"t":"i","i":6,"c":1997,"tr":0}</v>
      </c>
    </row>
    <row r="464" spans="3:15" x14ac:dyDescent="0.15">
      <c r="C464">
        <v>457</v>
      </c>
      <c r="D464">
        <f>VLOOKUP(F464,每级任务数量!A:B,2,FALSE)</f>
        <v>3</v>
      </c>
      <c r="E464" s="7">
        <f t="shared" si="69"/>
        <v>5401001</v>
      </c>
      <c r="F464">
        <f t="shared" si="70"/>
        <v>54</v>
      </c>
      <c r="G464">
        <f t="shared" si="71"/>
        <v>1</v>
      </c>
      <c r="H464">
        <f t="shared" si="75"/>
        <v>1</v>
      </c>
      <c r="I464" t="str">
        <f>VLOOKUP(H464,映射关系!E:F,2,FALSE)</f>
        <v>经验</v>
      </c>
      <c r="J464">
        <f>INT((IF(D464=G464,VLOOKUP(F464,每级经验对应!A:C,3,FALSE)*映射关系!$B$4,VLOOKUP(F464,每级经验对应!A:C,3,FALSE)*映射关系!$B$4/(D464-1))+1)*VLOOKUP(H464,映射关系!E:G,3,FALSE))</f>
        <v>214</v>
      </c>
      <c r="L464" t="str">
        <f>L$6&amp;VLOOKUP(I464,物品!B:C,2,FALSE)</f>
        <v>{"t":"i","i":4</v>
      </c>
      <c r="M464" t="str">
        <f t="shared" si="72"/>
        <v>,"c":214,"tr":0}</v>
      </c>
      <c r="N464" t="str">
        <f t="shared" si="73"/>
        <v/>
      </c>
      <c r="O464" t="str">
        <f t="shared" si="74"/>
        <v>{"t":"i","i":4,"c":214,"tr":0}</v>
      </c>
    </row>
    <row r="465" spans="3:15" x14ac:dyDescent="0.15">
      <c r="C465">
        <v>458</v>
      </c>
      <c r="D465">
        <f>VLOOKUP(F465,每级任务数量!A:B,2,FALSE)</f>
        <v>3</v>
      </c>
      <c r="E465" s="7">
        <f t="shared" si="69"/>
        <v>5401002</v>
      </c>
      <c r="F465">
        <f t="shared" si="70"/>
        <v>54</v>
      </c>
      <c r="G465">
        <f t="shared" si="71"/>
        <v>1</v>
      </c>
      <c r="H465">
        <f t="shared" si="75"/>
        <v>2</v>
      </c>
      <c r="I465" t="str">
        <f>VLOOKUP(H465,映射关系!E:F,2,FALSE)</f>
        <v>金币</v>
      </c>
      <c r="J465">
        <f>INT((IF(D465=G465,VLOOKUP(F465,每级经验对应!A:C,3,FALSE)*映射关系!$B$4,VLOOKUP(F465,每级经验对应!A:C,3,FALSE)*映射关系!$B$4/(D465-1))+1)*VLOOKUP(H465,映射关系!E:G,3,FALSE))</f>
        <v>7517</v>
      </c>
      <c r="L465" t="str">
        <f>L$6&amp;VLOOKUP(I465,物品!B:C,2,FALSE)</f>
        <v>{"t":"i","i":1</v>
      </c>
      <c r="M465" t="str">
        <f t="shared" si="72"/>
        <v>,"c":7517,"tr":0}</v>
      </c>
      <c r="N465" t="str">
        <f t="shared" si="73"/>
        <v/>
      </c>
      <c r="O465" t="str">
        <f t="shared" si="74"/>
        <v>{"t":"i","i":1,"c":7517,"tr":0}</v>
      </c>
    </row>
    <row r="466" spans="3:15" x14ac:dyDescent="0.15">
      <c r="C466">
        <v>459</v>
      </c>
      <c r="D466">
        <f>VLOOKUP(F466,每级任务数量!A:B,2,FALSE)</f>
        <v>3</v>
      </c>
      <c r="E466" s="7">
        <f t="shared" si="69"/>
        <v>5401003</v>
      </c>
      <c r="F466">
        <f t="shared" si="70"/>
        <v>54</v>
      </c>
      <c r="G466">
        <f t="shared" si="71"/>
        <v>1</v>
      </c>
      <c r="H466">
        <f t="shared" si="75"/>
        <v>3</v>
      </c>
      <c r="I466" t="str">
        <f>VLOOKUP(H466,映射关系!E:F,2,FALSE)</f>
        <v>炼历</v>
      </c>
      <c r="J466">
        <f>INT((IF(D466=G466,VLOOKUP(F466,每级经验对应!A:C,3,FALSE)*映射关系!$B$4,VLOOKUP(F466,每级经验对应!A:C,3,FALSE)*映射关系!$B$4/(D466-1))+1)*VLOOKUP(H466,映射关系!E:G,3,FALSE))</f>
        <v>1072</v>
      </c>
      <c r="L466" t="str">
        <f>L$6&amp;VLOOKUP(I466,物品!B:C,2,FALSE)</f>
        <v>{"t":"i","i":6</v>
      </c>
      <c r="M466" t="str">
        <f t="shared" si="72"/>
        <v>,"c":1072,"tr":0}</v>
      </c>
      <c r="N466" t="str">
        <f t="shared" si="73"/>
        <v/>
      </c>
      <c r="O466" t="str">
        <f t="shared" si="74"/>
        <v>{"t":"i","i":6,"c":1072,"tr":0}</v>
      </c>
    </row>
    <row r="467" spans="3:15" x14ac:dyDescent="0.15">
      <c r="C467">
        <v>460</v>
      </c>
      <c r="D467">
        <f>VLOOKUP(F467,每级任务数量!A:B,2,FALSE)</f>
        <v>3</v>
      </c>
      <c r="E467" s="7">
        <f t="shared" si="69"/>
        <v>5402001</v>
      </c>
      <c r="F467">
        <f t="shared" si="70"/>
        <v>54</v>
      </c>
      <c r="G467">
        <f t="shared" si="71"/>
        <v>2</v>
      </c>
      <c r="H467">
        <f t="shared" si="75"/>
        <v>1</v>
      </c>
      <c r="I467" t="str">
        <f>VLOOKUP(H467,映射关系!E:F,2,FALSE)</f>
        <v>经验</v>
      </c>
      <c r="J467">
        <f>INT((IF(D467=G467,VLOOKUP(F467,每级经验对应!A:C,3,FALSE)*映射关系!$B$4,VLOOKUP(F467,每级经验对应!A:C,3,FALSE)*映射关系!$B$4/(D467-1))+1)*VLOOKUP(H467,映射关系!E:G,3,FALSE))</f>
        <v>214</v>
      </c>
      <c r="L467" t="str">
        <f>L$6&amp;VLOOKUP(I467,物品!B:C,2,FALSE)</f>
        <v>{"t":"i","i":4</v>
      </c>
      <c r="M467" t="str">
        <f t="shared" si="72"/>
        <v>,"c":214,"tr":0}</v>
      </c>
      <c r="N467" t="str">
        <f t="shared" si="73"/>
        <v/>
      </c>
      <c r="O467" t="str">
        <f t="shared" si="74"/>
        <v>{"t":"i","i":4,"c":214,"tr":0}</v>
      </c>
    </row>
    <row r="468" spans="3:15" x14ac:dyDescent="0.15">
      <c r="C468">
        <v>461</v>
      </c>
      <c r="D468">
        <f>VLOOKUP(F468,每级任务数量!A:B,2,FALSE)</f>
        <v>3</v>
      </c>
      <c r="E468" s="7">
        <f t="shared" si="69"/>
        <v>5402002</v>
      </c>
      <c r="F468">
        <f t="shared" si="70"/>
        <v>54</v>
      </c>
      <c r="G468">
        <f t="shared" si="71"/>
        <v>2</v>
      </c>
      <c r="H468">
        <f t="shared" si="75"/>
        <v>2</v>
      </c>
      <c r="I468" t="str">
        <f>VLOOKUP(H468,映射关系!E:F,2,FALSE)</f>
        <v>金币</v>
      </c>
      <c r="J468">
        <f>INT((IF(D468=G468,VLOOKUP(F468,每级经验对应!A:C,3,FALSE)*映射关系!$B$4,VLOOKUP(F468,每级经验对应!A:C,3,FALSE)*映射关系!$B$4/(D468-1))+1)*VLOOKUP(H468,映射关系!E:G,3,FALSE))</f>
        <v>7517</v>
      </c>
      <c r="L468" t="str">
        <f>L$6&amp;VLOOKUP(I468,物品!B:C,2,FALSE)</f>
        <v>{"t":"i","i":1</v>
      </c>
      <c r="M468" t="str">
        <f t="shared" si="72"/>
        <v>,"c":7517,"tr":0}</v>
      </c>
      <c r="N468" t="str">
        <f t="shared" si="73"/>
        <v/>
      </c>
      <c r="O468" t="str">
        <f t="shared" si="74"/>
        <v>{"t":"i","i":1,"c":7517,"tr":0}</v>
      </c>
    </row>
    <row r="469" spans="3:15" x14ac:dyDescent="0.15">
      <c r="C469">
        <v>462</v>
      </c>
      <c r="D469">
        <f>VLOOKUP(F469,每级任务数量!A:B,2,FALSE)</f>
        <v>3</v>
      </c>
      <c r="E469" s="7">
        <f t="shared" si="69"/>
        <v>5402003</v>
      </c>
      <c r="F469">
        <f t="shared" si="70"/>
        <v>54</v>
      </c>
      <c r="G469">
        <f t="shared" si="71"/>
        <v>2</v>
      </c>
      <c r="H469">
        <f t="shared" si="75"/>
        <v>3</v>
      </c>
      <c r="I469" t="str">
        <f>VLOOKUP(H469,映射关系!E:F,2,FALSE)</f>
        <v>炼历</v>
      </c>
      <c r="J469">
        <f>INT((IF(D469=G469,VLOOKUP(F469,每级经验对应!A:C,3,FALSE)*映射关系!$B$4,VLOOKUP(F469,每级经验对应!A:C,3,FALSE)*映射关系!$B$4/(D469-1))+1)*VLOOKUP(H469,映射关系!E:G,3,FALSE))</f>
        <v>1072</v>
      </c>
      <c r="L469" t="str">
        <f>L$6&amp;VLOOKUP(I469,物品!B:C,2,FALSE)</f>
        <v>{"t":"i","i":6</v>
      </c>
      <c r="M469" t="str">
        <f t="shared" si="72"/>
        <v>,"c":1072,"tr":0}</v>
      </c>
      <c r="N469" t="str">
        <f t="shared" si="73"/>
        <v/>
      </c>
      <c r="O469" t="str">
        <f t="shared" si="74"/>
        <v>{"t":"i","i":6,"c":1072,"tr":0}</v>
      </c>
    </row>
    <row r="470" spans="3:15" x14ac:dyDescent="0.15">
      <c r="C470">
        <v>463</v>
      </c>
      <c r="D470">
        <f>VLOOKUP(F470,每级任务数量!A:B,2,FALSE)</f>
        <v>3</v>
      </c>
      <c r="E470" s="7">
        <f t="shared" si="69"/>
        <v>5403001</v>
      </c>
      <c r="F470">
        <f t="shared" si="70"/>
        <v>54</v>
      </c>
      <c r="G470">
        <f t="shared" si="71"/>
        <v>3</v>
      </c>
      <c r="H470">
        <f t="shared" si="75"/>
        <v>1</v>
      </c>
      <c r="I470" t="str">
        <f>VLOOKUP(H470,映射关系!E:F,2,FALSE)</f>
        <v>经验</v>
      </c>
      <c r="J470">
        <f>INT((IF(D470=G470,VLOOKUP(F470,每级经验对应!A:C,3,FALSE)*映射关系!$B$4,VLOOKUP(F470,每级经验对应!A:C,3,FALSE)*映射关系!$B$4/(D470-1))+1)*VLOOKUP(H470,映射关系!E:G,3,FALSE))</f>
        <v>428</v>
      </c>
      <c r="L470" t="str">
        <f>L$6&amp;VLOOKUP(I470,物品!B:C,2,FALSE)</f>
        <v>{"t":"i","i":4</v>
      </c>
      <c r="M470" t="str">
        <f t="shared" si="72"/>
        <v>,"c":428,"tr":0}</v>
      </c>
      <c r="N470" t="str">
        <f t="shared" si="73"/>
        <v/>
      </c>
      <c r="O470" t="str">
        <f t="shared" si="74"/>
        <v>{"t":"i","i":4,"c":428,"tr":0}</v>
      </c>
    </row>
    <row r="471" spans="3:15" x14ac:dyDescent="0.15">
      <c r="C471">
        <v>464</v>
      </c>
      <c r="D471">
        <f>VLOOKUP(F471,每级任务数量!A:B,2,FALSE)</f>
        <v>3</v>
      </c>
      <c r="E471" s="7">
        <f t="shared" si="69"/>
        <v>5403002</v>
      </c>
      <c r="F471">
        <f t="shared" si="70"/>
        <v>54</v>
      </c>
      <c r="G471">
        <f t="shared" si="71"/>
        <v>3</v>
      </c>
      <c r="H471">
        <f t="shared" si="75"/>
        <v>2</v>
      </c>
      <c r="I471" t="str">
        <f>VLOOKUP(H471,映射关系!E:F,2,FALSE)</f>
        <v>金币</v>
      </c>
      <c r="J471">
        <f>INT((IF(D471=G471,VLOOKUP(F471,每级经验对应!A:C,3,FALSE)*映射关系!$B$4,VLOOKUP(F471,每级经验对应!A:C,3,FALSE)*映射关系!$B$4/(D471-1))+1)*VLOOKUP(H471,映射关系!E:G,3,FALSE))</f>
        <v>15000</v>
      </c>
      <c r="L471" t="str">
        <f>L$6&amp;VLOOKUP(I471,物品!B:C,2,FALSE)</f>
        <v>{"t":"i","i":1</v>
      </c>
      <c r="M471" t="str">
        <f t="shared" si="72"/>
        <v>,"c":15000,"tr":0}</v>
      </c>
      <c r="N471" t="str">
        <f t="shared" si="73"/>
        <v/>
      </c>
      <c r="O471" t="str">
        <f t="shared" si="74"/>
        <v>{"t":"i","i":1,"c":15000,"tr":0}</v>
      </c>
    </row>
    <row r="472" spans="3:15" x14ac:dyDescent="0.15">
      <c r="C472">
        <v>465</v>
      </c>
      <c r="D472">
        <f>VLOOKUP(F472,每级任务数量!A:B,2,FALSE)</f>
        <v>3</v>
      </c>
      <c r="E472" s="7">
        <f t="shared" si="69"/>
        <v>5403003</v>
      </c>
      <c r="F472">
        <f t="shared" si="70"/>
        <v>54</v>
      </c>
      <c r="G472">
        <f t="shared" si="71"/>
        <v>3</v>
      </c>
      <c r="H472">
        <f t="shared" si="75"/>
        <v>3</v>
      </c>
      <c r="I472" t="str">
        <f>VLOOKUP(H472,映射关系!E:F,2,FALSE)</f>
        <v>炼历</v>
      </c>
      <c r="J472">
        <f>INT((IF(D472=G472,VLOOKUP(F472,每级经验对应!A:C,3,FALSE)*映射关系!$B$4,VLOOKUP(F472,每级经验对应!A:C,3,FALSE)*映射关系!$B$4/(D472-1))+1)*VLOOKUP(H472,映射关系!E:G,3,FALSE))</f>
        <v>2140</v>
      </c>
      <c r="L472" t="str">
        <f>L$6&amp;VLOOKUP(I472,物品!B:C,2,FALSE)</f>
        <v>{"t":"i","i":6</v>
      </c>
      <c r="M472" t="str">
        <f t="shared" si="72"/>
        <v>,"c":2140,"tr":0}</v>
      </c>
      <c r="N472" t="str">
        <f t="shared" si="73"/>
        <v/>
      </c>
      <c r="O472" t="str">
        <f t="shared" si="74"/>
        <v>{"t":"i","i":6,"c":2140,"tr":0}</v>
      </c>
    </row>
    <row r="473" spans="3:15" x14ac:dyDescent="0.15">
      <c r="C473">
        <v>466</v>
      </c>
      <c r="D473">
        <f>VLOOKUP(F473,每级任务数量!A:B,2,FALSE)</f>
        <v>2</v>
      </c>
      <c r="E473" s="7">
        <f t="shared" si="69"/>
        <v>5501001</v>
      </c>
      <c r="F473">
        <f t="shared" si="70"/>
        <v>55</v>
      </c>
      <c r="G473">
        <f t="shared" si="71"/>
        <v>1</v>
      </c>
      <c r="H473">
        <f t="shared" si="75"/>
        <v>1</v>
      </c>
      <c r="I473" t="str">
        <f>VLOOKUP(H473,映射关系!E:F,2,FALSE)</f>
        <v>经验</v>
      </c>
      <c r="J473">
        <f>INT((IF(D473=G473,VLOOKUP(F473,每级经验对应!A:C,3,FALSE)*映射关系!$B$4,VLOOKUP(F473,每级经验对应!A:C,3,FALSE)*映射关系!$B$4/(D473-1))+1)*VLOOKUP(H473,映射关系!E:G,3,FALSE))</f>
        <v>458</v>
      </c>
      <c r="L473" t="str">
        <f>L$6&amp;VLOOKUP(I473,物品!B:C,2,FALSE)</f>
        <v>{"t":"i","i":4</v>
      </c>
      <c r="M473" t="str">
        <f t="shared" si="72"/>
        <v>,"c":458,"tr":0}</v>
      </c>
      <c r="N473" t="str">
        <f t="shared" si="73"/>
        <v/>
      </c>
      <c r="O473" t="str">
        <f t="shared" si="74"/>
        <v>{"t":"i","i":4,"c":458,"tr":0}</v>
      </c>
    </row>
    <row r="474" spans="3:15" x14ac:dyDescent="0.15">
      <c r="C474">
        <v>467</v>
      </c>
      <c r="D474">
        <f>VLOOKUP(F474,每级任务数量!A:B,2,FALSE)</f>
        <v>2</v>
      </c>
      <c r="E474" s="7">
        <f t="shared" si="69"/>
        <v>5501002</v>
      </c>
      <c r="F474">
        <f t="shared" si="70"/>
        <v>55</v>
      </c>
      <c r="G474">
        <f t="shared" si="71"/>
        <v>1</v>
      </c>
      <c r="H474">
        <f t="shared" si="75"/>
        <v>2</v>
      </c>
      <c r="I474" t="str">
        <f>VLOOKUP(H474,映射关系!E:F,2,FALSE)</f>
        <v>金币</v>
      </c>
      <c r="J474">
        <f>INT((IF(D474=G474,VLOOKUP(F474,每级经验对应!A:C,3,FALSE)*映射关系!$B$4,VLOOKUP(F474,每级经验对应!A:C,3,FALSE)*映射关系!$B$4/(D474-1))+1)*VLOOKUP(H474,映射关系!E:G,3,FALSE))</f>
        <v>16078</v>
      </c>
      <c r="L474" t="str">
        <f>L$6&amp;VLOOKUP(I474,物品!B:C,2,FALSE)</f>
        <v>{"t":"i","i":1</v>
      </c>
      <c r="M474" t="str">
        <f t="shared" si="72"/>
        <v>,"c":16078,"tr":0}</v>
      </c>
      <c r="N474" t="str">
        <f t="shared" si="73"/>
        <v/>
      </c>
      <c r="O474" t="str">
        <f t="shared" si="74"/>
        <v>{"t":"i","i":1,"c":16078,"tr":0}</v>
      </c>
    </row>
    <row r="475" spans="3:15" x14ac:dyDescent="0.15">
      <c r="C475">
        <v>468</v>
      </c>
      <c r="D475">
        <f>VLOOKUP(F475,每级任务数量!A:B,2,FALSE)</f>
        <v>2</v>
      </c>
      <c r="E475" s="7">
        <f t="shared" ref="E475:E538" si="76">F475*100000+G475*1000+H475</f>
        <v>5501003</v>
      </c>
      <c r="F475">
        <f t="shared" ref="F475:F538" si="77">IF((G475=1)*(H475=1),F474+1,F474)</f>
        <v>55</v>
      </c>
      <c r="G475">
        <f t="shared" ref="G475:G538" si="78">IF(H475=1,IF(G474=D474,1,G474+1),G474)</f>
        <v>1</v>
      </c>
      <c r="H475">
        <f t="shared" si="75"/>
        <v>3</v>
      </c>
      <c r="I475" t="str">
        <f>VLOOKUP(H475,映射关系!E:F,2,FALSE)</f>
        <v>炼历</v>
      </c>
      <c r="J475">
        <f>INT((IF(D475=G475,VLOOKUP(F475,每级经验对应!A:C,3,FALSE)*映射关系!$B$4,VLOOKUP(F475,每级经验对应!A:C,3,FALSE)*映射关系!$B$4/(D475-1))+1)*VLOOKUP(H475,映射关系!E:G,3,FALSE))</f>
        <v>2294</v>
      </c>
      <c r="L475" t="str">
        <f>L$6&amp;VLOOKUP(I475,物品!B:C,2,FALSE)</f>
        <v>{"t":"i","i":6</v>
      </c>
      <c r="M475" t="str">
        <f t="shared" ref="M475:M538" si="79">M$5&amp;J475&amp;M$6</f>
        <v>,"c":2294,"tr":0}</v>
      </c>
      <c r="N475" t="str">
        <f t="shared" ref="N475:N538" si="80">IF(K475="","",N$6)</f>
        <v/>
      </c>
      <c r="O475" t="str">
        <f t="shared" ref="O475:O538" si="81">K475&amp;L475&amp;M475&amp;N475</f>
        <v>{"t":"i","i":6,"c":2294,"tr":0}</v>
      </c>
    </row>
    <row r="476" spans="3:15" x14ac:dyDescent="0.15">
      <c r="C476">
        <v>469</v>
      </c>
      <c r="D476">
        <f>VLOOKUP(F476,每级任务数量!A:B,2,FALSE)</f>
        <v>2</v>
      </c>
      <c r="E476" s="7">
        <f t="shared" si="76"/>
        <v>5502001</v>
      </c>
      <c r="F476">
        <f t="shared" si="77"/>
        <v>55</v>
      </c>
      <c r="G476">
        <f t="shared" si="78"/>
        <v>2</v>
      </c>
      <c r="H476">
        <f t="shared" si="75"/>
        <v>1</v>
      </c>
      <c r="I476" t="str">
        <f>VLOOKUP(H476,映射关系!E:F,2,FALSE)</f>
        <v>经验</v>
      </c>
      <c r="J476">
        <f>INT((IF(D476=G476,VLOOKUP(F476,每级经验对应!A:C,3,FALSE)*映射关系!$B$4,VLOOKUP(F476,每级经验对应!A:C,3,FALSE)*映射关系!$B$4/(D476-1))+1)*VLOOKUP(H476,映射关系!E:G,3,FALSE))</f>
        <v>458</v>
      </c>
      <c r="L476" t="str">
        <f>L$6&amp;VLOOKUP(I476,物品!B:C,2,FALSE)</f>
        <v>{"t":"i","i":4</v>
      </c>
      <c r="M476" t="str">
        <f t="shared" si="79"/>
        <v>,"c":458,"tr":0}</v>
      </c>
      <c r="N476" t="str">
        <f t="shared" si="80"/>
        <v/>
      </c>
      <c r="O476" t="str">
        <f t="shared" si="81"/>
        <v>{"t":"i","i":4,"c":458,"tr":0}</v>
      </c>
    </row>
    <row r="477" spans="3:15" x14ac:dyDescent="0.15">
      <c r="C477">
        <v>470</v>
      </c>
      <c r="D477">
        <f>VLOOKUP(F477,每级任务数量!A:B,2,FALSE)</f>
        <v>2</v>
      </c>
      <c r="E477" s="7">
        <f t="shared" si="76"/>
        <v>5502002</v>
      </c>
      <c r="F477">
        <f t="shared" si="77"/>
        <v>55</v>
      </c>
      <c r="G477">
        <f t="shared" si="78"/>
        <v>2</v>
      </c>
      <c r="H477">
        <f t="shared" si="75"/>
        <v>2</v>
      </c>
      <c r="I477" t="str">
        <f>VLOOKUP(H477,映射关系!E:F,2,FALSE)</f>
        <v>金币</v>
      </c>
      <c r="J477">
        <f>INT((IF(D477=G477,VLOOKUP(F477,每级经验对应!A:C,3,FALSE)*映射关系!$B$4,VLOOKUP(F477,每级经验对应!A:C,3,FALSE)*映射关系!$B$4/(D477-1))+1)*VLOOKUP(H477,映射关系!E:G,3,FALSE))</f>
        <v>16078</v>
      </c>
      <c r="L477" t="str">
        <f>L$6&amp;VLOOKUP(I477,物品!B:C,2,FALSE)</f>
        <v>{"t":"i","i":1</v>
      </c>
      <c r="M477" t="str">
        <f t="shared" si="79"/>
        <v>,"c":16078,"tr":0}</v>
      </c>
      <c r="N477" t="str">
        <f t="shared" si="80"/>
        <v/>
      </c>
      <c r="O477" t="str">
        <f t="shared" si="81"/>
        <v>{"t":"i","i":1,"c":16078,"tr":0}</v>
      </c>
    </row>
    <row r="478" spans="3:15" x14ac:dyDescent="0.15">
      <c r="C478">
        <v>471</v>
      </c>
      <c r="D478">
        <f>VLOOKUP(F478,每级任务数量!A:B,2,FALSE)</f>
        <v>2</v>
      </c>
      <c r="E478" s="7">
        <f t="shared" si="76"/>
        <v>5502003</v>
      </c>
      <c r="F478">
        <f t="shared" si="77"/>
        <v>55</v>
      </c>
      <c r="G478">
        <f t="shared" si="78"/>
        <v>2</v>
      </c>
      <c r="H478">
        <f t="shared" si="75"/>
        <v>3</v>
      </c>
      <c r="I478" t="str">
        <f>VLOOKUP(H478,映射关系!E:F,2,FALSE)</f>
        <v>炼历</v>
      </c>
      <c r="J478">
        <f>INT((IF(D478=G478,VLOOKUP(F478,每级经验对应!A:C,3,FALSE)*映射关系!$B$4,VLOOKUP(F478,每级经验对应!A:C,3,FALSE)*映射关系!$B$4/(D478-1))+1)*VLOOKUP(H478,映射关系!E:G,3,FALSE))</f>
        <v>2294</v>
      </c>
      <c r="L478" t="str">
        <f>L$6&amp;VLOOKUP(I478,物品!B:C,2,FALSE)</f>
        <v>{"t":"i","i":6</v>
      </c>
      <c r="M478" t="str">
        <f t="shared" si="79"/>
        <v>,"c":2294,"tr":0}</v>
      </c>
      <c r="N478" t="str">
        <f t="shared" si="80"/>
        <v/>
      </c>
      <c r="O478" t="str">
        <f t="shared" si="81"/>
        <v>{"t":"i","i":6,"c":2294,"tr":0}</v>
      </c>
    </row>
    <row r="479" spans="3:15" x14ac:dyDescent="0.15">
      <c r="C479">
        <v>472</v>
      </c>
      <c r="D479">
        <f>VLOOKUP(F479,每级任务数量!A:B,2,FALSE)</f>
        <v>2</v>
      </c>
      <c r="E479" s="7">
        <f t="shared" si="76"/>
        <v>5601001</v>
      </c>
      <c r="F479">
        <f t="shared" si="77"/>
        <v>56</v>
      </c>
      <c r="G479">
        <f t="shared" si="78"/>
        <v>1</v>
      </c>
      <c r="H479">
        <f t="shared" si="75"/>
        <v>1</v>
      </c>
      <c r="I479" t="str">
        <f>VLOOKUP(H479,映射关系!E:F,2,FALSE)</f>
        <v>经验</v>
      </c>
      <c r="J479">
        <f>INT((IF(D479=G479,VLOOKUP(F479,每级经验对应!A:C,3,FALSE)*映射关系!$B$4,VLOOKUP(F479,每级经验对应!A:C,3,FALSE)*映射关系!$B$4/(D479-1))+1)*VLOOKUP(H479,映射关系!E:G,3,FALSE))</f>
        <v>491</v>
      </c>
      <c r="L479" t="str">
        <f>L$6&amp;VLOOKUP(I479,物品!B:C,2,FALSE)</f>
        <v>{"t":"i","i":4</v>
      </c>
      <c r="M479" t="str">
        <f t="shared" si="79"/>
        <v>,"c":491,"tr":0}</v>
      </c>
      <c r="N479" t="str">
        <f t="shared" si="80"/>
        <v/>
      </c>
      <c r="O479" t="str">
        <f t="shared" si="81"/>
        <v>{"t":"i","i":4,"c":491,"tr":0}</v>
      </c>
    </row>
    <row r="480" spans="3:15" x14ac:dyDescent="0.15">
      <c r="C480">
        <v>473</v>
      </c>
      <c r="D480">
        <f>VLOOKUP(F480,每级任务数量!A:B,2,FALSE)</f>
        <v>2</v>
      </c>
      <c r="E480" s="7">
        <f t="shared" si="76"/>
        <v>5601002</v>
      </c>
      <c r="F480">
        <f t="shared" si="77"/>
        <v>56</v>
      </c>
      <c r="G480">
        <f t="shared" si="78"/>
        <v>1</v>
      </c>
      <c r="H480">
        <f t="shared" si="75"/>
        <v>2</v>
      </c>
      <c r="I480" t="str">
        <f>VLOOKUP(H480,映射关系!E:F,2,FALSE)</f>
        <v>金币</v>
      </c>
      <c r="J480">
        <f>INT((IF(D480=G480,VLOOKUP(F480,每级经验对应!A:C,3,FALSE)*映射关系!$B$4,VLOOKUP(F480,每级经验对应!A:C,3,FALSE)*映射关系!$B$4/(D480-1))+1)*VLOOKUP(H480,映射关系!E:G,3,FALSE))</f>
        <v>17233</v>
      </c>
      <c r="L480" t="str">
        <f>L$6&amp;VLOOKUP(I480,物品!B:C,2,FALSE)</f>
        <v>{"t":"i","i":1</v>
      </c>
      <c r="M480" t="str">
        <f t="shared" si="79"/>
        <v>,"c":17233,"tr":0}</v>
      </c>
      <c r="N480" t="str">
        <f t="shared" si="80"/>
        <v/>
      </c>
      <c r="O480" t="str">
        <f t="shared" si="81"/>
        <v>{"t":"i","i":1,"c":17233,"tr":0}</v>
      </c>
    </row>
    <row r="481" spans="3:15" x14ac:dyDescent="0.15">
      <c r="C481">
        <v>474</v>
      </c>
      <c r="D481">
        <f>VLOOKUP(F481,每级任务数量!A:B,2,FALSE)</f>
        <v>2</v>
      </c>
      <c r="E481" s="7">
        <f t="shared" si="76"/>
        <v>5601003</v>
      </c>
      <c r="F481">
        <f t="shared" si="77"/>
        <v>56</v>
      </c>
      <c r="G481">
        <f t="shared" si="78"/>
        <v>1</v>
      </c>
      <c r="H481">
        <f t="shared" si="75"/>
        <v>3</v>
      </c>
      <c r="I481" t="str">
        <f>VLOOKUP(H481,映射关系!E:F,2,FALSE)</f>
        <v>炼历</v>
      </c>
      <c r="J481">
        <f>INT((IF(D481=G481,VLOOKUP(F481,每级经验对应!A:C,3,FALSE)*映射关系!$B$4,VLOOKUP(F481,每级经验对应!A:C,3,FALSE)*映射关系!$B$4/(D481-1))+1)*VLOOKUP(H481,映射关系!E:G,3,FALSE))</f>
        <v>2459</v>
      </c>
      <c r="L481" t="str">
        <f>L$6&amp;VLOOKUP(I481,物品!B:C,2,FALSE)</f>
        <v>{"t":"i","i":6</v>
      </c>
      <c r="M481" t="str">
        <f t="shared" si="79"/>
        <v>,"c":2459,"tr":0}</v>
      </c>
      <c r="N481" t="str">
        <f t="shared" si="80"/>
        <v/>
      </c>
      <c r="O481" t="str">
        <f t="shared" si="81"/>
        <v>{"t":"i","i":6,"c":2459,"tr":0}</v>
      </c>
    </row>
    <row r="482" spans="3:15" x14ac:dyDescent="0.15">
      <c r="C482">
        <v>475</v>
      </c>
      <c r="D482">
        <f>VLOOKUP(F482,每级任务数量!A:B,2,FALSE)</f>
        <v>2</v>
      </c>
      <c r="E482" s="7">
        <f t="shared" si="76"/>
        <v>5602001</v>
      </c>
      <c r="F482">
        <f t="shared" si="77"/>
        <v>56</v>
      </c>
      <c r="G482">
        <f t="shared" si="78"/>
        <v>2</v>
      </c>
      <c r="H482">
        <f t="shared" si="75"/>
        <v>1</v>
      </c>
      <c r="I482" t="str">
        <f>VLOOKUP(H482,映射关系!E:F,2,FALSE)</f>
        <v>经验</v>
      </c>
      <c r="J482">
        <f>INT((IF(D482=G482,VLOOKUP(F482,每级经验对应!A:C,3,FALSE)*映射关系!$B$4,VLOOKUP(F482,每级经验对应!A:C,3,FALSE)*映射关系!$B$4/(D482-1))+1)*VLOOKUP(H482,映射关系!E:G,3,FALSE))</f>
        <v>491</v>
      </c>
      <c r="L482" t="str">
        <f>L$6&amp;VLOOKUP(I482,物品!B:C,2,FALSE)</f>
        <v>{"t":"i","i":4</v>
      </c>
      <c r="M482" t="str">
        <f t="shared" si="79"/>
        <v>,"c":491,"tr":0}</v>
      </c>
      <c r="N482" t="str">
        <f t="shared" si="80"/>
        <v/>
      </c>
      <c r="O482" t="str">
        <f t="shared" si="81"/>
        <v>{"t":"i","i":4,"c":491,"tr":0}</v>
      </c>
    </row>
    <row r="483" spans="3:15" x14ac:dyDescent="0.15">
      <c r="C483">
        <v>476</v>
      </c>
      <c r="D483">
        <f>VLOOKUP(F483,每级任务数量!A:B,2,FALSE)</f>
        <v>2</v>
      </c>
      <c r="E483" s="7">
        <f t="shared" si="76"/>
        <v>5602002</v>
      </c>
      <c r="F483">
        <f t="shared" si="77"/>
        <v>56</v>
      </c>
      <c r="G483">
        <f t="shared" si="78"/>
        <v>2</v>
      </c>
      <c r="H483">
        <f t="shared" si="75"/>
        <v>2</v>
      </c>
      <c r="I483" t="str">
        <f>VLOOKUP(H483,映射关系!E:F,2,FALSE)</f>
        <v>金币</v>
      </c>
      <c r="J483">
        <f>INT((IF(D483=G483,VLOOKUP(F483,每级经验对应!A:C,3,FALSE)*映射关系!$B$4,VLOOKUP(F483,每级经验对应!A:C,3,FALSE)*映射关系!$B$4/(D483-1))+1)*VLOOKUP(H483,映射关系!E:G,3,FALSE))</f>
        <v>17233</v>
      </c>
      <c r="L483" t="str">
        <f>L$6&amp;VLOOKUP(I483,物品!B:C,2,FALSE)</f>
        <v>{"t":"i","i":1</v>
      </c>
      <c r="M483" t="str">
        <f t="shared" si="79"/>
        <v>,"c":17233,"tr":0}</v>
      </c>
      <c r="N483" t="str">
        <f t="shared" si="80"/>
        <v/>
      </c>
      <c r="O483" t="str">
        <f t="shared" si="81"/>
        <v>{"t":"i","i":1,"c":17233,"tr":0}</v>
      </c>
    </row>
    <row r="484" spans="3:15" x14ac:dyDescent="0.15">
      <c r="C484">
        <v>477</v>
      </c>
      <c r="D484">
        <f>VLOOKUP(F484,每级任务数量!A:B,2,FALSE)</f>
        <v>2</v>
      </c>
      <c r="E484" s="7">
        <f t="shared" si="76"/>
        <v>5602003</v>
      </c>
      <c r="F484">
        <f t="shared" si="77"/>
        <v>56</v>
      </c>
      <c r="G484">
        <f t="shared" si="78"/>
        <v>2</v>
      </c>
      <c r="H484">
        <f t="shared" si="75"/>
        <v>3</v>
      </c>
      <c r="I484" t="str">
        <f>VLOOKUP(H484,映射关系!E:F,2,FALSE)</f>
        <v>炼历</v>
      </c>
      <c r="J484">
        <f>INT((IF(D484=G484,VLOOKUP(F484,每级经验对应!A:C,3,FALSE)*映射关系!$B$4,VLOOKUP(F484,每级经验对应!A:C,3,FALSE)*映射关系!$B$4/(D484-1))+1)*VLOOKUP(H484,映射关系!E:G,3,FALSE))</f>
        <v>2459</v>
      </c>
      <c r="L484" t="str">
        <f>L$6&amp;VLOOKUP(I484,物品!B:C,2,FALSE)</f>
        <v>{"t":"i","i":6</v>
      </c>
      <c r="M484" t="str">
        <f t="shared" si="79"/>
        <v>,"c":2459,"tr":0}</v>
      </c>
      <c r="N484" t="str">
        <f t="shared" si="80"/>
        <v/>
      </c>
      <c r="O484" t="str">
        <f t="shared" si="81"/>
        <v>{"t":"i","i":6,"c":2459,"tr":0}</v>
      </c>
    </row>
    <row r="485" spans="3:15" x14ac:dyDescent="0.15">
      <c r="C485">
        <v>478</v>
      </c>
      <c r="D485">
        <f>VLOOKUP(F485,每级任务数量!A:B,2,FALSE)</f>
        <v>2</v>
      </c>
      <c r="E485" s="7">
        <f t="shared" si="76"/>
        <v>5701001</v>
      </c>
      <c r="F485">
        <f t="shared" si="77"/>
        <v>57</v>
      </c>
      <c r="G485">
        <f t="shared" si="78"/>
        <v>1</v>
      </c>
      <c r="H485">
        <f t="shared" si="75"/>
        <v>1</v>
      </c>
      <c r="I485" t="str">
        <f>VLOOKUP(H485,映射关系!E:F,2,FALSE)</f>
        <v>经验</v>
      </c>
      <c r="J485">
        <f>INT((IF(D485=G485,VLOOKUP(F485,每级经验对应!A:C,3,FALSE)*映射关系!$B$4,VLOOKUP(F485,每级经验对应!A:C,3,FALSE)*映射关系!$B$4/(D485-1))+1)*VLOOKUP(H485,映射关系!E:G,3,FALSE))</f>
        <v>527</v>
      </c>
      <c r="L485" t="str">
        <f>L$6&amp;VLOOKUP(I485,物品!B:C,2,FALSE)</f>
        <v>{"t":"i","i":4</v>
      </c>
      <c r="M485" t="str">
        <f t="shared" si="79"/>
        <v>,"c":527,"tr":0}</v>
      </c>
      <c r="N485" t="str">
        <f t="shared" si="80"/>
        <v/>
      </c>
      <c r="O485" t="str">
        <f t="shared" si="81"/>
        <v>{"t":"i","i":4,"c":527,"tr":0}</v>
      </c>
    </row>
    <row r="486" spans="3:15" x14ac:dyDescent="0.15">
      <c r="C486">
        <v>479</v>
      </c>
      <c r="D486">
        <f>VLOOKUP(F486,每级任务数量!A:B,2,FALSE)</f>
        <v>2</v>
      </c>
      <c r="E486" s="7">
        <f t="shared" si="76"/>
        <v>5701002</v>
      </c>
      <c r="F486">
        <f t="shared" si="77"/>
        <v>57</v>
      </c>
      <c r="G486">
        <f t="shared" si="78"/>
        <v>1</v>
      </c>
      <c r="H486">
        <f t="shared" si="75"/>
        <v>2</v>
      </c>
      <c r="I486" t="str">
        <f>VLOOKUP(H486,映射关系!E:F,2,FALSE)</f>
        <v>金币</v>
      </c>
      <c r="J486">
        <f>INT((IF(D486=G486,VLOOKUP(F486,每级经验对应!A:C,3,FALSE)*映射关系!$B$4,VLOOKUP(F486,每级经验对应!A:C,3,FALSE)*映射关系!$B$4/(D486-1))+1)*VLOOKUP(H486,映射关系!E:G,3,FALSE))</f>
        <v>18471</v>
      </c>
      <c r="L486" t="str">
        <f>L$6&amp;VLOOKUP(I486,物品!B:C,2,FALSE)</f>
        <v>{"t":"i","i":1</v>
      </c>
      <c r="M486" t="str">
        <f t="shared" si="79"/>
        <v>,"c":18471,"tr":0}</v>
      </c>
      <c r="N486" t="str">
        <f t="shared" si="80"/>
        <v/>
      </c>
      <c r="O486" t="str">
        <f t="shared" si="81"/>
        <v>{"t":"i","i":1,"c":18471,"tr":0}</v>
      </c>
    </row>
    <row r="487" spans="3:15" x14ac:dyDescent="0.15">
      <c r="C487">
        <v>480</v>
      </c>
      <c r="D487">
        <f>VLOOKUP(F487,每级任务数量!A:B,2,FALSE)</f>
        <v>2</v>
      </c>
      <c r="E487" s="7">
        <f t="shared" si="76"/>
        <v>5701003</v>
      </c>
      <c r="F487">
        <f t="shared" si="77"/>
        <v>57</v>
      </c>
      <c r="G487">
        <f t="shared" si="78"/>
        <v>1</v>
      </c>
      <c r="H487">
        <f t="shared" si="75"/>
        <v>3</v>
      </c>
      <c r="I487" t="str">
        <f>VLOOKUP(H487,映射关系!E:F,2,FALSE)</f>
        <v>炼历</v>
      </c>
      <c r="J487">
        <f>INT((IF(D487=G487,VLOOKUP(F487,每级经验对应!A:C,3,FALSE)*映射关系!$B$4,VLOOKUP(F487,每级经验对应!A:C,3,FALSE)*映射关系!$B$4/(D487-1))+1)*VLOOKUP(H487,映射关系!E:G,3,FALSE))</f>
        <v>2635</v>
      </c>
      <c r="L487" t="str">
        <f>L$6&amp;VLOOKUP(I487,物品!B:C,2,FALSE)</f>
        <v>{"t":"i","i":6</v>
      </c>
      <c r="M487" t="str">
        <f t="shared" si="79"/>
        <v>,"c":2635,"tr":0}</v>
      </c>
      <c r="N487" t="str">
        <f t="shared" si="80"/>
        <v/>
      </c>
      <c r="O487" t="str">
        <f t="shared" si="81"/>
        <v>{"t":"i","i":6,"c":2635,"tr":0}</v>
      </c>
    </row>
    <row r="488" spans="3:15" x14ac:dyDescent="0.15">
      <c r="C488">
        <v>481</v>
      </c>
      <c r="D488">
        <f>VLOOKUP(F488,每级任务数量!A:B,2,FALSE)</f>
        <v>2</v>
      </c>
      <c r="E488" s="7">
        <f t="shared" si="76"/>
        <v>5702001</v>
      </c>
      <c r="F488">
        <f t="shared" si="77"/>
        <v>57</v>
      </c>
      <c r="G488">
        <f t="shared" si="78"/>
        <v>2</v>
      </c>
      <c r="H488">
        <f t="shared" si="75"/>
        <v>1</v>
      </c>
      <c r="I488" t="str">
        <f>VLOOKUP(H488,映射关系!E:F,2,FALSE)</f>
        <v>经验</v>
      </c>
      <c r="J488">
        <f>INT((IF(D488=G488,VLOOKUP(F488,每级经验对应!A:C,3,FALSE)*映射关系!$B$4,VLOOKUP(F488,每级经验对应!A:C,3,FALSE)*映射关系!$B$4/(D488-1))+1)*VLOOKUP(H488,映射关系!E:G,3,FALSE))</f>
        <v>527</v>
      </c>
      <c r="L488" t="str">
        <f>L$6&amp;VLOOKUP(I488,物品!B:C,2,FALSE)</f>
        <v>{"t":"i","i":4</v>
      </c>
      <c r="M488" t="str">
        <f t="shared" si="79"/>
        <v>,"c":527,"tr":0}</v>
      </c>
      <c r="N488" t="str">
        <f t="shared" si="80"/>
        <v/>
      </c>
      <c r="O488" t="str">
        <f t="shared" si="81"/>
        <v>{"t":"i","i":4,"c":527,"tr":0}</v>
      </c>
    </row>
    <row r="489" spans="3:15" x14ac:dyDescent="0.15">
      <c r="C489">
        <v>482</v>
      </c>
      <c r="D489">
        <f>VLOOKUP(F489,每级任务数量!A:B,2,FALSE)</f>
        <v>2</v>
      </c>
      <c r="E489" s="7">
        <f t="shared" si="76"/>
        <v>5702002</v>
      </c>
      <c r="F489">
        <f t="shared" si="77"/>
        <v>57</v>
      </c>
      <c r="G489">
        <f t="shared" si="78"/>
        <v>2</v>
      </c>
      <c r="H489">
        <f t="shared" si="75"/>
        <v>2</v>
      </c>
      <c r="I489" t="str">
        <f>VLOOKUP(H489,映射关系!E:F,2,FALSE)</f>
        <v>金币</v>
      </c>
      <c r="J489">
        <f>INT((IF(D489=G489,VLOOKUP(F489,每级经验对应!A:C,3,FALSE)*映射关系!$B$4,VLOOKUP(F489,每级经验对应!A:C,3,FALSE)*映射关系!$B$4/(D489-1))+1)*VLOOKUP(H489,映射关系!E:G,3,FALSE))</f>
        <v>18471</v>
      </c>
      <c r="L489" t="str">
        <f>L$6&amp;VLOOKUP(I489,物品!B:C,2,FALSE)</f>
        <v>{"t":"i","i":1</v>
      </c>
      <c r="M489" t="str">
        <f t="shared" si="79"/>
        <v>,"c":18471,"tr":0}</v>
      </c>
      <c r="N489" t="str">
        <f t="shared" si="80"/>
        <v/>
      </c>
      <c r="O489" t="str">
        <f t="shared" si="81"/>
        <v>{"t":"i","i":1,"c":18471,"tr":0}</v>
      </c>
    </row>
    <row r="490" spans="3:15" x14ac:dyDescent="0.15">
      <c r="C490">
        <v>483</v>
      </c>
      <c r="D490">
        <f>VLOOKUP(F490,每级任务数量!A:B,2,FALSE)</f>
        <v>2</v>
      </c>
      <c r="E490" s="7">
        <f t="shared" si="76"/>
        <v>5702003</v>
      </c>
      <c r="F490">
        <f t="shared" si="77"/>
        <v>57</v>
      </c>
      <c r="G490">
        <f t="shared" si="78"/>
        <v>2</v>
      </c>
      <c r="H490">
        <f t="shared" si="75"/>
        <v>3</v>
      </c>
      <c r="I490" t="str">
        <f>VLOOKUP(H490,映射关系!E:F,2,FALSE)</f>
        <v>炼历</v>
      </c>
      <c r="J490">
        <f>INT((IF(D490=G490,VLOOKUP(F490,每级经验对应!A:C,3,FALSE)*映射关系!$B$4,VLOOKUP(F490,每级经验对应!A:C,3,FALSE)*映射关系!$B$4/(D490-1))+1)*VLOOKUP(H490,映射关系!E:G,3,FALSE))</f>
        <v>2635</v>
      </c>
      <c r="L490" t="str">
        <f>L$6&amp;VLOOKUP(I490,物品!B:C,2,FALSE)</f>
        <v>{"t":"i","i":6</v>
      </c>
      <c r="M490" t="str">
        <f t="shared" si="79"/>
        <v>,"c":2635,"tr":0}</v>
      </c>
      <c r="N490" t="str">
        <f t="shared" si="80"/>
        <v/>
      </c>
      <c r="O490" t="str">
        <f t="shared" si="81"/>
        <v>{"t":"i","i":6,"c":2635,"tr":0}</v>
      </c>
    </row>
    <row r="491" spans="3:15" x14ac:dyDescent="0.15">
      <c r="C491">
        <v>484</v>
      </c>
      <c r="D491">
        <f>VLOOKUP(F491,每级任务数量!A:B,2,FALSE)</f>
        <v>2</v>
      </c>
      <c r="E491" s="7">
        <f t="shared" si="76"/>
        <v>5801001</v>
      </c>
      <c r="F491">
        <f t="shared" si="77"/>
        <v>58</v>
      </c>
      <c r="G491">
        <f t="shared" si="78"/>
        <v>1</v>
      </c>
      <c r="H491">
        <f t="shared" si="75"/>
        <v>1</v>
      </c>
      <c r="I491" t="str">
        <f>VLOOKUP(H491,映射关系!E:F,2,FALSE)</f>
        <v>经验</v>
      </c>
      <c r="J491">
        <f>INT((IF(D491=G491,VLOOKUP(F491,每级经验对应!A:C,3,FALSE)*映射关系!$B$4,VLOOKUP(F491,每级经验对应!A:C,3,FALSE)*映射关系!$B$4/(D491-1))+1)*VLOOKUP(H491,映射关系!E:G,3,FALSE))</f>
        <v>565</v>
      </c>
      <c r="L491" t="str">
        <f>L$6&amp;VLOOKUP(I491,物品!B:C,2,FALSE)</f>
        <v>{"t":"i","i":4</v>
      </c>
      <c r="M491" t="str">
        <f t="shared" si="79"/>
        <v>,"c":565,"tr":0}</v>
      </c>
      <c r="N491" t="str">
        <f t="shared" si="80"/>
        <v/>
      </c>
      <c r="O491" t="str">
        <f t="shared" si="81"/>
        <v>{"t":"i","i":4,"c":565,"tr":0}</v>
      </c>
    </row>
    <row r="492" spans="3:15" x14ac:dyDescent="0.15">
      <c r="C492">
        <v>485</v>
      </c>
      <c r="D492">
        <f>VLOOKUP(F492,每级任务数量!A:B,2,FALSE)</f>
        <v>2</v>
      </c>
      <c r="E492" s="7">
        <f t="shared" si="76"/>
        <v>5801002</v>
      </c>
      <c r="F492">
        <f t="shared" si="77"/>
        <v>58</v>
      </c>
      <c r="G492">
        <f t="shared" si="78"/>
        <v>1</v>
      </c>
      <c r="H492">
        <f t="shared" si="75"/>
        <v>2</v>
      </c>
      <c r="I492" t="str">
        <f>VLOOKUP(H492,映射关系!E:F,2,FALSE)</f>
        <v>金币</v>
      </c>
      <c r="J492">
        <f>INT((IF(D492=G492,VLOOKUP(F492,每级经验对应!A:C,3,FALSE)*映射关系!$B$4,VLOOKUP(F492,每级经验对应!A:C,3,FALSE)*映射关系!$B$4/(D492-1))+1)*VLOOKUP(H492,映射关系!E:G,3,FALSE))</f>
        <v>19799</v>
      </c>
      <c r="L492" t="str">
        <f>L$6&amp;VLOOKUP(I492,物品!B:C,2,FALSE)</f>
        <v>{"t":"i","i":1</v>
      </c>
      <c r="M492" t="str">
        <f t="shared" si="79"/>
        <v>,"c":19799,"tr":0}</v>
      </c>
      <c r="N492" t="str">
        <f t="shared" si="80"/>
        <v/>
      </c>
      <c r="O492" t="str">
        <f t="shared" si="81"/>
        <v>{"t":"i","i":1,"c":19799,"tr":0}</v>
      </c>
    </row>
    <row r="493" spans="3:15" x14ac:dyDescent="0.15">
      <c r="C493">
        <v>486</v>
      </c>
      <c r="D493">
        <f>VLOOKUP(F493,每级任务数量!A:B,2,FALSE)</f>
        <v>2</v>
      </c>
      <c r="E493" s="7">
        <f t="shared" si="76"/>
        <v>5801003</v>
      </c>
      <c r="F493">
        <f t="shared" si="77"/>
        <v>58</v>
      </c>
      <c r="G493">
        <f t="shared" si="78"/>
        <v>1</v>
      </c>
      <c r="H493">
        <f t="shared" si="75"/>
        <v>3</v>
      </c>
      <c r="I493" t="str">
        <f>VLOOKUP(H493,映射关系!E:F,2,FALSE)</f>
        <v>炼历</v>
      </c>
      <c r="J493">
        <f>INT((IF(D493=G493,VLOOKUP(F493,每级经验对应!A:C,3,FALSE)*映射关系!$B$4,VLOOKUP(F493,每级经验对应!A:C,3,FALSE)*映射关系!$B$4/(D493-1))+1)*VLOOKUP(H493,映射关系!E:G,3,FALSE))</f>
        <v>2825</v>
      </c>
      <c r="L493" t="str">
        <f>L$6&amp;VLOOKUP(I493,物品!B:C,2,FALSE)</f>
        <v>{"t":"i","i":6</v>
      </c>
      <c r="M493" t="str">
        <f t="shared" si="79"/>
        <v>,"c":2825,"tr":0}</v>
      </c>
      <c r="N493" t="str">
        <f t="shared" si="80"/>
        <v/>
      </c>
      <c r="O493" t="str">
        <f t="shared" si="81"/>
        <v>{"t":"i","i":6,"c":2825,"tr":0}</v>
      </c>
    </row>
    <row r="494" spans="3:15" x14ac:dyDescent="0.15">
      <c r="C494">
        <v>487</v>
      </c>
      <c r="D494">
        <f>VLOOKUP(F494,每级任务数量!A:B,2,FALSE)</f>
        <v>2</v>
      </c>
      <c r="E494" s="7">
        <f t="shared" si="76"/>
        <v>5802001</v>
      </c>
      <c r="F494">
        <f t="shared" si="77"/>
        <v>58</v>
      </c>
      <c r="G494">
        <f t="shared" si="78"/>
        <v>2</v>
      </c>
      <c r="H494">
        <f t="shared" si="75"/>
        <v>1</v>
      </c>
      <c r="I494" t="str">
        <f>VLOOKUP(H494,映射关系!E:F,2,FALSE)</f>
        <v>经验</v>
      </c>
      <c r="J494">
        <f>INT((IF(D494=G494,VLOOKUP(F494,每级经验对应!A:C,3,FALSE)*映射关系!$B$4,VLOOKUP(F494,每级经验对应!A:C,3,FALSE)*映射关系!$B$4/(D494-1))+1)*VLOOKUP(H494,映射关系!E:G,3,FALSE))</f>
        <v>565</v>
      </c>
      <c r="L494" t="str">
        <f>L$6&amp;VLOOKUP(I494,物品!B:C,2,FALSE)</f>
        <v>{"t":"i","i":4</v>
      </c>
      <c r="M494" t="str">
        <f t="shared" si="79"/>
        <v>,"c":565,"tr":0}</v>
      </c>
      <c r="N494" t="str">
        <f t="shared" si="80"/>
        <v/>
      </c>
      <c r="O494" t="str">
        <f t="shared" si="81"/>
        <v>{"t":"i","i":4,"c":565,"tr":0}</v>
      </c>
    </row>
    <row r="495" spans="3:15" x14ac:dyDescent="0.15">
      <c r="C495">
        <v>488</v>
      </c>
      <c r="D495">
        <f>VLOOKUP(F495,每级任务数量!A:B,2,FALSE)</f>
        <v>2</v>
      </c>
      <c r="E495" s="7">
        <f t="shared" si="76"/>
        <v>5802002</v>
      </c>
      <c r="F495">
        <f t="shared" si="77"/>
        <v>58</v>
      </c>
      <c r="G495">
        <f t="shared" si="78"/>
        <v>2</v>
      </c>
      <c r="H495">
        <f t="shared" si="75"/>
        <v>2</v>
      </c>
      <c r="I495" t="str">
        <f>VLOOKUP(H495,映射关系!E:F,2,FALSE)</f>
        <v>金币</v>
      </c>
      <c r="J495">
        <f>INT((IF(D495=G495,VLOOKUP(F495,每级经验对应!A:C,3,FALSE)*映射关系!$B$4,VLOOKUP(F495,每级经验对应!A:C,3,FALSE)*映射关系!$B$4/(D495-1))+1)*VLOOKUP(H495,映射关系!E:G,3,FALSE))</f>
        <v>19799</v>
      </c>
      <c r="L495" t="str">
        <f>L$6&amp;VLOOKUP(I495,物品!B:C,2,FALSE)</f>
        <v>{"t":"i","i":1</v>
      </c>
      <c r="M495" t="str">
        <f t="shared" si="79"/>
        <v>,"c":19799,"tr":0}</v>
      </c>
      <c r="N495" t="str">
        <f t="shared" si="80"/>
        <v/>
      </c>
      <c r="O495" t="str">
        <f t="shared" si="81"/>
        <v>{"t":"i","i":1,"c":19799,"tr":0}</v>
      </c>
    </row>
    <row r="496" spans="3:15" x14ac:dyDescent="0.15">
      <c r="C496">
        <v>489</v>
      </c>
      <c r="D496">
        <f>VLOOKUP(F496,每级任务数量!A:B,2,FALSE)</f>
        <v>2</v>
      </c>
      <c r="E496" s="7">
        <f t="shared" si="76"/>
        <v>5802003</v>
      </c>
      <c r="F496">
        <f t="shared" si="77"/>
        <v>58</v>
      </c>
      <c r="G496">
        <f t="shared" si="78"/>
        <v>2</v>
      </c>
      <c r="H496">
        <f t="shared" si="75"/>
        <v>3</v>
      </c>
      <c r="I496" t="str">
        <f>VLOOKUP(H496,映射关系!E:F,2,FALSE)</f>
        <v>炼历</v>
      </c>
      <c r="J496">
        <f>INT((IF(D496=G496,VLOOKUP(F496,每级经验对应!A:C,3,FALSE)*映射关系!$B$4,VLOOKUP(F496,每级经验对应!A:C,3,FALSE)*映射关系!$B$4/(D496-1))+1)*VLOOKUP(H496,映射关系!E:G,3,FALSE))</f>
        <v>2825</v>
      </c>
      <c r="L496" t="str">
        <f>L$6&amp;VLOOKUP(I496,物品!B:C,2,FALSE)</f>
        <v>{"t":"i","i":6</v>
      </c>
      <c r="M496" t="str">
        <f t="shared" si="79"/>
        <v>,"c":2825,"tr":0}</v>
      </c>
      <c r="N496" t="str">
        <f t="shared" si="80"/>
        <v/>
      </c>
      <c r="O496" t="str">
        <f t="shared" si="81"/>
        <v>{"t":"i","i":6,"c":2825,"tr":0}</v>
      </c>
    </row>
    <row r="497" spans="3:15" x14ac:dyDescent="0.15">
      <c r="C497">
        <v>490</v>
      </c>
      <c r="D497">
        <f>VLOOKUP(F497,每级任务数量!A:B,2,FALSE)</f>
        <v>2</v>
      </c>
      <c r="E497" s="7">
        <f t="shared" si="76"/>
        <v>5901001</v>
      </c>
      <c r="F497">
        <f t="shared" si="77"/>
        <v>59</v>
      </c>
      <c r="G497">
        <f t="shared" si="78"/>
        <v>1</v>
      </c>
      <c r="H497">
        <f t="shared" si="75"/>
        <v>1</v>
      </c>
      <c r="I497" t="str">
        <f>VLOOKUP(H497,映射关系!E:F,2,FALSE)</f>
        <v>经验</v>
      </c>
      <c r="J497">
        <f>INT((IF(D497=G497,VLOOKUP(F497,每级经验对应!A:C,3,FALSE)*映射关系!$B$4,VLOOKUP(F497,每级经验对应!A:C,3,FALSE)*映射关系!$B$4/(D497-1))+1)*VLOOKUP(H497,映射关系!E:G,3,FALSE))</f>
        <v>605</v>
      </c>
      <c r="L497" t="str">
        <f>L$6&amp;VLOOKUP(I497,物品!B:C,2,FALSE)</f>
        <v>{"t":"i","i":4</v>
      </c>
      <c r="M497" t="str">
        <f t="shared" si="79"/>
        <v>,"c":605,"tr":0}</v>
      </c>
      <c r="N497" t="str">
        <f t="shared" si="80"/>
        <v/>
      </c>
      <c r="O497" t="str">
        <f t="shared" si="81"/>
        <v>{"t":"i","i":4,"c":605,"tr":0}</v>
      </c>
    </row>
    <row r="498" spans="3:15" x14ac:dyDescent="0.15">
      <c r="C498">
        <v>491</v>
      </c>
      <c r="D498">
        <f>VLOOKUP(F498,每级任务数量!A:B,2,FALSE)</f>
        <v>2</v>
      </c>
      <c r="E498" s="7">
        <f t="shared" si="76"/>
        <v>5901002</v>
      </c>
      <c r="F498">
        <f t="shared" si="77"/>
        <v>59</v>
      </c>
      <c r="G498">
        <f t="shared" si="78"/>
        <v>1</v>
      </c>
      <c r="H498">
        <f t="shared" si="75"/>
        <v>2</v>
      </c>
      <c r="I498" t="str">
        <f>VLOOKUP(H498,映射关系!E:F,2,FALSE)</f>
        <v>金币</v>
      </c>
      <c r="J498">
        <f>INT((IF(D498=G498,VLOOKUP(F498,每级经验对应!A:C,3,FALSE)*映射关系!$B$4,VLOOKUP(F498,每级经验对应!A:C,3,FALSE)*映射关系!$B$4/(D498-1))+1)*VLOOKUP(H498,映射关系!E:G,3,FALSE))</f>
        <v>21222</v>
      </c>
      <c r="L498" t="str">
        <f>L$6&amp;VLOOKUP(I498,物品!B:C,2,FALSE)</f>
        <v>{"t":"i","i":1</v>
      </c>
      <c r="M498" t="str">
        <f t="shared" si="79"/>
        <v>,"c":21222,"tr":0}</v>
      </c>
      <c r="N498" t="str">
        <f t="shared" si="80"/>
        <v/>
      </c>
      <c r="O498" t="str">
        <f t="shared" si="81"/>
        <v>{"t":"i","i":1,"c":21222,"tr":0}</v>
      </c>
    </row>
    <row r="499" spans="3:15" x14ac:dyDescent="0.15">
      <c r="C499">
        <v>492</v>
      </c>
      <c r="D499">
        <f>VLOOKUP(F499,每级任务数量!A:B,2,FALSE)</f>
        <v>2</v>
      </c>
      <c r="E499" s="7">
        <f t="shared" si="76"/>
        <v>5901003</v>
      </c>
      <c r="F499">
        <f t="shared" si="77"/>
        <v>59</v>
      </c>
      <c r="G499">
        <f t="shared" si="78"/>
        <v>1</v>
      </c>
      <c r="H499">
        <f t="shared" si="75"/>
        <v>3</v>
      </c>
      <c r="I499" t="str">
        <f>VLOOKUP(H499,映射关系!E:F,2,FALSE)</f>
        <v>炼历</v>
      </c>
      <c r="J499">
        <f>INT((IF(D499=G499,VLOOKUP(F499,每级经验对应!A:C,3,FALSE)*映射关系!$B$4,VLOOKUP(F499,每级经验对应!A:C,3,FALSE)*映射关系!$B$4/(D499-1))+1)*VLOOKUP(H499,映射关系!E:G,3,FALSE))</f>
        <v>3028</v>
      </c>
      <c r="L499" t="str">
        <f>L$6&amp;VLOOKUP(I499,物品!B:C,2,FALSE)</f>
        <v>{"t":"i","i":6</v>
      </c>
      <c r="M499" t="str">
        <f t="shared" si="79"/>
        <v>,"c":3028,"tr":0}</v>
      </c>
      <c r="N499" t="str">
        <f t="shared" si="80"/>
        <v/>
      </c>
      <c r="O499" t="str">
        <f t="shared" si="81"/>
        <v>{"t":"i","i":6,"c":3028,"tr":0}</v>
      </c>
    </row>
    <row r="500" spans="3:15" x14ac:dyDescent="0.15">
      <c r="C500">
        <v>493</v>
      </c>
      <c r="D500">
        <f>VLOOKUP(F500,每级任务数量!A:B,2,FALSE)</f>
        <v>2</v>
      </c>
      <c r="E500" s="7">
        <f t="shared" si="76"/>
        <v>5902001</v>
      </c>
      <c r="F500">
        <f t="shared" si="77"/>
        <v>59</v>
      </c>
      <c r="G500">
        <f t="shared" si="78"/>
        <v>2</v>
      </c>
      <c r="H500">
        <f t="shared" si="75"/>
        <v>1</v>
      </c>
      <c r="I500" t="str">
        <f>VLOOKUP(H500,映射关系!E:F,2,FALSE)</f>
        <v>经验</v>
      </c>
      <c r="J500">
        <f>INT((IF(D500=G500,VLOOKUP(F500,每级经验对应!A:C,3,FALSE)*映射关系!$B$4,VLOOKUP(F500,每级经验对应!A:C,3,FALSE)*映射关系!$B$4/(D500-1))+1)*VLOOKUP(H500,映射关系!E:G,3,FALSE))</f>
        <v>605</v>
      </c>
      <c r="L500" t="str">
        <f>L$6&amp;VLOOKUP(I500,物品!B:C,2,FALSE)</f>
        <v>{"t":"i","i":4</v>
      </c>
      <c r="M500" t="str">
        <f t="shared" si="79"/>
        <v>,"c":605,"tr":0}</v>
      </c>
      <c r="N500" t="str">
        <f t="shared" si="80"/>
        <v/>
      </c>
      <c r="O500" t="str">
        <f t="shared" si="81"/>
        <v>{"t":"i","i":4,"c":605,"tr":0}</v>
      </c>
    </row>
    <row r="501" spans="3:15" x14ac:dyDescent="0.15">
      <c r="C501">
        <v>494</v>
      </c>
      <c r="D501">
        <f>VLOOKUP(F501,每级任务数量!A:B,2,FALSE)</f>
        <v>2</v>
      </c>
      <c r="E501" s="7">
        <f t="shared" si="76"/>
        <v>5902002</v>
      </c>
      <c r="F501">
        <f t="shared" si="77"/>
        <v>59</v>
      </c>
      <c r="G501">
        <f t="shared" si="78"/>
        <v>2</v>
      </c>
      <c r="H501">
        <f t="shared" si="75"/>
        <v>2</v>
      </c>
      <c r="I501" t="str">
        <f>VLOOKUP(H501,映射关系!E:F,2,FALSE)</f>
        <v>金币</v>
      </c>
      <c r="J501">
        <f>INT((IF(D501=G501,VLOOKUP(F501,每级经验对应!A:C,3,FALSE)*映射关系!$B$4,VLOOKUP(F501,每级经验对应!A:C,3,FALSE)*映射关系!$B$4/(D501-1))+1)*VLOOKUP(H501,映射关系!E:G,3,FALSE))</f>
        <v>21222</v>
      </c>
      <c r="L501" t="str">
        <f>L$6&amp;VLOOKUP(I501,物品!B:C,2,FALSE)</f>
        <v>{"t":"i","i":1</v>
      </c>
      <c r="M501" t="str">
        <f t="shared" si="79"/>
        <v>,"c":21222,"tr":0}</v>
      </c>
      <c r="N501" t="str">
        <f t="shared" si="80"/>
        <v/>
      </c>
      <c r="O501" t="str">
        <f t="shared" si="81"/>
        <v>{"t":"i","i":1,"c":21222,"tr":0}</v>
      </c>
    </row>
    <row r="502" spans="3:15" x14ac:dyDescent="0.15">
      <c r="C502">
        <v>495</v>
      </c>
      <c r="D502">
        <f>VLOOKUP(F502,每级任务数量!A:B,2,FALSE)</f>
        <v>2</v>
      </c>
      <c r="E502" s="7">
        <f t="shared" si="76"/>
        <v>5902003</v>
      </c>
      <c r="F502">
        <f t="shared" si="77"/>
        <v>59</v>
      </c>
      <c r="G502">
        <f t="shared" si="78"/>
        <v>2</v>
      </c>
      <c r="H502">
        <f t="shared" si="75"/>
        <v>3</v>
      </c>
      <c r="I502" t="str">
        <f>VLOOKUP(H502,映射关系!E:F,2,FALSE)</f>
        <v>炼历</v>
      </c>
      <c r="J502">
        <f>INT((IF(D502=G502,VLOOKUP(F502,每级经验对应!A:C,3,FALSE)*映射关系!$B$4,VLOOKUP(F502,每级经验对应!A:C,3,FALSE)*映射关系!$B$4/(D502-1))+1)*VLOOKUP(H502,映射关系!E:G,3,FALSE))</f>
        <v>3028</v>
      </c>
      <c r="L502" t="str">
        <f>L$6&amp;VLOOKUP(I502,物品!B:C,2,FALSE)</f>
        <v>{"t":"i","i":6</v>
      </c>
      <c r="M502" t="str">
        <f t="shared" si="79"/>
        <v>,"c":3028,"tr":0}</v>
      </c>
      <c r="N502" t="str">
        <f t="shared" si="80"/>
        <v/>
      </c>
      <c r="O502" t="str">
        <f t="shared" si="81"/>
        <v>{"t":"i","i":6,"c":3028,"tr":0}</v>
      </c>
    </row>
    <row r="503" spans="3:15" x14ac:dyDescent="0.15">
      <c r="C503">
        <v>496</v>
      </c>
      <c r="D503">
        <f>VLOOKUP(F503,每级任务数量!A:B,2,FALSE)</f>
        <v>2</v>
      </c>
      <c r="E503" s="7">
        <f t="shared" si="76"/>
        <v>6001001</v>
      </c>
      <c r="F503">
        <f t="shared" si="77"/>
        <v>60</v>
      </c>
      <c r="G503">
        <f t="shared" si="78"/>
        <v>1</v>
      </c>
      <c r="H503">
        <f t="shared" si="75"/>
        <v>1</v>
      </c>
      <c r="I503" t="str">
        <f>VLOOKUP(H503,映射关系!E:F,2,FALSE)</f>
        <v>经验</v>
      </c>
      <c r="J503">
        <f>INT((IF(D503=G503,VLOOKUP(F503,每级经验对应!A:C,3,FALSE)*映射关系!$B$4,VLOOKUP(F503,每级经验对应!A:C,3,FALSE)*映射关系!$B$4/(D503-1))+1)*VLOOKUP(H503,映射关系!E:G,3,FALSE))</f>
        <v>649</v>
      </c>
      <c r="L503" t="str">
        <f>L$6&amp;VLOOKUP(I503,物品!B:C,2,FALSE)</f>
        <v>{"t":"i","i":4</v>
      </c>
      <c r="M503" t="str">
        <f t="shared" si="79"/>
        <v>,"c":649,"tr":0}</v>
      </c>
      <c r="N503" t="str">
        <f t="shared" si="80"/>
        <v/>
      </c>
      <c r="O503" t="str">
        <f t="shared" si="81"/>
        <v>{"t":"i","i":4,"c":649,"tr":0}</v>
      </c>
    </row>
    <row r="504" spans="3:15" x14ac:dyDescent="0.15">
      <c r="C504">
        <v>497</v>
      </c>
      <c r="D504">
        <f>VLOOKUP(F504,每级任务数量!A:B,2,FALSE)</f>
        <v>2</v>
      </c>
      <c r="E504" s="7">
        <f t="shared" si="76"/>
        <v>6001002</v>
      </c>
      <c r="F504">
        <f t="shared" si="77"/>
        <v>60</v>
      </c>
      <c r="G504">
        <f t="shared" si="78"/>
        <v>1</v>
      </c>
      <c r="H504">
        <f t="shared" si="75"/>
        <v>2</v>
      </c>
      <c r="I504" t="str">
        <f>VLOOKUP(H504,映射关系!E:F,2,FALSE)</f>
        <v>金币</v>
      </c>
      <c r="J504">
        <f>INT((IF(D504=G504,VLOOKUP(F504,每级经验对应!A:C,3,FALSE)*映射关系!$B$4,VLOOKUP(F504,每级经验对应!A:C,3,FALSE)*映射关系!$B$4/(D504-1))+1)*VLOOKUP(H504,映射关系!E:G,3,FALSE))</f>
        <v>22747</v>
      </c>
      <c r="L504" t="str">
        <f>L$6&amp;VLOOKUP(I504,物品!B:C,2,FALSE)</f>
        <v>{"t":"i","i":1</v>
      </c>
      <c r="M504" t="str">
        <f t="shared" si="79"/>
        <v>,"c":22747,"tr":0}</v>
      </c>
      <c r="N504" t="str">
        <f t="shared" si="80"/>
        <v/>
      </c>
      <c r="O504" t="str">
        <f t="shared" si="81"/>
        <v>{"t":"i","i":1,"c":22747,"tr":0}</v>
      </c>
    </row>
    <row r="505" spans="3:15" x14ac:dyDescent="0.15">
      <c r="C505">
        <v>498</v>
      </c>
      <c r="D505">
        <f>VLOOKUP(F505,每级任务数量!A:B,2,FALSE)</f>
        <v>2</v>
      </c>
      <c r="E505" s="7">
        <f t="shared" si="76"/>
        <v>6001003</v>
      </c>
      <c r="F505">
        <f t="shared" si="77"/>
        <v>60</v>
      </c>
      <c r="G505">
        <f t="shared" si="78"/>
        <v>1</v>
      </c>
      <c r="H505">
        <f t="shared" si="75"/>
        <v>3</v>
      </c>
      <c r="I505" t="str">
        <f>VLOOKUP(H505,映射关系!E:F,2,FALSE)</f>
        <v>炼历</v>
      </c>
      <c r="J505">
        <f>INT((IF(D505=G505,VLOOKUP(F505,每级经验对应!A:C,3,FALSE)*映射关系!$B$4,VLOOKUP(F505,每级经验对应!A:C,3,FALSE)*映射关系!$B$4/(D505-1))+1)*VLOOKUP(H505,映射关系!E:G,3,FALSE))</f>
        <v>3245</v>
      </c>
      <c r="L505" t="str">
        <f>L$6&amp;VLOOKUP(I505,物品!B:C,2,FALSE)</f>
        <v>{"t":"i","i":6</v>
      </c>
      <c r="M505" t="str">
        <f t="shared" si="79"/>
        <v>,"c":3245,"tr":0}</v>
      </c>
      <c r="N505" t="str">
        <f t="shared" si="80"/>
        <v/>
      </c>
      <c r="O505" t="str">
        <f t="shared" si="81"/>
        <v>{"t":"i","i":6,"c":3245,"tr":0}</v>
      </c>
    </row>
    <row r="506" spans="3:15" x14ac:dyDescent="0.15">
      <c r="C506">
        <v>499</v>
      </c>
      <c r="D506">
        <f>VLOOKUP(F506,每级任务数量!A:B,2,FALSE)</f>
        <v>2</v>
      </c>
      <c r="E506" s="7">
        <f t="shared" si="76"/>
        <v>6002001</v>
      </c>
      <c r="F506">
        <f t="shared" si="77"/>
        <v>60</v>
      </c>
      <c r="G506">
        <f t="shared" si="78"/>
        <v>2</v>
      </c>
      <c r="H506">
        <f t="shared" si="75"/>
        <v>1</v>
      </c>
      <c r="I506" t="str">
        <f>VLOOKUP(H506,映射关系!E:F,2,FALSE)</f>
        <v>经验</v>
      </c>
      <c r="J506">
        <f>INT((IF(D506=G506,VLOOKUP(F506,每级经验对应!A:C,3,FALSE)*映射关系!$B$4,VLOOKUP(F506,每级经验对应!A:C,3,FALSE)*映射关系!$B$4/(D506-1))+1)*VLOOKUP(H506,映射关系!E:G,3,FALSE))</f>
        <v>649</v>
      </c>
      <c r="L506" t="str">
        <f>L$6&amp;VLOOKUP(I506,物品!B:C,2,FALSE)</f>
        <v>{"t":"i","i":4</v>
      </c>
      <c r="M506" t="str">
        <f t="shared" si="79"/>
        <v>,"c":649,"tr":0}</v>
      </c>
      <c r="N506" t="str">
        <f t="shared" si="80"/>
        <v/>
      </c>
      <c r="O506" t="str">
        <f t="shared" si="81"/>
        <v>{"t":"i","i":4,"c":649,"tr":0}</v>
      </c>
    </row>
    <row r="507" spans="3:15" x14ac:dyDescent="0.15">
      <c r="C507">
        <v>500</v>
      </c>
      <c r="D507">
        <f>VLOOKUP(F507,每级任务数量!A:B,2,FALSE)</f>
        <v>2</v>
      </c>
      <c r="E507" s="7">
        <f t="shared" si="76"/>
        <v>6002002</v>
      </c>
      <c r="F507">
        <f t="shared" si="77"/>
        <v>60</v>
      </c>
      <c r="G507">
        <f t="shared" si="78"/>
        <v>2</v>
      </c>
      <c r="H507">
        <f t="shared" si="75"/>
        <v>2</v>
      </c>
      <c r="I507" t="str">
        <f>VLOOKUP(H507,映射关系!E:F,2,FALSE)</f>
        <v>金币</v>
      </c>
      <c r="J507">
        <f>INT((IF(D507=G507,VLOOKUP(F507,每级经验对应!A:C,3,FALSE)*映射关系!$B$4,VLOOKUP(F507,每级经验对应!A:C,3,FALSE)*映射关系!$B$4/(D507-1))+1)*VLOOKUP(H507,映射关系!E:G,3,FALSE))</f>
        <v>22747</v>
      </c>
      <c r="L507" t="str">
        <f>L$6&amp;VLOOKUP(I507,物品!B:C,2,FALSE)</f>
        <v>{"t":"i","i":1</v>
      </c>
      <c r="M507" t="str">
        <f t="shared" si="79"/>
        <v>,"c":22747,"tr":0}</v>
      </c>
      <c r="N507" t="str">
        <f t="shared" si="80"/>
        <v/>
      </c>
      <c r="O507" t="str">
        <f t="shared" si="81"/>
        <v>{"t":"i","i":1,"c":22747,"tr":0}</v>
      </c>
    </row>
    <row r="508" spans="3:15" x14ac:dyDescent="0.15">
      <c r="C508">
        <v>501</v>
      </c>
      <c r="D508">
        <f>VLOOKUP(F508,每级任务数量!A:B,2,FALSE)</f>
        <v>2</v>
      </c>
      <c r="E508" s="7">
        <f t="shared" si="76"/>
        <v>6002003</v>
      </c>
      <c r="F508">
        <f t="shared" si="77"/>
        <v>60</v>
      </c>
      <c r="G508">
        <f t="shared" si="78"/>
        <v>2</v>
      </c>
      <c r="H508">
        <f t="shared" si="75"/>
        <v>3</v>
      </c>
      <c r="I508" t="str">
        <f>VLOOKUP(H508,映射关系!E:F,2,FALSE)</f>
        <v>炼历</v>
      </c>
      <c r="J508">
        <f>INT((IF(D508=G508,VLOOKUP(F508,每级经验对应!A:C,3,FALSE)*映射关系!$B$4,VLOOKUP(F508,每级经验对应!A:C,3,FALSE)*映射关系!$B$4/(D508-1))+1)*VLOOKUP(H508,映射关系!E:G,3,FALSE))</f>
        <v>3245</v>
      </c>
      <c r="L508" t="str">
        <f>L$6&amp;VLOOKUP(I508,物品!B:C,2,FALSE)</f>
        <v>{"t":"i","i":6</v>
      </c>
      <c r="M508" t="str">
        <f t="shared" si="79"/>
        <v>,"c":3245,"tr":0}</v>
      </c>
      <c r="N508" t="str">
        <f t="shared" si="80"/>
        <v/>
      </c>
      <c r="O508" t="str">
        <f t="shared" si="81"/>
        <v>{"t":"i","i":6,"c":3245,"tr":0}</v>
      </c>
    </row>
    <row r="509" spans="3:15" x14ac:dyDescent="0.15">
      <c r="C509">
        <v>502</v>
      </c>
      <c r="D509">
        <f>VLOOKUP(F509,每级任务数量!A:B,2,FALSE)</f>
        <v>2</v>
      </c>
      <c r="E509" s="7">
        <f t="shared" si="76"/>
        <v>6101001</v>
      </c>
      <c r="F509">
        <f t="shared" si="77"/>
        <v>61</v>
      </c>
      <c r="G509">
        <f t="shared" si="78"/>
        <v>1</v>
      </c>
      <c r="H509">
        <f t="shared" si="75"/>
        <v>1</v>
      </c>
      <c r="I509" t="str">
        <f>VLOOKUP(H509,映射关系!E:F,2,FALSE)</f>
        <v>经验</v>
      </c>
      <c r="J509">
        <f>INT((IF(D509=G509,VLOOKUP(F509,每级经验对应!A:C,3,FALSE)*映射关系!$B$4,VLOOKUP(F509,每级经验对应!A:C,3,FALSE)*映射关系!$B$4/(D509-1))+1)*VLOOKUP(H509,映射关系!E:G,3,FALSE))</f>
        <v>695</v>
      </c>
      <c r="L509" t="str">
        <f>L$6&amp;VLOOKUP(I509,物品!B:C,2,FALSE)</f>
        <v>{"t":"i","i":4</v>
      </c>
      <c r="M509" t="str">
        <f t="shared" si="79"/>
        <v>,"c":695,"tr":0}</v>
      </c>
      <c r="N509" t="str">
        <f t="shared" si="80"/>
        <v/>
      </c>
      <c r="O509" t="str">
        <f t="shared" si="81"/>
        <v>{"t":"i","i":4,"c":695,"tr":0}</v>
      </c>
    </row>
    <row r="510" spans="3:15" x14ac:dyDescent="0.15">
      <c r="C510">
        <v>503</v>
      </c>
      <c r="D510">
        <f>VLOOKUP(F510,每级任务数量!A:B,2,FALSE)</f>
        <v>2</v>
      </c>
      <c r="E510" s="7">
        <f t="shared" si="76"/>
        <v>6101002</v>
      </c>
      <c r="F510">
        <f t="shared" si="77"/>
        <v>61</v>
      </c>
      <c r="G510">
        <f t="shared" si="78"/>
        <v>1</v>
      </c>
      <c r="H510">
        <f t="shared" si="75"/>
        <v>2</v>
      </c>
      <c r="I510" t="str">
        <f>VLOOKUP(H510,映射关系!E:F,2,FALSE)</f>
        <v>金币</v>
      </c>
      <c r="J510">
        <f>INT((IF(D510=G510,VLOOKUP(F510,每级经验对应!A:C,3,FALSE)*映射关系!$B$4,VLOOKUP(F510,每级经验对应!A:C,3,FALSE)*映射关系!$B$4/(D510-1))+1)*VLOOKUP(H510,映射关系!E:G,3,FALSE))</f>
        <v>24383</v>
      </c>
      <c r="L510" t="str">
        <f>L$6&amp;VLOOKUP(I510,物品!B:C,2,FALSE)</f>
        <v>{"t":"i","i":1</v>
      </c>
      <c r="M510" t="str">
        <f t="shared" si="79"/>
        <v>,"c":24383,"tr":0}</v>
      </c>
      <c r="N510" t="str">
        <f t="shared" si="80"/>
        <v/>
      </c>
      <c r="O510" t="str">
        <f t="shared" si="81"/>
        <v>{"t":"i","i":1,"c":24383,"tr":0}</v>
      </c>
    </row>
    <row r="511" spans="3:15" x14ac:dyDescent="0.15">
      <c r="C511">
        <v>504</v>
      </c>
      <c r="D511">
        <f>VLOOKUP(F511,每级任务数量!A:B,2,FALSE)</f>
        <v>2</v>
      </c>
      <c r="E511" s="7">
        <f t="shared" si="76"/>
        <v>6101003</v>
      </c>
      <c r="F511">
        <f t="shared" si="77"/>
        <v>61</v>
      </c>
      <c r="G511">
        <f t="shared" si="78"/>
        <v>1</v>
      </c>
      <c r="H511">
        <f t="shared" si="75"/>
        <v>3</v>
      </c>
      <c r="I511" t="str">
        <f>VLOOKUP(H511,映射关系!E:F,2,FALSE)</f>
        <v>炼历</v>
      </c>
      <c r="J511">
        <f>INT((IF(D511=G511,VLOOKUP(F511,每级经验对应!A:C,3,FALSE)*映射关系!$B$4,VLOOKUP(F511,每级经验对应!A:C,3,FALSE)*映射关系!$B$4/(D511-1))+1)*VLOOKUP(H511,映射关系!E:G,3,FALSE))</f>
        <v>3479</v>
      </c>
      <c r="L511" t="str">
        <f>L$6&amp;VLOOKUP(I511,物品!B:C,2,FALSE)</f>
        <v>{"t":"i","i":6</v>
      </c>
      <c r="M511" t="str">
        <f t="shared" si="79"/>
        <v>,"c":3479,"tr":0}</v>
      </c>
      <c r="N511" t="str">
        <f t="shared" si="80"/>
        <v/>
      </c>
      <c r="O511" t="str">
        <f t="shared" si="81"/>
        <v>{"t":"i","i":6,"c":3479,"tr":0}</v>
      </c>
    </row>
    <row r="512" spans="3:15" x14ac:dyDescent="0.15">
      <c r="C512">
        <v>505</v>
      </c>
      <c r="D512">
        <f>VLOOKUP(F512,每级任务数量!A:B,2,FALSE)</f>
        <v>2</v>
      </c>
      <c r="E512" s="7">
        <f t="shared" si="76"/>
        <v>6102001</v>
      </c>
      <c r="F512">
        <f t="shared" si="77"/>
        <v>61</v>
      </c>
      <c r="G512">
        <f t="shared" si="78"/>
        <v>2</v>
      </c>
      <c r="H512">
        <f t="shared" si="75"/>
        <v>1</v>
      </c>
      <c r="I512" t="str">
        <f>VLOOKUP(H512,映射关系!E:F,2,FALSE)</f>
        <v>经验</v>
      </c>
      <c r="J512">
        <f>INT((IF(D512=G512,VLOOKUP(F512,每级经验对应!A:C,3,FALSE)*映射关系!$B$4,VLOOKUP(F512,每级经验对应!A:C,3,FALSE)*映射关系!$B$4/(D512-1))+1)*VLOOKUP(H512,映射关系!E:G,3,FALSE))</f>
        <v>695</v>
      </c>
      <c r="L512" t="str">
        <f>L$6&amp;VLOOKUP(I512,物品!B:C,2,FALSE)</f>
        <v>{"t":"i","i":4</v>
      </c>
      <c r="M512" t="str">
        <f t="shared" si="79"/>
        <v>,"c":695,"tr":0}</v>
      </c>
      <c r="N512" t="str">
        <f t="shared" si="80"/>
        <v/>
      </c>
      <c r="O512" t="str">
        <f t="shared" si="81"/>
        <v>{"t":"i","i":4,"c":695,"tr":0}</v>
      </c>
    </row>
    <row r="513" spans="3:15" x14ac:dyDescent="0.15">
      <c r="C513">
        <v>506</v>
      </c>
      <c r="D513">
        <f>VLOOKUP(F513,每级任务数量!A:B,2,FALSE)</f>
        <v>2</v>
      </c>
      <c r="E513" s="7">
        <f t="shared" si="76"/>
        <v>6102002</v>
      </c>
      <c r="F513">
        <f t="shared" si="77"/>
        <v>61</v>
      </c>
      <c r="G513">
        <f t="shared" si="78"/>
        <v>2</v>
      </c>
      <c r="H513">
        <f t="shared" si="75"/>
        <v>2</v>
      </c>
      <c r="I513" t="str">
        <f>VLOOKUP(H513,映射关系!E:F,2,FALSE)</f>
        <v>金币</v>
      </c>
      <c r="J513">
        <f>INT((IF(D513=G513,VLOOKUP(F513,每级经验对应!A:C,3,FALSE)*映射关系!$B$4,VLOOKUP(F513,每级经验对应!A:C,3,FALSE)*映射关系!$B$4/(D513-1))+1)*VLOOKUP(H513,映射关系!E:G,3,FALSE))</f>
        <v>24383</v>
      </c>
      <c r="L513" t="str">
        <f>L$6&amp;VLOOKUP(I513,物品!B:C,2,FALSE)</f>
        <v>{"t":"i","i":1</v>
      </c>
      <c r="M513" t="str">
        <f t="shared" si="79"/>
        <v>,"c":24383,"tr":0}</v>
      </c>
      <c r="N513" t="str">
        <f t="shared" si="80"/>
        <v/>
      </c>
      <c r="O513" t="str">
        <f t="shared" si="81"/>
        <v>{"t":"i","i":1,"c":24383,"tr":0}</v>
      </c>
    </row>
    <row r="514" spans="3:15" x14ac:dyDescent="0.15">
      <c r="C514">
        <v>507</v>
      </c>
      <c r="D514">
        <f>VLOOKUP(F514,每级任务数量!A:B,2,FALSE)</f>
        <v>2</v>
      </c>
      <c r="E514" s="7">
        <f t="shared" si="76"/>
        <v>6102003</v>
      </c>
      <c r="F514">
        <f t="shared" si="77"/>
        <v>61</v>
      </c>
      <c r="G514">
        <f t="shared" si="78"/>
        <v>2</v>
      </c>
      <c r="H514">
        <f t="shared" si="75"/>
        <v>3</v>
      </c>
      <c r="I514" t="str">
        <f>VLOOKUP(H514,映射关系!E:F,2,FALSE)</f>
        <v>炼历</v>
      </c>
      <c r="J514">
        <f>INT((IF(D514=G514,VLOOKUP(F514,每级经验对应!A:C,3,FALSE)*映射关系!$B$4,VLOOKUP(F514,每级经验对应!A:C,3,FALSE)*映射关系!$B$4/(D514-1))+1)*VLOOKUP(H514,映射关系!E:G,3,FALSE))</f>
        <v>3479</v>
      </c>
      <c r="L514" t="str">
        <f>L$6&amp;VLOOKUP(I514,物品!B:C,2,FALSE)</f>
        <v>{"t":"i","i":6</v>
      </c>
      <c r="M514" t="str">
        <f t="shared" si="79"/>
        <v>,"c":3479,"tr":0}</v>
      </c>
      <c r="N514" t="str">
        <f t="shared" si="80"/>
        <v/>
      </c>
      <c r="O514" t="str">
        <f t="shared" si="81"/>
        <v>{"t":"i","i":6,"c":3479,"tr":0}</v>
      </c>
    </row>
    <row r="515" spans="3:15" x14ac:dyDescent="0.15">
      <c r="C515">
        <v>508</v>
      </c>
      <c r="D515">
        <f>VLOOKUP(F515,每级任务数量!A:B,2,FALSE)</f>
        <v>2</v>
      </c>
      <c r="E515" s="7">
        <f t="shared" si="76"/>
        <v>6201001</v>
      </c>
      <c r="F515">
        <f t="shared" si="77"/>
        <v>62</v>
      </c>
      <c r="G515">
        <f t="shared" si="78"/>
        <v>1</v>
      </c>
      <c r="H515">
        <f t="shared" si="75"/>
        <v>1</v>
      </c>
      <c r="I515" t="str">
        <f>VLOOKUP(H515,映射关系!E:F,2,FALSE)</f>
        <v>经验</v>
      </c>
      <c r="J515">
        <f>INT((IF(D515=G515,VLOOKUP(F515,每级经验对应!A:C,3,FALSE)*映射关系!$B$4,VLOOKUP(F515,每级经验对应!A:C,3,FALSE)*映射关系!$B$4/(D515-1))+1)*VLOOKUP(H515,映射关系!E:G,3,FALSE))</f>
        <v>745</v>
      </c>
      <c r="L515" t="str">
        <f>L$6&amp;VLOOKUP(I515,物品!B:C,2,FALSE)</f>
        <v>{"t":"i","i":4</v>
      </c>
      <c r="M515" t="str">
        <f t="shared" si="79"/>
        <v>,"c":745,"tr":0}</v>
      </c>
      <c r="N515" t="str">
        <f t="shared" si="80"/>
        <v/>
      </c>
      <c r="O515" t="str">
        <f t="shared" si="81"/>
        <v>{"t":"i","i":4,"c":745,"tr":0}</v>
      </c>
    </row>
    <row r="516" spans="3:15" x14ac:dyDescent="0.15">
      <c r="C516">
        <v>509</v>
      </c>
      <c r="D516">
        <f>VLOOKUP(F516,每级任务数量!A:B,2,FALSE)</f>
        <v>2</v>
      </c>
      <c r="E516" s="7">
        <f t="shared" si="76"/>
        <v>6201002</v>
      </c>
      <c r="F516">
        <f t="shared" si="77"/>
        <v>62</v>
      </c>
      <c r="G516">
        <f t="shared" si="78"/>
        <v>1</v>
      </c>
      <c r="H516">
        <f t="shared" si="75"/>
        <v>2</v>
      </c>
      <c r="I516" t="str">
        <f>VLOOKUP(H516,映射关系!E:F,2,FALSE)</f>
        <v>金币</v>
      </c>
      <c r="J516">
        <f>INT((IF(D516=G516,VLOOKUP(F516,每级经验对应!A:C,3,FALSE)*映射关系!$B$4,VLOOKUP(F516,每级经验对应!A:C,3,FALSE)*映射关系!$B$4/(D516-1))+1)*VLOOKUP(H516,映射关系!E:G,3,FALSE))</f>
        <v>26136</v>
      </c>
      <c r="L516" t="str">
        <f>L$6&amp;VLOOKUP(I516,物品!B:C,2,FALSE)</f>
        <v>{"t":"i","i":1</v>
      </c>
      <c r="M516" t="str">
        <f t="shared" si="79"/>
        <v>,"c":26136,"tr":0}</v>
      </c>
      <c r="N516" t="str">
        <f t="shared" si="80"/>
        <v/>
      </c>
      <c r="O516" t="str">
        <f t="shared" si="81"/>
        <v>{"t":"i","i":1,"c":26136,"tr":0}</v>
      </c>
    </row>
    <row r="517" spans="3:15" x14ac:dyDescent="0.15">
      <c r="C517">
        <v>510</v>
      </c>
      <c r="D517">
        <f>VLOOKUP(F517,每级任务数量!A:B,2,FALSE)</f>
        <v>2</v>
      </c>
      <c r="E517" s="7">
        <f t="shared" si="76"/>
        <v>6201003</v>
      </c>
      <c r="F517">
        <f t="shared" si="77"/>
        <v>62</v>
      </c>
      <c r="G517">
        <f t="shared" si="78"/>
        <v>1</v>
      </c>
      <c r="H517">
        <f t="shared" si="75"/>
        <v>3</v>
      </c>
      <c r="I517" t="str">
        <f>VLOOKUP(H517,映射关系!E:F,2,FALSE)</f>
        <v>炼历</v>
      </c>
      <c r="J517">
        <f>INT((IF(D517=G517,VLOOKUP(F517,每级经验对应!A:C,3,FALSE)*映射关系!$B$4,VLOOKUP(F517,每级经验对应!A:C,3,FALSE)*映射关系!$B$4/(D517-1))+1)*VLOOKUP(H517,映射关系!E:G,3,FALSE))</f>
        <v>3729</v>
      </c>
      <c r="L517" t="str">
        <f>L$6&amp;VLOOKUP(I517,物品!B:C,2,FALSE)</f>
        <v>{"t":"i","i":6</v>
      </c>
      <c r="M517" t="str">
        <f t="shared" si="79"/>
        <v>,"c":3729,"tr":0}</v>
      </c>
      <c r="N517" t="str">
        <f t="shared" si="80"/>
        <v/>
      </c>
      <c r="O517" t="str">
        <f t="shared" si="81"/>
        <v>{"t":"i","i":6,"c":3729,"tr":0}</v>
      </c>
    </row>
    <row r="518" spans="3:15" x14ac:dyDescent="0.15">
      <c r="C518">
        <v>511</v>
      </c>
      <c r="D518">
        <f>VLOOKUP(F518,每级任务数量!A:B,2,FALSE)</f>
        <v>2</v>
      </c>
      <c r="E518" s="7">
        <f t="shared" si="76"/>
        <v>6202001</v>
      </c>
      <c r="F518">
        <f t="shared" si="77"/>
        <v>62</v>
      </c>
      <c r="G518">
        <f t="shared" si="78"/>
        <v>2</v>
      </c>
      <c r="H518">
        <f t="shared" si="75"/>
        <v>1</v>
      </c>
      <c r="I518" t="str">
        <f>VLOOKUP(H518,映射关系!E:F,2,FALSE)</f>
        <v>经验</v>
      </c>
      <c r="J518">
        <f>INT((IF(D518=G518,VLOOKUP(F518,每级经验对应!A:C,3,FALSE)*映射关系!$B$4,VLOOKUP(F518,每级经验对应!A:C,3,FALSE)*映射关系!$B$4/(D518-1))+1)*VLOOKUP(H518,映射关系!E:G,3,FALSE))</f>
        <v>745</v>
      </c>
      <c r="L518" t="str">
        <f>L$6&amp;VLOOKUP(I518,物品!B:C,2,FALSE)</f>
        <v>{"t":"i","i":4</v>
      </c>
      <c r="M518" t="str">
        <f t="shared" si="79"/>
        <v>,"c":745,"tr":0}</v>
      </c>
      <c r="N518" t="str">
        <f t="shared" si="80"/>
        <v/>
      </c>
      <c r="O518" t="str">
        <f t="shared" si="81"/>
        <v>{"t":"i","i":4,"c":745,"tr":0}</v>
      </c>
    </row>
    <row r="519" spans="3:15" x14ac:dyDescent="0.15">
      <c r="C519">
        <v>512</v>
      </c>
      <c r="D519">
        <f>VLOOKUP(F519,每级任务数量!A:B,2,FALSE)</f>
        <v>2</v>
      </c>
      <c r="E519" s="7">
        <f t="shared" si="76"/>
        <v>6202002</v>
      </c>
      <c r="F519">
        <f t="shared" si="77"/>
        <v>62</v>
      </c>
      <c r="G519">
        <f t="shared" si="78"/>
        <v>2</v>
      </c>
      <c r="H519">
        <f t="shared" si="75"/>
        <v>2</v>
      </c>
      <c r="I519" t="str">
        <f>VLOOKUP(H519,映射关系!E:F,2,FALSE)</f>
        <v>金币</v>
      </c>
      <c r="J519">
        <f>INT((IF(D519=G519,VLOOKUP(F519,每级经验对应!A:C,3,FALSE)*映射关系!$B$4,VLOOKUP(F519,每级经验对应!A:C,3,FALSE)*映射关系!$B$4/(D519-1))+1)*VLOOKUP(H519,映射关系!E:G,3,FALSE))</f>
        <v>26136</v>
      </c>
      <c r="L519" t="str">
        <f>L$6&amp;VLOOKUP(I519,物品!B:C,2,FALSE)</f>
        <v>{"t":"i","i":1</v>
      </c>
      <c r="M519" t="str">
        <f t="shared" si="79"/>
        <v>,"c":26136,"tr":0}</v>
      </c>
      <c r="N519" t="str">
        <f t="shared" si="80"/>
        <v/>
      </c>
      <c r="O519" t="str">
        <f t="shared" si="81"/>
        <v>{"t":"i","i":1,"c":26136,"tr":0}</v>
      </c>
    </row>
    <row r="520" spans="3:15" x14ac:dyDescent="0.15">
      <c r="C520">
        <v>513</v>
      </c>
      <c r="D520">
        <f>VLOOKUP(F520,每级任务数量!A:B,2,FALSE)</f>
        <v>2</v>
      </c>
      <c r="E520" s="7">
        <f t="shared" si="76"/>
        <v>6202003</v>
      </c>
      <c r="F520">
        <f t="shared" si="77"/>
        <v>62</v>
      </c>
      <c r="G520">
        <f t="shared" si="78"/>
        <v>2</v>
      </c>
      <c r="H520">
        <f t="shared" si="75"/>
        <v>3</v>
      </c>
      <c r="I520" t="str">
        <f>VLOOKUP(H520,映射关系!E:F,2,FALSE)</f>
        <v>炼历</v>
      </c>
      <c r="J520">
        <f>INT((IF(D520=G520,VLOOKUP(F520,每级经验对应!A:C,3,FALSE)*映射关系!$B$4,VLOOKUP(F520,每级经验对应!A:C,3,FALSE)*映射关系!$B$4/(D520-1))+1)*VLOOKUP(H520,映射关系!E:G,3,FALSE))</f>
        <v>3729</v>
      </c>
      <c r="L520" t="str">
        <f>L$6&amp;VLOOKUP(I520,物品!B:C,2,FALSE)</f>
        <v>{"t":"i","i":6</v>
      </c>
      <c r="M520" t="str">
        <f t="shared" si="79"/>
        <v>,"c":3729,"tr":0}</v>
      </c>
      <c r="N520" t="str">
        <f t="shared" si="80"/>
        <v/>
      </c>
      <c r="O520" t="str">
        <f t="shared" si="81"/>
        <v>{"t":"i","i":6,"c":3729,"tr":0}</v>
      </c>
    </row>
    <row r="521" spans="3:15" x14ac:dyDescent="0.15">
      <c r="C521">
        <v>514</v>
      </c>
      <c r="D521">
        <f>VLOOKUP(F521,每级任务数量!A:B,2,FALSE)</f>
        <v>2</v>
      </c>
      <c r="E521" s="7">
        <f t="shared" si="76"/>
        <v>6301001</v>
      </c>
      <c r="F521">
        <f t="shared" si="77"/>
        <v>63</v>
      </c>
      <c r="G521">
        <f t="shared" si="78"/>
        <v>1</v>
      </c>
      <c r="H521">
        <f t="shared" si="75"/>
        <v>1</v>
      </c>
      <c r="I521" t="str">
        <f>VLOOKUP(H521,映射关系!E:F,2,FALSE)</f>
        <v>经验</v>
      </c>
      <c r="J521">
        <f>INT((IF(D521=G521,VLOOKUP(F521,每级经验对应!A:C,3,FALSE)*映射关系!$B$4,VLOOKUP(F521,每级经验对应!A:C,3,FALSE)*映射关系!$B$4/(D521-1))+1)*VLOOKUP(H521,映射关系!E:G,3,FALSE))</f>
        <v>799</v>
      </c>
      <c r="L521" t="str">
        <f>L$6&amp;VLOOKUP(I521,物品!B:C,2,FALSE)</f>
        <v>{"t":"i","i":4</v>
      </c>
      <c r="M521" t="str">
        <f t="shared" si="79"/>
        <v>,"c":799,"tr":0}</v>
      </c>
      <c r="N521" t="str">
        <f t="shared" si="80"/>
        <v/>
      </c>
      <c r="O521" t="str">
        <f t="shared" si="81"/>
        <v>{"t":"i","i":4,"c":799,"tr":0}</v>
      </c>
    </row>
    <row r="522" spans="3:15" x14ac:dyDescent="0.15">
      <c r="C522">
        <v>515</v>
      </c>
      <c r="D522">
        <f>VLOOKUP(F522,每级任务数量!A:B,2,FALSE)</f>
        <v>2</v>
      </c>
      <c r="E522" s="7">
        <f t="shared" si="76"/>
        <v>6301002</v>
      </c>
      <c r="F522">
        <f t="shared" si="77"/>
        <v>63</v>
      </c>
      <c r="G522">
        <f t="shared" si="78"/>
        <v>1</v>
      </c>
      <c r="H522">
        <f t="shared" si="75"/>
        <v>2</v>
      </c>
      <c r="I522" t="str">
        <f>VLOOKUP(H522,映射关系!E:F,2,FALSE)</f>
        <v>金币</v>
      </c>
      <c r="J522">
        <f>INT((IF(D522=G522,VLOOKUP(F522,每级经验对应!A:C,3,FALSE)*映射关系!$B$4,VLOOKUP(F522,每级经验对应!A:C,3,FALSE)*映射关系!$B$4/(D522-1))+1)*VLOOKUP(H522,映射关系!E:G,3,FALSE))</f>
        <v>28015</v>
      </c>
      <c r="L522" t="str">
        <f>L$6&amp;VLOOKUP(I522,物品!B:C,2,FALSE)</f>
        <v>{"t":"i","i":1</v>
      </c>
      <c r="M522" t="str">
        <f t="shared" si="79"/>
        <v>,"c":28015,"tr":0}</v>
      </c>
      <c r="N522" t="str">
        <f t="shared" si="80"/>
        <v/>
      </c>
      <c r="O522" t="str">
        <f t="shared" si="81"/>
        <v>{"t":"i","i":1,"c":28015,"tr":0}</v>
      </c>
    </row>
    <row r="523" spans="3:15" x14ac:dyDescent="0.15">
      <c r="C523">
        <v>516</v>
      </c>
      <c r="D523">
        <f>VLOOKUP(F523,每级任务数量!A:B,2,FALSE)</f>
        <v>2</v>
      </c>
      <c r="E523" s="7">
        <f t="shared" si="76"/>
        <v>6301003</v>
      </c>
      <c r="F523">
        <f t="shared" si="77"/>
        <v>63</v>
      </c>
      <c r="G523">
        <f t="shared" si="78"/>
        <v>1</v>
      </c>
      <c r="H523">
        <f t="shared" si="75"/>
        <v>3</v>
      </c>
      <c r="I523" t="str">
        <f>VLOOKUP(H523,映射关系!E:F,2,FALSE)</f>
        <v>炼历</v>
      </c>
      <c r="J523">
        <f>INT((IF(D523=G523,VLOOKUP(F523,每级经验对应!A:C,3,FALSE)*映射关系!$B$4,VLOOKUP(F523,每级经验对应!A:C,3,FALSE)*映射关系!$B$4/(D523-1))+1)*VLOOKUP(H523,映射关系!E:G,3,FALSE))</f>
        <v>3997</v>
      </c>
      <c r="L523" t="str">
        <f>L$6&amp;VLOOKUP(I523,物品!B:C,2,FALSE)</f>
        <v>{"t":"i","i":6</v>
      </c>
      <c r="M523" t="str">
        <f t="shared" si="79"/>
        <v>,"c":3997,"tr":0}</v>
      </c>
      <c r="N523" t="str">
        <f t="shared" si="80"/>
        <v/>
      </c>
      <c r="O523" t="str">
        <f t="shared" si="81"/>
        <v>{"t":"i","i":6,"c":3997,"tr":0}</v>
      </c>
    </row>
    <row r="524" spans="3:15" x14ac:dyDescent="0.15">
      <c r="C524">
        <v>517</v>
      </c>
      <c r="D524">
        <f>VLOOKUP(F524,每级任务数量!A:B,2,FALSE)</f>
        <v>2</v>
      </c>
      <c r="E524" s="7">
        <f t="shared" si="76"/>
        <v>6302001</v>
      </c>
      <c r="F524">
        <f t="shared" si="77"/>
        <v>63</v>
      </c>
      <c r="G524">
        <f t="shared" si="78"/>
        <v>2</v>
      </c>
      <c r="H524">
        <f t="shared" ref="H524:H587" si="82">H521</f>
        <v>1</v>
      </c>
      <c r="I524" t="str">
        <f>VLOOKUP(H524,映射关系!E:F,2,FALSE)</f>
        <v>经验</v>
      </c>
      <c r="J524">
        <f>INT((IF(D524=G524,VLOOKUP(F524,每级经验对应!A:C,3,FALSE)*映射关系!$B$4,VLOOKUP(F524,每级经验对应!A:C,3,FALSE)*映射关系!$B$4/(D524-1))+1)*VLOOKUP(H524,映射关系!E:G,3,FALSE))</f>
        <v>799</v>
      </c>
      <c r="L524" t="str">
        <f>L$6&amp;VLOOKUP(I524,物品!B:C,2,FALSE)</f>
        <v>{"t":"i","i":4</v>
      </c>
      <c r="M524" t="str">
        <f t="shared" si="79"/>
        <v>,"c":799,"tr":0}</v>
      </c>
      <c r="N524" t="str">
        <f t="shared" si="80"/>
        <v/>
      </c>
      <c r="O524" t="str">
        <f t="shared" si="81"/>
        <v>{"t":"i","i":4,"c":799,"tr":0}</v>
      </c>
    </row>
    <row r="525" spans="3:15" x14ac:dyDescent="0.15">
      <c r="C525">
        <v>518</v>
      </c>
      <c r="D525">
        <f>VLOOKUP(F525,每级任务数量!A:B,2,FALSE)</f>
        <v>2</v>
      </c>
      <c r="E525" s="7">
        <f t="shared" si="76"/>
        <v>6302002</v>
      </c>
      <c r="F525">
        <f t="shared" si="77"/>
        <v>63</v>
      </c>
      <c r="G525">
        <f t="shared" si="78"/>
        <v>2</v>
      </c>
      <c r="H525">
        <f t="shared" si="82"/>
        <v>2</v>
      </c>
      <c r="I525" t="str">
        <f>VLOOKUP(H525,映射关系!E:F,2,FALSE)</f>
        <v>金币</v>
      </c>
      <c r="J525">
        <f>INT((IF(D525=G525,VLOOKUP(F525,每级经验对应!A:C,3,FALSE)*映射关系!$B$4,VLOOKUP(F525,每级经验对应!A:C,3,FALSE)*映射关系!$B$4/(D525-1))+1)*VLOOKUP(H525,映射关系!E:G,3,FALSE))</f>
        <v>28015</v>
      </c>
      <c r="L525" t="str">
        <f>L$6&amp;VLOOKUP(I525,物品!B:C,2,FALSE)</f>
        <v>{"t":"i","i":1</v>
      </c>
      <c r="M525" t="str">
        <f t="shared" si="79"/>
        <v>,"c":28015,"tr":0}</v>
      </c>
      <c r="N525" t="str">
        <f t="shared" si="80"/>
        <v/>
      </c>
      <c r="O525" t="str">
        <f t="shared" si="81"/>
        <v>{"t":"i","i":1,"c":28015,"tr":0}</v>
      </c>
    </row>
    <row r="526" spans="3:15" x14ac:dyDescent="0.15">
      <c r="C526">
        <v>519</v>
      </c>
      <c r="D526">
        <f>VLOOKUP(F526,每级任务数量!A:B,2,FALSE)</f>
        <v>2</v>
      </c>
      <c r="E526" s="7">
        <f t="shared" si="76"/>
        <v>6302003</v>
      </c>
      <c r="F526">
        <f t="shared" si="77"/>
        <v>63</v>
      </c>
      <c r="G526">
        <f t="shared" si="78"/>
        <v>2</v>
      </c>
      <c r="H526">
        <f t="shared" si="82"/>
        <v>3</v>
      </c>
      <c r="I526" t="str">
        <f>VLOOKUP(H526,映射关系!E:F,2,FALSE)</f>
        <v>炼历</v>
      </c>
      <c r="J526">
        <f>INT((IF(D526=G526,VLOOKUP(F526,每级经验对应!A:C,3,FALSE)*映射关系!$B$4,VLOOKUP(F526,每级经验对应!A:C,3,FALSE)*映射关系!$B$4/(D526-1))+1)*VLOOKUP(H526,映射关系!E:G,3,FALSE))</f>
        <v>3997</v>
      </c>
      <c r="L526" t="str">
        <f>L$6&amp;VLOOKUP(I526,物品!B:C,2,FALSE)</f>
        <v>{"t":"i","i":6</v>
      </c>
      <c r="M526" t="str">
        <f t="shared" si="79"/>
        <v>,"c":3997,"tr":0}</v>
      </c>
      <c r="N526" t="str">
        <f t="shared" si="80"/>
        <v/>
      </c>
      <c r="O526" t="str">
        <f t="shared" si="81"/>
        <v>{"t":"i","i":6,"c":3997,"tr":0}</v>
      </c>
    </row>
    <row r="527" spans="3:15" x14ac:dyDescent="0.15">
      <c r="C527">
        <v>520</v>
      </c>
      <c r="D527">
        <f>VLOOKUP(F527,每级任务数量!A:B,2,FALSE)</f>
        <v>2</v>
      </c>
      <c r="E527" s="7">
        <f t="shared" si="76"/>
        <v>6401001</v>
      </c>
      <c r="F527">
        <f t="shared" si="77"/>
        <v>64</v>
      </c>
      <c r="G527">
        <f t="shared" si="78"/>
        <v>1</v>
      </c>
      <c r="H527">
        <f t="shared" si="82"/>
        <v>1</v>
      </c>
      <c r="I527" t="str">
        <f>VLOOKUP(H527,映射关系!E:F,2,FALSE)</f>
        <v>经验</v>
      </c>
      <c r="J527">
        <f>INT((IF(D527=G527,VLOOKUP(F527,每级经验对应!A:C,3,FALSE)*映射关系!$B$4,VLOOKUP(F527,每级经验对应!A:C,3,FALSE)*映射关系!$B$4/(D527-1))+1)*VLOOKUP(H527,映射关系!E:G,3,FALSE))</f>
        <v>856</v>
      </c>
      <c r="L527" t="str">
        <f>L$6&amp;VLOOKUP(I527,物品!B:C,2,FALSE)</f>
        <v>{"t":"i","i":4</v>
      </c>
      <c r="M527" t="str">
        <f t="shared" si="79"/>
        <v>,"c":856,"tr":0}</v>
      </c>
      <c r="N527" t="str">
        <f t="shared" si="80"/>
        <v/>
      </c>
      <c r="O527" t="str">
        <f t="shared" si="81"/>
        <v>{"t":"i","i":4,"c":856,"tr":0}</v>
      </c>
    </row>
    <row r="528" spans="3:15" x14ac:dyDescent="0.15">
      <c r="C528">
        <v>521</v>
      </c>
      <c r="D528">
        <f>VLOOKUP(F528,每级任务数量!A:B,2,FALSE)</f>
        <v>2</v>
      </c>
      <c r="E528" s="7">
        <f t="shared" si="76"/>
        <v>6401002</v>
      </c>
      <c r="F528">
        <f t="shared" si="77"/>
        <v>64</v>
      </c>
      <c r="G528">
        <f t="shared" si="78"/>
        <v>1</v>
      </c>
      <c r="H528">
        <f t="shared" si="82"/>
        <v>2</v>
      </c>
      <c r="I528" t="str">
        <f>VLOOKUP(H528,映射关系!E:F,2,FALSE)</f>
        <v>金币</v>
      </c>
      <c r="J528">
        <f>INT((IF(D528=G528,VLOOKUP(F528,每级经验对应!A:C,3,FALSE)*映射关系!$B$4,VLOOKUP(F528,每级经验对应!A:C,3,FALSE)*映射关系!$B$4/(D528-1))+1)*VLOOKUP(H528,映射关系!E:G,3,FALSE))</f>
        <v>30030</v>
      </c>
      <c r="L528" t="str">
        <f>L$6&amp;VLOOKUP(I528,物品!B:C,2,FALSE)</f>
        <v>{"t":"i","i":1</v>
      </c>
      <c r="M528" t="str">
        <f t="shared" si="79"/>
        <v>,"c":30030,"tr":0}</v>
      </c>
      <c r="N528" t="str">
        <f t="shared" si="80"/>
        <v/>
      </c>
      <c r="O528" t="str">
        <f t="shared" si="81"/>
        <v>{"t":"i","i":1,"c":30030,"tr":0}</v>
      </c>
    </row>
    <row r="529" spans="3:15" x14ac:dyDescent="0.15">
      <c r="C529">
        <v>522</v>
      </c>
      <c r="D529">
        <f>VLOOKUP(F529,每级任务数量!A:B,2,FALSE)</f>
        <v>2</v>
      </c>
      <c r="E529" s="7">
        <f t="shared" si="76"/>
        <v>6401003</v>
      </c>
      <c r="F529">
        <f t="shared" si="77"/>
        <v>64</v>
      </c>
      <c r="G529">
        <f t="shared" si="78"/>
        <v>1</v>
      </c>
      <c r="H529">
        <f t="shared" si="82"/>
        <v>3</v>
      </c>
      <c r="I529" t="str">
        <f>VLOOKUP(H529,映射关系!E:F,2,FALSE)</f>
        <v>炼历</v>
      </c>
      <c r="J529">
        <f>INT((IF(D529=G529,VLOOKUP(F529,每级经验对应!A:C,3,FALSE)*映射关系!$B$4,VLOOKUP(F529,每级经验对应!A:C,3,FALSE)*映射关系!$B$4/(D529-1))+1)*VLOOKUP(H529,映射关系!E:G,3,FALSE))</f>
        <v>4284</v>
      </c>
      <c r="L529" t="str">
        <f>L$6&amp;VLOOKUP(I529,物品!B:C,2,FALSE)</f>
        <v>{"t":"i","i":6</v>
      </c>
      <c r="M529" t="str">
        <f t="shared" si="79"/>
        <v>,"c":4284,"tr":0}</v>
      </c>
      <c r="N529" t="str">
        <f t="shared" si="80"/>
        <v/>
      </c>
      <c r="O529" t="str">
        <f t="shared" si="81"/>
        <v>{"t":"i","i":6,"c":4284,"tr":0}</v>
      </c>
    </row>
    <row r="530" spans="3:15" x14ac:dyDescent="0.15">
      <c r="C530">
        <v>523</v>
      </c>
      <c r="D530">
        <f>VLOOKUP(F530,每级任务数量!A:B,2,FALSE)</f>
        <v>2</v>
      </c>
      <c r="E530" s="7">
        <f t="shared" si="76"/>
        <v>6402001</v>
      </c>
      <c r="F530">
        <f t="shared" si="77"/>
        <v>64</v>
      </c>
      <c r="G530">
        <f t="shared" si="78"/>
        <v>2</v>
      </c>
      <c r="H530">
        <f t="shared" si="82"/>
        <v>1</v>
      </c>
      <c r="I530" t="str">
        <f>VLOOKUP(H530,映射关系!E:F,2,FALSE)</f>
        <v>经验</v>
      </c>
      <c r="J530">
        <f>INT((IF(D530=G530,VLOOKUP(F530,每级经验对应!A:C,3,FALSE)*映射关系!$B$4,VLOOKUP(F530,每级经验对应!A:C,3,FALSE)*映射关系!$B$4/(D530-1))+1)*VLOOKUP(H530,映射关系!E:G,3,FALSE))</f>
        <v>856</v>
      </c>
      <c r="L530" t="str">
        <f>L$6&amp;VLOOKUP(I530,物品!B:C,2,FALSE)</f>
        <v>{"t":"i","i":4</v>
      </c>
      <c r="M530" t="str">
        <f t="shared" si="79"/>
        <v>,"c":856,"tr":0}</v>
      </c>
      <c r="N530" t="str">
        <f t="shared" si="80"/>
        <v/>
      </c>
      <c r="O530" t="str">
        <f t="shared" si="81"/>
        <v>{"t":"i","i":4,"c":856,"tr":0}</v>
      </c>
    </row>
    <row r="531" spans="3:15" x14ac:dyDescent="0.15">
      <c r="C531">
        <v>524</v>
      </c>
      <c r="D531">
        <f>VLOOKUP(F531,每级任务数量!A:B,2,FALSE)</f>
        <v>2</v>
      </c>
      <c r="E531" s="7">
        <f t="shared" si="76"/>
        <v>6402002</v>
      </c>
      <c r="F531">
        <f t="shared" si="77"/>
        <v>64</v>
      </c>
      <c r="G531">
        <f t="shared" si="78"/>
        <v>2</v>
      </c>
      <c r="H531">
        <f t="shared" si="82"/>
        <v>2</v>
      </c>
      <c r="I531" t="str">
        <f>VLOOKUP(H531,映射关系!E:F,2,FALSE)</f>
        <v>金币</v>
      </c>
      <c r="J531">
        <f>INT((IF(D531=G531,VLOOKUP(F531,每级经验对应!A:C,3,FALSE)*映射关系!$B$4,VLOOKUP(F531,每级经验对应!A:C,3,FALSE)*映射关系!$B$4/(D531-1))+1)*VLOOKUP(H531,映射关系!E:G,3,FALSE))</f>
        <v>30030</v>
      </c>
      <c r="L531" t="str">
        <f>L$6&amp;VLOOKUP(I531,物品!B:C,2,FALSE)</f>
        <v>{"t":"i","i":1</v>
      </c>
      <c r="M531" t="str">
        <f t="shared" si="79"/>
        <v>,"c":30030,"tr":0}</v>
      </c>
      <c r="N531" t="str">
        <f t="shared" si="80"/>
        <v/>
      </c>
      <c r="O531" t="str">
        <f t="shared" si="81"/>
        <v>{"t":"i","i":1,"c":30030,"tr":0}</v>
      </c>
    </row>
    <row r="532" spans="3:15" x14ac:dyDescent="0.15">
      <c r="C532">
        <v>525</v>
      </c>
      <c r="D532">
        <f>VLOOKUP(F532,每级任务数量!A:B,2,FALSE)</f>
        <v>2</v>
      </c>
      <c r="E532" s="7">
        <f t="shared" si="76"/>
        <v>6402003</v>
      </c>
      <c r="F532">
        <f t="shared" si="77"/>
        <v>64</v>
      </c>
      <c r="G532">
        <f t="shared" si="78"/>
        <v>2</v>
      </c>
      <c r="H532">
        <f t="shared" si="82"/>
        <v>3</v>
      </c>
      <c r="I532" t="str">
        <f>VLOOKUP(H532,映射关系!E:F,2,FALSE)</f>
        <v>炼历</v>
      </c>
      <c r="J532">
        <f>INT((IF(D532=G532,VLOOKUP(F532,每级经验对应!A:C,3,FALSE)*映射关系!$B$4,VLOOKUP(F532,每级经验对应!A:C,3,FALSE)*映射关系!$B$4/(D532-1))+1)*VLOOKUP(H532,映射关系!E:G,3,FALSE))</f>
        <v>4284</v>
      </c>
      <c r="L532" t="str">
        <f>L$6&amp;VLOOKUP(I532,物品!B:C,2,FALSE)</f>
        <v>{"t":"i","i":6</v>
      </c>
      <c r="M532" t="str">
        <f t="shared" si="79"/>
        <v>,"c":4284,"tr":0}</v>
      </c>
      <c r="N532" t="str">
        <f t="shared" si="80"/>
        <v/>
      </c>
      <c r="O532" t="str">
        <f t="shared" si="81"/>
        <v>{"t":"i","i":6,"c":4284,"tr":0}</v>
      </c>
    </row>
    <row r="533" spans="3:15" x14ac:dyDescent="0.15">
      <c r="C533">
        <v>526</v>
      </c>
      <c r="D533">
        <f>VLOOKUP(F533,每级任务数量!A:B,2,FALSE)</f>
        <v>2</v>
      </c>
      <c r="E533" s="7">
        <f t="shared" si="76"/>
        <v>6501001</v>
      </c>
      <c r="F533">
        <f t="shared" si="77"/>
        <v>65</v>
      </c>
      <c r="G533">
        <f t="shared" si="78"/>
        <v>1</v>
      </c>
      <c r="H533">
        <f t="shared" si="82"/>
        <v>1</v>
      </c>
      <c r="I533" t="str">
        <f>VLOOKUP(H533,映射关系!E:F,2,FALSE)</f>
        <v>经验</v>
      </c>
      <c r="J533">
        <f>INT((IF(D533=G533,VLOOKUP(F533,每级经验对应!A:C,3,FALSE)*映射关系!$B$4,VLOOKUP(F533,每级经验对应!A:C,3,FALSE)*映射关系!$B$4/(D533-1))+1)*VLOOKUP(H533,映射关系!E:G,3,FALSE))</f>
        <v>918</v>
      </c>
      <c r="L533" t="str">
        <f>L$6&amp;VLOOKUP(I533,物品!B:C,2,FALSE)</f>
        <v>{"t":"i","i":4</v>
      </c>
      <c r="M533" t="str">
        <f t="shared" si="79"/>
        <v>,"c":918,"tr":0}</v>
      </c>
      <c r="N533" t="str">
        <f t="shared" si="80"/>
        <v/>
      </c>
      <c r="O533" t="str">
        <f t="shared" si="81"/>
        <v>{"t":"i","i":4,"c":918,"tr":0}</v>
      </c>
    </row>
    <row r="534" spans="3:15" x14ac:dyDescent="0.15">
      <c r="C534">
        <v>527</v>
      </c>
      <c r="D534">
        <f>VLOOKUP(F534,每级任务数量!A:B,2,FALSE)</f>
        <v>2</v>
      </c>
      <c r="E534" s="7">
        <f t="shared" si="76"/>
        <v>6501002</v>
      </c>
      <c r="F534">
        <f t="shared" si="77"/>
        <v>65</v>
      </c>
      <c r="G534">
        <f t="shared" si="78"/>
        <v>1</v>
      </c>
      <c r="H534">
        <f t="shared" si="82"/>
        <v>2</v>
      </c>
      <c r="I534" t="str">
        <f>VLOOKUP(H534,映射关系!E:F,2,FALSE)</f>
        <v>金币</v>
      </c>
      <c r="J534">
        <f>INT((IF(D534=G534,VLOOKUP(F534,每级经验对应!A:C,3,FALSE)*映射关系!$B$4,VLOOKUP(F534,每级经验对应!A:C,3,FALSE)*映射关系!$B$4/(D534-1))+1)*VLOOKUP(H534,映射关系!E:G,3,FALSE))</f>
        <v>32189</v>
      </c>
      <c r="L534" t="str">
        <f>L$6&amp;VLOOKUP(I534,物品!B:C,2,FALSE)</f>
        <v>{"t":"i","i":1</v>
      </c>
      <c r="M534" t="str">
        <f t="shared" si="79"/>
        <v>,"c":32189,"tr":0}</v>
      </c>
      <c r="N534" t="str">
        <f t="shared" si="80"/>
        <v/>
      </c>
      <c r="O534" t="str">
        <f t="shared" si="81"/>
        <v>{"t":"i","i":1,"c":32189,"tr":0}</v>
      </c>
    </row>
    <row r="535" spans="3:15" x14ac:dyDescent="0.15">
      <c r="C535">
        <v>528</v>
      </c>
      <c r="D535">
        <f>VLOOKUP(F535,每级任务数量!A:B,2,FALSE)</f>
        <v>2</v>
      </c>
      <c r="E535" s="7">
        <f t="shared" si="76"/>
        <v>6501003</v>
      </c>
      <c r="F535">
        <f t="shared" si="77"/>
        <v>65</v>
      </c>
      <c r="G535">
        <f t="shared" si="78"/>
        <v>1</v>
      </c>
      <c r="H535">
        <f t="shared" si="82"/>
        <v>3</v>
      </c>
      <c r="I535" t="str">
        <f>VLOOKUP(H535,映射关系!E:F,2,FALSE)</f>
        <v>炼历</v>
      </c>
      <c r="J535">
        <f>INT((IF(D535=G535,VLOOKUP(F535,每级经验对应!A:C,3,FALSE)*映射关系!$B$4,VLOOKUP(F535,每级经验对应!A:C,3,FALSE)*映射关系!$B$4/(D535-1))+1)*VLOOKUP(H535,映射关系!E:G,3,FALSE))</f>
        <v>4593</v>
      </c>
      <c r="L535" t="str">
        <f>L$6&amp;VLOOKUP(I535,物品!B:C,2,FALSE)</f>
        <v>{"t":"i","i":6</v>
      </c>
      <c r="M535" t="str">
        <f t="shared" si="79"/>
        <v>,"c":4593,"tr":0}</v>
      </c>
      <c r="N535" t="str">
        <f t="shared" si="80"/>
        <v/>
      </c>
      <c r="O535" t="str">
        <f t="shared" si="81"/>
        <v>{"t":"i","i":6,"c":4593,"tr":0}</v>
      </c>
    </row>
    <row r="536" spans="3:15" x14ac:dyDescent="0.15">
      <c r="C536">
        <v>529</v>
      </c>
      <c r="D536">
        <f>VLOOKUP(F536,每级任务数量!A:B,2,FALSE)</f>
        <v>2</v>
      </c>
      <c r="E536" s="7">
        <f t="shared" si="76"/>
        <v>6502001</v>
      </c>
      <c r="F536">
        <f t="shared" si="77"/>
        <v>65</v>
      </c>
      <c r="G536">
        <f t="shared" si="78"/>
        <v>2</v>
      </c>
      <c r="H536">
        <f t="shared" si="82"/>
        <v>1</v>
      </c>
      <c r="I536" t="str">
        <f>VLOOKUP(H536,映射关系!E:F,2,FALSE)</f>
        <v>经验</v>
      </c>
      <c r="J536">
        <f>INT((IF(D536=G536,VLOOKUP(F536,每级经验对应!A:C,3,FALSE)*映射关系!$B$4,VLOOKUP(F536,每级经验对应!A:C,3,FALSE)*映射关系!$B$4/(D536-1))+1)*VLOOKUP(H536,映射关系!E:G,3,FALSE))</f>
        <v>918</v>
      </c>
      <c r="L536" t="str">
        <f>L$6&amp;VLOOKUP(I536,物品!B:C,2,FALSE)</f>
        <v>{"t":"i","i":4</v>
      </c>
      <c r="M536" t="str">
        <f t="shared" si="79"/>
        <v>,"c":918,"tr":0}</v>
      </c>
      <c r="N536" t="str">
        <f t="shared" si="80"/>
        <v/>
      </c>
      <c r="O536" t="str">
        <f t="shared" si="81"/>
        <v>{"t":"i","i":4,"c":918,"tr":0}</v>
      </c>
    </row>
    <row r="537" spans="3:15" x14ac:dyDescent="0.15">
      <c r="C537">
        <v>530</v>
      </c>
      <c r="D537">
        <f>VLOOKUP(F537,每级任务数量!A:B,2,FALSE)</f>
        <v>2</v>
      </c>
      <c r="E537" s="7">
        <f t="shared" si="76"/>
        <v>6502002</v>
      </c>
      <c r="F537">
        <f t="shared" si="77"/>
        <v>65</v>
      </c>
      <c r="G537">
        <f t="shared" si="78"/>
        <v>2</v>
      </c>
      <c r="H537">
        <f t="shared" si="82"/>
        <v>2</v>
      </c>
      <c r="I537" t="str">
        <f>VLOOKUP(H537,映射关系!E:F,2,FALSE)</f>
        <v>金币</v>
      </c>
      <c r="J537">
        <f>INT((IF(D537=G537,VLOOKUP(F537,每级经验对应!A:C,3,FALSE)*映射关系!$B$4,VLOOKUP(F537,每级经验对应!A:C,3,FALSE)*映射关系!$B$4/(D537-1))+1)*VLOOKUP(H537,映射关系!E:G,3,FALSE))</f>
        <v>32189</v>
      </c>
      <c r="L537" t="str">
        <f>L$6&amp;VLOOKUP(I537,物品!B:C,2,FALSE)</f>
        <v>{"t":"i","i":1</v>
      </c>
      <c r="M537" t="str">
        <f t="shared" si="79"/>
        <v>,"c":32189,"tr":0}</v>
      </c>
      <c r="N537" t="str">
        <f t="shared" si="80"/>
        <v/>
      </c>
      <c r="O537" t="str">
        <f t="shared" si="81"/>
        <v>{"t":"i","i":1,"c":32189,"tr":0}</v>
      </c>
    </row>
    <row r="538" spans="3:15" x14ac:dyDescent="0.15">
      <c r="C538">
        <v>531</v>
      </c>
      <c r="D538">
        <f>VLOOKUP(F538,每级任务数量!A:B,2,FALSE)</f>
        <v>2</v>
      </c>
      <c r="E538" s="7">
        <f t="shared" si="76"/>
        <v>6502003</v>
      </c>
      <c r="F538">
        <f t="shared" si="77"/>
        <v>65</v>
      </c>
      <c r="G538">
        <f t="shared" si="78"/>
        <v>2</v>
      </c>
      <c r="H538">
        <f t="shared" si="82"/>
        <v>3</v>
      </c>
      <c r="I538" t="str">
        <f>VLOOKUP(H538,映射关系!E:F,2,FALSE)</f>
        <v>炼历</v>
      </c>
      <c r="J538">
        <f>INT((IF(D538=G538,VLOOKUP(F538,每级经验对应!A:C,3,FALSE)*映射关系!$B$4,VLOOKUP(F538,每级经验对应!A:C,3,FALSE)*映射关系!$B$4/(D538-1))+1)*VLOOKUP(H538,映射关系!E:G,3,FALSE))</f>
        <v>4593</v>
      </c>
      <c r="L538" t="str">
        <f>L$6&amp;VLOOKUP(I538,物品!B:C,2,FALSE)</f>
        <v>{"t":"i","i":6</v>
      </c>
      <c r="M538" t="str">
        <f t="shared" si="79"/>
        <v>,"c":4593,"tr":0}</v>
      </c>
      <c r="N538" t="str">
        <f t="shared" si="80"/>
        <v/>
      </c>
      <c r="O538" t="str">
        <f t="shared" si="81"/>
        <v>{"t":"i","i":6,"c":4593,"tr":0}</v>
      </c>
    </row>
    <row r="539" spans="3:15" x14ac:dyDescent="0.15">
      <c r="C539">
        <v>532</v>
      </c>
      <c r="D539">
        <f>VLOOKUP(F539,每级任务数量!A:B,2,FALSE)</f>
        <v>2</v>
      </c>
      <c r="E539" s="7">
        <f t="shared" ref="E539:E602" si="83">F539*100000+G539*1000+H539</f>
        <v>6601001</v>
      </c>
      <c r="F539">
        <f t="shared" ref="F539:F602" si="84">IF((G539=1)*(H539=1),F538+1,F538)</f>
        <v>66</v>
      </c>
      <c r="G539">
        <f t="shared" ref="G539:G602" si="85">IF(H539=1,IF(G538=D538,1,G538+1),G538)</f>
        <v>1</v>
      </c>
      <c r="H539">
        <f t="shared" si="82"/>
        <v>1</v>
      </c>
      <c r="I539" t="str">
        <f>VLOOKUP(H539,映射关系!E:F,2,FALSE)</f>
        <v>经验</v>
      </c>
      <c r="J539">
        <f>INT((IF(D539=G539,VLOOKUP(F539,每级经验对应!A:C,3,FALSE)*映射关系!$B$4,VLOOKUP(F539,每级经验对应!A:C,3,FALSE)*映射关系!$B$4/(D539-1))+1)*VLOOKUP(H539,映射关系!E:G,3,FALSE))</f>
        <v>984</v>
      </c>
      <c r="L539" t="str">
        <f>L$6&amp;VLOOKUP(I539,物品!B:C,2,FALSE)</f>
        <v>{"t":"i","i":4</v>
      </c>
      <c r="M539" t="str">
        <f t="shared" ref="M539:M602" si="86">M$5&amp;J539&amp;M$6</f>
        <v>,"c":984,"tr":0}</v>
      </c>
      <c r="N539" t="str">
        <f t="shared" ref="N539:N602" si="87">IF(K539="","",N$6)</f>
        <v/>
      </c>
      <c r="O539" t="str">
        <f t="shared" ref="O539:O602" si="88">K539&amp;L539&amp;M539&amp;N539</f>
        <v>{"t":"i","i":4,"c":984,"tr":0}</v>
      </c>
    </row>
    <row r="540" spans="3:15" x14ac:dyDescent="0.15">
      <c r="C540">
        <v>533</v>
      </c>
      <c r="D540">
        <f>VLOOKUP(F540,每级任务数量!A:B,2,FALSE)</f>
        <v>2</v>
      </c>
      <c r="E540" s="7">
        <f t="shared" si="83"/>
        <v>6601002</v>
      </c>
      <c r="F540">
        <f t="shared" si="84"/>
        <v>66</v>
      </c>
      <c r="G540">
        <f t="shared" si="85"/>
        <v>1</v>
      </c>
      <c r="H540">
        <f t="shared" si="82"/>
        <v>2</v>
      </c>
      <c r="I540" t="str">
        <f>VLOOKUP(H540,映射关系!E:F,2,FALSE)</f>
        <v>金币</v>
      </c>
      <c r="J540">
        <f>INT((IF(D540=G540,VLOOKUP(F540,每级经验对应!A:C,3,FALSE)*映射关系!$B$4,VLOOKUP(F540,每级经验对应!A:C,3,FALSE)*映射关系!$B$4/(D540-1))+1)*VLOOKUP(H540,映射关系!E:G,3,FALSE))</f>
        <v>34504</v>
      </c>
      <c r="L540" t="str">
        <f>L$6&amp;VLOOKUP(I540,物品!B:C,2,FALSE)</f>
        <v>{"t":"i","i":1</v>
      </c>
      <c r="M540" t="str">
        <f t="shared" si="86"/>
        <v>,"c":34504,"tr":0}</v>
      </c>
      <c r="N540" t="str">
        <f t="shared" si="87"/>
        <v/>
      </c>
      <c r="O540" t="str">
        <f t="shared" si="88"/>
        <v>{"t":"i","i":1,"c":34504,"tr":0}</v>
      </c>
    </row>
    <row r="541" spans="3:15" x14ac:dyDescent="0.15">
      <c r="C541">
        <v>534</v>
      </c>
      <c r="D541">
        <f>VLOOKUP(F541,每级任务数量!A:B,2,FALSE)</f>
        <v>2</v>
      </c>
      <c r="E541" s="7">
        <f t="shared" si="83"/>
        <v>6601003</v>
      </c>
      <c r="F541">
        <f t="shared" si="84"/>
        <v>66</v>
      </c>
      <c r="G541">
        <f t="shared" si="85"/>
        <v>1</v>
      </c>
      <c r="H541">
        <f t="shared" si="82"/>
        <v>3</v>
      </c>
      <c r="I541" t="str">
        <f>VLOOKUP(H541,映射关系!E:F,2,FALSE)</f>
        <v>炼历</v>
      </c>
      <c r="J541">
        <f>INT((IF(D541=G541,VLOOKUP(F541,每级经验对应!A:C,3,FALSE)*映射关系!$B$4,VLOOKUP(F541,每级经验对应!A:C,3,FALSE)*映射关系!$B$4/(D541-1))+1)*VLOOKUP(H541,映射关系!E:G,3,FALSE))</f>
        <v>4923</v>
      </c>
      <c r="L541" t="str">
        <f>L$6&amp;VLOOKUP(I541,物品!B:C,2,FALSE)</f>
        <v>{"t":"i","i":6</v>
      </c>
      <c r="M541" t="str">
        <f t="shared" si="86"/>
        <v>,"c":4923,"tr":0}</v>
      </c>
      <c r="N541" t="str">
        <f t="shared" si="87"/>
        <v/>
      </c>
      <c r="O541" t="str">
        <f t="shared" si="88"/>
        <v>{"t":"i","i":6,"c":4923,"tr":0}</v>
      </c>
    </row>
    <row r="542" spans="3:15" x14ac:dyDescent="0.15">
      <c r="C542">
        <v>535</v>
      </c>
      <c r="D542">
        <f>VLOOKUP(F542,每级任务数量!A:B,2,FALSE)</f>
        <v>2</v>
      </c>
      <c r="E542" s="7">
        <f t="shared" si="83"/>
        <v>6602001</v>
      </c>
      <c r="F542">
        <f t="shared" si="84"/>
        <v>66</v>
      </c>
      <c r="G542">
        <f t="shared" si="85"/>
        <v>2</v>
      </c>
      <c r="H542">
        <f t="shared" si="82"/>
        <v>1</v>
      </c>
      <c r="I542" t="str">
        <f>VLOOKUP(H542,映射关系!E:F,2,FALSE)</f>
        <v>经验</v>
      </c>
      <c r="J542">
        <f>INT((IF(D542=G542,VLOOKUP(F542,每级经验对应!A:C,3,FALSE)*映射关系!$B$4,VLOOKUP(F542,每级经验对应!A:C,3,FALSE)*映射关系!$B$4/(D542-1))+1)*VLOOKUP(H542,映射关系!E:G,3,FALSE))</f>
        <v>984</v>
      </c>
      <c r="L542" t="str">
        <f>L$6&amp;VLOOKUP(I542,物品!B:C,2,FALSE)</f>
        <v>{"t":"i","i":4</v>
      </c>
      <c r="M542" t="str">
        <f t="shared" si="86"/>
        <v>,"c":984,"tr":0}</v>
      </c>
      <c r="N542" t="str">
        <f t="shared" si="87"/>
        <v/>
      </c>
      <c r="O542" t="str">
        <f t="shared" si="88"/>
        <v>{"t":"i","i":4,"c":984,"tr":0}</v>
      </c>
    </row>
    <row r="543" spans="3:15" x14ac:dyDescent="0.15">
      <c r="C543">
        <v>536</v>
      </c>
      <c r="D543">
        <f>VLOOKUP(F543,每级任务数量!A:B,2,FALSE)</f>
        <v>2</v>
      </c>
      <c r="E543" s="7">
        <f t="shared" si="83"/>
        <v>6602002</v>
      </c>
      <c r="F543">
        <f t="shared" si="84"/>
        <v>66</v>
      </c>
      <c r="G543">
        <f t="shared" si="85"/>
        <v>2</v>
      </c>
      <c r="H543">
        <f t="shared" si="82"/>
        <v>2</v>
      </c>
      <c r="I543" t="str">
        <f>VLOOKUP(H543,映射关系!E:F,2,FALSE)</f>
        <v>金币</v>
      </c>
      <c r="J543">
        <f>INT((IF(D543=G543,VLOOKUP(F543,每级经验对应!A:C,3,FALSE)*映射关系!$B$4,VLOOKUP(F543,每级经验对应!A:C,3,FALSE)*映射关系!$B$4/(D543-1))+1)*VLOOKUP(H543,映射关系!E:G,3,FALSE))</f>
        <v>34504</v>
      </c>
      <c r="L543" t="str">
        <f>L$6&amp;VLOOKUP(I543,物品!B:C,2,FALSE)</f>
        <v>{"t":"i","i":1</v>
      </c>
      <c r="M543" t="str">
        <f t="shared" si="86"/>
        <v>,"c":34504,"tr":0}</v>
      </c>
      <c r="N543" t="str">
        <f t="shared" si="87"/>
        <v/>
      </c>
      <c r="O543" t="str">
        <f t="shared" si="88"/>
        <v>{"t":"i","i":1,"c":34504,"tr":0}</v>
      </c>
    </row>
    <row r="544" spans="3:15" x14ac:dyDescent="0.15">
      <c r="C544">
        <v>537</v>
      </c>
      <c r="D544">
        <f>VLOOKUP(F544,每级任务数量!A:B,2,FALSE)</f>
        <v>2</v>
      </c>
      <c r="E544" s="7">
        <f t="shared" si="83"/>
        <v>6602003</v>
      </c>
      <c r="F544">
        <f t="shared" si="84"/>
        <v>66</v>
      </c>
      <c r="G544">
        <f t="shared" si="85"/>
        <v>2</v>
      </c>
      <c r="H544">
        <f t="shared" si="82"/>
        <v>3</v>
      </c>
      <c r="I544" t="str">
        <f>VLOOKUP(H544,映射关系!E:F,2,FALSE)</f>
        <v>炼历</v>
      </c>
      <c r="J544">
        <f>INT((IF(D544=G544,VLOOKUP(F544,每级经验对应!A:C,3,FALSE)*映射关系!$B$4,VLOOKUP(F544,每级经验对应!A:C,3,FALSE)*映射关系!$B$4/(D544-1))+1)*VLOOKUP(H544,映射关系!E:G,3,FALSE))</f>
        <v>4923</v>
      </c>
      <c r="L544" t="str">
        <f>L$6&amp;VLOOKUP(I544,物品!B:C,2,FALSE)</f>
        <v>{"t":"i","i":6</v>
      </c>
      <c r="M544" t="str">
        <f t="shared" si="86"/>
        <v>,"c":4923,"tr":0}</v>
      </c>
      <c r="N544" t="str">
        <f t="shared" si="87"/>
        <v/>
      </c>
      <c r="O544" t="str">
        <f t="shared" si="88"/>
        <v>{"t":"i","i":6,"c":4923,"tr":0}</v>
      </c>
    </row>
    <row r="545" spans="3:15" x14ac:dyDescent="0.15">
      <c r="C545">
        <v>538</v>
      </c>
      <c r="D545">
        <f>VLOOKUP(F545,每级任务数量!A:B,2,FALSE)</f>
        <v>2</v>
      </c>
      <c r="E545" s="7">
        <f t="shared" si="83"/>
        <v>6701001</v>
      </c>
      <c r="F545">
        <f t="shared" si="84"/>
        <v>67</v>
      </c>
      <c r="G545">
        <f t="shared" si="85"/>
        <v>1</v>
      </c>
      <c r="H545">
        <f t="shared" si="82"/>
        <v>1</v>
      </c>
      <c r="I545" t="str">
        <f>VLOOKUP(H545,映射关系!E:F,2,FALSE)</f>
        <v>经验</v>
      </c>
      <c r="J545">
        <f>INT((IF(D545=G545,VLOOKUP(F545,每级经验对应!A:C,3,FALSE)*映射关系!$B$4,VLOOKUP(F545,每级经验对应!A:C,3,FALSE)*映射关系!$B$4/(D545-1))+1)*VLOOKUP(H545,映射关系!E:G,3,FALSE))</f>
        <v>1055</v>
      </c>
      <c r="L545" t="str">
        <f>L$6&amp;VLOOKUP(I545,物品!B:C,2,FALSE)</f>
        <v>{"t":"i","i":4</v>
      </c>
      <c r="M545" t="str">
        <f t="shared" si="86"/>
        <v>,"c":1055,"tr":0}</v>
      </c>
      <c r="N545" t="str">
        <f t="shared" si="87"/>
        <v/>
      </c>
      <c r="O545" t="str">
        <f t="shared" si="88"/>
        <v>{"t":"i","i":4,"c":1055,"tr":0}</v>
      </c>
    </row>
    <row r="546" spans="3:15" x14ac:dyDescent="0.15">
      <c r="C546">
        <v>539</v>
      </c>
      <c r="D546">
        <f>VLOOKUP(F546,每级任务数量!A:B,2,FALSE)</f>
        <v>2</v>
      </c>
      <c r="E546" s="7">
        <f t="shared" si="83"/>
        <v>6701002</v>
      </c>
      <c r="F546">
        <f t="shared" si="84"/>
        <v>67</v>
      </c>
      <c r="G546">
        <f t="shared" si="85"/>
        <v>1</v>
      </c>
      <c r="H546">
        <f t="shared" si="82"/>
        <v>2</v>
      </c>
      <c r="I546" t="str">
        <f>VLOOKUP(H546,映射关系!E:F,2,FALSE)</f>
        <v>金币</v>
      </c>
      <c r="J546">
        <f>INT((IF(D546=G546,VLOOKUP(F546,每级经验对应!A:C,3,FALSE)*映射关系!$B$4,VLOOKUP(F546,每级经验对应!A:C,3,FALSE)*映射关系!$B$4/(D546-1))+1)*VLOOKUP(H546,映射关系!E:G,3,FALSE))</f>
        <v>36986</v>
      </c>
      <c r="L546" t="str">
        <f>L$6&amp;VLOOKUP(I546,物品!B:C,2,FALSE)</f>
        <v>{"t":"i","i":1</v>
      </c>
      <c r="M546" t="str">
        <f t="shared" si="86"/>
        <v>,"c":36986,"tr":0}</v>
      </c>
      <c r="N546" t="str">
        <f t="shared" si="87"/>
        <v/>
      </c>
      <c r="O546" t="str">
        <f t="shared" si="88"/>
        <v>{"t":"i","i":1,"c":36986,"tr":0}</v>
      </c>
    </row>
    <row r="547" spans="3:15" x14ac:dyDescent="0.15">
      <c r="C547">
        <v>540</v>
      </c>
      <c r="D547">
        <f>VLOOKUP(F547,每级任务数量!A:B,2,FALSE)</f>
        <v>2</v>
      </c>
      <c r="E547" s="7">
        <f t="shared" si="83"/>
        <v>6701003</v>
      </c>
      <c r="F547">
        <f t="shared" si="84"/>
        <v>67</v>
      </c>
      <c r="G547">
        <f t="shared" si="85"/>
        <v>1</v>
      </c>
      <c r="H547">
        <f t="shared" si="82"/>
        <v>3</v>
      </c>
      <c r="I547" t="str">
        <f>VLOOKUP(H547,映射关系!E:F,2,FALSE)</f>
        <v>炼历</v>
      </c>
      <c r="J547">
        <f>INT((IF(D547=G547,VLOOKUP(F547,每级经验对应!A:C,3,FALSE)*映射关系!$B$4,VLOOKUP(F547,每级经验对应!A:C,3,FALSE)*映射关系!$B$4/(D547-1))+1)*VLOOKUP(H547,映射关系!E:G,3,FALSE))</f>
        <v>5277</v>
      </c>
      <c r="L547" t="str">
        <f>L$6&amp;VLOOKUP(I547,物品!B:C,2,FALSE)</f>
        <v>{"t":"i","i":6</v>
      </c>
      <c r="M547" t="str">
        <f t="shared" si="86"/>
        <v>,"c":5277,"tr":0}</v>
      </c>
      <c r="N547" t="str">
        <f t="shared" si="87"/>
        <v/>
      </c>
      <c r="O547" t="str">
        <f t="shared" si="88"/>
        <v>{"t":"i","i":6,"c":5277,"tr":0}</v>
      </c>
    </row>
    <row r="548" spans="3:15" x14ac:dyDescent="0.15">
      <c r="C548">
        <v>541</v>
      </c>
      <c r="D548">
        <f>VLOOKUP(F548,每级任务数量!A:B,2,FALSE)</f>
        <v>2</v>
      </c>
      <c r="E548" s="7">
        <f t="shared" si="83"/>
        <v>6702001</v>
      </c>
      <c r="F548">
        <f t="shared" si="84"/>
        <v>67</v>
      </c>
      <c r="G548">
        <f t="shared" si="85"/>
        <v>2</v>
      </c>
      <c r="H548">
        <f t="shared" si="82"/>
        <v>1</v>
      </c>
      <c r="I548" t="str">
        <f>VLOOKUP(H548,映射关系!E:F,2,FALSE)</f>
        <v>经验</v>
      </c>
      <c r="J548">
        <f>INT((IF(D548=G548,VLOOKUP(F548,每级经验对应!A:C,3,FALSE)*映射关系!$B$4,VLOOKUP(F548,每级经验对应!A:C,3,FALSE)*映射关系!$B$4/(D548-1))+1)*VLOOKUP(H548,映射关系!E:G,3,FALSE))</f>
        <v>1055</v>
      </c>
      <c r="L548" t="str">
        <f>L$6&amp;VLOOKUP(I548,物品!B:C,2,FALSE)</f>
        <v>{"t":"i","i":4</v>
      </c>
      <c r="M548" t="str">
        <f t="shared" si="86"/>
        <v>,"c":1055,"tr":0}</v>
      </c>
      <c r="N548" t="str">
        <f t="shared" si="87"/>
        <v/>
      </c>
      <c r="O548" t="str">
        <f t="shared" si="88"/>
        <v>{"t":"i","i":4,"c":1055,"tr":0}</v>
      </c>
    </row>
    <row r="549" spans="3:15" x14ac:dyDescent="0.15">
      <c r="C549">
        <v>542</v>
      </c>
      <c r="D549">
        <f>VLOOKUP(F549,每级任务数量!A:B,2,FALSE)</f>
        <v>2</v>
      </c>
      <c r="E549" s="7">
        <f t="shared" si="83"/>
        <v>6702002</v>
      </c>
      <c r="F549">
        <f t="shared" si="84"/>
        <v>67</v>
      </c>
      <c r="G549">
        <f t="shared" si="85"/>
        <v>2</v>
      </c>
      <c r="H549">
        <f t="shared" si="82"/>
        <v>2</v>
      </c>
      <c r="I549" t="str">
        <f>VLOOKUP(H549,映射关系!E:F,2,FALSE)</f>
        <v>金币</v>
      </c>
      <c r="J549">
        <f>INT((IF(D549=G549,VLOOKUP(F549,每级经验对应!A:C,3,FALSE)*映射关系!$B$4,VLOOKUP(F549,每级经验对应!A:C,3,FALSE)*映射关系!$B$4/(D549-1))+1)*VLOOKUP(H549,映射关系!E:G,3,FALSE))</f>
        <v>36986</v>
      </c>
      <c r="L549" t="str">
        <f>L$6&amp;VLOOKUP(I549,物品!B:C,2,FALSE)</f>
        <v>{"t":"i","i":1</v>
      </c>
      <c r="M549" t="str">
        <f t="shared" si="86"/>
        <v>,"c":36986,"tr":0}</v>
      </c>
      <c r="N549" t="str">
        <f t="shared" si="87"/>
        <v/>
      </c>
      <c r="O549" t="str">
        <f t="shared" si="88"/>
        <v>{"t":"i","i":1,"c":36986,"tr":0}</v>
      </c>
    </row>
    <row r="550" spans="3:15" x14ac:dyDescent="0.15">
      <c r="C550">
        <v>543</v>
      </c>
      <c r="D550">
        <f>VLOOKUP(F550,每级任务数量!A:B,2,FALSE)</f>
        <v>2</v>
      </c>
      <c r="E550" s="7">
        <f t="shared" si="83"/>
        <v>6702003</v>
      </c>
      <c r="F550">
        <f t="shared" si="84"/>
        <v>67</v>
      </c>
      <c r="G550">
        <f t="shared" si="85"/>
        <v>2</v>
      </c>
      <c r="H550">
        <f t="shared" si="82"/>
        <v>3</v>
      </c>
      <c r="I550" t="str">
        <f>VLOOKUP(H550,映射关系!E:F,2,FALSE)</f>
        <v>炼历</v>
      </c>
      <c r="J550">
        <f>INT((IF(D550=G550,VLOOKUP(F550,每级经验对应!A:C,3,FALSE)*映射关系!$B$4,VLOOKUP(F550,每级经验对应!A:C,3,FALSE)*映射关系!$B$4/(D550-1))+1)*VLOOKUP(H550,映射关系!E:G,3,FALSE))</f>
        <v>5277</v>
      </c>
      <c r="L550" t="str">
        <f>L$6&amp;VLOOKUP(I550,物品!B:C,2,FALSE)</f>
        <v>{"t":"i","i":6</v>
      </c>
      <c r="M550" t="str">
        <f t="shared" si="86"/>
        <v>,"c":5277,"tr":0}</v>
      </c>
      <c r="N550" t="str">
        <f t="shared" si="87"/>
        <v/>
      </c>
      <c r="O550" t="str">
        <f t="shared" si="88"/>
        <v>{"t":"i","i":6,"c":5277,"tr":0}</v>
      </c>
    </row>
    <row r="551" spans="3:15" x14ac:dyDescent="0.15">
      <c r="C551">
        <v>544</v>
      </c>
      <c r="D551">
        <f>VLOOKUP(F551,每级任务数量!A:B,2,FALSE)</f>
        <v>2</v>
      </c>
      <c r="E551" s="7">
        <f t="shared" si="83"/>
        <v>6801001</v>
      </c>
      <c r="F551">
        <f t="shared" si="84"/>
        <v>68</v>
      </c>
      <c r="G551">
        <f t="shared" si="85"/>
        <v>1</v>
      </c>
      <c r="H551">
        <f t="shared" si="82"/>
        <v>1</v>
      </c>
      <c r="I551" t="str">
        <f>VLOOKUP(H551,映射关系!E:F,2,FALSE)</f>
        <v>经验</v>
      </c>
      <c r="J551">
        <f>INT((IF(D551=G551,VLOOKUP(F551,每级经验对应!A:C,3,FALSE)*映射关系!$B$4,VLOOKUP(F551,每级经验对应!A:C,3,FALSE)*映射关系!$B$4/(D551-1))+1)*VLOOKUP(H551,映射关系!E:G,3,FALSE))</f>
        <v>1131</v>
      </c>
      <c r="L551" t="str">
        <f>L$6&amp;VLOOKUP(I551,物品!B:C,2,FALSE)</f>
        <v>{"t":"i","i":4</v>
      </c>
      <c r="M551" t="str">
        <f t="shared" si="86"/>
        <v>,"c":1131,"tr":0}</v>
      </c>
      <c r="N551" t="str">
        <f t="shared" si="87"/>
        <v/>
      </c>
      <c r="O551" t="str">
        <f t="shared" si="88"/>
        <v>{"t":"i","i":4,"c":1131,"tr":0}</v>
      </c>
    </row>
    <row r="552" spans="3:15" x14ac:dyDescent="0.15">
      <c r="C552">
        <v>545</v>
      </c>
      <c r="D552">
        <f>VLOOKUP(F552,每级任务数量!A:B,2,FALSE)</f>
        <v>2</v>
      </c>
      <c r="E552" s="7">
        <f t="shared" si="83"/>
        <v>6801002</v>
      </c>
      <c r="F552">
        <f t="shared" si="84"/>
        <v>68</v>
      </c>
      <c r="G552">
        <f t="shared" si="85"/>
        <v>1</v>
      </c>
      <c r="H552">
        <f t="shared" si="82"/>
        <v>2</v>
      </c>
      <c r="I552" t="str">
        <f>VLOOKUP(H552,映射关系!E:F,2,FALSE)</f>
        <v>金币</v>
      </c>
      <c r="J552">
        <f>INT((IF(D552=G552,VLOOKUP(F552,每级经验对应!A:C,3,FALSE)*映射关系!$B$4,VLOOKUP(F552,每级经验对应!A:C,3,FALSE)*映射关系!$B$4/(D552-1))+1)*VLOOKUP(H552,映射关系!E:G,3,FALSE))</f>
        <v>39647</v>
      </c>
      <c r="L552" t="str">
        <f>L$6&amp;VLOOKUP(I552,物品!B:C,2,FALSE)</f>
        <v>{"t":"i","i":1</v>
      </c>
      <c r="M552" t="str">
        <f t="shared" si="86"/>
        <v>,"c":39647,"tr":0}</v>
      </c>
      <c r="N552" t="str">
        <f t="shared" si="87"/>
        <v/>
      </c>
      <c r="O552" t="str">
        <f t="shared" si="88"/>
        <v>{"t":"i","i":1,"c":39647,"tr":0}</v>
      </c>
    </row>
    <row r="553" spans="3:15" x14ac:dyDescent="0.15">
      <c r="C553">
        <v>546</v>
      </c>
      <c r="D553">
        <f>VLOOKUP(F553,每级任务数量!A:B,2,FALSE)</f>
        <v>2</v>
      </c>
      <c r="E553" s="7">
        <f t="shared" si="83"/>
        <v>6801003</v>
      </c>
      <c r="F553">
        <f t="shared" si="84"/>
        <v>68</v>
      </c>
      <c r="G553">
        <f t="shared" si="85"/>
        <v>1</v>
      </c>
      <c r="H553">
        <f t="shared" si="82"/>
        <v>3</v>
      </c>
      <c r="I553" t="str">
        <f>VLOOKUP(H553,映射关系!E:F,2,FALSE)</f>
        <v>炼历</v>
      </c>
      <c r="J553">
        <f>INT((IF(D553=G553,VLOOKUP(F553,每级经验对应!A:C,3,FALSE)*映射关系!$B$4,VLOOKUP(F553,每级经验对应!A:C,3,FALSE)*映射关系!$B$4/(D553-1))+1)*VLOOKUP(H553,映射关系!E:G,3,FALSE))</f>
        <v>5657</v>
      </c>
      <c r="L553" t="str">
        <f>L$6&amp;VLOOKUP(I553,物品!B:C,2,FALSE)</f>
        <v>{"t":"i","i":6</v>
      </c>
      <c r="M553" t="str">
        <f t="shared" si="86"/>
        <v>,"c":5657,"tr":0}</v>
      </c>
      <c r="N553" t="str">
        <f t="shared" si="87"/>
        <v/>
      </c>
      <c r="O553" t="str">
        <f t="shared" si="88"/>
        <v>{"t":"i","i":6,"c":5657,"tr":0}</v>
      </c>
    </row>
    <row r="554" spans="3:15" x14ac:dyDescent="0.15">
      <c r="C554">
        <v>547</v>
      </c>
      <c r="D554">
        <f>VLOOKUP(F554,每级任务数量!A:B,2,FALSE)</f>
        <v>2</v>
      </c>
      <c r="E554" s="7">
        <f t="shared" si="83"/>
        <v>6802001</v>
      </c>
      <c r="F554">
        <f t="shared" si="84"/>
        <v>68</v>
      </c>
      <c r="G554">
        <f t="shared" si="85"/>
        <v>2</v>
      </c>
      <c r="H554">
        <f t="shared" si="82"/>
        <v>1</v>
      </c>
      <c r="I554" t="str">
        <f>VLOOKUP(H554,映射关系!E:F,2,FALSE)</f>
        <v>经验</v>
      </c>
      <c r="J554">
        <f>INT((IF(D554=G554,VLOOKUP(F554,每级经验对应!A:C,3,FALSE)*映射关系!$B$4,VLOOKUP(F554,每级经验对应!A:C,3,FALSE)*映射关系!$B$4/(D554-1))+1)*VLOOKUP(H554,映射关系!E:G,3,FALSE))</f>
        <v>1131</v>
      </c>
      <c r="L554" t="str">
        <f>L$6&amp;VLOOKUP(I554,物品!B:C,2,FALSE)</f>
        <v>{"t":"i","i":4</v>
      </c>
      <c r="M554" t="str">
        <f t="shared" si="86"/>
        <v>,"c":1131,"tr":0}</v>
      </c>
      <c r="N554" t="str">
        <f t="shared" si="87"/>
        <v/>
      </c>
      <c r="O554" t="str">
        <f t="shared" si="88"/>
        <v>{"t":"i","i":4,"c":1131,"tr":0}</v>
      </c>
    </row>
    <row r="555" spans="3:15" x14ac:dyDescent="0.15">
      <c r="C555">
        <v>548</v>
      </c>
      <c r="D555">
        <f>VLOOKUP(F555,每级任务数量!A:B,2,FALSE)</f>
        <v>2</v>
      </c>
      <c r="E555" s="7">
        <f t="shared" si="83"/>
        <v>6802002</v>
      </c>
      <c r="F555">
        <f t="shared" si="84"/>
        <v>68</v>
      </c>
      <c r="G555">
        <f t="shared" si="85"/>
        <v>2</v>
      </c>
      <c r="H555">
        <f t="shared" si="82"/>
        <v>2</v>
      </c>
      <c r="I555" t="str">
        <f>VLOOKUP(H555,映射关系!E:F,2,FALSE)</f>
        <v>金币</v>
      </c>
      <c r="J555">
        <f>INT((IF(D555=G555,VLOOKUP(F555,每级经验对应!A:C,3,FALSE)*映射关系!$B$4,VLOOKUP(F555,每级经验对应!A:C,3,FALSE)*映射关系!$B$4/(D555-1))+1)*VLOOKUP(H555,映射关系!E:G,3,FALSE))</f>
        <v>39647</v>
      </c>
      <c r="L555" t="str">
        <f>L$6&amp;VLOOKUP(I555,物品!B:C,2,FALSE)</f>
        <v>{"t":"i","i":1</v>
      </c>
      <c r="M555" t="str">
        <f t="shared" si="86"/>
        <v>,"c":39647,"tr":0}</v>
      </c>
      <c r="N555" t="str">
        <f t="shared" si="87"/>
        <v/>
      </c>
      <c r="O555" t="str">
        <f t="shared" si="88"/>
        <v>{"t":"i","i":1,"c":39647,"tr":0}</v>
      </c>
    </row>
    <row r="556" spans="3:15" x14ac:dyDescent="0.15">
      <c r="C556">
        <v>549</v>
      </c>
      <c r="D556">
        <f>VLOOKUP(F556,每级任务数量!A:B,2,FALSE)</f>
        <v>2</v>
      </c>
      <c r="E556" s="7">
        <f t="shared" si="83"/>
        <v>6802003</v>
      </c>
      <c r="F556">
        <f t="shared" si="84"/>
        <v>68</v>
      </c>
      <c r="G556">
        <f t="shared" si="85"/>
        <v>2</v>
      </c>
      <c r="H556">
        <f t="shared" si="82"/>
        <v>3</v>
      </c>
      <c r="I556" t="str">
        <f>VLOOKUP(H556,映射关系!E:F,2,FALSE)</f>
        <v>炼历</v>
      </c>
      <c r="J556">
        <f>INT((IF(D556=G556,VLOOKUP(F556,每级经验对应!A:C,3,FALSE)*映射关系!$B$4,VLOOKUP(F556,每级经验对应!A:C,3,FALSE)*映射关系!$B$4/(D556-1))+1)*VLOOKUP(H556,映射关系!E:G,3,FALSE))</f>
        <v>5657</v>
      </c>
      <c r="L556" t="str">
        <f>L$6&amp;VLOOKUP(I556,物品!B:C,2,FALSE)</f>
        <v>{"t":"i","i":6</v>
      </c>
      <c r="M556" t="str">
        <f t="shared" si="86"/>
        <v>,"c":5657,"tr":0}</v>
      </c>
      <c r="N556" t="str">
        <f t="shared" si="87"/>
        <v/>
      </c>
      <c r="O556" t="str">
        <f t="shared" si="88"/>
        <v>{"t":"i","i":6,"c":5657,"tr":0}</v>
      </c>
    </row>
    <row r="557" spans="3:15" x14ac:dyDescent="0.15">
      <c r="C557">
        <v>550</v>
      </c>
      <c r="D557">
        <f>VLOOKUP(F557,每级任务数量!A:B,2,FALSE)</f>
        <v>2</v>
      </c>
      <c r="E557" s="7">
        <f t="shared" si="83"/>
        <v>6901001</v>
      </c>
      <c r="F557">
        <f t="shared" si="84"/>
        <v>69</v>
      </c>
      <c r="G557">
        <f t="shared" si="85"/>
        <v>1</v>
      </c>
      <c r="H557">
        <f t="shared" si="82"/>
        <v>1</v>
      </c>
      <c r="I557" t="str">
        <f>VLOOKUP(H557,映射关系!E:F,2,FALSE)</f>
        <v>经验</v>
      </c>
      <c r="J557">
        <f>INT((IF(D557=G557,VLOOKUP(F557,每级经验对应!A:C,3,FALSE)*映射关系!$B$4,VLOOKUP(F557,每级经验对应!A:C,3,FALSE)*映射关系!$B$4/(D557-1))+1)*VLOOKUP(H557,映射关系!E:G,3,FALSE))</f>
        <v>1212</v>
      </c>
      <c r="L557" t="str">
        <f>L$6&amp;VLOOKUP(I557,物品!B:C,2,FALSE)</f>
        <v>{"t":"i","i":4</v>
      </c>
      <c r="M557" t="str">
        <f t="shared" si="86"/>
        <v>,"c":1212,"tr":0}</v>
      </c>
      <c r="N557" t="str">
        <f t="shared" si="87"/>
        <v/>
      </c>
      <c r="O557" t="str">
        <f t="shared" si="88"/>
        <v>{"t":"i","i":4,"c":1212,"tr":0}</v>
      </c>
    </row>
    <row r="558" spans="3:15" x14ac:dyDescent="0.15">
      <c r="C558">
        <v>551</v>
      </c>
      <c r="D558">
        <f>VLOOKUP(F558,每级任务数量!A:B,2,FALSE)</f>
        <v>2</v>
      </c>
      <c r="E558" s="7">
        <f t="shared" si="83"/>
        <v>6901002</v>
      </c>
      <c r="F558">
        <f t="shared" si="84"/>
        <v>69</v>
      </c>
      <c r="G558">
        <f t="shared" si="85"/>
        <v>1</v>
      </c>
      <c r="H558">
        <f t="shared" si="82"/>
        <v>2</v>
      </c>
      <c r="I558" t="str">
        <f>VLOOKUP(H558,映射关系!E:F,2,FALSE)</f>
        <v>金币</v>
      </c>
      <c r="J558">
        <f>INT((IF(D558=G558,VLOOKUP(F558,每级经验对应!A:C,3,FALSE)*映射关系!$B$4,VLOOKUP(F558,每级经验对应!A:C,3,FALSE)*映射关系!$B$4/(D558-1))+1)*VLOOKUP(H558,映射关系!E:G,3,FALSE))</f>
        <v>42499</v>
      </c>
      <c r="L558" t="str">
        <f>L$6&amp;VLOOKUP(I558,物品!B:C,2,FALSE)</f>
        <v>{"t":"i","i":1</v>
      </c>
      <c r="M558" t="str">
        <f t="shared" si="86"/>
        <v>,"c":42499,"tr":0}</v>
      </c>
      <c r="N558" t="str">
        <f t="shared" si="87"/>
        <v/>
      </c>
      <c r="O558" t="str">
        <f t="shared" si="88"/>
        <v>{"t":"i","i":1,"c":42499,"tr":0}</v>
      </c>
    </row>
    <row r="559" spans="3:15" x14ac:dyDescent="0.15">
      <c r="C559">
        <v>552</v>
      </c>
      <c r="D559">
        <f>VLOOKUP(F559,每级任务数量!A:B,2,FALSE)</f>
        <v>2</v>
      </c>
      <c r="E559" s="7">
        <f t="shared" si="83"/>
        <v>6901003</v>
      </c>
      <c r="F559">
        <f t="shared" si="84"/>
        <v>69</v>
      </c>
      <c r="G559">
        <f t="shared" si="85"/>
        <v>1</v>
      </c>
      <c r="H559">
        <f t="shared" si="82"/>
        <v>3</v>
      </c>
      <c r="I559" t="str">
        <f>VLOOKUP(H559,映射关系!E:F,2,FALSE)</f>
        <v>炼历</v>
      </c>
      <c r="J559">
        <f>INT((IF(D559=G559,VLOOKUP(F559,每级经验对应!A:C,3,FALSE)*映射关系!$B$4,VLOOKUP(F559,每级经验对应!A:C,3,FALSE)*映射关系!$B$4/(D559-1))+1)*VLOOKUP(H559,映射关系!E:G,3,FALSE))</f>
        <v>6064</v>
      </c>
      <c r="L559" t="str">
        <f>L$6&amp;VLOOKUP(I559,物品!B:C,2,FALSE)</f>
        <v>{"t":"i","i":6</v>
      </c>
      <c r="M559" t="str">
        <f t="shared" si="86"/>
        <v>,"c":6064,"tr":0}</v>
      </c>
      <c r="N559" t="str">
        <f t="shared" si="87"/>
        <v/>
      </c>
      <c r="O559" t="str">
        <f t="shared" si="88"/>
        <v>{"t":"i","i":6,"c":6064,"tr":0}</v>
      </c>
    </row>
    <row r="560" spans="3:15" x14ac:dyDescent="0.15">
      <c r="C560">
        <v>553</v>
      </c>
      <c r="D560">
        <f>VLOOKUP(F560,每级任务数量!A:B,2,FALSE)</f>
        <v>2</v>
      </c>
      <c r="E560" s="7">
        <f t="shared" si="83"/>
        <v>6902001</v>
      </c>
      <c r="F560">
        <f t="shared" si="84"/>
        <v>69</v>
      </c>
      <c r="G560">
        <f t="shared" si="85"/>
        <v>2</v>
      </c>
      <c r="H560">
        <f t="shared" si="82"/>
        <v>1</v>
      </c>
      <c r="I560" t="str">
        <f>VLOOKUP(H560,映射关系!E:F,2,FALSE)</f>
        <v>经验</v>
      </c>
      <c r="J560">
        <f>INT((IF(D560=G560,VLOOKUP(F560,每级经验对应!A:C,3,FALSE)*映射关系!$B$4,VLOOKUP(F560,每级经验对应!A:C,3,FALSE)*映射关系!$B$4/(D560-1))+1)*VLOOKUP(H560,映射关系!E:G,3,FALSE))</f>
        <v>1212</v>
      </c>
      <c r="L560" t="str">
        <f>L$6&amp;VLOOKUP(I560,物品!B:C,2,FALSE)</f>
        <v>{"t":"i","i":4</v>
      </c>
      <c r="M560" t="str">
        <f t="shared" si="86"/>
        <v>,"c":1212,"tr":0}</v>
      </c>
      <c r="N560" t="str">
        <f t="shared" si="87"/>
        <v/>
      </c>
      <c r="O560" t="str">
        <f t="shared" si="88"/>
        <v>{"t":"i","i":4,"c":1212,"tr":0}</v>
      </c>
    </row>
    <row r="561" spans="3:15" x14ac:dyDescent="0.15">
      <c r="C561">
        <v>554</v>
      </c>
      <c r="D561">
        <f>VLOOKUP(F561,每级任务数量!A:B,2,FALSE)</f>
        <v>2</v>
      </c>
      <c r="E561" s="7">
        <f t="shared" si="83"/>
        <v>6902002</v>
      </c>
      <c r="F561">
        <f t="shared" si="84"/>
        <v>69</v>
      </c>
      <c r="G561">
        <f t="shared" si="85"/>
        <v>2</v>
      </c>
      <c r="H561">
        <f t="shared" si="82"/>
        <v>2</v>
      </c>
      <c r="I561" t="str">
        <f>VLOOKUP(H561,映射关系!E:F,2,FALSE)</f>
        <v>金币</v>
      </c>
      <c r="J561">
        <f>INT((IF(D561=G561,VLOOKUP(F561,每级经验对应!A:C,3,FALSE)*映射关系!$B$4,VLOOKUP(F561,每级经验对应!A:C,3,FALSE)*映射关系!$B$4/(D561-1))+1)*VLOOKUP(H561,映射关系!E:G,3,FALSE))</f>
        <v>42499</v>
      </c>
      <c r="L561" t="str">
        <f>L$6&amp;VLOOKUP(I561,物品!B:C,2,FALSE)</f>
        <v>{"t":"i","i":1</v>
      </c>
      <c r="M561" t="str">
        <f t="shared" si="86"/>
        <v>,"c":42499,"tr":0}</v>
      </c>
      <c r="N561" t="str">
        <f t="shared" si="87"/>
        <v/>
      </c>
      <c r="O561" t="str">
        <f t="shared" si="88"/>
        <v>{"t":"i","i":1,"c":42499,"tr":0}</v>
      </c>
    </row>
    <row r="562" spans="3:15" x14ac:dyDescent="0.15">
      <c r="C562">
        <v>555</v>
      </c>
      <c r="D562">
        <f>VLOOKUP(F562,每级任务数量!A:B,2,FALSE)</f>
        <v>2</v>
      </c>
      <c r="E562" s="7">
        <f t="shared" si="83"/>
        <v>6902003</v>
      </c>
      <c r="F562">
        <f t="shared" si="84"/>
        <v>69</v>
      </c>
      <c r="G562">
        <f t="shared" si="85"/>
        <v>2</v>
      </c>
      <c r="H562">
        <f t="shared" si="82"/>
        <v>3</v>
      </c>
      <c r="I562" t="str">
        <f>VLOOKUP(H562,映射关系!E:F,2,FALSE)</f>
        <v>炼历</v>
      </c>
      <c r="J562">
        <f>INT((IF(D562=G562,VLOOKUP(F562,每级经验对应!A:C,3,FALSE)*映射关系!$B$4,VLOOKUP(F562,每级经验对应!A:C,3,FALSE)*映射关系!$B$4/(D562-1))+1)*VLOOKUP(H562,映射关系!E:G,3,FALSE))</f>
        <v>6064</v>
      </c>
      <c r="L562" t="str">
        <f>L$6&amp;VLOOKUP(I562,物品!B:C,2,FALSE)</f>
        <v>{"t":"i","i":6</v>
      </c>
      <c r="M562" t="str">
        <f t="shared" si="86"/>
        <v>,"c":6064,"tr":0}</v>
      </c>
      <c r="N562" t="str">
        <f t="shared" si="87"/>
        <v/>
      </c>
      <c r="O562" t="str">
        <f t="shared" si="88"/>
        <v>{"t":"i","i":6,"c":6064,"tr":0}</v>
      </c>
    </row>
    <row r="563" spans="3:15" x14ac:dyDescent="0.15">
      <c r="C563">
        <v>556</v>
      </c>
      <c r="D563">
        <f>VLOOKUP(F563,每级任务数量!A:B,2,FALSE)</f>
        <v>2</v>
      </c>
      <c r="E563" s="7">
        <f t="shared" si="83"/>
        <v>7001001</v>
      </c>
      <c r="F563">
        <f t="shared" si="84"/>
        <v>70</v>
      </c>
      <c r="G563">
        <f t="shared" si="85"/>
        <v>1</v>
      </c>
      <c r="H563">
        <f t="shared" si="82"/>
        <v>1</v>
      </c>
      <c r="I563" t="str">
        <f>VLOOKUP(H563,映射关系!E:F,2,FALSE)</f>
        <v>经验</v>
      </c>
      <c r="J563">
        <f>INT((IF(D563=G563,VLOOKUP(F563,每级经验对应!A:C,3,FALSE)*映射关系!$B$4,VLOOKUP(F563,每级经验对应!A:C,3,FALSE)*映射关系!$B$4/(D563-1))+1)*VLOOKUP(H563,映射关系!E:G,3,FALSE))</f>
        <v>1300</v>
      </c>
      <c r="L563" t="str">
        <f>L$6&amp;VLOOKUP(I563,物品!B:C,2,FALSE)</f>
        <v>{"t":"i","i":4</v>
      </c>
      <c r="M563" t="str">
        <f t="shared" si="86"/>
        <v>,"c":1300,"tr":0}</v>
      </c>
      <c r="N563" t="str">
        <f t="shared" si="87"/>
        <v/>
      </c>
      <c r="O563" t="str">
        <f t="shared" si="88"/>
        <v>{"t":"i","i":4,"c":1300,"tr":0}</v>
      </c>
    </row>
    <row r="564" spans="3:15" x14ac:dyDescent="0.15">
      <c r="C564">
        <v>557</v>
      </c>
      <c r="D564">
        <f>VLOOKUP(F564,每级任务数量!A:B,2,FALSE)</f>
        <v>2</v>
      </c>
      <c r="E564" s="7">
        <f t="shared" si="83"/>
        <v>7001002</v>
      </c>
      <c r="F564">
        <f t="shared" si="84"/>
        <v>70</v>
      </c>
      <c r="G564">
        <f t="shared" si="85"/>
        <v>1</v>
      </c>
      <c r="H564">
        <f t="shared" si="82"/>
        <v>2</v>
      </c>
      <c r="I564" t="str">
        <f>VLOOKUP(H564,映射关系!E:F,2,FALSE)</f>
        <v>金币</v>
      </c>
      <c r="J564">
        <f>INT((IF(D564=G564,VLOOKUP(F564,每级经验对应!A:C,3,FALSE)*映射关系!$B$4,VLOOKUP(F564,每级经验对应!A:C,3,FALSE)*映射关系!$B$4/(D564-1))+1)*VLOOKUP(H564,映射关系!E:G,3,FALSE))</f>
        <v>45556</v>
      </c>
      <c r="L564" t="str">
        <f>L$6&amp;VLOOKUP(I564,物品!B:C,2,FALSE)</f>
        <v>{"t":"i","i":1</v>
      </c>
      <c r="M564" t="str">
        <f t="shared" si="86"/>
        <v>,"c":45556,"tr":0}</v>
      </c>
      <c r="N564" t="str">
        <f t="shared" si="87"/>
        <v/>
      </c>
      <c r="O564" t="str">
        <f t="shared" si="88"/>
        <v>{"t":"i","i":1,"c":45556,"tr":0}</v>
      </c>
    </row>
    <row r="565" spans="3:15" x14ac:dyDescent="0.15">
      <c r="C565">
        <v>558</v>
      </c>
      <c r="D565">
        <f>VLOOKUP(F565,每级任务数量!A:B,2,FALSE)</f>
        <v>2</v>
      </c>
      <c r="E565" s="7">
        <f t="shared" si="83"/>
        <v>7001003</v>
      </c>
      <c r="F565">
        <f t="shared" si="84"/>
        <v>70</v>
      </c>
      <c r="G565">
        <f t="shared" si="85"/>
        <v>1</v>
      </c>
      <c r="H565">
        <f t="shared" si="82"/>
        <v>3</v>
      </c>
      <c r="I565" t="str">
        <f>VLOOKUP(H565,映射关系!E:F,2,FALSE)</f>
        <v>炼历</v>
      </c>
      <c r="J565">
        <f>INT((IF(D565=G565,VLOOKUP(F565,每级经验对应!A:C,3,FALSE)*映射关系!$B$4,VLOOKUP(F565,每级经验对应!A:C,3,FALSE)*映射关系!$B$4/(D565-1))+1)*VLOOKUP(H565,映射关系!E:G,3,FALSE))</f>
        <v>6500</v>
      </c>
      <c r="L565" t="str">
        <f>L$6&amp;VLOOKUP(I565,物品!B:C,2,FALSE)</f>
        <v>{"t":"i","i":6</v>
      </c>
      <c r="M565" t="str">
        <f t="shared" si="86"/>
        <v>,"c":6500,"tr":0}</v>
      </c>
      <c r="N565" t="str">
        <f t="shared" si="87"/>
        <v/>
      </c>
      <c r="O565" t="str">
        <f t="shared" si="88"/>
        <v>{"t":"i","i":6,"c":6500,"tr":0}</v>
      </c>
    </row>
    <row r="566" spans="3:15" x14ac:dyDescent="0.15">
      <c r="C566">
        <v>559</v>
      </c>
      <c r="D566">
        <f>VLOOKUP(F566,每级任务数量!A:B,2,FALSE)</f>
        <v>2</v>
      </c>
      <c r="E566" s="7">
        <f t="shared" si="83"/>
        <v>7002001</v>
      </c>
      <c r="F566">
        <f t="shared" si="84"/>
        <v>70</v>
      </c>
      <c r="G566">
        <f t="shared" si="85"/>
        <v>2</v>
      </c>
      <c r="H566">
        <f t="shared" si="82"/>
        <v>1</v>
      </c>
      <c r="I566" t="str">
        <f>VLOOKUP(H566,映射关系!E:F,2,FALSE)</f>
        <v>经验</v>
      </c>
      <c r="J566">
        <f>INT((IF(D566=G566,VLOOKUP(F566,每级经验对应!A:C,3,FALSE)*映射关系!$B$4,VLOOKUP(F566,每级经验对应!A:C,3,FALSE)*映射关系!$B$4/(D566-1))+1)*VLOOKUP(H566,映射关系!E:G,3,FALSE))</f>
        <v>1300</v>
      </c>
      <c r="L566" t="str">
        <f>L$6&amp;VLOOKUP(I566,物品!B:C,2,FALSE)</f>
        <v>{"t":"i","i":4</v>
      </c>
      <c r="M566" t="str">
        <f t="shared" si="86"/>
        <v>,"c":1300,"tr":0}</v>
      </c>
      <c r="N566" t="str">
        <f t="shared" si="87"/>
        <v/>
      </c>
      <c r="O566" t="str">
        <f t="shared" si="88"/>
        <v>{"t":"i","i":4,"c":1300,"tr":0}</v>
      </c>
    </row>
    <row r="567" spans="3:15" x14ac:dyDescent="0.15">
      <c r="C567">
        <v>560</v>
      </c>
      <c r="D567">
        <f>VLOOKUP(F567,每级任务数量!A:B,2,FALSE)</f>
        <v>2</v>
      </c>
      <c r="E567" s="7">
        <f t="shared" si="83"/>
        <v>7002002</v>
      </c>
      <c r="F567">
        <f t="shared" si="84"/>
        <v>70</v>
      </c>
      <c r="G567">
        <f t="shared" si="85"/>
        <v>2</v>
      </c>
      <c r="H567">
        <f t="shared" si="82"/>
        <v>2</v>
      </c>
      <c r="I567" t="str">
        <f>VLOOKUP(H567,映射关系!E:F,2,FALSE)</f>
        <v>金币</v>
      </c>
      <c r="J567">
        <f>INT((IF(D567=G567,VLOOKUP(F567,每级经验对应!A:C,3,FALSE)*映射关系!$B$4,VLOOKUP(F567,每级经验对应!A:C,3,FALSE)*映射关系!$B$4/(D567-1))+1)*VLOOKUP(H567,映射关系!E:G,3,FALSE))</f>
        <v>45556</v>
      </c>
      <c r="L567" t="str">
        <f>L$6&amp;VLOOKUP(I567,物品!B:C,2,FALSE)</f>
        <v>{"t":"i","i":1</v>
      </c>
      <c r="M567" t="str">
        <f t="shared" si="86"/>
        <v>,"c":45556,"tr":0}</v>
      </c>
      <c r="N567" t="str">
        <f t="shared" si="87"/>
        <v/>
      </c>
      <c r="O567" t="str">
        <f t="shared" si="88"/>
        <v>{"t":"i","i":1,"c":45556,"tr":0}</v>
      </c>
    </row>
    <row r="568" spans="3:15" x14ac:dyDescent="0.15">
      <c r="C568">
        <v>561</v>
      </c>
      <c r="D568">
        <f>VLOOKUP(F568,每级任务数量!A:B,2,FALSE)</f>
        <v>2</v>
      </c>
      <c r="E568" s="7">
        <f t="shared" si="83"/>
        <v>7002003</v>
      </c>
      <c r="F568">
        <f t="shared" si="84"/>
        <v>70</v>
      </c>
      <c r="G568">
        <f t="shared" si="85"/>
        <v>2</v>
      </c>
      <c r="H568">
        <f t="shared" si="82"/>
        <v>3</v>
      </c>
      <c r="I568" t="str">
        <f>VLOOKUP(H568,映射关系!E:F,2,FALSE)</f>
        <v>炼历</v>
      </c>
      <c r="J568">
        <f>INT((IF(D568=G568,VLOOKUP(F568,每级经验对应!A:C,3,FALSE)*映射关系!$B$4,VLOOKUP(F568,每级经验对应!A:C,3,FALSE)*映射关系!$B$4/(D568-1))+1)*VLOOKUP(H568,映射关系!E:G,3,FALSE))</f>
        <v>6500</v>
      </c>
      <c r="L568" t="str">
        <f>L$6&amp;VLOOKUP(I568,物品!B:C,2,FALSE)</f>
        <v>{"t":"i","i":6</v>
      </c>
      <c r="M568" t="str">
        <f t="shared" si="86"/>
        <v>,"c":6500,"tr":0}</v>
      </c>
      <c r="N568" t="str">
        <f t="shared" si="87"/>
        <v/>
      </c>
      <c r="O568" t="str">
        <f t="shared" si="88"/>
        <v>{"t":"i","i":6,"c":6500,"tr":0}</v>
      </c>
    </row>
    <row r="569" spans="3:15" x14ac:dyDescent="0.15">
      <c r="C569">
        <v>562</v>
      </c>
      <c r="D569">
        <f>VLOOKUP(F569,每级任务数量!A:B,2,FALSE)</f>
        <v>2</v>
      </c>
      <c r="E569" s="7">
        <f t="shared" si="83"/>
        <v>7101001</v>
      </c>
      <c r="F569">
        <f t="shared" si="84"/>
        <v>71</v>
      </c>
      <c r="G569">
        <f t="shared" si="85"/>
        <v>1</v>
      </c>
      <c r="H569">
        <f t="shared" si="82"/>
        <v>1</v>
      </c>
      <c r="I569" t="str">
        <f>VLOOKUP(H569,映射关系!E:F,2,FALSE)</f>
        <v>经验</v>
      </c>
      <c r="J569">
        <f>INT((IF(D569=G569,VLOOKUP(F569,每级经验对应!A:C,3,FALSE)*映射关系!$B$4,VLOOKUP(F569,每级经验对应!A:C,3,FALSE)*映射关系!$B$4/(D569-1))+1)*VLOOKUP(H569,映射关系!E:G,3,FALSE))</f>
        <v>1393</v>
      </c>
      <c r="L569" t="str">
        <f>L$6&amp;VLOOKUP(I569,物品!B:C,2,FALSE)</f>
        <v>{"t":"i","i":4</v>
      </c>
      <c r="M569" t="str">
        <f t="shared" si="86"/>
        <v>,"c":1393,"tr":0}</v>
      </c>
      <c r="N569" t="str">
        <f t="shared" si="87"/>
        <v/>
      </c>
      <c r="O569" t="str">
        <f t="shared" si="88"/>
        <v>{"t":"i","i":4,"c":1393,"tr":0}</v>
      </c>
    </row>
    <row r="570" spans="3:15" x14ac:dyDescent="0.15">
      <c r="C570">
        <v>563</v>
      </c>
      <c r="D570">
        <f>VLOOKUP(F570,每级任务数量!A:B,2,FALSE)</f>
        <v>2</v>
      </c>
      <c r="E570" s="7">
        <f t="shared" si="83"/>
        <v>7101002</v>
      </c>
      <c r="F570">
        <f t="shared" si="84"/>
        <v>71</v>
      </c>
      <c r="G570">
        <f t="shared" si="85"/>
        <v>1</v>
      </c>
      <c r="H570">
        <f t="shared" si="82"/>
        <v>2</v>
      </c>
      <c r="I570" t="str">
        <f>VLOOKUP(H570,映射关系!E:F,2,FALSE)</f>
        <v>金币</v>
      </c>
      <c r="J570">
        <f>INT((IF(D570=G570,VLOOKUP(F570,每级经验对应!A:C,3,FALSE)*映射关系!$B$4,VLOOKUP(F570,每级经验对应!A:C,3,FALSE)*映射关系!$B$4/(D570-1))+1)*VLOOKUP(H570,映射关系!E:G,3,FALSE))</f>
        <v>48834</v>
      </c>
      <c r="L570" t="str">
        <f>L$6&amp;VLOOKUP(I570,物品!B:C,2,FALSE)</f>
        <v>{"t":"i","i":1</v>
      </c>
      <c r="M570" t="str">
        <f t="shared" si="86"/>
        <v>,"c":48834,"tr":0}</v>
      </c>
      <c r="N570" t="str">
        <f t="shared" si="87"/>
        <v/>
      </c>
      <c r="O570" t="str">
        <f t="shared" si="88"/>
        <v>{"t":"i","i":1,"c":48834,"tr":0}</v>
      </c>
    </row>
    <row r="571" spans="3:15" x14ac:dyDescent="0.15">
      <c r="C571">
        <v>564</v>
      </c>
      <c r="D571">
        <f>VLOOKUP(F571,每级任务数量!A:B,2,FALSE)</f>
        <v>2</v>
      </c>
      <c r="E571" s="7">
        <f t="shared" si="83"/>
        <v>7101003</v>
      </c>
      <c r="F571">
        <f t="shared" si="84"/>
        <v>71</v>
      </c>
      <c r="G571">
        <f t="shared" si="85"/>
        <v>1</v>
      </c>
      <c r="H571">
        <f t="shared" si="82"/>
        <v>3</v>
      </c>
      <c r="I571" t="str">
        <f>VLOOKUP(H571,映射关系!E:F,2,FALSE)</f>
        <v>炼历</v>
      </c>
      <c r="J571">
        <f>INT((IF(D571=G571,VLOOKUP(F571,每级经验对应!A:C,3,FALSE)*映射关系!$B$4,VLOOKUP(F571,每级经验对应!A:C,3,FALSE)*映射关系!$B$4/(D571-1))+1)*VLOOKUP(H571,映射关系!E:G,3,FALSE))</f>
        <v>6968</v>
      </c>
      <c r="L571" t="str">
        <f>L$6&amp;VLOOKUP(I571,物品!B:C,2,FALSE)</f>
        <v>{"t":"i","i":6</v>
      </c>
      <c r="M571" t="str">
        <f t="shared" si="86"/>
        <v>,"c":6968,"tr":0}</v>
      </c>
      <c r="N571" t="str">
        <f t="shared" si="87"/>
        <v/>
      </c>
      <c r="O571" t="str">
        <f t="shared" si="88"/>
        <v>{"t":"i","i":6,"c":6968,"tr":0}</v>
      </c>
    </row>
    <row r="572" spans="3:15" x14ac:dyDescent="0.15">
      <c r="C572">
        <v>565</v>
      </c>
      <c r="D572">
        <f>VLOOKUP(F572,每级任务数量!A:B,2,FALSE)</f>
        <v>2</v>
      </c>
      <c r="E572" s="7">
        <f t="shared" si="83"/>
        <v>7102001</v>
      </c>
      <c r="F572">
        <f t="shared" si="84"/>
        <v>71</v>
      </c>
      <c r="G572">
        <f t="shared" si="85"/>
        <v>2</v>
      </c>
      <c r="H572">
        <f t="shared" si="82"/>
        <v>1</v>
      </c>
      <c r="I572" t="str">
        <f>VLOOKUP(H572,映射关系!E:F,2,FALSE)</f>
        <v>经验</v>
      </c>
      <c r="J572">
        <f>INT((IF(D572=G572,VLOOKUP(F572,每级经验对应!A:C,3,FALSE)*映射关系!$B$4,VLOOKUP(F572,每级经验对应!A:C,3,FALSE)*映射关系!$B$4/(D572-1))+1)*VLOOKUP(H572,映射关系!E:G,3,FALSE))</f>
        <v>1393</v>
      </c>
      <c r="L572" t="str">
        <f>L$6&amp;VLOOKUP(I572,物品!B:C,2,FALSE)</f>
        <v>{"t":"i","i":4</v>
      </c>
      <c r="M572" t="str">
        <f t="shared" si="86"/>
        <v>,"c":1393,"tr":0}</v>
      </c>
      <c r="N572" t="str">
        <f t="shared" si="87"/>
        <v/>
      </c>
      <c r="O572" t="str">
        <f t="shared" si="88"/>
        <v>{"t":"i","i":4,"c":1393,"tr":0}</v>
      </c>
    </row>
    <row r="573" spans="3:15" x14ac:dyDescent="0.15">
      <c r="C573">
        <v>566</v>
      </c>
      <c r="D573">
        <f>VLOOKUP(F573,每级任务数量!A:B,2,FALSE)</f>
        <v>2</v>
      </c>
      <c r="E573" s="7">
        <f t="shared" si="83"/>
        <v>7102002</v>
      </c>
      <c r="F573">
        <f t="shared" si="84"/>
        <v>71</v>
      </c>
      <c r="G573">
        <f t="shared" si="85"/>
        <v>2</v>
      </c>
      <c r="H573">
        <f t="shared" si="82"/>
        <v>2</v>
      </c>
      <c r="I573" t="str">
        <f>VLOOKUP(H573,映射关系!E:F,2,FALSE)</f>
        <v>金币</v>
      </c>
      <c r="J573">
        <f>INT((IF(D573=G573,VLOOKUP(F573,每级经验对应!A:C,3,FALSE)*映射关系!$B$4,VLOOKUP(F573,每级经验对应!A:C,3,FALSE)*映射关系!$B$4/(D573-1))+1)*VLOOKUP(H573,映射关系!E:G,3,FALSE))</f>
        <v>48834</v>
      </c>
      <c r="L573" t="str">
        <f>L$6&amp;VLOOKUP(I573,物品!B:C,2,FALSE)</f>
        <v>{"t":"i","i":1</v>
      </c>
      <c r="M573" t="str">
        <f t="shared" si="86"/>
        <v>,"c":48834,"tr":0}</v>
      </c>
      <c r="N573" t="str">
        <f t="shared" si="87"/>
        <v/>
      </c>
      <c r="O573" t="str">
        <f t="shared" si="88"/>
        <v>{"t":"i","i":1,"c":48834,"tr":0}</v>
      </c>
    </row>
    <row r="574" spans="3:15" x14ac:dyDescent="0.15">
      <c r="C574">
        <v>567</v>
      </c>
      <c r="D574">
        <f>VLOOKUP(F574,每级任务数量!A:B,2,FALSE)</f>
        <v>2</v>
      </c>
      <c r="E574" s="7">
        <f t="shared" si="83"/>
        <v>7102003</v>
      </c>
      <c r="F574">
        <f t="shared" si="84"/>
        <v>71</v>
      </c>
      <c r="G574">
        <f t="shared" si="85"/>
        <v>2</v>
      </c>
      <c r="H574">
        <f t="shared" si="82"/>
        <v>3</v>
      </c>
      <c r="I574" t="str">
        <f>VLOOKUP(H574,映射关系!E:F,2,FALSE)</f>
        <v>炼历</v>
      </c>
      <c r="J574">
        <f>INT((IF(D574=G574,VLOOKUP(F574,每级经验对应!A:C,3,FALSE)*映射关系!$B$4,VLOOKUP(F574,每级经验对应!A:C,3,FALSE)*映射关系!$B$4/(D574-1))+1)*VLOOKUP(H574,映射关系!E:G,3,FALSE))</f>
        <v>6968</v>
      </c>
      <c r="L574" t="str">
        <f>L$6&amp;VLOOKUP(I574,物品!B:C,2,FALSE)</f>
        <v>{"t":"i","i":6</v>
      </c>
      <c r="M574" t="str">
        <f t="shared" si="86"/>
        <v>,"c":6968,"tr":0}</v>
      </c>
      <c r="N574" t="str">
        <f t="shared" si="87"/>
        <v/>
      </c>
      <c r="O574" t="str">
        <f t="shared" si="88"/>
        <v>{"t":"i","i":6,"c":6968,"tr":0}</v>
      </c>
    </row>
    <row r="575" spans="3:15" x14ac:dyDescent="0.15">
      <c r="C575">
        <v>568</v>
      </c>
      <c r="D575">
        <f>VLOOKUP(F575,每级任务数量!A:B,2,FALSE)</f>
        <v>2</v>
      </c>
      <c r="E575" s="7">
        <f t="shared" si="83"/>
        <v>7201001</v>
      </c>
      <c r="F575">
        <f t="shared" si="84"/>
        <v>72</v>
      </c>
      <c r="G575">
        <f t="shared" si="85"/>
        <v>1</v>
      </c>
      <c r="H575">
        <f t="shared" si="82"/>
        <v>1</v>
      </c>
      <c r="I575" t="str">
        <f>VLOOKUP(H575,映射关系!E:F,2,FALSE)</f>
        <v>经验</v>
      </c>
      <c r="J575">
        <f>INT((IF(D575=G575,VLOOKUP(F575,每级经验对应!A:C,3,FALSE)*映射关系!$B$4,VLOOKUP(F575,每级经验对应!A:C,3,FALSE)*映射关系!$B$4/(D575-1))+1)*VLOOKUP(H575,映射关系!E:G,3,FALSE))</f>
        <v>1493</v>
      </c>
      <c r="L575" t="str">
        <f>L$6&amp;VLOOKUP(I575,物品!B:C,2,FALSE)</f>
        <v>{"t":"i","i":4</v>
      </c>
      <c r="M575" t="str">
        <f t="shared" si="86"/>
        <v>,"c":1493,"tr":0}</v>
      </c>
      <c r="N575" t="str">
        <f t="shared" si="87"/>
        <v/>
      </c>
      <c r="O575" t="str">
        <f t="shared" si="88"/>
        <v>{"t":"i","i":4,"c":1493,"tr":0}</v>
      </c>
    </row>
    <row r="576" spans="3:15" x14ac:dyDescent="0.15">
      <c r="C576">
        <v>569</v>
      </c>
      <c r="D576">
        <f>VLOOKUP(F576,每级任务数量!A:B,2,FALSE)</f>
        <v>2</v>
      </c>
      <c r="E576" s="7">
        <f t="shared" si="83"/>
        <v>7201002</v>
      </c>
      <c r="F576">
        <f t="shared" si="84"/>
        <v>72</v>
      </c>
      <c r="G576">
        <f t="shared" si="85"/>
        <v>1</v>
      </c>
      <c r="H576">
        <f t="shared" si="82"/>
        <v>2</v>
      </c>
      <c r="I576" t="str">
        <f>VLOOKUP(H576,映射关系!E:F,2,FALSE)</f>
        <v>金币</v>
      </c>
      <c r="J576">
        <f>INT((IF(D576=G576,VLOOKUP(F576,每级经验对应!A:C,3,FALSE)*映射关系!$B$4,VLOOKUP(F576,每级经验对应!A:C,3,FALSE)*映射关系!$B$4/(D576-1))+1)*VLOOKUP(H576,映射关系!E:G,3,FALSE))</f>
        <v>52347</v>
      </c>
      <c r="L576" t="str">
        <f>L$6&amp;VLOOKUP(I576,物品!B:C,2,FALSE)</f>
        <v>{"t":"i","i":1</v>
      </c>
      <c r="M576" t="str">
        <f t="shared" si="86"/>
        <v>,"c":52347,"tr":0}</v>
      </c>
      <c r="N576" t="str">
        <f t="shared" si="87"/>
        <v/>
      </c>
      <c r="O576" t="str">
        <f t="shared" si="88"/>
        <v>{"t":"i","i":1,"c":52347,"tr":0}</v>
      </c>
    </row>
    <row r="577" spans="3:15" x14ac:dyDescent="0.15">
      <c r="C577">
        <v>570</v>
      </c>
      <c r="D577">
        <f>VLOOKUP(F577,每级任务数量!A:B,2,FALSE)</f>
        <v>2</v>
      </c>
      <c r="E577" s="7">
        <f t="shared" si="83"/>
        <v>7201003</v>
      </c>
      <c r="F577">
        <f t="shared" si="84"/>
        <v>72</v>
      </c>
      <c r="G577">
        <f t="shared" si="85"/>
        <v>1</v>
      </c>
      <c r="H577">
        <f t="shared" si="82"/>
        <v>3</v>
      </c>
      <c r="I577" t="str">
        <f>VLOOKUP(H577,映射关系!E:F,2,FALSE)</f>
        <v>炼历</v>
      </c>
      <c r="J577">
        <f>INT((IF(D577=G577,VLOOKUP(F577,每级经验对应!A:C,3,FALSE)*映射关系!$B$4,VLOOKUP(F577,每级经验对应!A:C,3,FALSE)*映射关系!$B$4/(D577-1))+1)*VLOOKUP(H577,映射关系!E:G,3,FALSE))</f>
        <v>7469</v>
      </c>
      <c r="L577" t="str">
        <f>L$6&amp;VLOOKUP(I577,物品!B:C,2,FALSE)</f>
        <v>{"t":"i","i":6</v>
      </c>
      <c r="M577" t="str">
        <f t="shared" si="86"/>
        <v>,"c":7469,"tr":0}</v>
      </c>
      <c r="N577" t="str">
        <f t="shared" si="87"/>
        <v/>
      </c>
      <c r="O577" t="str">
        <f t="shared" si="88"/>
        <v>{"t":"i","i":6,"c":7469,"tr":0}</v>
      </c>
    </row>
    <row r="578" spans="3:15" x14ac:dyDescent="0.15">
      <c r="C578">
        <v>571</v>
      </c>
      <c r="D578">
        <f>VLOOKUP(F578,每级任务数量!A:B,2,FALSE)</f>
        <v>2</v>
      </c>
      <c r="E578" s="7">
        <f t="shared" si="83"/>
        <v>7202001</v>
      </c>
      <c r="F578">
        <f t="shared" si="84"/>
        <v>72</v>
      </c>
      <c r="G578">
        <f t="shared" si="85"/>
        <v>2</v>
      </c>
      <c r="H578">
        <f t="shared" si="82"/>
        <v>1</v>
      </c>
      <c r="I578" t="str">
        <f>VLOOKUP(H578,映射关系!E:F,2,FALSE)</f>
        <v>经验</v>
      </c>
      <c r="J578">
        <f>INT((IF(D578=G578,VLOOKUP(F578,每级经验对应!A:C,3,FALSE)*映射关系!$B$4,VLOOKUP(F578,每级经验对应!A:C,3,FALSE)*映射关系!$B$4/(D578-1))+1)*VLOOKUP(H578,映射关系!E:G,3,FALSE))</f>
        <v>1493</v>
      </c>
      <c r="L578" t="str">
        <f>L$6&amp;VLOOKUP(I578,物品!B:C,2,FALSE)</f>
        <v>{"t":"i","i":4</v>
      </c>
      <c r="M578" t="str">
        <f t="shared" si="86"/>
        <v>,"c":1493,"tr":0}</v>
      </c>
      <c r="N578" t="str">
        <f t="shared" si="87"/>
        <v/>
      </c>
      <c r="O578" t="str">
        <f t="shared" si="88"/>
        <v>{"t":"i","i":4,"c":1493,"tr":0}</v>
      </c>
    </row>
    <row r="579" spans="3:15" x14ac:dyDescent="0.15">
      <c r="C579">
        <v>572</v>
      </c>
      <c r="D579">
        <f>VLOOKUP(F579,每级任务数量!A:B,2,FALSE)</f>
        <v>2</v>
      </c>
      <c r="E579" s="7">
        <f t="shared" si="83"/>
        <v>7202002</v>
      </c>
      <c r="F579">
        <f t="shared" si="84"/>
        <v>72</v>
      </c>
      <c r="G579">
        <f t="shared" si="85"/>
        <v>2</v>
      </c>
      <c r="H579">
        <f t="shared" si="82"/>
        <v>2</v>
      </c>
      <c r="I579" t="str">
        <f>VLOOKUP(H579,映射关系!E:F,2,FALSE)</f>
        <v>金币</v>
      </c>
      <c r="J579">
        <f>INT((IF(D579=G579,VLOOKUP(F579,每级经验对应!A:C,3,FALSE)*映射关系!$B$4,VLOOKUP(F579,每级经验对应!A:C,3,FALSE)*映射关系!$B$4/(D579-1))+1)*VLOOKUP(H579,映射关系!E:G,3,FALSE))</f>
        <v>52347</v>
      </c>
      <c r="L579" t="str">
        <f>L$6&amp;VLOOKUP(I579,物品!B:C,2,FALSE)</f>
        <v>{"t":"i","i":1</v>
      </c>
      <c r="M579" t="str">
        <f t="shared" si="86"/>
        <v>,"c":52347,"tr":0}</v>
      </c>
      <c r="N579" t="str">
        <f t="shared" si="87"/>
        <v/>
      </c>
      <c r="O579" t="str">
        <f t="shared" si="88"/>
        <v>{"t":"i","i":1,"c":52347,"tr":0}</v>
      </c>
    </row>
    <row r="580" spans="3:15" x14ac:dyDescent="0.15">
      <c r="C580">
        <v>573</v>
      </c>
      <c r="D580">
        <f>VLOOKUP(F580,每级任务数量!A:B,2,FALSE)</f>
        <v>2</v>
      </c>
      <c r="E580" s="7">
        <f t="shared" si="83"/>
        <v>7202003</v>
      </c>
      <c r="F580">
        <f t="shared" si="84"/>
        <v>72</v>
      </c>
      <c r="G580">
        <f t="shared" si="85"/>
        <v>2</v>
      </c>
      <c r="H580">
        <f t="shared" si="82"/>
        <v>3</v>
      </c>
      <c r="I580" t="str">
        <f>VLOOKUP(H580,映射关系!E:F,2,FALSE)</f>
        <v>炼历</v>
      </c>
      <c r="J580">
        <f>INT((IF(D580=G580,VLOOKUP(F580,每级经验对应!A:C,3,FALSE)*映射关系!$B$4,VLOOKUP(F580,每级经验对应!A:C,3,FALSE)*映射关系!$B$4/(D580-1))+1)*VLOOKUP(H580,映射关系!E:G,3,FALSE))</f>
        <v>7469</v>
      </c>
      <c r="L580" t="str">
        <f>L$6&amp;VLOOKUP(I580,物品!B:C,2,FALSE)</f>
        <v>{"t":"i","i":6</v>
      </c>
      <c r="M580" t="str">
        <f t="shared" si="86"/>
        <v>,"c":7469,"tr":0}</v>
      </c>
      <c r="N580" t="str">
        <f t="shared" si="87"/>
        <v/>
      </c>
      <c r="O580" t="str">
        <f t="shared" si="88"/>
        <v>{"t":"i","i":6,"c":7469,"tr":0}</v>
      </c>
    </row>
    <row r="581" spans="3:15" x14ac:dyDescent="0.15">
      <c r="C581">
        <v>574</v>
      </c>
      <c r="D581">
        <f>VLOOKUP(F581,每级任务数量!A:B,2,FALSE)</f>
        <v>2</v>
      </c>
      <c r="E581" s="7">
        <f t="shared" si="83"/>
        <v>7301001</v>
      </c>
      <c r="F581">
        <f t="shared" si="84"/>
        <v>73</v>
      </c>
      <c r="G581">
        <f t="shared" si="85"/>
        <v>1</v>
      </c>
      <c r="H581">
        <f t="shared" si="82"/>
        <v>1</v>
      </c>
      <c r="I581" t="str">
        <f>VLOOKUP(H581,映射关系!E:F,2,FALSE)</f>
        <v>经验</v>
      </c>
      <c r="J581">
        <f>INT((IF(D581=G581,VLOOKUP(F581,每级经验对应!A:C,3,FALSE)*映射关系!$B$4,VLOOKUP(F581,每级经验对应!A:C,3,FALSE)*映射关系!$B$4/(D581-1))+1)*VLOOKUP(H581,映射关系!E:G,3,FALSE))</f>
        <v>1601</v>
      </c>
      <c r="L581" t="str">
        <f>L$6&amp;VLOOKUP(I581,物品!B:C,2,FALSE)</f>
        <v>{"t":"i","i":4</v>
      </c>
      <c r="M581" t="str">
        <f t="shared" si="86"/>
        <v>,"c":1601,"tr":0}</v>
      </c>
      <c r="N581" t="str">
        <f t="shared" si="87"/>
        <v/>
      </c>
      <c r="O581" t="str">
        <f t="shared" si="88"/>
        <v>{"t":"i","i":4,"c":1601,"tr":0}</v>
      </c>
    </row>
    <row r="582" spans="3:15" x14ac:dyDescent="0.15">
      <c r="C582">
        <v>575</v>
      </c>
      <c r="D582">
        <f>VLOOKUP(F582,每级任务数量!A:B,2,FALSE)</f>
        <v>2</v>
      </c>
      <c r="E582" s="7">
        <f t="shared" si="83"/>
        <v>7301002</v>
      </c>
      <c r="F582">
        <f t="shared" si="84"/>
        <v>73</v>
      </c>
      <c r="G582">
        <f t="shared" si="85"/>
        <v>1</v>
      </c>
      <c r="H582">
        <f t="shared" si="82"/>
        <v>2</v>
      </c>
      <c r="I582" t="str">
        <f>VLOOKUP(H582,映射关系!E:F,2,FALSE)</f>
        <v>金币</v>
      </c>
      <c r="J582">
        <f>INT((IF(D582=G582,VLOOKUP(F582,每级经验对应!A:C,3,FALSE)*映射关系!$B$4,VLOOKUP(F582,每级经验对应!A:C,3,FALSE)*映射关系!$B$4/(D582-1))+1)*VLOOKUP(H582,映射关系!E:G,3,FALSE))</f>
        <v>56114</v>
      </c>
      <c r="L582" t="str">
        <f>L$6&amp;VLOOKUP(I582,物品!B:C,2,FALSE)</f>
        <v>{"t":"i","i":1</v>
      </c>
      <c r="M582" t="str">
        <f t="shared" si="86"/>
        <v>,"c":56114,"tr":0}</v>
      </c>
      <c r="N582" t="str">
        <f t="shared" si="87"/>
        <v/>
      </c>
      <c r="O582" t="str">
        <f t="shared" si="88"/>
        <v>{"t":"i","i":1,"c":56114,"tr":0}</v>
      </c>
    </row>
    <row r="583" spans="3:15" x14ac:dyDescent="0.15">
      <c r="C583">
        <v>576</v>
      </c>
      <c r="D583">
        <f>VLOOKUP(F583,每级任务数量!A:B,2,FALSE)</f>
        <v>2</v>
      </c>
      <c r="E583" s="7">
        <f t="shared" si="83"/>
        <v>7301003</v>
      </c>
      <c r="F583">
        <f t="shared" si="84"/>
        <v>73</v>
      </c>
      <c r="G583">
        <f t="shared" si="85"/>
        <v>1</v>
      </c>
      <c r="H583">
        <f t="shared" si="82"/>
        <v>3</v>
      </c>
      <c r="I583" t="str">
        <f>VLOOKUP(H583,映射关系!E:F,2,FALSE)</f>
        <v>炼历</v>
      </c>
      <c r="J583">
        <f>INT((IF(D583=G583,VLOOKUP(F583,每级经验对应!A:C,3,FALSE)*映射关系!$B$4,VLOOKUP(F583,每级经验对应!A:C,3,FALSE)*映射关系!$B$4/(D583-1))+1)*VLOOKUP(H583,映射关系!E:G,3,FALSE))</f>
        <v>8006</v>
      </c>
      <c r="L583" t="str">
        <f>L$6&amp;VLOOKUP(I583,物品!B:C,2,FALSE)</f>
        <v>{"t":"i","i":6</v>
      </c>
      <c r="M583" t="str">
        <f t="shared" si="86"/>
        <v>,"c":8006,"tr":0}</v>
      </c>
      <c r="N583" t="str">
        <f t="shared" si="87"/>
        <v/>
      </c>
      <c r="O583" t="str">
        <f t="shared" si="88"/>
        <v>{"t":"i","i":6,"c":8006,"tr":0}</v>
      </c>
    </row>
    <row r="584" spans="3:15" x14ac:dyDescent="0.15">
      <c r="C584">
        <v>577</v>
      </c>
      <c r="D584">
        <f>VLOOKUP(F584,每级任务数量!A:B,2,FALSE)</f>
        <v>2</v>
      </c>
      <c r="E584" s="7">
        <f t="shared" si="83"/>
        <v>7302001</v>
      </c>
      <c r="F584">
        <f t="shared" si="84"/>
        <v>73</v>
      </c>
      <c r="G584">
        <f t="shared" si="85"/>
        <v>2</v>
      </c>
      <c r="H584">
        <f t="shared" si="82"/>
        <v>1</v>
      </c>
      <c r="I584" t="str">
        <f>VLOOKUP(H584,映射关系!E:F,2,FALSE)</f>
        <v>经验</v>
      </c>
      <c r="J584">
        <f>INT((IF(D584=G584,VLOOKUP(F584,每级经验对应!A:C,3,FALSE)*映射关系!$B$4,VLOOKUP(F584,每级经验对应!A:C,3,FALSE)*映射关系!$B$4/(D584-1))+1)*VLOOKUP(H584,映射关系!E:G,3,FALSE))</f>
        <v>1601</v>
      </c>
      <c r="L584" t="str">
        <f>L$6&amp;VLOOKUP(I584,物品!B:C,2,FALSE)</f>
        <v>{"t":"i","i":4</v>
      </c>
      <c r="M584" t="str">
        <f t="shared" si="86"/>
        <v>,"c":1601,"tr":0}</v>
      </c>
      <c r="N584" t="str">
        <f t="shared" si="87"/>
        <v/>
      </c>
      <c r="O584" t="str">
        <f t="shared" si="88"/>
        <v>{"t":"i","i":4,"c":1601,"tr":0}</v>
      </c>
    </row>
    <row r="585" spans="3:15" x14ac:dyDescent="0.15">
      <c r="C585">
        <v>578</v>
      </c>
      <c r="D585">
        <f>VLOOKUP(F585,每级任务数量!A:B,2,FALSE)</f>
        <v>2</v>
      </c>
      <c r="E585" s="7">
        <f t="shared" si="83"/>
        <v>7302002</v>
      </c>
      <c r="F585">
        <f t="shared" si="84"/>
        <v>73</v>
      </c>
      <c r="G585">
        <f t="shared" si="85"/>
        <v>2</v>
      </c>
      <c r="H585">
        <f t="shared" si="82"/>
        <v>2</v>
      </c>
      <c r="I585" t="str">
        <f>VLOOKUP(H585,映射关系!E:F,2,FALSE)</f>
        <v>金币</v>
      </c>
      <c r="J585">
        <f>INT((IF(D585=G585,VLOOKUP(F585,每级经验对应!A:C,3,FALSE)*映射关系!$B$4,VLOOKUP(F585,每级经验对应!A:C,3,FALSE)*映射关系!$B$4/(D585-1))+1)*VLOOKUP(H585,映射关系!E:G,3,FALSE))</f>
        <v>56114</v>
      </c>
      <c r="L585" t="str">
        <f>L$6&amp;VLOOKUP(I585,物品!B:C,2,FALSE)</f>
        <v>{"t":"i","i":1</v>
      </c>
      <c r="M585" t="str">
        <f t="shared" si="86"/>
        <v>,"c":56114,"tr":0}</v>
      </c>
      <c r="N585" t="str">
        <f t="shared" si="87"/>
        <v/>
      </c>
      <c r="O585" t="str">
        <f t="shared" si="88"/>
        <v>{"t":"i","i":1,"c":56114,"tr":0}</v>
      </c>
    </row>
    <row r="586" spans="3:15" x14ac:dyDescent="0.15">
      <c r="C586">
        <v>579</v>
      </c>
      <c r="D586">
        <f>VLOOKUP(F586,每级任务数量!A:B,2,FALSE)</f>
        <v>2</v>
      </c>
      <c r="E586" s="7">
        <f t="shared" si="83"/>
        <v>7302003</v>
      </c>
      <c r="F586">
        <f t="shared" si="84"/>
        <v>73</v>
      </c>
      <c r="G586">
        <f t="shared" si="85"/>
        <v>2</v>
      </c>
      <c r="H586">
        <f t="shared" si="82"/>
        <v>3</v>
      </c>
      <c r="I586" t="str">
        <f>VLOOKUP(H586,映射关系!E:F,2,FALSE)</f>
        <v>炼历</v>
      </c>
      <c r="J586">
        <f>INT((IF(D586=G586,VLOOKUP(F586,每级经验对应!A:C,3,FALSE)*映射关系!$B$4,VLOOKUP(F586,每级经验对应!A:C,3,FALSE)*映射关系!$B$4/(D586-1))+1)*VLOOKUP(H586,映射关系!E:G,3,FALSE))</f>
        <v>8006</v>
      </c>
      <c r="L586" t="str">
        <f>L$6&amp;VLOOKUP(I586,物品!B:C,2,FALSE)</f>
        <v>{"t":"i","i":6</v>
      </c>
      <c r="M586" t="str">
        <f t="shared" si="86"/>
        <v>,"c":8006,"tr":0}</v>
      </c>
      <c r="N586" t="str">
        <f t="shared" si="87"/>
        <v/>
      </c>
      <c r="O586" t="str">
        <f t="shared" si="88"/>
        <v>{"t":"i","i":6,"c":8006,"tr":0}</v>
      </c>
    </row>
    <row r="587" spans="3:15" x14ac:dyDescent="0.15">
      <c r="C587">
        <v>580</v>
      </c>
      <c r="D587">
        <f>VLOOKUP(F587,每级任务数量!A:B,2,FALSE)</f>
        <v>2</v>
      </c>
      <c r="E587" s="7">
        <f t="shared" si="83"/>
        <v>7401001</v>
      </c>
      <c r="F587">
        <f t="shared" si="84"/>
        <v>74</v>
      </c>
      <c r="G587">
        <f t="shared" si="85"/>
        <v>1</v>
      </c>
      <c r="H587">
        <f t="shared" si="82"/>
        <v>1</v>
      </c>
      <c r="I587" t="str">
        <f>VLOOKUP(H587,映射关系!E:F,2,FALSE)</f>
        <v>经验</v>
      </c>
      <c r="J587">
        <f>INT((IF(D587=G587,VLOOKUP(F587,每级经验对应!A:C,3,FALSE)*映射关系!$B$4,VLOOKUP(F587,每级经验对应!A:C,3,FALSE)*映射关系!$B$4/(D587-1))+1)*VLOOKUP(H587,映射关系!E:G,3,FALSE))</f>
        <v>1716</v>
      </c>
      <c r="L587" t="str">
        <f>L$6&amp;VLOOKUP(I587,物品!B:C,2,FALSE)</f>
        <v>{"t":"i","i":4</v>
      </c>
      <c r="M587" t="str">
        <f t="shared" si="86"/>
        <v>,"c":1716,"tr":0}</v>
      </c>
      <c r="N587" t="str">
        <f t="shared" si="87"/>
        <v/>
      </c>
      <c r="O587" t="str">
        <f t="shared" si="88"/>
        <v>{"t":"i","i":4,"c":1716,"tr":0}</v>
      </c>
    </row>
    <row r="588" spans="3:15" x14ac:dyDescent="0.15">
      <c r="C588">
        <v>581</v>
      </c>
      <c r="D588">
        <f>VLOOKUP(F588,每级任务数量!A:B,2,FALSE)</f>
        <v>2</v>
      </c>
      <c r="E588" s="7">
        <f t="shared" si="83"/>
        <v>7401002</v>
      </c>
      <c r="F588">
        <f t="shared" si="84"/>
        <v>74</v>
      </c>
      <c r="G588">
        <f t="shared" si="85"/>
        <v>1</v>
      </c>
      <c r="H588">
        <f t="shared" ref="H588:H651" si="89">H585</f>
        <v>2</v>
      </c>
      <c r="I588" t="str">
        <f>VLOOKUP(H588,映射关系!E:F,2,FALSE)</f>
        <v>金币</v>
      </c>
      <c r="J588">
        <f>INT((IF(D588=G588,VLOOKUP(F588,每级经验对应!A:C,3,FALSE)*映射关系!$B$4,VLOOKUP(F588,每级经验对应!A:C,3,FALSE)*映射关系!$B$4/(D588-1))+1)*VLOOKUP(H588,映射关系!E:G,3,FALSE))</f>
        <v>60151</v>
      </c>
      <c r="L588" t="str">
        <f>L$6&amp;VLOOKUP(I588,物品!B:C,2,FALSE)</f>
        <v>{"t":"i","i":1</v>
      </c>
      <c r="M588" t="str">
        <f t="shared" si="86"/>
        <v>,"c":60151,"tr":0}</v>
      </c>
      <c r="N588" t="str">
        <f t="shared" si="87"/>
        <v/>
      </c>
      <c r="O588" t="str">
        <f t="shared" si="88"/>
        <v>{"t":"i","i":1,"c":60151,"tr":0}</v>
      </c>
    </row>
    <row r="589" spans="3:15" x14ac:dyDescent="0.15">
      <c r="C589">
        <v>582</v>
      </c>
      <c r="D589">
        <f>VLOOKUP(F589,每级任务数量!A:B,2,FALSE)</f>
        <v>2</v>
      </c>
      <c r="E589" s="7">
        <f t="shared" si="83"/>
        <v>7401003</v>
      </c>
      <c r="F589">
        <f t="shared" si="84"/>
        <v>74</v>
      </c>
      <c r="G589">
        <f t="shared" si="85"/>
        <v>1</v>
      </c>
      <c r="H589">
        <f t="shared" si="89"/>
        <v>3</v>
      </c>
      <c r="I589" t="str">
        <f>VLOOKUP(H589,映射关系!E:F,2,FALSE)</f>
        <v>炼历</v>
      </c>
      <c r="J589">
        <f>INT((IF(D589=G589,VLOOKUP(F589,每级经验对应!A:C,3,FALSE)*映射关系!$B$4,VLOOKUP(F589,每级经验对应!A:C,3,FALSE)*映射关系!$B$4/(D589-1))+1)*VLOOKUP(H589,映射关系!E:G,3,FALSE))</f>
        <v>8582</v>
      </c>
      <c r="L589" t="str">
        <f>L$6&amp;VLOOKUP(I589,物品!B:C,2,FALSE)</f>
        <v>{"t":"i","i":6</v>
      </c>
      <c r="M589" t="str">
        <f t="shared" si="86"/>
        <v>,"c":8582,"tr":0}</v>
      </c>
      <c r="N589" t="str">
        <f t="shared" si="87"/>
        <v/>
      </c>
      <c r="O589" t="str">
        <f t="shared" si="88"/>
        <v>{"t":"i","i":6,"c":8582,"tr":0}</v>
      </c>
    </row>
    <row r="590" spans="3:15" x14ac:dyDescent="0.15">
      <c r="C590">
        <v>583</v>
      </c>
      <c r="D590">
        <f>VLOOKUP(F590,每级任务数量!A:B,2,FALSE)</f>
        <v>2</v>
      </c>
      <c r="E590" s="7">
        <f t="shared" si="83"/>
        <v>7402001</v>
      </c>
      <c r="F590">
        <f t="shared" si="84"/>
        <v>74</v>
      </c>
      <c r="G590">
        <f t="shared" si="85"/>
        <v>2</v>
      </c>
      <c r="H590">
        <f t="shared" si="89"/>
        <v>1</v>
      </c>
      <c r="I590" t="str">
        <f>VLOOKUP(H590,映射关系!E:F,2,FALSE)</f>
        <v>经验</v>
      </c>
      <c r="J590">
        <f>INT((IF(D590=G590,VLOOKUP(F590,每级经验对应!A:C,3,FALSE)*映射关系!$B$4,VLOOKUP(F590,每级经验对应!A:C,3,FALSE)*映射关系!$B$4/(D590-1))+1)*VLOOKUP(H590,映射关系!E:G,3,FALSE))</f>
        <v>1716</v>
      </c>
      <c r="L590" t="str">
        <f>L$6&amp;VLOOKUP(I590,物品!B:C,2,FALSE)</f>
        <v>{"t":"i","i":4</v>
      </c>
      <c r="M590" t="str">
        <f t="shared" si="86"/>
        <v>,"c":1716,"tr":0}</v>
      </c>
      <c r="N590" t="str">
        <f t="shared" si="87"/>
        <v/>
      </c>
      <c r="O590" t="str">
        <f t="shared" si="88"/>
        <v>{"t":"i","i":4,"c":1716,"tr":0}</v>
      </c>
    </row>
    <row r="591" spans="3:15" x14ac:dyDescent="0.15">
      <c r="C591">
        <v>584</v>
      </c>
      <c r="D591">
        <f>VLOOKUP(F591,每级任务数量!A:B,2,FALSE)</f>
        <v>2</v>
      </c>
      <c r="E591" s="7">
        <f t="shared" si="83"/>
        <v>7402002</v>
      </c>
      <c r="F591">
        <f t="shared" si="84"/>
        <v>74</v>
      </c>
      <c r="G591">
        <f t="shared" si="85"/>
        <v>2</v>
      </c>
      <c r="H591">
        <f t="shared" si="89"/>
        <v>2</v>
      </c>
      <c r="I591" t="str">
        <f>VLOOKUP(H591,映射关系!E:F,2,FALSE)</f>
        <v>金币</v>
      </c>
      <c r="J591">
        <f>INT((IF(D591=G591,VLOOKUP(F591,每级经验对应!A:C,3,FALSE)*映射关系!$B$4,VLOOKUP(F591,每级经验对应!A:C,3,FALSE)*映射关系!$B$4/(D591-1))+1)*VLOOKUP(H591,映射关系!E:G,3,FALSE))</f>
        <v>60151</v>
      </c>
      <c r="L591" t="str">
        <f>L$6&amp;VLOOKUP(I591,物品!B:C,2,FALSE)</f>
        <v>{"t":"i","i":1</v>
      </c>
      <c r="M591" t="str">
        <f t="shared" si="86"/>
        <v>,"c":60151,"tr":0}</v>
      </c>
      <c r="N591" t="str">
        <f t="shared" si="87"/>
        <v/>
      </c>
      <c r="O591" t="str">
        <f t="shared" si="88"/>
        <v>{"t":"i","i":1,"c":60151,"tr":0}</v>
      </c>
    </row>
    <row r="592" spans="3:15" x14ac:dyDescent="0.15">
      <c r="C592">
        <v>585</v>
      </c>
      <c r="D592">
        <f>VLOOKUP(F592,每级任务数量!A:B,2,FALSE)</f>
        <v>2</v>
      </c>
      <c r="E592" s="7">
        <f t="shared" si="83"/>
        <v>7402003</v>
      </c>
      <c r="F592">
        <f t="shared" si="84"/>
        <v>74</v>
      </c>
      <c r="G592">
        <f t="shared" si="85"/>
        <v>2</v>
      </c>
      <c r="H592">
        <f t="shared" si="89"/>
        <v>3</v>
      </c>
      <c r="I592" t="str">
        <f>VLOOKUP(H592,映射关系!E:F,2,FALSE)</f>
        <v>炼历</v>
      </c>
      <c r="J592">
        <f>INT((IF(D592=G592,VLOOKUP(F592,每级经验对应!A:C,3,FALSE)*映射关系!$B$4,VLOOKUP(F592,每级经验对应!A:C,3,FALSE)*映射关系!$B$4/(D592-1))+1)*VLOOKUP(H592,映射关系!E:G,3,FALSE))</f>
        <v>8582</v>
      </c>
      <c r="L592" t="str">
        <f>L$6&amp;VLOOKUP(I592,物品!B:C,2,FALSE)</f>
        <v>{"t":"i","i":6</v>
      </c>
      <c r="M592" t="str">
        <f t="shared" si="86"/>
        <v>,"c":8582,"tr":0}</v>
      </c>
      <c r="N592" t="str">
        <f t="shared" si="87"/>
        <v/>
      </c>
      <c r="O592" t="str">
        <f t="shared" si="88"/>
        <v>{"t":"i","i":6,"c":8582,"tr":0}</v>
      </c>
    </row>
    <row r="593" spans="3:15" x14ac:dyDescent="0.15">
      <c r="C593">
        <v>586</v>
      </c>
      <c r="D593">
        <f>VLOOKUP(F593,每级任务数量!A:B,2,FALSE)</f>
        <v>2</v>
      </c>
      <c r="E593" s="7">
        <f t="shared" si="83"/>
        <v>7501001</v>
      </c>
      <c r="F593">
        <f t="shared" si="84"/>
        <v>75</v>
      </c>
      <c r="G593">
        <f t="shared" si="85"/>
        <v>1</v>
      </c>
      <c r="H593">
        <f t="shared" si="89"/>
        <v>1</v>
      </c>
      <c r="I593" t="str">
        <f>VLOOKUP(H593,映射关系!E:F,2,FALSE)</f>
        <v>经验</v>
      </c>
      <c r="J593">
        <f>INT((IF(D593=G593,VLOOKUP(F593,每级经验对应!A:C,3,FALSE)*映射关系!$B$4,VLOOKUP(F593,每级经验对应!A:C,3,FALSE)*映射关系!$B$4/(D593-1))+1)*VLOOKUP(H593,映射关系!E:G,3,FALSE))</f>
        <v>1840</v>
      </c>
      <c r="L593" t="str">
        <f>L$6&amp;VLOOKUP(I593,物品!B:C,2,FALSE)</f>
        <v>{"t":"i","i":4</v>
      </c>
      <c r="M593" t="str">
        <f t="shared" si="86"/>
        <v>,"c":1840,"tr":0}</v>
      </c>
      <c r="N593" t="str">
        <f t="shared" si="87"/>
        <v/>
      </c>
      <c r="O593" t="str">
        <f t="shared" si="88"/>
        <v>{"t":"i","i":4,"c":1840,"tr":0}</v>
      </c>
    </row>
    <row r="594" spans="3:15" x14ac:dyDescent="0.15">
      <c r="C594">
        <v>587</v>
      </c>
      <c r="D594">
        <f>VLOOKUP(F594,每级任务数量!A:B,2,FALSE)</f>
        <v>2</v>
      </c>
      <c r="E594" s="7">
        <f t="shared" si="83"/>
        <v>7501002</v>
      </c>
      <c r="F594">
        <f t="shared" si="84"/>
        <v>75</v>
      </c>
      <c r="G594">
        <f t="shared" si="85"/>
        <v>1</v>
      </c>
      <c r="H594">
        <f t="shared" si="89"/>
        <v>2</v>
      </c>
      <c r="I594" t="str">
        <f>VLOOKUP(H594,映射关系!E:F,2,FALSE)</f>
        <v>金币</v>
      </c>
      <c r="J594">
        <f>INT((IF(D594=G594,VLOOKUP(F594,每级经验对应!A:C,3,FALSE)*映射关系!$B$4,VLOOKUP(F594,每级经验对应!A:C,3,FALSE)*映射关系!$B$4/(D594-1))+1)*VLOOKUP(H594,映射关系!E:G,3,FALSE))</f>
        <v>64480</v>
      </c>
      <c r="L594" t="str">
        <f>L$6&amp;VLOOKUP(I594,物品!B:C,2,FALSE)</f>
        <v>{"t":"i","i":1</v>
      </c>
      <c r="M594" t="str">
        <f t="shared" si="86"/>
        <v>,"c":64480,"tr":0}</v>
      </c>
      <c r="N594" t="str">
        <f t="shared" si="87"/>
        <v/>
      </c>
      <c r="O594" t="str">
        <f t="shared" si="88"/>
        <v>{"t":"i","i":1,"c":64480,"tr":0}</v>
      </c>
    </row>
    <row r="595" spans="3:15" x14ac:dyDescent="0.15">
      <c r="C595">
        <v>588</v>
      </c>
      <c r="D595">
        <f>VLOOKUP(F595,每级任务数量!A:B,2,FALSE)</f>
        <v>2</v>
      </c>
      <c r="E595" s="7">
        <f t="shared" si="83"/>
        <v>7501003</v>
      </c>
      <c r="F595">
        <f t="shared" si="84"/>
        <v>75</v>
      </c>
      <c r="G595">
        <f t="shared" si="85"/>
        <v>1</v>
      </c>
      <c r="H595">
        <f t="shared" si="89"/>
        <v>3</v>
      </c>
      <c r="I595" t="str">
        <f>VLOOKUP(H595,映射关系!E:F,2,FALSE)</f>
        <v>炼历</v>
      </c>
      <c r="J595">
        <f>INT((IF(D595=G595,VLOOKUP(F595,每级经验对应!A:C,3,FALSE)*映射关系!$B$4,VLOOKUP(F595,每级经验对应!A:C,3,FALSE)*映射关系!$B$4/(D595-1))+1)*VLOOKUP(H595,映射关系!E:G,3,FALSE))</f>
        <v>9200</v>
      </c>
      <c r="L595" t="str">
        <f>L$6&amp;VLOOKUP(I595,物品!B:C,2,FALSE)</f>
        <v>{"t":"i","i":6</v>
      </c>
      <c r="M595" t="str">
        <f t="shared" si="86"/>
        <v>,"c":9200,"tr":0}</v>
      </c>
      <c r="N595" t="str">
        <f t="shared" si="87"/>
        <v/>
      </c>
      <c r="O595" t="str">
        <f t="shared" si="88"/>
        <v>{"t":"i","i":6,"c":9200,"tr":0}</v>
      </c>
    </row>
    <row r="596" spans="3:15" x14ac:dyDescent="0.15">
      <c r="C596">
        <v>589</v>
      </c>
      <c r="D596">
        <f>VLOOKUP(F596,每级任务数量!A:B,2,FALSE)</f>
        <v>2</v>
      </c>
      <c r="E596" s="7">
        <f t="shared" si="83"/>
        <v>7502001</v>
      </c>
      <c r="F596">
        <f t="shared" si="84"/>
        <v>75</v>
      </c>
      <c r="G596">
        <f t="shared" si="85"/>
        <v>2</v>
      </c>
      <c r="H596">
        <f t="shared" si="89"/>
        <v>1</v>
      </c>
      <c r="I596" t="str">
        <f>VLOOKUP(H596,映射关系!E:F,2,FALSE)</f>
        <v>经验</v>
      </c>
      <c r="J596">
        <f>INT((IF(D596=G596,VLOOKUP(F596,每级经验对应!A:C,3,FALSE)*映射关系!$B$4,VLOOKUP(F596,每级经验对应!A:C,3,FALSE)*映射关系!$B$4/(D596-1))+1)*VLOOKUP(H596,映射关系!E:G,3,FALSE))</f>
        <v>1840</v>
      </c>
      <c r="L596" t="str">
        <f>L$6&amp;VLOOKUP(I596,物品!B:C,2,FALSE)</f>
        <v>{"t":"i","i":4</v>
      </c>
      <c r="M596" t="str">
        <f t="shared" si="86"/>
        <v>,"c":1840,"tr":0}</v>
      </c>
      <c r="N596" t="str">
        <f t="shared" si="87"/>
        <v/>
      </c>
      <c r="O596" t="str">
        <f t="shared" si="88"/>
        <v>{"t":"i","i":4,"c":1840,"tr":0}</v>
      </c>
    </row>
    <row r="597" spans="3:15" x14ac:dyDescent="0.15">
      <c r="C597">
        <v>590</v>
      </c>
      <c r="D597">
        <f>VLOOKUP(F597,每级任务数量!A:B,2,FALSE)</f>
        <v>2</v>
      </c>
      <c r="E597" s="7">
        <f t="shared" si="83"/>
        <v>7502002</v>
      </c>
      <c r="F597">
        <f t="shared" si="84"/>
        <v>75</v>
      </c>
      <c r="G597">
        <f t="shared" si="85"/>
        <v>2</v>
      </c>
      <c r="H597">
        <f t="shared" si="89"/>
        <v>2</v>
      </c>
      <c r="I597" t="str">
        <f>VLOOKUP(H597,映射关系!E:F,2,FALSE)</f>
        <v>金币</v>
      </c>
      <c r="J597">
        <f>INT((IF(D597=G597,VLOOKUP(F597,每级经验对应!A:C,3,FALSE)*映射关系!$B$4,VLOOKUP(F597,每级经验对应!A:C,3,FALSE)*映射关系!$B$4/(D597-1))+1)*VLOOKUP(H597,映射关系!E:G,3,FALSE))</f>
        <v>64480</v>
      </c>
      <c r="L597" t="str">
        <f>L$6&amp;VLOOKUP(I597,物品!B:C,2,FALSE)</f>
        <v>{"t":"i","i":1</v>
      </c>
      <c r="M597" t="str">
        <f t="shared" si="86"/>
        <v>,"c":64480,"tr":0}</v>
      </c>
      <c r="N597" t="str">
        <f t="shared" si="87"/>
        <v/>
      </c>
      <c r="O597" t="str">
        <f t="shared" si="88"/>
        <v>{"t":"i","i":1,"c":64480,"tr":0}</v>
      </c>
    </row>
    <row r="598" spans="3:15" x14ac:dyDescent="0.15">
      <c r="C598">
        <v>591</v>
      </c>
      <c r="D598">
        <f>VLOOKUP(F598,每级任务数量!A:B,2,FALSE)</f>
        <v>2</v>
      </c>
      <c r="E598" s="7">
        <f t="shared" si="83"/>
        <v>7502003</v>
      </c>
      <c r="F598">
        <f t="shared" si="84"/>
        <v>75</v>
      </c>
      <c r="G598">
        <f t="shared" si="85"/>
        <v>2</v>
      </c>
      <c r="H598">
        <f t="shared" si="89"/>
        <v>3</v>
      </c>
      <c r="I598" t="str">
        <f>VLOOKUP(H598,映射关系!E:F,2,FALSE)</f>
        <v>炼历</v>
      </c>
      <c r="J598">
        <f>INT((IF(D598=G598,VLOOKUP(F598,每级经验对应!A:C,3,FALSE)*映射关系!$B$4,VLOOKUP(F598,每级经验对应!A:C,3,FALSE)*映射关系!$B$4/(D598-1))+1)*VLOOKUP(H598,映射关系!E:G,3,FALSE))</f>
        <v>9200</v>
      </c>
      <c r="L598" t="str">
        <f>L$6&amp;VLOOKUP(I598,物品!B:C,2,FALSE)</f>
        <v>{"t":"i","i":6</v>
      </c>
      <c r="M598" t="str">
        <f t="shared" si="86"/>
        <v>,"c":9200,"tr":0}</v>
      </c>
      <c r="N598" t="str">
        <f t="shared" si="87"/>
        <v/>
      </c>
      <c r="O598" t="str">
        <f t="shared" si="88"/>
        <v>{"t":"i","i":6,"c":9200,"tr":0}</v>
      </c>
    </row>
    <row r="599" spans="3:15" x14ac:dyDescent="0.15">
      <c r="C599">
        <v>592</v>
      </c>
      <c r="D599">
        <f>VLOOKUP(F599,每级任务数量!A:B,2,FALSE)</f>
        <v>2</v>
      </c>
      <c r="E599" s="7">
        <f t="shared" si="83"/>
        <v>7601001</v>
      </c>
      <c r="F599">
        <f t="shared" si="84"/>
        <v>76</v>
      </c>
      <c r="G599">
        <f t="shared" si="85"/>
        <v>1</v>
      </c>
      <c r="H599">
        <f t="shared" si="89"/>
        <v>1</v>
      </c>
      <c r="I599" t="str">
        <f>VLOOKUP(H599,映射关系!E:F,2,FALSE)</f>
        <v>经验</v>
      </c>
      <c r="J599">
        <f>INT((IF(D599=G599,VLOOKUP(F599,每级经验对应!A:C,3,FALSE)*映射关系!$B$4,VLOOKUP(F599,每级经验对应!A:C,3,FALSE)*映射关系!$B$4/(D599-1))+1)*VLOOKUP(H599,映射关系!E:G,3,FALSE))</f>
        <v>1972</v>
      </c>
      <c r="L599" t="str">
        <f>L$6&amp;VLOOKUP(I599,物品!B:C,2,FALSE)</f>
        <v>{"t":"i","i":4</v>
      </c>
      <c r="M599" t="str">
        <f t="shared" si="86"/>
        <v>,"c":1972,"tr":0}</v>
      </c>
      <c r="N599" t="str">
        <f t="shared" si="87"/>
        <v/>
      </c>
      <c r="O599" t="str">
        <f t="shared" si="88"/>
        <v>{"t":"i","i":4,"c":1972,"tr":0}</v>
      </c>
    </row>
    <row r="600" spans="3:15" x14ac:dyDescent="0.15">
      <c r="C600">
        <v>593</v>
      </c>
      <c r="D600">
        <f>VLOOKUP(F600,每级任务数量!A:B,2,FALSE)</f>
        <v>2</v>
      </c>
      <c r="E600" s="7">
        <f t="shared" si="83"/>
        <v>7601002</v>
      </c>
      <c r="F600">
        <f t="shared" si="84"/>
        <v>76</v>
      </c>
      <c r="G600">
        <f t="shared" si="85"/>
        <v>1</v>
      </c>
      <c r="H600">
        <f t="shared" si="89"/>
        <v>2</v>
      </c>
      <c r="I600" t="str">
        <f>VLOOKUP(H600,映射关系!E:F,2,FALSE)</f>
        <v>金币</v>
      </c>
      <c r="J600">
        <f>INT((IF(D600=G600,VLOOKUP(F600,每级经验对应!A:C,3,FALSE)*映射关系!$B$4,VLOOKUP(F600,每级经验对应!A:C,3,FALSE)*映射关系!$B$4/(D600-1))+1)*VLOOKUP(H600,映射关系!E:G,3,FALSE))</f>
        <v>69120</v>
      </c>
      <c r="L600" t="str">
        <f>L$6&amp;VLOOKUP(I600,物品!B:C,2,FALSE)</f>
        <v>{"t":"i","i":1</v>
      </c>
      <c r="M600" t="str">
        <f t="shared" si="86"/>
        <v>,"c":69120,"tr":0}</v>
      </c>
      <c r="N600" t="str">
        <f t="shared" si="87"/>
        <v/>
      </c>
      <c r="O600" t="str">
        <f t="shared" si="88"/>
        <v>{"t":"i","i":1,"c":69120,"tr":0}</v>
      </c>
    </row>
    <row r="601" spans="3:15" x14ac:dyDescent="0.15">
      <c r="C601">
        <v>594</v>
      </c>
      <c r="D601">
        <f>VLOOKUP(F601,每级任务数量!A:B,2,FALSE)</f>
        <v>2</v>
      </c>
      <c r="E601" s="7">
        <f t="shared" si="83"/>
        <v>7601003</v>
      </c>
      <c r="F601">
        <f t="shared" si="84"/>
        <v>76</v>
      </c>
      <c r="G601">
        <f t="shared" si="85"/>
        <v>1</v>
      </c>
      <c r="H601">
        <f t="shared" si="89"/>
        <v>3</v>
      </c>
      <c r="I601" t="str">
        <f>VLOOKUP(H601,映射关系!E:F,2,FALSE)</f>
        <v>炼历</v>
      </c>
      <c r="J601">
        <f>INT((IF(D601=G601,VLOOKUP(F601,每级经验对应!A:C,3,FALSE)*映射关系!$B$4,VLOOKUP(F601,每级经验对应!A:C,3,FALSE)*映射关系!$B$4/(D601-1))+1)*VLOOKUP(H601,映射关系!E:G,3,FALSE))</f>
        <v>9862</v>
      </c>
      <c r="L601" t="str">
        <f>L$6&amp;VLOOKUP(I601,物品!B:C,2,FALSE)</f>
        <v>{"t":"i","i":6</v>
      </c>
      <c r="M601" t="str">
        <f t="shared" si="86"/>
        <v>,"c":9862,"tr":0}</v>
      </c>
      <c r="N601" t="str">
        <f t="shared" si="87"/>
        <v/>
      </c>
      <c r="O601" t="str">
        <f t="shared" si="88"/>
        <v>{"t":"i","i":6,"c":9862,"tr":0}</v>
      </c>
    </row>
    <row r="602" spans="3:15" x14ac:dyDescent="0.15">
      <c r="C602">
        <v>595</v>
      </c>
      <c r="D602">
        <f>VLOOKUP(F602,每级任务数量!A:B,2,FALSE)</f>
        <v>2</v>
      </c>
      <c r="E602" s="7">
        <f t="shared" si="83"/>
        <v>7602001</v>
      </c>
      <c r="F602">
        <f t="shared" si="84"/>
        <v>76</v>
      </c>
      <c r="G602">
        <f t="shared" si="85"/>
        <v>2</v>
      </c>
      <c r="H602">
        <f t="shared" si="89"/>
        <v>1</v>
      </c>
      <c r="I602" t="str">
        <f>VLOOKUP(H602,映射关系!E:F,2,FALSE)</f>
        <v>经验</v>
      </c>
      <c r="J602">
        <f>INT((IF(D602=G602,VLOOKUP(F602,每级经验对应!A:C,3,FALSE)*映射关系!$B$4,VLOOKUP(F602,每级经验对应!A:C,3,FALSE)*映射关系!$B$4/(D602-1))+1)*VLOOKUP(H602,映射关系!E:G,3,FALSE))</f>
        <v>1972</v>
      </c>
      <c r="L602" t="str">
        <f>L$6&amp;VLOOKUP(I602,物品!B:C,2,FALSE)</f>
        <v>{"t":"i","i":4</v>
      </c>
      <c r="M602" t="str">
        <f t="shared" si="86"/>
        <v>,"c":1972,"tr":0}</v>
      </c>
      <c r="N602" t="str">
        <f t="shared" si="87"/>
        <v/>
      </c>
      <c r="O602" t="str">
        <f t="shared" si="88"/>
        <v>{"t":"i","i":4,"c":1972,"tr":0}</v>
      </c>
    </row>
    <row r="603" spans="3:15" x14ac:dyDescent="0.15">
      <c r="C603">
        <v>596</v>
      </c>
      <c r="D603">
        <f>VLOOKUP(F603,每级任务数量!A:B,2,FALSE)</f>
        <v>2</v>
      </c>
      <c r="E603" s="7">
        <f t="shared" ref="E603:E666" si="90">F603*100000+G603*1000+H603</f>
        <v>7602002</v>
      </c>
      <c r="F603">
        <f t="shared" ref="F603:F666" si="91">IF((G603=1)*(H603=1),F602+1,F602)</f>
        <v>76</v>
      </c>
      <c r="G603">
        <f t="shared" ref="G603:G666" si="92">IF(H603=1,IF(G602=D602,1,G602+1),G602)</f>
        <v>2</v>
      </c>
      <c r="H603">
        <f t="shared" si="89"/>
        <v>2</v>
      </c>
      <c r="I603" t="str">
        <f>VLOOKUP(H603,映射关系!E:F,2,FALSE)</f>
        <v>金币</v>
      </c>
      <c r="J603">
        <f>INT((IF(D603=G603,VLOOKUP(F603,每级经验对应!A:C,3,FALSE)*映射关系!$B$4,VLOOKUP(F603,每级经验对应!A:C,3,FALSE)*映射关系!$B$4/(D603-1))+1)*VLOOKUP(H603,映射关系!E:G,3,FALSE))</f>
        <v>69120</v>
      </c>
      <c r="L603" t="str">
        <f>L$6&amp;VLOOKUP(I603,物品!B:C,2,FALSE)</f>
        <v>{"t":"i","i":1</v>
      </c>
      <c r="M603" t="str">
        <f t="shared" ref="M603:M666" si="93">M$5&amp;J603&amp;M$6</f>
        <v>,"c":69120,"tr":0}</v>
      </c>
      <c r="N603" t="str">
        <f t="shared" ref="N603:N666" si="94">IF(K603="","",N$6)</f>
        <v/>
      </c>
      <c r="O603" t="str">
        <f t="shared" ref="O603:O666" si="95">K603&amp;L603&amp;M603&amp;N603</f>
        <v>{"t":"i","i":1,"c":69120,"tr":0}</v>
      </c>
    </row>
    <row r="604" spans="3:15" x14ac:dyDescent="0.15">
      <c r="C604">
        <v>597</v>
      </c>
      <c r="D604">
        <f>VLOOKUP(F604,每级任务数量!A:B,2,FALSE)</f>
        <v>2</v>
      </c>
      <c r="E604" s="7">
        <f t="shared" si="90"/>
        <v>7602003</v>
      </c>
      <c r="F604">
        <f t="shared" si="91"/>
        <v>76</v>
      </c>
      <c r="G604">
        <f t="shared" si="92"/>
        <v>2</v>
      </c>
      <c r="H604">
        <f t="shared" si="89"/>
        <v>3</v>
      </c>
      <c r="I604" t="str">
        <f>VLOOKUP(H604,映射关系!E:F,2,FALSE)</f>
        <v>炼历</v>
      </c>
      <c r="J604">
        <f>INT((IF(D604=G604,VLOOKUP(F604,每级经验对应!A:C,3,FALSE)*映射关系!$B$4,VLOOKUP(F604,每级经验对应!A:C,3,FALSE)*映射关系!$B$4/(D604-1))+1)*VLOOKUP(H604,映射关系!E:G,3,FALSE))</f>
        <v>9862</v>
      </c>
      <c r="L604" t="str">
        <f>L$6&amp;VLOOKUP(I604,物品!B:C,2,FALSE)</f>
        <v>{"t":"i","i":6</v>
      </c>
      <c r="M604" t="str">
        <f t="shared" si="93"/>
        <v>,"c":9862,"tr":0}</v>
      </c>
      <c r="N604" t="str">
        <f t="shared" si="94"/>
        <v/>
      </c>
      <c r="O604" t="str">
        <f t="shared" si="95"/>
        <v>{"t":"i","i":6,"c":9862,"tr":0}</v>
      </c>
    </row>
    <row r="605" spans="3:15" x14ac:dyDescent="0.15">
      <c r="C605">
        <v>598</v>
      </c>
      <c r="D605">
        <f>VLOOKUP(F605,每级任务数量!A:B,2,FALSE)</f>
        <v>2</v>
      </c>
      <c r="E605" s="7">
        <f t="shared" si="90"/>
        <v>7701001</v>
      </c>
      <c r="F605">
        <f t="shared" si="91"/>
        <v>77</v>
      </c>
      <c r="G605">
        <f t="shared" si="92"/>
        <v>1</v>
      </c>
      <c r="H605">
        <f t="shared" si="89"/>
        <v>1</v>
      </c>
      <c r="I605" t="str">
        <f>VLOOKUP(H605,映射关系!E:F,2,FALSE)</f>
        <v>经验</v>
      </c>
      <c r="J605">
        <f>INT((IF(D605=G605,VLOOKUP(F605,每级经验对应!A:C,3,FALSE)*映射关系!$B$4,VLOOKUP(F605,每级经验对应!A:C,3,FALSE)*映射关系!$B$4/(D605-1))+1)*VLOOKUP(H605,映射关系!E:G,3,FALSE))</f>
        <v>2114</v>
      </c>
      <c r="L605" t="str">
        <f>L$6&amp;VLOOKUP(I605,物品!B:C,2,FALSE)</f>
        <v>{"t":"i","i":4</v>
      </c>
      <c r="M605" t="str">
        <f t="shared" si="93"/>
        <v>,"c":2114,"tr":0}</v>
      </c>
      <c r="N605" t="str">
        <f t="shared" si="94"/>
        <v/>
      </c>
      <c r="O605" t="str">
        <f t="shared" si="95"/>
        <v>{"t":"i","i":4,"c":2114,"tr":0}</v>
      </c>
    </row>
    <row r="606" spans="3:15" x14ac:dyDescent="0.15">
      <c r="C606">
        <v>599</v>
      </c>
      <c r="D606">
        <f>VLOOKUP(F606,每级任务数量!A:B,2,FALSE)</f>
        <v>2</v>
      </c>
      <c r="E606" s="7">
        <f t="shared" si="90"/>
        <v>7701002</v>
      </c>
      <c r="F606">
        <f t="shared" si="91"/>
        <v>77</v>
      </c>
      <c r="G606">
        <f t="shared" si="92"/>
        <v>1</v>
      </c>
      <c r="H606">
        <f t="shared" si="89"/>
        <v>2</v>
      </c>
      <c r="I606" t="str">
        <f>VLOOKUP(H606,映射关系!E:F,2,FALSE)</f>
        <v>金币</v>
      </c>
      <c r="J606">
        <f>INT((IF(D606=G606,VLOOKUP(F606,每级经验对应!A:C,3,FALSE)*映射关系!$B$4,VLOOKUP(F606,每级经验对应!A:C,3,FALSE)*映射关系!$B$4/(D606-1))+1)*VLOOKUP(H606,映射关系!E:G,3,FALSE))</f>
        <v>74094</v>
      </c>
      <c r="L606" t="str">
        <f>L$6&amp;VLOOKUP(I606,物品!B:C,2,FALSE)</f>
        <v>{"t":"i","i":1</v>
      </c>
      <c r="M606" t="str">
        <f t="shared" si="93"/>
        <v>,"c":74094,"tr":0}</v>
      </c>
      <c r="N606" t="str">
        <f t="shared" si="94"/>
        <v/>
      </c>
      <c r="O606" t="str">
        <f t="shared" si="95"/>
        <v>{"t":"i","i":1,"c":74094,"tr":0}</v>
      </c>
    </row>
    <row r="607" spans="3:15" x14ac:dyDescent="0.15">
      <c r="C607">
        <v>600</v>
      </c>
      <c r="D607">
        <f>VLOOKUP(F607,每级任务数量!A:B,2,FALSE)</f>
        <v>2</v>
      </c>
      <c r="E607" s="7">
        <f t="shared" si="90"/>
        <v>7701003</v>
      </c>
      <c r="F607">
        <f t="shared" si="91"/>
        <v>77</v>
      </c>
      <c r="G607">
        <f t="shared" si="92"/>
        <v>1</v>
      </c>
      <c r="H607">
        <f t="shared" si="89"/>
        <v>3</v>
      </c>
      <c r="I607" t="str">
        <f>VLOOKUP(H607,映射关系!E:F,2,FALSE)</f>
        <v>炼历</v>
      </c>
      <c r="J607">
        <f>INT((IF(D607=G607,VLOOKUP(F607,每级经验对应!A:C,3,FALSE)*映射关系!$B$4,VLOOKUP(F607,每级经验对应!A:C,3,FALSE)*映射关系!$B$4/(D607-1))+1)*VLOOKUP(H607,映射关系!E:G,3,FALSE))</f>
        <v>10572</v>
      </c>
      <c r="L607" t="str">
        <f>L$6&amp;VLOOKUP(I607,物品!B:C,2,FALSE)</f>
        <v>{"t":"i","i":6</v>
      </c>
      <c r="M607" t="str">
        <f t="shared" si="93"/>
        <v>,"c":10572,"tr":0}</v>
      </c>
      <c r="N607" t="str">
        <f t="shared" si="94"/>
        <v/>
      </c>
      <c r="O607" t="str">
        <f t="shared" si="95"/>
        <v>{"t":"i","i":6,"c":10572,"tr":0}</v>
      </c>
    </row>
    <row r="608" spans="3:15" x14ac:dyDescent="0.15">
      <c r="C608">
        <v>601</v>
      </c>
      <c r="D608">
        <f>VLOOKUP(F608,每级任务数量!A:B,2,FALSE)</f>
        <v>2</v>
      </c>
      <c r="E608" s="7">
        <f t="shared" si="90"/>
        <v>7702001</v>
      </c>
      <c r="F608">
        <f t="shared" si="91"/>
        <v>77</v>
      </c>
      <c r="G608">
        <f t="shared" si="92"/>
        <v>2</v>
      </c>
      <c r="H608">
        <f t="shared" si="89"/>
        <v>1</v>
      </c>
      <c r="I608" t="str">
        <f>VLOOKUP(H608,映射关系!E:F,2,FALSE)</f>
        <v>经验</v>
      </c>
      <c r="J608">
        <f>INT((IF(D608=G608,VLOOKUP(F608,每级经验对应!A:C,3,FALSE)*映射关系!$B$4,VLOOKUP(F608,每级经验对应!A:C,3,FALSE)*映射关系!$B$4/(D608-1))+1)*VLOOKUP(H608,映射关系!E:G,3,FALSE))</f>
        <v>2114</v>
      </c>
      <c r="L608" t="str">
        <f>L$6&amp;VLOOKUP(I608,物品!B:C,2,FALSE)</f>
        <v>{"t":"i","i":4</v>
      </c>
      <c r="M608" t="str">
        <f t="shared" si="93"/>
        <v>,"c":2114,"tr":0}</v>
      </c>
      <c r="N608" t="str">
        <f t="shared" si="94"/>
        <v/>
      </c>
      <c r="O608" t="str">
        <f t="shared" si="95"/>
        <v>{"t":"i","i":4,"c":2114,"tr":0}</v>
      </c>
    </row>
    <row r="609" spans="3:15" x14ac:dyDescent="0.15">
      <c r="C609">
        <v>602</v>
      </c>
      <c r="D609">
        <f>VLOOKUP(F609,每级任务数量!A:B,2,FALSE)</f>
        <v>2</v>
      </c>
      <c r="E609" s="7">
        <f t="shared" si="90"/>
        <v>7702002</v>
      </c>
      <c r="F609">
        <f t="shared" si="91"/>
        <v>77</v>
      </c>
      <c r="G609">
        <f t="shared" si="92"/>
        <v>2</v>
      </c>
      <c r="H609">
        <f t="shared" si="89"/>
        <v>2</v>
      </c>
      <c r="I609" t="str">
        <f>VLOOKUP(H609,映射关系!E:F,2,FALSE)</f>
        <v>金币</v>
      </c>
      <c r="J609">
        <f>INT((IF(D609=G609,VLOOKUP(F609,每级经验对应!A:C,3,FALSE)*映射关系!$B$4,VLOOKUP(F609,每级经验对应!A:C,3,FALSE)*映射关系!$B$4/(D609-1))+1)*VLOOKUP(H609,映射关系!E:G,3,FALSE))</f>
        <v>74094</v>
      </c>
      <c r="L609" t="str">
        <f>L$6&amp;VLOOKUP(I609,物品!B:C,2,FALSE)</f>
        <v>{"t":"i","i":1</v>
      </c>
      <c r="M609" t="str">
        <f t="shared" si="93"/>
        <v>,"c":74094,"tr":0}</v>
      </c>
      <c r="N609" t="str">
        <f t="shared" si="94"/>
        <v/>
      </c>
      <c r="O609" t="str">
        <f t="shared" si="95"/>
        <v>{"t":"i","i":1,"c":74094,"tr":0}</v>
      </c>
    </row>
    <row r="610" spans="3:15" x14ac:dyDescent="0.15">
      <c r="C610">
        <v>603</v>
      </c>
      <c r="D610">
        <f>VLOOKUP(F610,每级任务数量!A:B,2,FALSE)</f>
        <v>2</v>
      </c>
      <c r="E610" s="7">
        <f t="shared" si="90"/>
        <v>7702003</v>
      </c>
      <c r="F610">
        <f t="shared" si="91"/>
        <v>77</v>
      </c>
      <c r="G610">
        <f t="shared" si="92"/>
        <v>2</v>
      </c>
      <c r="H610">
        <f t="shared" si="89"/>
        <v>3</v>
      </c>
      <c r="I610" t="str">
        <f>VLOOKUP(H610,映射关系!E:F,2,FALSE)</f>
        <v>炼历</v>
      </c>
      <c r="J610">
        <f>INT((IF(D610=G610,VLOOKUP(F610,每级经验对应!A:C,3,FALSE)*映射关系!$B$4,VLOOKUP(F610,每级经验对应!A:C,3,FALSE)*映射关系!$B$4/(D610-1))+1)*VLOOKUP(H610,映射关系!E:G,3,FALSE))</f>
        <v>10572</v>
      </c>
      <c r="L610" t="str">
        <f>L$6&amp;VLOOKUP(I610,物品!B:C,2,FALSE)</f>
        <v>{"t":"i","i":6</v>
      </c>
      <c r="M610" t="str">
        <f t="shared" si="93"/>
        <v>,"c":10572,"tr":0}</v>
      </c>
      <c r="N610" t="str">
        <f t="shared" si="94"/>
        <v/>
      </c>
      <c r="O610" t="str">
        <f t="shared" si="95"/>
        <v>{"t":"i","i":6,"c":10572,"tr":0}</v>
      </c>
    </row>
    <row r="611" spans="3:15" x14ac:dyDescent="0.15">
      <c r="C611">
        <v>604</v>
      </c>
      <c r="D611">
        <f>VLOOKUP(F611,每级任务数量!A:B,2,FALSE)</f>
        <v>2</v>
      </c>
      <c r="E611" s="7">
        <f t="shared" si="90"/>
        <v>7801001</v>
      </c>
      <c r="F611">
        <f t="shared" si="91"/>
        <v>78</v>
      </c>
      <c r="G611">
        <f t="shared" si="92"/>
        <v>1</v>
      </c>
      <c r="H611">
        <f t="shared" si="89"/>
        <v>1</v>
      </c>
      <c r="I611" t="str">
        <f>VLOOKUP(H611,映射关系!E:F,2,FALSE)</f>
        <v>经验</v>
      </c>
      <c r="J611">
        <f>INT((IF(D611=G611,VLOOKUP(F611,每级经验对应!A:C,3,FALSE)*映射关系!$B$4,VLOOKUP(F611,每级经验对应!A:C,3,FALSE)*映射关系!$B$4/(D611-1))+1)*VLOOKUP(H611,映射关系!E:G,3,FALSE))</f>
        <v>2266</v>
      </c>
      <c r="L611" t="str">
        <f>L$6&amp;VLOOKUP(I611,物品!B:C,2,FALSE)</f>
        <v>{"t":"i","i":4</v>
      </c>
      <c r="M611" t="str">
        <f t="shared" si="93"/>
        <v>,"c":2266,"tr":0}</v>
      </c>
      <c r="N611" t="str">
        <f t="shared" si="94"/>
        <v/>
      </c>
      <c r="O611" t="str">
        <f t="shared" si="95"/>
        <v>{"t":"i","i":4,"c":2266,"tr":0}</v>
      </c>
    </row>
    <row r="612" spans="3:15" x14ac:dyDescent="0.15">
      <c r="C612">
        <v>605</v>
      </c>
      <c r="D612">
        <f>VLOOKUP(F612,每级任务数量!A:B,2,FALSE)</f>
        <v>2</v>
      </c>
      <c r="E612" s="7">
        <f t="shared" si="90"/>
        <v>7801002</v>
      </c>
      <c r="F612">
        <f t="shared" si="91"/>
        <v>78</v>
      </c>
      <c r="G612">
        <f t="shared" si="92"/>
        <v>1</v>
      </c>
      <c r="H612">
        <f t="shared" si="89"/>
        <v>2</v>
      </c>
      <c r="I612" t="str">
        <f>VLOOKUP(H612,映射关系!E:F,2,FALSE)</f>
        <v>金币</v>
      </c>
      <c r="J612">
        <f>INT((IF(D612=G612,VLOOKUP(F612,每级经验对应!A:C,3,FALSE)*映射关系!$B$4,VLOOKUP(F612,每级经验对应!A:C,3,FALSE)*映射关系!$B$4/(D612-1))+1)*VLOOKUP(H612,映射关系!E:G,3,FALSE))</f>
        <v>79426</v>
      </c>
      <c r="L612" t="str">
        <f>L$6&amp;VLOOKUP(I612,物品!B:C,2,FALSE)</f>
        <v>{"t":"i","i":1</v>
      </c>
      <c r="M612" t="str">
        <f t="shared" si="93"/>
        <v>,"c":79426,"tr":0}</v>
      </c>
      <c r="N612" t="str">
        <f t="shared" si="94"/>
        <v/>
      </c>
      <c r="O612" t="str">
        <f t="shared" si="95"/>
        <v>{"t":"i","i":1,"c":79426,"tr":0}</v>
      </c>
    </row>
    <row r="613" spans="3:15" x14ac:dyDescent="0.15">
      <c r="C613">
        <v>606</v>
      </c>
      <c r="D613">
        <f>VLOOKUP(F613,每级任务数量!A:B,2,FALSE)</f>
        <v>2</v>
      </c>
      <c r="E613" s="7">
        <f t="shared" si="90"/>
        <v>7801003</v>
      </c>
      <c r="F613">
        <f t="shared" si="91"/>
        <v>78</v>
      </c>
      <c r="G613">
        <f t="shared" si="92"/>
        <v>1</v>
      </c>
      <c r="H613">
        <f t="shared" si="89"/>
        <v>3</v>
      </c>
      <c r="I613" t="str">
        <f>VLOOKUP(H613,映射关系!E:F,2,FALSE)</f>
        <v>炼历</v>
      </c>
      <c r="J613">
        <f>INT((IF(D613=G613,VLOOKUP(F613,每级经验对应!A:C,3,FALSE)*映射关系!$B$4,VLOOKUP(F613,每级经验对应!A:C,3,FALSE)*映射关系!$B$4/(D613-1))+1)*VLOOKUP(H613,映射关系!E:G,3,FALSE))</f>
        <v>11333</v>
      </c>
      <c r="L613" t="str">
        <f>L$6&amp;VLOOKUP(I613,物品!B:C,2,FALSE)</f>
        <v>{"t":"i","i":6</v>
      </c>
      <c r="M613" t="str">
        <f t="shared" si="93"/>
        <v>,"c":11333,"tr":0}</v>
      </c>
      <c r="N613" t="str">
        <f t="shared" si="94"/>
        <v/>
      </c>
      <c r="O613" t="str">
        <f t="shared" si="95"/>
        <v>{"t":"i","i":6,"c":11333,"tr":0}</v>
      </c>
    </row>
    <row r="614" spans="3:15" x14ac:dyDescent="0.15">
      <c r="C614">
        <v>607</v>
      </c>
      <c r="D614">
        <f>VLOOKUP(F614,每级任务数量!A:B,2,FALSE)</f>
        <v>2</v>
      </c>
      <c r="E614" s="7">
        <f t="shared" si="90"/>
        <v>7802001</v>
      </c>
      <c r="F614">
        <f t="shared" si="91"/>
        <v>78</v>
      </c>
      <c r="G614">
        <f t="shared" si="92"/>
        <v>2</v>
      </c>
      <c r="H614">
        <f t="shared" si="89"/>
        <v>1</v>
      </c>
      <c r="I614" t="str">
        <f>VLOOKUP(H614,映射关系!E:F,2,FALSE)</f>
        <v>经验</v>
      </c>
      <c r="J614">
        <f>INT((IF(D614=G614,VLOOKUP(F614,每级经验对应!A:C,3,FALSE)*映射关系!$B$4,VLOOKUP(F614,每级经验对应!A:C,3,FALSE)*映射关系!$B$4/(D614-1))+1)*VLOOKUP(H614,映射关系!E:G,3,FALSE))</f>
        <v>2266</v>
      </c>
      <c r="L614" t="str">
        <f>L$6&amp;VLOOKUP(I614,物品!B:C,2,FALSE)</f>
        <v>{"t":"i","i":4</v>
      </c>
      <c r="M614" t="str">
        <f t="shared" si="93"/>
        <v>,"c":2266,"tr":0}</v>
      </c>
      <c r="N614" t="str">
        <f t="shared" si="94"/>
        <v/>
      </c>
      <c r="O614" t="str">
        <f t="shared" si="95"/>
        <v>{"t":"i","i":4,"c":2266,"tr":0}</v>
      </c>
    </row>
    <row r="615" spans="3:15" x14ac:dyDescent="0.15">
      <c r="C615">
        <v>608</v>
      </c>
      <c r="D615">
        <f>VLOOKUP(F615,每级任务数量!A:B,2,FALSE)</f>
        <v>2</v>
      </c>
      <c r="E615" s="7">
        <f t="shared" si="90"/>
        <v>7802002</v>
      </c>
      <c r="F615">
        <f t="shared" si="91"/>
        <v>78</v>
      </c>
      <c r="G615">
        <f t="shared" si="92"/>
        <v>2</v>
      </c>
      <c r="H615">
        <f t="shared" si="89"/>
        <v>2</v>
      </c>
      <c r="I615" t="str">
        <f>VLOOKUP(H615,映射关系!E:F,2,FALSE)</f>
        <v>金币</v>
      </c>
      <c r="J615">
        <f>INT((IF(D615=G615,VLOOKUP(F615,每级经验对应!A:C,3,FALSE)*映射关系!$B$4,VLOOKUP(F615,每级经验对应!A:C,3,FALSE)*映射关系!$B$4/(D615-1))+1)*VLOOKUP(H615,映射关系!E:G,3,FALSE))</f>
        <v>79426</v>
      </c>
      <c r="L615" t="str">
        <f>L$6&amp;VLOOKUP(I615,物品!B:C,2,FALSE)</f>
        <v>{"t":"i","i":1</v>
      </c>
      <c r="M615" t="str">
        <f t="shared" si="93"/>
        <v>,"c":79426,"tr":0}</v>
      </c>
      <c r="N615" t="str">
        <f t="shared" si="94"/>
        <v/>
      </c>
      <c r="O615" t="str">
        <f t="shared" si="95"/>
        <v>{"t":"i","i":1,"c":79426,"tr":0}</v>
      </c>
    </row>
    <row r="616" spans="3:15" x14ac:dyDescent="0.15">
      <c r="C616">
        <v>609</v>
      </c>
      <c r="D616">
        <f>VLOOKUP(F616,每级任务数量!A:B,2,FALSE)</f>
        <v>2</v>
      </c>
      <c r="E616" s="7">
        <f t="shared" si="90"/>
        <v>7802003</v>
      </c>
      <c r="F616">
        <f t="shared" si="91"/>
        <v>78</v>
      </c>
      <c r="G616">
        <f t="shared" si="92"/>
        <v>2</v>
      </c>
      <c r="H616">
        <f t="shared" si="89"/>
        <v>3</v>
      </c>
      <c r="I616" t="str">
        <f>VLOOKUP(H616,映射关系!E:F,2,FALSE)</f>
        <v>炼历</v>
      </c>
      <c r="J616">
        <f>INT((IF(D616=G616,VLOOKUP(F616,每级经验对应!A:C,3,FALSE)*映射关系!$B$4,VLOOKUP(F616,每级经验对应!A:C,3,FALSE)*映射关系!$B$4/(D616-1))+1)*VLOOKUP(H616,映射关系!E:G,3,FALSE))</f>
        <v>11333</v>
      </c>
      <c r="L616" t="str">
        <f>L$6&amp;VLOOKUP(I616,物品!B:C,2,FALSE)</f>
        <v>{"t":"i","i":6</v>
      </c>
      <c r="M616" t="str">
        <f t="shared" si="93"/>
        <v>,"c":11333,"tr":0}</v>
      </c>
      <c r="N616" t="str">
        <f t="shared" si="94"/>
        <v/>
      </c>
      <c r="O616" t="str">
        <f t="shared" si="95"/>
        <v>{"t":"i","i":6,"c":11333,"tr":0}</v>
      </c>
    </row>
    <row r="617" spans="3:15" x14ac:dyDescent="0.15">
      <c r="C617">
        <v>610</v>
      </c>
      <c r="D617">
        <f>VLOOKUP(F617,每级任务数量!A:B,2,FALSE)</f>
        <v>2</v>
      </c>
      <c r="E617" s="7">
        <f t="shared" si="90"/>
        <v>7901001</v>
      </c>
      <c r="F617">
        <f t="shared" si="91"/>
        <v>79</v>
      </c>
      <c r="G617">
        <f t="shared" si="92"/>
        <v>1</v>
      </c>
      <c r="H617">
        <f t="shared" si="89"/>
        <v>1</v>
      </c>
      <c r="I617" t="str">
        <f>VLOOKUP(H617,映射关系!E:F,2,FALSE)</f>
        <v>经验</v>
      </c>
      <c r="J617">
        <f>INT((IF(D617=G617,VLOOKUP(F617,每级经验对应!A:C,3,FALSE)*映射关系!$B$4,VLOOKUP(F617,每级经验对应!A:C,3,FALSE)*映射关系!$B$4/(D617-1))+1)*VLOOKUP(H617,映射关系!E:G,3,FALSE))</f>
        <v>2429</v>
      </c>
      <c r="L617" t="str">
        <f>L$6&amp;VLOOKUP(I617,物品!B:C,2,FALSE)</f>
        <v>{"t":"i","i":4</v>
      </c>
      <c r="M617" t="str">
        <f t="shared" si="93"/>
        <v>,"c":2429,"tr":0}</v>
      </c>
      <c r="N617" t="str">
        <f t="shared" si="94"/>
        <v/>
      </c>
      <c r="O617" t="str">
        <f t="shared" si="95"/>
        <v>{"t":"i","i":4,"c":2429,"tr":0}</v>
      </c>
    </row>
    <row r="618" spans="3:15" x14ac:dyDescent="0.15">
      <c r="C618">
        <v>611</v>
      </c>
      <c r="D618">
        <f>VLOOKUP(F618,每级任务数量!A:B,2,FALSE)</f>
        <v>2</v>
      </c>
      <c r="E618" s="7">
        <f t="shared" si="90"/>
        <v>7901002</v>
      </c>
      <c r="F618">
        <f t="shared" si="91"/>
        <v>79</v>
      </c>
      <c r="G618">
        <f t="shared" si="92"/>
        <v>1</v>
      </c>
      <c r="H618">
        <f t="shared" si="89"/>
        <v>2</v>
      </c>
      <c r="I618" t="str">
        <f>VLOOKUP(H618,映射关系!E:F,2,FALSE)</f>
        <v>金币</v>
      </c>
      <c r="J618">
        <f>INT((IF(D618=G618,VLOOKUP(F618,每级经验对应!A:C,3,FALSE)*映射关系!$B$4,VLOOKUP(F618,每级经验对应!A:C,3,FALSE)*映射关系!$B$4/(D618-1))+1)*VLOOKUP(H618,映射关系!E:G,3,FALSE))</f>
        <v>85143</v>
      </c>
      <c r="L618" t="str">
        <f>L$6&amp;VLOOKUP(I618,物品!B:C,2,FALSE)</f>
        <v>{"t":"i","i":1</v>
      </c>
      <c r="M618" t="str">
        <f t="shared" si="93"/>
        <v>,"c":85143,"tr":0}</v>
      </c>
      <c r="N618" t="str">
        <f t="shared" si="94"/>
        <v/>
      </c>
      <c r="O618" t="str">
        <f t="shared" si="95"/>
        <v>{"t":"i","i":1,"c":85143,"tr":0}</v>
      </c>
    </row>
    <row r="619" spans="3:15" x14ac:dyDescent="0.15">
      <c r="C619">
        <v>612</v>
      </c>
      <c r="D619">
        <f>VLOOKUP(F619,每级任务数量!A:B,2,FALSE)</f>
        <v>2</v>
      </c>
      <c r="E619" s="7">
        <f t="shared" si="90"/>
        <v>7901003</v>
      </c>
      <c r="F619">
        <f t="shared" si="91"/>
        <v>79</v>
      </c>
      <c r="G619">
        <f t="shared" si="92"/>
        <v>1</v>
      </c>
      <c r="H619">
        <f t="shared" si="89"/>
        <v>3</v>
      </c>
      <c r="I619" t="str">
        <f>VLOOKUP(H619,映射关系!E:F,2,FALSE)</f>
        <v>炼历</v>
      </c>
      <c r="J619">
        <f>INT((IF(D619=G619,VLOOKUP(F619,每级经验对应!A:C,3,FALSE)*映射关系!$B$4,VLOOKUP(F619,每级经验对应!A:C,3,FALSE)*映射关系!$B$4/(D619-1))+1)*VLOOKUP(H619,映射关系!E:G,3,FALSE))</f>
        <v>12148</v>
      </c>
      <c r="L619" t="str">
        <f>L$6&amp;VLOOKUP(I619,物品!B:C,2,FALSE)</f>
        <v>{"t":"i","i":6</v>
      </c>
      <c r="M619" t="str">
        <f t="shared" si="93"/>
        <v>,"c":12148,"tr":0}</v>
      </c>
      <c r="N619" t="str">
        <f t="shared" si="94"/>
        <v/>
      </c>
      <c r="O619" t="str">
        <f t="shared" si="95"/>
        <v>{"t":"i","i":6,"c":12148,"tr":0}</v>
      </c>
    </row>
    <row r="620" spans="3:15" x14ac:dyDescent="0.15">
      <c r="C620">
        <v>613</v>
      </c>
      <c r="D620">
        <f>VLOOKUP(F620,每级任务数量!A:B,2,FALSE)</f>
        <v>2</v>
      </c>
      <c r="E620" s="7">
        <f t="shared" si="90"/>
        <v>7902001</v>
      </c>
      <c r="F620">
        <f t="shared" si="91"/>
        <v>79</v>
      </c>
      <c r="G620">
        <f t="shared" si="92"/>
        <v>2</v>
      </c>
      <c r="H620">
        <f t="shared" si="89"/>
        <v>1</v>
      </c>
      <c r="I620" t="str">
        <f>VLOOKUP(H620,映射关系!E:F,2,FALSE)</f>
        <v>经验</v>
      </c>
      <c r="J620">
        <f>INT((IF(D620=G620,VLOOKUP(F620,每级经验对应!A:C,3,FALSE)*映射关系!$B$4,VLOOKUP(F620,每级经验对应!A:C,3,FALSE)*映射关系!$B$4/(D620-1))+1)*VLOOKUP(H620,映射关系!E:G,3,FALSE))</f>
        <v>2429</v>
      </c>
      <c r="L620" t="str">
        <f>L$6&amp;VLOOKUP(I620,物品!B:C,2,FALSE)</f>
        <v>{"t":"i","i":4</v>
      </c>
      <c r="M620" t="str">
        <f t="shared" si="93"/>
        <v>,"c":2429,"tr":0}</v>
      </c>
      <c r="N620" t="str">
        <f t="shared" si="94"/>
        <v/>
      </c>
      <c r="O620" t="str">
        <f t="shared" si="95"/>
        <v>{"t":"i","i":4,"c":2429,"tr":0}</v>
      </c>
    </row>
    <row r="621" spans="3:15" x14ac:dyDescent="0.15">
      <c r="C621">
        <v>614</v>
      </c>
      <c r="D621">
        <f>VLOOKUP(F621,每级任务数量!A:B,2,FALSE)</f>
        <v>2</v>
      </c>
      <c r="E621" s="7">
        <f t="shared" si="90"/>
        <v>7902002</v>
      </c>
      <c r="F621">
        <f t="shared" si="91"/>
        <v>79</v>
      </c>
      <c r="G621">
        <f t="shared" si="92"/>
        <v>2</v>
      </c>
      <c r="H621">
        <f t="shared" si="89"/>
        <v>2</v>
      </c>
      <c r="I621" t="str">
        <f>VLOOKUP(H621,映射关系!E:F,2,FALSE)</f>
        <v>金币</v>
      </c>
      <c r="J621">
        <f>INT((IF(D621=G621,VLOOKUP(F621,每级经验对应!A:C,3,FALSE)*映射关系!$B$4,VLOOKUP(F621,每级经验对应!A:C,3,FALSE)*映射关系!$B$4/(D621-1))+1)*VLOOKUP(H621,映射关系!E:G,3,FALSE))</f>
        <v>85143</v>
      </c>
      <c r="L621" t="str">
        <f>L$6&amp;VLOOKUP(I621,物品!B:C,2,FALSE)</f>
        <v>{"t":"i","i":1</v>
      </c>
      <c r="M621" t="str">
        <f t="shared" si="93"/>
        <v>,"c":85143,"tr":0}</v>
      </c>
      <c r="N621" t="str">
        <f t="shared" si="94"/>
        <v/>
      </c>
      <c r="O621" t="str">
        <f t="shared" si="95"/>
        <v>{"t":"i","i":1,"c":85143,"tr":0}</v>
      </c>
    </row>
    <row r="622" spans="3:15" x14ac:dyDescent="0.15">
      <c r="C622">
        <v>615</v>
      </c>
      <c r="D622">
        <f>VLOOKUP(F622,每级任务数量!A:B,2,FALSE)</f>
        <v>2</v>
      </c>
      <c r="E622" s="7">
        <f t="shared" si="90"/>
        <v>7902003</v>
      </c>
      <c r="F622">
        <f t="shared" si="91"/>
        <v>79</v>
      </c>
      <c r="G622">
        <f t="shared" si="92"/>
        <v>2</v>
      </c>
      <c r="H622">
        <f t="shared" si="89"/>
        <v>3</v>
      </c>
      <c r="I622" t="str">
        <f>VLOOKUP(H622,映射关系!E:F,2,FALSE)</f>
        <v>炼历</v>
      </c>
      <c r="J622">
        <f>INT((IF(D622=G622,VLOOKUP(F622,每级经验对应!A:C,3,FALSE)*映射关系!$B$4,VLOOKUP(F622,每级经验对应!A:C,3,FALSE)*映射关系!$B$4/(D622-1))+1)*VLOOKUP(H622,映射关系!E:G,3,FALSE))</f>
        <v>12148</v>
      </c>
      <c r="L622" t="str">
        <f>L$6&amp;VLOOKUP(I622,物品!B:C,2,FALSE)</f>
        <v>{"t":"i","i":6</v>
      </c>
      <c r="M622" t="str">
        <f t="shared" si="93"/>
        <v>,"c":12148,"tr":0}</v>
      </c>
      <c r="N622" t="str">
        <f t="shared" si="94"/>
        <v/>
      </c>
      <c r="O622" t="str">
        <f t="shared" si="95"/>
        <v>{"t":"i","i":6,"c":12148,"tr":0}</v>
      </c>
    </row>
    <row r="623" spans="3:15" x14ac:dyDescent="0.15">
      <c r="C623">
        <v>616</v>
      </c>
      <c r="D623">
        <f>VLOOKUP(F623,每级任务数量!A:B,2,FALSE)</f>
        <v>2</v>
      </c>
      <c r="E623" s="7">
        <f t="shared" si="90"/>
        <v>8001001</v>
      </c>
      <c r="F623">
        <f t="shared" si="91"/>
        <v>80</v>
      </c>
      <c r="G623">
        <f t="shared" si="92"/>
        <v>1</v>
      </c>
      <c r="H623">
        <f t="shared" si="89"/>
        <v>1</v>
      </c>
      <c r="I623" t="str">
        <f>VLOOKUP(H623,映射关系!E:F,2,FALSE)</f>
        <v>经验</v>
      </c>
      <c r="J623">
        <f>INT((IF(D623=G623,VLOOKUP(F623,每级经验对应!A:C,3,FALSE)*映射关系!$B$4,VLOOKUP(F623,每级经验对应!A:C,3,FALSE)*映射关系!$B$4/(D623-1))+1)*VLOOKUP(H623,映射关系!E:G,3,FALSE))</f>
        <v>2604</v>
      </c>
      <c r="L623" t="str">
        <f>L$6&amp;VLOOKUP(I623,物品!B:C,2,FALSE)</f>
        <v>{"t":"i","i":4</v>
      </c>
      <c r="M623" t="str">
        <f t="shared" si="93"/>
        <v>,"c":2604,"tr":0}</v>
      </c>
      <c r="N623" t="str">
        <f t="shared" si="94"/>
        <v/>
      </c>
      <c r="O623" t="str">
        <f t="shared" si="95"/>
        <v>{"t":"i","i":4,"c":2604,"tr":0}</v>
      </c>
    </row>
    <row r="624" spans="3:15" x14ac:dyDescent="0.15">
      <c r="C624">
        <v>617</v>
      </c>
      <c r="D624">
        <f>VLOOKUP(F624,每级任务数量!A:B,2,FALSE)</f>
        <v>2</v>
      </c>
      <c r="E624" s="7">
        <f t="shared" si="90"/>
        <v>8001002</v>
      </c>
      <c r="F624">
        <f t="shared" si="91"/>
        <v>80</v>
      </c>
      <c r="G624">
        <f t="shared" si="92"/>
        <v>1</v>
      </c>
      <c r="H624">
        <f t="shared" si="89"/>
        <v>2</v>
      </c>
      <c r="I624" t="str">
        <f>VLOOKUP(H624,映射关系!E:F,2,FALSE)</f>
        <v>金币</v>
      </c>
      <c r="J624">
        <f>INT((IF(D624=G624,VLOOKUP(F624,每级经验对应!A:C,3,FALSE)*映射关系!$B$4,VLOOKUP(F624,每级经验对应!A:C,3,FALSE)*映射关系!$B$4/(D624-1))+1)*VLOOKUP(H624,映射关系!E:G,3,FALSE))</f>
        <v>91270</v>
      </c>
      <c r="L624" t="str">
        <f>L$6&amp;VLOOKUP(I624,物品!B:C,2,FALSE)</f>
        <v>{"t":"i","i":1</v>
      </c>
      <c r="M624" t="str">
        <f t="shared" si="93"/>
        <v>,"c":91270,"tr":0}</v>
      </c>
      <c r="N624" t="str">
        <f t="shared" si="94"/>
        <v/>
      </c>
      <c r="O624" t="str">
        <f t="shared" si="95"/>
        <v>{"t":"i","i":1,"c":91270,"tr":0}</v>
      </c>
    </row>
    <row r="625" spans="3:15" x14ac:dyDescent="0.15">
      <c r="C625">
        <v>618</v>
      </c>
      <c r="D625">
        <f>VLOOKUP(F625,每级任务数量!A:B,2,FALSE)</f>
        <v>2</v>
      </c>
      <c r="E625" s="7">
        <f t="shared" si="90"/>
        <v>8001003</v>
      </c>
      <c r="F625">
        <f t="shared" si="91"/>
        <v>80</v>
      </c>
      <c r="G625">
        <f t="shared" si="92"/>
        <v>1</v>
      </c>
      <c r="H625">
        <f t="shared" si="89"/>
        <v>3</v>
      </c>
      <c r="I625" t="str">
        <f>VLOOKUP(H625,映射关系!E:F,2,FALSE)</f>
        <v>炼历</v>
      </c>
      <c r="J625">
        <f>INT((IF(D625=G625,VLOOKUP(F625,每级经验对应!A:C,3,FALSE)*映射关系!$B$4,VLOOKUP(F625,每级经验对应!A:C,3,FALSE)*映射关系!$B$4/(D625-1))+1)*VLOOKUP(H625,映射关系!E:G,3,FALSE))</f>
        <v>13023</v>
      </c>
      <c r="L625" t="str">
        <f>L$6&amp;VLOOKUP(I625,物品!B:C,2,FALSE)</f>
        <v>{"t":"i","i":6</v>
      </c>
      <c r="M625" t="str">
        <f t="shared" si="93"/>
        <v>,"c":13023,"tr":0}</v>
      </c>
      <c r="N625" t="str">
        <f t="shared" si="94"/>
        <v/>
      </c>
      <c r="O625" t="str">
        <f t="shared" si="95"/>
        <v>{"t":"i","i":6,"c":13023,"tr":0}</v>
      </c>
    </row>
    <row r="626" spans="3:15" x14ac:dyDescent="0.15">
      <c r="C626">
        <v>619</v>
      </c>
      <c r="D626">
        <f>VLOOKUP(F626,每级任务数量!A:B,2,FALSE)</f>
        <v>2</v>
      </c>
      <c r="E626" s="7">
        <f t="shared" si="90"/>
        <v>8002001</v>
      </c>
      <c r="F626">
        <f t="shared" si="91"/>
        <v>80</v>
      </c>
      <c r="G626">
        <f t="shared" si="92"/>
        <v>2</v>
      </c>
      <c r="H626">
        <f t="shared" si="89"/>
        <v>1</v>
      </c>
      <c r="I626" t="str">
        <f>VLOOKUP(H626,映射关系!E:F,2,FALSE)</f>
        <v>经验</v>
      </c>
      <c r="J626">
        <f>INT((IF(D626=G626,VLOOKUP(F626,每级经验对应!A:C,3,FALSE)*映射关系!$B$4,VLOOKUP(F626,每级经验对应!A:C,3,FALSE)*映射关系!$B$4/(D626-1))+1)*VLOOKUP(H626,映射关系!E:G,3,FALSE))</f>
        <v>2604</v>
      </c>
      <c r="L626" t="str">
        <f>L$6&amp;VLOOKUP(I626,物品!B:C,2,FALSE)</f>
        <v>{"t":"i","i":4</v>
      </c>
      <c r="M626" t="str">
        <f t="shared" si="93"/>
        <v>,"c":2604,"tr":0}</v>
      </c>
      <c r="N626" t="str">
        <f t="shared" si="94"/>
        <v/>
      </c>
      <c r="O626" t="str">
        <f t="shared" si="95"/>
        <v>{"t":"i","i":4,"c":2604,"tr":0}</v>
      </c>
    </row>
    <row r="627" spans="3:15" x14ac:dyDescent="0.15">
      <c r="C627">
        <v>620</v>
      </c>
      <c r="D627">
        <f>VLOOKUP(F627,每级任务数量!A:B,2,FALSE)</f>
        <v>2</v>
      </c>
      <c r="E627" s="7">
        <f t="shared" si="90"/>
        <v>8002002</v>
      </c>
      <c r="F627">
        <f t="shared" si="91"/>
        <v>80</v>
      </c>
      <c r="G627">
        <f t="shared" si="92"/>
        <v>2</v>
      </c>
      <c r="H627">
        <f t="shared" si="89"/>
        <v>2</v>
      </c>
      <c r="I627" t="str">
        <f>VLOOKUP(H627,映射关系!E:F,2,FALSE)</f>
        <v>金币</v>
      </c>
      <c r="J627">
        <f>INT((IF(D627=G627,VLOOKUP(F627,每级经验对应!A:C,3,FALSE)*映射关系!$B$4,VLOOKUP(F627,每级经验对应!A:C,3,FALSE)*映射关系!$B$4/(D627-1))+1)*VLOOKUP(H627,映射关系!E:G,3,FALSE))</f>
        <v>91270</v>
      </c>
      <c r="L627" t="str">
        <f>L$6&amp;VLOOKUP(I627,物品!B:C,2,FALSE)</f>
        <v>{"t":"i","i":1</v>
      </c>
      <c r="M627" t="str">
        <f t="shared" si="93"/>
        <v>,"c":91270,"tr":0}</v>
      </c>
      <c r="N627" t="str">
        <f t="shared" si="94"/>
        <v/>
      </c>
      <c r="O627" t="str">
        <f t="shared" si="95"/>
        <v>{"t":"i","i":1,"c":91270,"tr":0}</v>
      </c>
    </row>
    <row r="628" spans="3:15" x14ac:dyDescent="0.15">
      <c r="C628">
        <v>621</v>
      </c>
      <c r="D628">
        <f>VLOOKUP(F628,每级任务数量!A:B,2,FALSE)</f>
        <v>2</v>
      </c>
      <c r="E628" s="7">
        <f t="shared" si="90"/>
        <v>8002003</v>
      </c>
      <c r="F628">
        <f t="shared" si="91"/>
        <v>80</v>
      </c>
      <c r="G628">
        <f t="shared" si="92"/>
        <v>2</v>
      </c>
      <c r="H628">
        <f t="shared" si="89"/>
        <v>3</v>
      </c>
      <c r="I628" t="str">
        <f>VLOOKUP(H628,映射关系!E:F,2,FALSE)</f>
        <v>炼历</v>
      </c>
      <c r="J628">
        <f>INT((IF(D628=G628,VLOOKUP(F628,每级经验对应!A:C,3,FALSE)*映射关系!$B$4,VLOOKUP(F628,每级经验对应!A:C,3,FALSE)*映射关系!$B$4/(D628-1))+1)*VLOOKUP(H628,映射关系!E:G,3,FALSE))</f>
        <v>13023</v>
      </c>
      <c r="L628" t="str">
        <f>L$6&amp;VLOOKUP(I628,物品!B:C,2,FALSE)</f>
        <v>{"t":"i","i":6</v>
      </c>
      <c r="M628" t="str">
        <f t="shared" si="93"/>
        <v>,"c":13023,"tr":0}</v>
      </c>
      <c r="N628" t="str">
        <f t="shared" si="94"/>
        <v/>
      </c>
      <c r="O628" t="str">
        <f t="shared" si="95"/>
        <v>{"t":"i","i":6,"c":13023,"tr":0}</v>
      </c>
    </row>
    <row r="629" spans="3:15" x14ac:dyDescent="0.15">
      <c r="C629">
        <v>622</v>
      </c>
      <c r="D629">
        <f>VLOOKUP(F629,每级任务数量!A:B,2,FALSE)</f>
        <v>2</v>
      </c>
      <c r="E629" s="7">
        <f t="shared" si="90"/>
        <v>8101001</v>
      </c>
      <c r="F629">
        <f t="shared" si="91"/>
        <v>81</v>
      </c>
      <c r="G629">
        <f t="shared" si="92"/>
        <v>1</v>
      </c>
      <c r="H629">
        <f t="shared" si="89"/>
        <v>1</v>
      </c>
      <c r="I629" t="str">
        <f>VLOOKUP(H629,映射关系!E:F,2,FALSE)</f>
        <v>经验</v>
      </c>
      <c r="J629">
        <f>INT((IF(D629=G629,VLOOKUP(F629,每级经验对应!A:C,3,FALSE)*映射关系!$B$4,VLOOKUP(F629,每级经验对应!A:C,3,FALSE)*映射关系!$B$4/(D629-1))+1)*VLOOKUP(H629,映射关系!E:G,3,FALSE))</f>
        <v>2792</v>
      </c>
      <c r="L629" t="str">
        <f>L$6&amp;VLOOKUP(I629,物品!B:C,2,FALSE)</f>
        <v>{"t":"i","i":4</v>
      </c>
      <c r="M629" t="str">
        <f t="shared" si="93"/>
        <v>,"c":2792,"tr":0}</v>
      </c>
      <c r="N629" t="str">
        <f t="shared" si="94"/>
        <v/>
      </c>
      <c r="O629" t="str">
        <f t="shared" si="95"/>
        <v>{"t":"i","i":4,"c":2792,"tr":0}</v>
      </c>
    </row>
    <row r="630" spans="3:15" x14ac:dyDescent="0.15">
      <c r="C630">
        <v>623</v>
      </c>
      <c r="D630">
        <f>VLOOKUP(F630,每级任务数量!A:B,2,FALSE)</f>
        <v>2</v>
      </c>
      <c r="E630" s="7">
        <f t="shared" si="90"/>
        <v>8101002</v>
      </c>
      <c r="F630">
        <f t="shared" si="91"/>
        <v>81</v>
      </c>
      <c r="G630">
        <f t="shared" si="92"/>
        <v>1</v>
      </c>
      <c r="H630">
        <f t="shared" si="89"/>
        <v>2</v>
      </c>
      <c r="I630" t="str">
        <f>VLOOKUP(H630,映射关系!E:F,2,FALSE)</f>
        <v>金币</v>
      </c>
      <c r="J630">
        <f>INT((IF(D630=G630,VLOOKUP(F630,每级经验对应!A:C,3,FALSE)*映射关系!$B$4,VLOOKUP(F630,每级经验对应!A:C,3,FALSE)*映射关系!$B$4/(D630-1))+1)*VLOOKUP(H630,映射关系!E:G,3,FALSE))</f>
        <v>97839</v>
      </c>
      <c r="L630" t="str">
        <f>L$6&amp;VLOOKUP(I630,物品!B:C,2,FALSE)</f>
        <v>{"t":"i","i":1</v>
      </c>
      <c r="M630" t="str">
        <f t="shared" si="93"/>
        <v>,"c":97839,"tr":0}</v>
      </c>
      <c r="N630" t="str">
        <f t="shared" si="94"/>
        <v/>
      </c>
      <c r="O630" t="str">
        <f t="shared" si="95"/>
        <v>{"t":"i","i":1,"c":97839,"tr":0}</v>
      </c>
    </row>
    <row r="631" spans="3:15" x14ac:dyDescent="0.15">
      <c r="C631">
        <v>624</v>
      </c>
      <c r="D631">
        <f>VLOOKUP(F631,每级任务数量!A:B,2,FALSE)</f>
        <v>2</v>
      </c>
      <c r="E631" s="7">
        <f t="shared" si="90"/>
        <v>8101003</v>
      </c>
      <c r="F631">
        <f t="shared" si="91"/>
        <v>81</v>
      </c>
      <c r="G631">
        <f t="shared" si="92"/>
        <v>1</v>
      </c>
      <c r="H631">
        <f t="shared" si="89"/>
        <v>3</v>
      </c>
      <c r="I631" t="str">
        <f>VLOOKUP(H631,映射关系!E:F,2,FALSE)</f>
        <v>炼历</v>
      </c>
      <c r="J631">
        <f>INT((IF(D631=G631,VLOOKUP(F631,每级经验对应!A:C,3,FALSE)*映射关系!$B$4,VLOOKUP(F631,每级经验对应!A:C,3,FALSE)*映射关系!$B$4/(D631-1))+1)*VLOOKUP(H631,映射关系!E:G,3,FALSE))</f>
        <v>13960</v>
      </c>
      <c r="L631" t="str">
        <f>L$6&amp;VLOOKUP(I631,物品!B:C,2,FALSE)</f>
        <v>{"t":"i","i":6</v>
      </c>
      <c r="M631" t="str">
        <f t="shared" si="93"/>
        <v>,"c":13960,"tr":0}</v>
      </c>
      <c r="N631" t="str">
        <f t="shared" si="94"/>
        <v/>
      </c>
      <c r="O631" t="str">
        <f t="shared" si="95"/>
        <v>{"t":"i","i":6,"c":13960,"tr":0}</v>
      </c>
    </row>
    <row r="632" spans="3:15" x14ac:dyDescent="0.15">
      <c r="C632">
        <v>625</v>
      </c>
      <c r="D632">
        <f>VLOOKUP(F632,每级任务数量!A:B,2,FALSE)</f>
        <v>2</v>
      </c>
      <c r="E632" s="7">
        <f t="shared" si="90"/>
        <v>8102001</v>
      </c>
      <c r="F632">
        <f t="shared" si="91"/>
        <v>81</v>
      </c>
      <c r="G632">
        <f t="shared" si="92"/>
        <v>2</v>
      </c>
      <c r="H632">
        <f t="shared" si="89"/>
        <v>1</v>
      </c>
      <c r="I632" t="str">
        <f>VLOOKUP(H632,映射关系!E:F,2,FALSE)</f>
        <v>经验</v>
      </c>
      <c r="J632">
        <f>INT((IF(D632=G632,VLOOKUP(F632,每级经验对应!A:C,3,FALSE)*映射关系!$B$4,VLOOKUP(F632,每级经验对应!A:C,3,FALSE)*映射关系!$B$4/(D632-1))+1)*VLOOKUP(H632,映射关系!E:G,3,FALSE))</f>
        <v>2792</v>
      </c>
      <c r="L632" t="str">
        <f>L$6&amp;VLOOKUP(I632,物品!B:C,2,FALSE)</f>
        <v>{"t":"i","i":4</v>
      </c>
      <c r="M632" t="str">
        <f t="shared" si="93"/>
        <v>,"c":2792,"tr":0}</v>
      </c>
      <c r="N632" t="str">
        <f t="shared" si="94"/>
        <v/>
      </c>
      <c r="O632" t="str">
        <f t="shared" si="95"/>
        <v>{"t":"i","i":4,"c":2792,"tr":0}</v>
      </c>
    </row>
    <row r="633" spans="3:15" x14ac:dyDescent="0.15">
      <c r="C633">
        <v>626</v>
      </c>
      <c r="D633">
        <f>VLOOKUP(F633,每级任务数量!A:B,2,FALSE)</f>
        <v>2</v>
      </c>
      <c r="E633" s="7">
        <f t="shared" si="90"/>
        <v>8102002</v>
      </c>
      <c r="F633">
        <f t="shared" si="91"/>
        <v>81</v>
      </c>
      <c r="G633">
        <f t="shared" si="92"/>
        <v>2</v>
      </c>
      <c r="H633">
        <f t="shared" si="89"/>
        <v>2</v>
      </c>
      <c r="I633" t="str">
        <f>VLOOKUP(H633,映射关系!E:F,2,FALSE)</f>
        <v>金币</v>
      </c>
      <c r="J633">
        <f>INT((IF(D633=G633,VLOOKUP(F633,每级经验对应!A:C,3,FALSE)*映射关系!$B$4,VLOOKUP(F633,每级经验对应!A:C,3,FALSE)*映射关系!$B$4/(D633-1))+1)*VLOOKUP(H633,映射关系!E:G,3,FALSE))</f>
        <v>97839</v>
      </c>
      <c r="L633" t="str">
        <f>L$6&amp;VLOOKUP(I633,物品!B:C,2,FALSE)</f>
        <v>{"t":"i","i":1</v>
      </c>
      <c r="M633" t="str">
        <f t="shared" si="93"/>
        <v>,"c":97839,"tr":0}</v>
      </c>
      <c r="N633" t="str">
        <f t="shared" si="94"/>
        <v/>
      </c>
      <c r="O633" t="str">
        <f t="shared" si="95"/>
        <v>{"t":"i","i":1,"c":97839,"tr":0}</v>
      </c>
    </row>
    <row r="634" spans="3:15" x14ac:dyDescent="0.15">
      <c r="C634">
        <v>627</v>
      </c>
      <c r="D634">
        <f>VLOOKUP(F634,每级任务数量!A:B,2,FALSE)</f>
        <v>2</v>
      </c>
      <c r="E634" s="7">
        <f t="shared" si="90"/>
        <v>8102003</v>
      </c>
      <c r="F634">
        <f t="shared" si="91"/>
        <v>81</v>
      </c>
      <c r="G634">
        <f t="shared" si="92"/>
        <v>2</v>
      </c>
      <c r="H634">
        <f t="shared" si="89"/>
        <v>3</v>
      </c>
      <c r="I634" t="str">
        <f>VLOOKUP(H634,映射关系!E:F,2,FALSE)</f>
        <v>炼历</v>
      </c>
      <c r="J634">
        <f>INT((IF(D634=G634,VLOOKUP(F634,每级经验对应!A:C,3,FALSE)*映射关系!$B$4,VLOOKUP(F634,每级经验对应!A:C,3,FALSE)*映射关系!$B$4/(D634-1))+1)*VLOOKUP(H634,映射关系!E:G,3,FALSE))</f>
        <v>13960</v>
      </c>
      <c r="L634" t="str">
        <f>L$6&amp;VLOOKUP(I634,物品!B:C,2,FALSE)</f>
        <v>{"t":"i","i":6</v>
      </c>
      <c r="M634" t="str">
        <f t="shared" si="93"/>
        <v>,"c":13960,"tr":0}</v>
      </c>
      <c r="N634" t="str">
        <f t="shared" si="94"/>
        <v/>
      </c>
      <c r="O634" t="str">
        <f t="shared" si="95"/>
        <v>{"t":"i","i":6,"c":13960,"tr":0}</v>
      </c>
    </row>
    <row r="635" spans="3:15" x14ac:dyDescent="0.15">
      <c r="C635">
        <v>628</v>
      </c>
      <c r="D635">
        <f>VLOOKUP(F635,每级任务数量!A:B,2,FALSE)</f>
        <v>2</v>
      </c>
      <c r="E635" s="7">
        <f t="shared" si="90"/>
        <v>8201001</v>
      </c>
      <c r="F635">
        <f t="shared" si="91"/>
        <v>82</v>
      </c>
      <c r="G635">
        <f t="shared" si="92"/>
        <v>1</v>
      </c>
      <c r="H635">
        <f t="shared" si="89"/>
        <v>1</v>
      </c>
      <c r="I635" t="str">
        <f>VLOOKUP(H635,映射关系!E:F,2,FALSE)</f>
        <v>经验</v>
      </c>
      <c r="J635">
        <f>INT((IF(D635=G635,VLOOKUP(F635,每级经验对应!A:C,3,FALSE)*映射关系!$B$4,VLOOKUP(F635,每级经验对应!A:C,3,FALSE)*映射关系!$B$4/(D635-1))+1)*VLOOKUP(H635,映射关系!E:G,3,FALSE))</f>
        <v>2993</v>
      </c>
      <c r="L635" t="str">
        <f>L$6&amp;VLOOKUP(I635,物品!B:C,2,FALSE)</f>
        <v>{"t":"i","i":4</v>
      </c>
      <c r="M635" t="str">
        <f t="shared" si="93"/>
        <v>,"c":2993,"tr":0}</v>
      </c>
      <c r="N635" t="str">
        <f t="shared" si="94"/>
        <v/>
      </c>
      <c r="O635" t="str">
        <f t="shared" si="95"/>
        <v>{"t":"i","i":4,"c":2993,"tr":0}</v>
      </c>
    </row>
    <row r="636" spans="3:15" x14ac:dyDescent="0.15">
      <c r="C636">
        <v>629</v>
      </c>
      <c r="D636">
        <f>VLOOKUP(F636,每级任务数量!A:B,2,FALSE)</f>
        <v>2</v>
      </c>
      <c r="E636" s="7">
        <f t="shared" si="90"/>
        <v>8201002</v>
      </c>
      <c r="F636">
        <f t="shared" si="91"/>
        <v>82</v>
      </c>
      <c r="G636">
        <f t="shared" si="92"/>
        <v>1</v>
      </c>
      <c r="H636">
        <f t="shared" si="89"/>
        <v>2</v>
      </c>
      <c r="I636" t="str">
        <f>VLOOKUP(H636,映射关系!E:F,2,FALSE)</f>
        <v>金币</v>
      </c>
      <c r="J636">
        <f>INT((IF(D636=G636,VLOOKUP(F636,每级经验对应!A:C,3,FALSE)*映射关系!$B$4,VLOOKUP(F636,每级经验对应!A:C,3,FALSE)*映射关系!$B$4/(D636-1))+1)*VLOOKUP(H636,映射关系!E:G,3,FALSE))</f>
        <v>104881</v>
      </c>
      <c r="L636" t="str">
        <f>L$6&amp;VLOOKUP(I636,物品!B:C,2,FALSE)</f>
        <v>{"t":"i","i":1</v>
      </c>
      <c r="M636" t="str">
        <f t="shared" si="93"/>
        <v>,"c":104881,"tr":0}</v>
      </c>
      <c r="N636" t="str">
        <f t="shared" si="94"/>
        <v/>
      </c>
      <c r="O636" t="str">
        <f t="shared" si="95"/>
        <v>{"t":"i","i":1,"c":104881,"tr":0}</v>
      </c>
    </row>
    <row r="637" spans="3:15" x14ac:dyDescent="0.15">
      <c r="C637">
        <v>630</v>
      </c>
      <c r="D637">
        <f>VLOOKUP(F637,每级任务数量!A:B,2,FALSE)</f>
        <v>2</v>
      </c>
      <c r="E637" s="7">
        <f t="shared" si="90"/>
        <v>8201003</v>
      </c>
      <c r="F637">
        <f t="shared" si="91"/>
        <v>82</v>
      </c>
      <c r="G637">
        <f t="shared" si="92"/>
        <v>1</v>
      </c>
      <c r="H637">
        <f t="shared" si="89"/>
        <v>3</v>
      </c>
      <c r="I637" t="str">
        <f>VLOOKUP(H637,映射关系!E:F,2,FALSE)</f>
        <v>炼历</v>
      </c>
      <c r="J637">
        <f>INT((IF(D637=G637,VLOOKUP(F637,每级经验对应!A:C,3,FALSE)*映射关系!$B$4,VLOOKUP(F637,每级经验对应!A:C,3,FALSE)*映射关系!$B$4/(D637-1))+1)*VLOOKUP(H637,映射关系!E:G,3,FALSE))</f>
        <v>14965</v>
      </c>
      <c r="L637" t="str">
        <f>L$6&amp;VLOOKUP(I637,物品!B:C,2,FALSE)</f>
        <v>{"t":"i","i":6</v>
      </c>
      <c r="M637" t="str">
        <f t="shared" si="93"/>
        <v>,"c":14965,"tr":0}</v>
      </c>
      <c r="N637" t="str">
        <f t="shared" si="94"/>
        <v/>
      </c>
      <c r="O637" t="str">
        <f t="shared" si="95"/>
        <v>{"t":"i","i":6,"c":14965,"tr":0}</v>
      </c>
    </row>
    <row r="638" spans="3:15" x14ac:dyDescent="0.15">
      <c r="C638">
        <v>631</v>
      </c>
      <c r="D638">
        <f>VLOOKUP(F638,每级任务数量!A:B,2,FALSE)</f>
        <v>2</v>
      </c>
      <c r="E638" s="7">
        <f t="shared" si="90"/>
        <v>8202001</v>
      </c>
      <c r="F638">
        <f t="shared" si="91"/>
        <v>82</v>
      </c>
      <c r="G638">
        <f t="shared" si="92"/>
        <v>2</v>
      </c>
      <c r="H638">
        <f t="shared" si="89"/>
        <v>1</v>
      </c>
      <c r="I638" t="str">
        <f>VLOOKUP(H638,映射关系!E:F,2,FALSE)</f>
        <v>经验</v>
      </c>
      <c r="J638">
        <f>INT((IF(D638=G638,VLOOKUP(F638,每级经验对应!A:C,3,FALSE)*映射关系!$B$4,VLOOKUP(F638,每级经验对应!A:C,3,FALSE)*映射关系!$B$4/(D638-1))+1)*VLOOKUP(H638,映射关系!E:G,3,FALSE))</f>
        <v>2993</v>
      </c>
      <c r="L638" t="str">
        <f>L$6&amp;VLOOKUP(I638,物品!B:C,2,FALSE)</f>
        <v>{"t":"i","i":4</v>
      </c>
      <c r="M638" t="str">
        <f t="shared" si="93"/>
        <v>,"c":2993,"tr":0}</v>
      </c>
      <c r="N638" t="str">
        <f t="shared" si="94"/>
        <v/>
      </c>
      <c r="O638" t="str">
        <f t="shared" si="95"/>
        <v>{"t":"i","i":4,"c":2993,"tr":0}</v>
      </c>
    </row>
    <row r="639" spans="3:15" x14ac:dyDescent="0.15">
      <c r="C639">
        <v>632</v>
      </c>
      <c r="D639">
        <f>VLOOKUP(F639,每级任务数量!A:B,2,FALSE)</f>
        <v>2</v>
      </c>
      <c r="E639" s="7">
        <f t="shared" si="90"/>
        <v>8202002</v>
      </c>
      <c r="F639">
        <f t="shared" si="91"/>
        <v>82</v>
      </c>
      <c r="G639">
        <f t="shared" si="92"/>
        <v>2</v>
      </c>
      <c r="H639">
        <f t="shared" si="89"/>
        <v>2</v>
      </c>
      <c r="I639" t="str">
        <f>VLOOKUP(H639,映射关系!E:F,2,FALSE)</f>
        <v>金币</v>
      </c>
      <c r="J639">
        <f>INT((IF(D639=G639,VLOOKUP(F639,每级经验对应!A:C,3,FALSE)*映射关系!$B$4,VLOOKUP(F639,每级经验对应!A:C,3,FALSE)*映射关系!$B$4/(D639-1))+1)*VLOOKUP(H639,映射关系!E:G,3,FALSE))</f>
        <v>104881</v>
      </c>
      <c r="L639" t="str">
        <f>L$6&amp;VLOOKUP(I639,物品!B:C,2,FALSE)</f>
        <v>{"t":"i","i":1</v>
      </c>
      <c r="M639" t="str">
        <f t="shared" si="93"/>
        <v>,"c":104881,"tr":0}</v>
      </c>
      <c r="N639" t="str">
        <f t="shared" si="94"/>
        <v/>
      </c>
      <c r="O639" t="str">
        <f t="shared" si="95"/>
        <v>{"t":"i","i":1,"c":104881,"tr":0}</v>
      </c>
    </row>
    <row r="640" spans="3:15" x14ac:dyDescent="0.15">
      <c r="C640">
        <v>633</v>
      </c>
      <c r="D640">
        <f>VLOOKUP(F640,每级任务数量!A:B,2,FALSE)</f>
        <v>2</v>
      </c>
      <c r="E640" s="7">
        <f t="shared" si="90"/>
        <v>8202003</v>
      </c>
      <c r="F640">
        <f t="shared" si="91"/>
        <v>82</v>
      </c>
      <c r="G640">
        <f t="shared" si="92"/>
        <v>2</v>
      </c>
      <c r="H640">
        <f t="shared" si="89"/>
        <v>3</v>
      </c>
      <c r="I640" t="str">
        <f>VLOOKUP(H640,映射关系!E:F,2,FALSE)</f>
        <v>炼历</v>
      </c>
      <c r="J640">
        <f>INT((IF(D640=G640,VLOOKUP(F640,每级经验对应!A:C,3,FALSE)*映射关系!$B$4,VLOOKUP(F640,每级经验对应!A:C,3,FALSE)*映射关系!$B$4/(D640-1))+1)*VLOOKUP(H640,映射关系!E:G,3,FALSE))</f>
        <v>14965</v>
      </c>
      <c r="L640" t="str">
        <f>L$6&amp;VLOOKUP(I640,物品!B:C,2,FALSE)</f>
        <v>{"t":"i","i":6</v>
      </c>
      <c r="M640" t="str">
        <f t="shared" si="93"/>
        <v>,"c":14965,"tr":0}</v>
      </c>
      <c r="N640" t="str">
        <f t="shared" si="94"/>
        <v/>
      </c>
      <c r="O640" t="str">
        <f t="shared" si="95"/>
        <v>{"t":"i","i":6,"c":14965,"tr":0}</v>
      </c>
    </row>
    <row r="641" spans="3:15" x14ac:dyDescent="0.15">
      <c r="C641">
        <v>634</v>
      </c>
      <c r="D641">
        <f>VLOOKUP(F641,每级任务数量!A:B,2,FALSE)</f>
        <v>2</v>
      </c>
      <c r="E641" s="7">
        <f t="shared" si="90"/>
        <v>8301001</v>
      </c>
      <c r="F641">
        <f t="shared" si="91"/>
        <v>83</v>
      </c>
      <c r="G641">
        <f t="shared" si="92"/>
        <v>1</v>
      </c>
      <c r="H641">
        <f t="shared" si="89"/>
        <v>1</v>
      </c>
      <c r="I641" t="str">
        <f>VLOOKUP(H641,映射关系!E:F,2,FALSE)</f>
        <v>经验</v>
      </c>
      <c r="J641">
        <f>INT((IF(D641=G641,VLOOKUP(F641,每级经验对应!A:C,3,FALSE)*映射关系!$B$4,VLOOKUP(F641,每级经验对应!A:C,3,FALSE)*映射关系!$B$4/(D641-1))+1)*VLOOKUP(H641,映射关系!E:G,3,FALSE))</f>
        <v>3208</v>
      </c>
      <c r="L641" t="str">
        <f>L$6&amp;VLOOKUP(I641,物品!B:C,2,FALSE)</f>
        <v>{"t":"i","i":4</v>
      </c>
      <c r="M641" t="str">
        <f t="shared" si="93"/>
        <v>,"c":3208,"tr":0}</v>
      </c>
      <c r="N641" t="str">
        <f t="shared" si="94"/>
        <v/>
      </c>
      <c r="O641" t="str">
        <f t="shared" si="95"/>
        <v>{"t":"i","i":4,"c":3208,"tr":0}</v>
      </c>
    </row>
    <row r="642" spans="3:15" x14ac:dyDescent="0.15">
      <c r="C642">
        <v>635</v>
      </c>
      <c r="D642">
        <f>VLOOKUP(F642,每级任务数量!A:B,2,FALSE)</f>
        <v>2</v>
      </c>
      <c r="E642" s="7">
        <f t="shared" si="90"/>
        <v>8301002</v>
      </c>
      <c r="F642">
        <f t="shared" si="91"/>
        <v>83</v>
      </c>
      <c r="G642">
        <f t="shared" si="92"/>
        <v>1</v>
      </c>
      <c r="H642">
        <f t="shared" si="89"/>
        <v>2</v>
      </c>
      <c r="I642" t="str">
        <f>VLOOKUP(H642,映射关系!E:F,2,FALSE)</f>
        <v>金币</v>
      </c>
      <c r="J642">
        <f>INT((IF(D642=G642,VLOOKUP(F642,每级经验对应!A:C,3,FALSE)*映射关系!$B$4,VLOOKUP(F642,每级经验对应!A:C,3,FALSE)*映射关系!$B$4/(D642-1))+1)*VLOOKUP(H642,映射关系!E:G,3,FALSE))</f>
        <v>112430</v>
      </c>
      <c r="L642" t="str">
        <f>L$6&amp;VLOOKUP(I642,物品!B:C,2,FALSE)</f>
        <v>{"t":"i","i":1</v>
      </c>
      <c r="M642" t="str">
        <f t="shared" si="93"/>
        <v>,"c":112430,"tr":0}</v>
      </c>
      <c r="N642" t="str">
        <f t="shared" si="94"/>
        <v/>
      </c>
      <c r="O642" t="str">
        <f t="shared" si="95"/>
        <v>{"t":"i","i":1,"c":112430,"tr":0}</v>
      </c>
    </row>
    <row r="643" spans="3:15" x14ac:dyDescent="0.15">
      <c r="C643">
        <v>636</v>
      </c>
      <c r="D643">
        <f>VLOOKUP(F643,每级任务数量!A:B,2,FALSE)</f>
        <v>2</v>
      </c>
      <c r="E643" s="7">
        <f t="shared" si="90"/>
        <v>8301003</v>
      </c>
      <c r="F643">
        <f t="shared" si="91"/>
        <v>83</v>
      </c>
      <c r="G643">
        <f t="shared" si="92"/>
        <v>1</v>
      </c>
      <c r="H643">
        <f t="shared" si="89"/>
        <v>3</v>
      </c>
      <c r="I643" t="str">
        <f>VLOOKUP(H643,映射关系!E:F,2,FALSE)</f>
        <v>炼历</v>
      </c>
      <c r="J643">
        <f>INT((IF(D643=G643,VLOOKUP(F643,每级经验对应!A:C,3,FALSE)*映射关系!$B$4,VLOOKUP(F643,每级经验对应!A:C,3,FALSE)*映射关系!$B$4/(D643-1))+1)*VLOOKUP(H643,映射关系!E:G,3,FALSE))</f>
        <v>16042</v>
      </c>
      <c r="L643" t="str">
        <f>L$6&amp;VLOOKUP(I643,物品!B:C,2,FALSE)</f>
        <v>{"t":"i","i":6</v>
      </c>
      <c r="M643" t="str">
        <f t="shared" si="93"/>
        <v>,"c":16042,"tr":0}</v>
      </c>
      <c r="N643" t="str">
        <f t="shared" si="94"/>
        <v/>
      </c>
      <c r="O643" t="str">
        <f t="shared" si="95"/>
        <v>{"t":"i","i":6,"c":16042,"tr":0}</v>
      </c>
    </row>
    <row r="644" spans="3:15" x14ac:dyDescent="0.15">
      <c r="C644">
        <v>637</v>
      </c>
      <c r="D644">
        <f>VLOOKUP(F644,每级任务数量!A:B,2,FALSE)</f>
        <v>2</v>
      </c>
      <c r="E644" s="7">
        <f t="shared" si="90"/>
        <v>8302001</v>
      </c>
      <c r="F644">
        <f t="shared" si="91"/>
        <v>83</v>
      </c>
      <c r="G644">
        <f t="shared" si="92"/>
        <v>2</v>
      </c>
      <c r="H644">
        <f t="shared" si="89"/>
        <v>1</v>
      </c>
      <c r="I644" t="str">
        <f>VLOOKUP(H644,映射关系!E:F,2,FALSE)</f>
        <v>经验</v>
      </c>
      <c r="J644">
        <f>INT((IF(D644=G644,VLOOKUP(F644,每级经验对应!A:C,3,FALSE)*映射关系!$B$4,VLOOKUP(F644,每级经验对应!A:C,3,FALSE)*映射关系!$B$4/(D644-1))+1)*VLOOKUP(H644,映射关系!E:G,3,FALSE))</f>
        <v>3208</v>
      </c>
      <c r="L644" t="str">
        <f>L$6&amp;VLOOKUP(I644,物品!B:C,2,FALSE)</f>
        <v>{"t":"i","i":4</v>
      </c>
      <c r="M644" t="str">
        <f t="shared" si="93"/>
        <v>,"c":3208,"tr":0}</v>
      </c>
      <c r="N644" t="str">
        <f t="shared" si="94"/>
        <v/>
      </c>
      <c r="O644" t="str">
        <f t="shared" si="95"/>
        <v>{"t":"i","i":4,"c":3208,"tr":0}</v>
      </c>
    </row>
    <row r="645" spans="3:15" x14ac:dyDescent="0.15">
      <c r="C645">
        <v>638</v>
      </c>
      <c r="D645">
        <f>VLOOKUP(F645,每级任务数量!A:B,2,FALSE)</f>
        <v>2</v>
      </c>
      <c r="E645" s="7">
        <f t="shared" si="90"/>
        <v>8302002</v>
      </c>
      <c r="F645">
        <f t="shared" si="91"/>
        <v>83</v>
      </c>
      <c r="G645">
        <f t="shared" si="92"/>
        <v>2</v>
      </c>
      <c r="H645">
        <f t="shared" si="89"/>
        <v>2</v>
      </c>
      <c r="I645" t="str">
        <f>VLOOKUP(H645,映射关系!E:F,2,FALSE)</f>
        <v>金币</v>
      </c>
      <c r="J645">
        <f>INT((IF(D645=G645,VLOOKUP(F645,每级经验对应!A:C,3,FALSE)*映射关系!$B$4,VLOOKUP(F645,每级经验对应!A:C,3,FALSE)*映射关系!$B$4/(D645-1))+1)*VLOOKUP(H645,映射关系!E:G,3,FALSE))</f>
        <v>112430</v>
      </c>
      <c r="L645" t="str">
        <f>L$6&amp;VLOOKUP(I645,物品!B:C,2,FALSE)</f>
        <v>{"t":"i","i":1</v>
      </c>
      <c r="M645" t="str">
        <f t="shared" si="93"/>
        <v>,"c":112430,"tr":0}</v>
      </c>
      <c r="N645" t="str">
        <f t="shared" si="94"/>
        <v/>
      </c>
      <c r="O645" t="str">
        <f t="shared" si="95"/>
        <v>{"t":"i","i":1,"c":112430,"tr":0}</v>
      </c>
    </row>
    <row r="646" spans="3:15" x14ac:dyDescent="0.15">
      <c r="C646">
        <v>639</v>
      </c>
      <c r="D646">
        <f>VLOOKUP(F646,每级任务数量!A:B,2,FALSE)</f>
        <v>2</v>
      </c>
      <c r="E646" s="7">
        <f t="shared" si="90"/>
        <v>8302003</v>
      </c>
      <c r="F646">
        <f t="shared" si="91"/>
        <v>83</v>
      </c>
      <c r="G646">
        <f t="shared" si="92"/>
        <v>2</v>
      </c>
      <c r="H646">
        <f t="shared" si="89"/>
        <v>3</v>
      </c>
      <c r="I646" t="str">
        <f>VLOOKUP(H646,映射关系!E:F,2,FALSE)</f>
        <v>炼历</v>
      </c>
      <c r="J646">
        <f>INT((IF(D646=G646,VLOOKUP(F646,每级经验对应!A:C,3,FALSE)*映射关系!$B$4,VLOOKUP(F646,每级经验对应!A:C,3,FALSE)*映射关系!$B$4/(D646-1))+1)*VLOOKUP(H646,映射关系!E:G,3,FALSE))</f>
        <v>16042</v>
      </c>
      <c r="L646" t="str">
        <f>L$6&amp;VLOOKUP(I646,物品!B:C,2,FALSE)</f>
        <v>{"t":"i","i":6</v>
      </c>
      <c r="M646" t="str">
        <f t="shared" si="93"/>
        <v>,"c":16042,"tr":0}</v>
      </c>
      <c r="N646" t="str">
        <f t="shared" si="94"/>
        <v/>
      </c>
      <c r="O646" t="str">
        <f t="shared" si="95"/>
        <v>{"t":"i","i":6,"c":16042,"tr":0}</v>
      </c>
    </row>
    <row r="647" spans="3:15" x14ac:dyDescent="0.15">
      <c r="C647">
        <v>640</v>
      </c>
      <c r="D647">
        <f>VLOOKUP(F647,每级任务数量!A:B,2,FALSE)</f>
        <v>2</v>
      </c>
      <c r="E647" s="7">
        <f t="shared" si="90"/>
        <v>8401001</v>
      </c>
      <c r="F647">
        <f t="shared" si="91"/>
        <v>84</v>
      </c>
      <c r="G647">
        <f t="shared" si="92"/>
        <v>1</v>
      </c>
      <c r="H647">
        <f t="shared" si="89"/>
        <v>1</v>
      </c>
      <c r="I647" t="str">
        <f>VLOOKUP(H647,映射关系!E:F,2,FALSE)</f>
        <v>经验</v>
      </c>
      <c r="J647">
        <f>INT((IF(D647=G647,VLOOKUP(F647,每级经验对应!A:C,3,FALSE)*映射关系!$B$4,VLOOKUP(F647,每级经验对应!A:C,3,FALSE)*映射关系!$B$4/(D647-1))+1)*VLOOKUP(H647,映射关系!E:G,3,FALSE))</f>
        <v>3439</v>
      </c>
      <c r="L647" t="str">
        <f>L$6&amp;VLOOKUP(I647,物品!B:C,2,FALSE)</f>
        <v>{"t":"i","i":4</v>
      </c>
      <c r="M647" t="str">
        <f t="shared" si="93"/>
        <v>,"c":3439,"tr":0}</v>
      </c>
      <c r="N647" t="str">
        <f t="shared" si="94"/>
        <v/>
      </c>
      <c r="O647" t="str">
        <f t="shared" si="95"/>
        <v>{"t":"i","i":4,"c":3439,"tr":0}</v>
      </c>
    </row>
    <row r="648" spans="3:15" x14ac:dyDescent="0.15">
      <c r="C648">
        <v>641</v>
      </c>
      <c r="D648">
        <f>VLOOKUP(F648,每级任务数量!A:B,2,FALSE)</f>
        <v>2</v>
      </c>
      <c r="E648" s="7">
        <f t="shared" si="90"/>
        <v>8401002</v>
      </c>
      <c r="F648">
        <f t="shared" si="91"/>
        <v>84</v>
      </c>
      <c r="G648">
        <f t="shared" si="92"/>
        <v>1</v>
      </c>
      <c r="H648">
        <f t="shared" si="89"/>
        <v>2</v>
      </c>
      <c r="I648" t="str">
        <f>VLOOKUP(H648,映射关系!E:F,2,FALSE)</f>
        <v>金币</v>
      </c>
      <c r="J648">
        <f>INT((IF(D648=G648,VLOOKUP(F648,每级经验对应!A:C,3,FALSE)*映射关系!$B$4,VLOOKUP(F648,每级经验对应!A:C,3,FALSE)*映射关系!$B$4/(D648-1))+1)*VLOOKUP(H648,映射关系!E:G,3,FALSE))</f>
        <v>120523</v>
      </c>
      <c r="L648" t="str">
        <f>L$6&amp;VLOOKUP(I648,物品!B:C,2,FALSE)</f>
        <v>{"t":"i","i":1</v>
      </c>
      <c r="M648" t="str">
        <f t="shared" si="93"/>
        <v>,"c":120523,"tr":0}</v>
      </c>
      <c r="N648" t="str">
        <f t="shared" si="94"/>
        <v/>
      </c>
      <c r="O648" t="str">
        <f t="shared" si="95"/>
        <v>{"t":"i","i":1,"c":120523,"tr":0}</v>
      </c>
    </row>
    <row r="649" spans="3:15" x14ac:dyDescent="0.15">
      <c r="C649">
        <v>642</v>
      </c>
      <c r="D649">
        <f>VLOOKUP(F649,每级任务数量!A:B,2,FALSE)</f>
        <v>2</v>
      </c>
      <c r="E649" s="7">
        <f t="shared" si="90"/>
        <v>8401003</v>
      </c>
      <c r="F649">
        <f t="shared" si="91"/>
        <v>84</v>
      </c>
      <c r="G649">
        <f t="shared" si="92"/>
        <v>1</v>
      </c>
      <c r="H649">
        <f t="shared" si="89"/>
        <v>3</v>
      </c>
      <c r="I649" t="str">
        <f>VLOOKUP(H649,映射关系!E:F,2,FALSE)</f>
        <v>炼历</v>
      </c>
      <c r="J649">
        <f>INT((IF(D649=G649,VLOOKUP(F649,每级经验对应!A:C,3,FALSE)*映射关系!$B$4,VLOOKUP(F649,每级经验对应!A:C,3,FALSE)*映射关系!$B$4/(D649-1))+1)*VLOOKUP(H649,映射关系!E:G,3,FALSE))</f>
        <v>17197</v>
      </c>
      <c r="L649" t="str">
        <f>L$6&amp;VLOOKUP(I649,物品!B:C,2,FALSE)</f>
        <v>{"t":"i","i":6</v>
      </c>
      <c r="M649" t="str">
        <f t="shared" si="93"/>
        <v>,"c":17197,"tr":0}</v>
      </c>
      <c r="N649" t="str">
        <f t="shared" si="94"/>
        <v/>
      </c>
      <c r="O649" t="str">
        <f t="shared" si="95"/>
        <v>{"t":"i","i":6,"c":17197,"tr":0}</v>
      </c>
    </row>
    <row r="650" spans="3:15" x14ac:dyDescent="0.15">
      <c r="C650">
        <v>643</v>
      </c>
      <c r="D650">
        <f>VLOOKUP(F650,每级任务数量!A:B,2,FALSE)</f>
        <v>2</v>
      </c>
      <c r="E650" s="7">
        <f t="shared" si="90"/>
        <v>8402001</v>
      </c>
      <c r="F650">
        <f t="shared" si="91"/>
        <v>84</v>
      </c>
      <c r="G650">
        <f t="shared" si="92"/>
        <v>2</v>
      </c>
      <c r="H650">
        <f t="shared" si="89"/>
        <v>1</v>
      </c>
      <c r="I650" t="str">
        <f>VLOOKUP(H650,映射关系!E:F,2,FALSE)</f>
        <v>经验</v>
      </c>
      <c r="J650">
        <f>INT((IF(D650=G650,VLOOKUP(F650,每级经验对应!A:C,3,FALSE)*映射关系!$B$4,VLOOKUP(F650,每级经验对应!A:C,3,FALSE)*映射关系!$B$4/(D650-1))+1)*VLOOKUP(H650,映射关系!E:G,3,FALSE))</f>
        <v>3439</v>
      </c>
      <c r="L650" t="str">
        <f>L$6&amp;VLOOKUP(I650,物品!B:C,2,FALSE)</f>
        <v>{"t":"i","i":4</v>
      </c>
      <c r="M650" t="str">
        <f t="shared" si="93"/>
        <v>,"c":3439,"tr":0}</v>
      </c>
      <c r="N650" t="str">
        <f t="shared" si="94"/>
        <v/>
      </c>
      <c r="O650" t="str">
        <f t="shared" si="95"/>
        <v>{"t":"i","i":4,"c":3439,"tr":0}</v>
      </c>
    </row>
    <row r="651" spans="3:15" x14ac:dyDescent="0.15">
      <c r="C651">
        <v>644</v>
      </c>
      <c r="D651">
        <f>VLOOKUP(F651,每级任务数量!A:B,2,FALSE)</f>
        <v>2</v>
      </c>
      <c r="E651" s="7">
        <f t="shared" si="90"/>
        <v>8402002</v>
      </c>
      <c r="F651">
        <f t="shared" si="91"/>
        <v>84</v>
      </c>
      <c r="G651">
        <f t="shared" si="92"/>
        <v>2</v>
      </c>
      <c r="H651">
        <f t="shared" si="89"/>
        <v>2</v>
      </c>
      <c r="I651" t="str">
        <f>VLOOKUP(H651,映射关系!E:F,2,FALSE)</f>
        <v>金币</v>
      </c>
      <c r="J651">
        <f>INT((IF(D651=G651,VLOOKUP(F651,每级经验对应!A:C,3,FALSE)*映射关系!$B$4,VLOOKUP(F651,每级经验对应!A:C,3,FALSE)*映射关系!$B$4/(D651-1))+1)*VLOOKUP(H651,映射关系!E:G,3,FALSE))</f>
        <v>120523</v>
      </c>
      <c r="L651" t="str">
        <f>L$6&amp;VLOOKUP(I651,物品!B:C,2,FALSE)</f>
        <v>{"t":"i","i":1</v>
      </c>
      <c r="M651" t="str">
        <f t="shared" si="93"/>
        <v>,"c":120523,"tr":0}</v>
      </c>
      <c r="N651" t="str">
        <f t="shared" si="94"/>
        <v/>
      </c>
      <c r="O651" t="str">
        <f t="shared" si="95"/>
        <v>{"t":"i","i":1,"c":120523,"tr":0}</v>
      </c>
    </row>
    <row r="652" spans="3:15" x14ac:dyDescent="0.15">
      <c r="C652">
        <v>645</v>
      </c>
      <c r="D652">
        <f>VLOOKUP(F652,每级任务数量!A:B,2,FALSE)</f>
        <v>2</v>
      </c>
      <c r="E652" s="7">
        <f t="shared" si="90"/>
        <v>8402003</v>
      </c>
      <c r="F652">
        <f t="shared" si="91"/>
        <v>84</v>
      </c>
      <c r="G652">
        <f t="shared" si="92"/>
        <v>2</v>
      </c>
      <c r="H652">
        <f t="shared" ref="H652:H715" si="96">H649</f>
        <v>3</v>
      </c>
      <c r="I652" t="str">
        <f>VLOOKUP(H652,映射关系!E:F,2,FALSE)</f>
        <v>炼历</v>
      </c>
      <c r="J652">
        <f>INT((IF(D652=G652,VLOOKUP(F652,每级经验对应!A:C,3,FALSE)*映射关系!$B$4,VLOOKUP(F652,每级经验对应!A:C,3,FALSE)*映射关系!$B$4/(D652-1))+1)*VLOOKUP(H652,映射关系!E:G,3,FALSE))</f>
        <v>17197</v>
      </c>
      <c r="L652" t="str">
        <f>L$6&amp;VLOOKUP(I652,物品!B:C,2,FALSE)</f>
        <v>{"t":"i","i":6</v>
      </c>
      <c r="M652" t="str">
        <f t="shared" si="93"/>
        <v>,"c":17197,"tr":0}</v>
      </c>
      <c r="N652" t="str">
        <f t="shared" si="94"/>
        <v/>
      </c>
      <c r="O652" t="str">
        <f t="shared" si="95"/>
        <v>{"t":"i","i":6,"c":17197,"tr":0}</v>
      </c>
    </row>
    <row r="653" spans="3:15" x14ac:dyDescent="0.15">
      <c r="C653">
        <v>646</v>
      </c>
      <c r="D653">
        <f>VLOOKUP(F653,每级任务数量!A:B,2,FALSE)</f>
        <v>2</v>
      </c>
      <c r="E653" s="7">
        <f t="shared" si="90"/>
        <v>8501001</v>
      </c>
      <c r="F653">
        <f t="shared" si="91"/>
        <v>85</v>
      </c>
      <c r="G653">
        <f t="shared" si="92"/>
        <v>1</v>
      </c>
      <c r="H653">
        <f t="shared" si="96"/>
        <v>1</v>
      </c>
      <c r="I653" t="str">
        <f>VLOOKUP(H653,映射关系!E:F,2,FALSE)</f>
        <v>经验</v>
      </c>
      <c r="J653">
        <f>INT((IF(D653=G653,VLOOKUP(F653,每级经验对应!A:C,3,FALSE)*映射关系!$B$4,VLOOKUP(F653,每级经验对应!A:C,3,FALSE)*映射关系!$B$4/(D653-1))+1)*VLOOKUP(H653,映射关系!E:G,3,FALSE))</f>
        <v>3687</v>
      </c>
      <c r="L653" t="str">
        <f>L$6&amp;VLOOKUP(I653,物品!B:C,2,FALSE)</f>
        <v>{"t":"i","i":4</v>
      </c>
      <c r="M653" t="str">
        <f t="shared" si="93"/>
        <v>,"c":3687,"tr":0}</v>
      </c>
      <c r="N653" t="str">
        <f t="shared" si="94"/>
        <v/>
      </c>
      <c r="O653" t="str">
        <f t="shared" si="95"/>
        <v>{"t":"i","i":4,"c":3687,"tr":0}</v>
      </c>
    </row>
    <row r="654" spans="3:15" x14ac:dyDescent="0.15">
      <c r="C654">
        <v>647</v>
      </c>
      <c r="D654">
        <f>VLOOKUP(F654,每级任务数量!A:B,2,FALSE)</f>
        <v>2</v>
      </c>
      <c r="E654" s="7">
        <f t="shared" si="90"/>
        <v>8501002</v>
      </c>
      <c r="F654">
        <f t="shared" si="91"/>
        <v>85</v>
      </c>
      <c r="G654">
        <f t="shared" si="92"/>
        <v>1</v>
      </c>
      <c r="H654">
        <f t="shared" si="96"/>
        <v>2</v>
      </c>
      <c r="I654" t="str">
        <f>VLOOKUP(H654,映射关系!E:F,2,FALSE)</f>
        <v>金币</v>
      </c>
      <c r="J654">
        <f>INT((IF(D654=G654,VLOOKUP(F654,每级经验对应!A:C,3,FALSE)*映射关系!$B$4,VLOOKUP(F654,每级经验对应!A:C,3,FALSE)*映射关系!$B$4/(D654-1))+1)*VLOOKUP(H654,映射关系!E:G,3,FALSE))</f>
        <v>129198</v>
      </c>
      <c r="L654" t="str">
        <f>L$6&amp;VLOOKUP(I654,物品!B:C,2,FALSE)</f>
        <v>{"t":"i","i":1</v>
      </c>
      <c r="M654" t="str">
        <f t="shared" si="93"/>
        <v>,"c":129198,"tr":0}</v>
      </c>
      <c r="N654" t="str">
        <f t="shared" si="94"/>
        <v/>
      </c>
      <c r="O654" t="str">
        <f t="shared" si="95"/>
        <v>{"t":"i","i":1,"c":129198,"tr":0}</v>
      </c>
    </row>
    <row r="655" spans="3:15" x14ac:dyDescent="0.15">
      <c r="C655">
        <v>648</v>
      </c>
      <c r="D655">
        <f>VLOOKUP(F655,每级任务数量!A:B,2,FALSE)</f>
        <v>2</v>
      </c>
      <c r="E655" s="7">
        <f t="shared" si="90"/>
        <v>8501003</v>
      </c>
      <c r="F655">
        <f t="shared" si="91"/>
        <v>85</v>
      </c>
      <c r="G655">
        <f t="shared" si="92"/>
        <v>1</v>
      </c>
      <c r="H655">
        <f t="shared" si="96"/>
        <v>3</v>
      </c>
      <c r="I655" t="str">
        <f>VLOOKUP(H655,映射关系!E:F,2,FALSE)</f>
        <v>炼历</v>
      </c>
      <c r="J655">
        <f>INT((IF(D655=G655,VLOOKUP(F655,每级经验对应!A:C,3,FALSE)*映射关系!$B$4,VLOOKUP(F655,每级经验对应!A:C,3,FALSE)*映射关系!$B$4/(D655-1))+1)*VLOOKUP(H655,映射关系!E:G,3,FALSE))</f>
        <v>18435</v>
      </c>
      <c r="L655" t="str">
        <f>L$6&amp;VLOOKUP(I655,物品!B:C,2,FALSE)</f>
        <v>{"t":"i","i":6</v>
      </c>
      <c r="M655" t="str">
        <f t="shared" si="93"/>
        <v>,"c":18435,"tr":0}</v>
      </c>
      <c r="N655" t="str">
        <f t="shared" si="94"/>
        <v/>
      </c>
      <c r="O655" t="str">
        <f t="shared" si="95"/>
        <v>{"t":"i","i":6,"c":18435,"tr":0}</v>
      </c>
    </row>
    <row r="656" spans="3:15" x14ac:dyDescent="0.15">
      <c r="C656">
        <v>649</v>
      </c>
      <c r="D656">
        <f>VLOOKUP(F656,每级任务数量!A:B,2,FALSE)</f>
        <v>2</v>
      </c>
      <c r="E656" s="7">
        <f t="shared" si="90"/>
        <v>8502001</v>
      </c>
      <c r="F656">
        <f t="shared" si="91"/>
        <v>85</v>
      </c>
      <c r="G656">
        <f t="shared" si="92"/>
        <v>2</v>
      </c>
      <c r="H656">
        <f t="shared" si="96"/>
        <v>1</v>
      </c>
      <c r="I656" t="str">
        <f>VLOOKUP(H656,映射关系!E:F,2,FALSE)</f>
        <v>经验</v>
      </c>
      <c r="J656">
        <f>INT((IF(D656=G656,VLOOKUP(F656,每级经验对应!A:C,3,FALSE)*映射关系!$B$4,VLOOKUP(F656,每级经验对应!A:C,3,FALSE)*映射关系!$B$4/(D656-1))+1)*VLOOKUP(H656,映射关系!E:G,3,FALSE))</f>
        <v>3687</v>
      </c>
      <c r="L656" t="str">
        <f>L$6&amp;VLOOKUP(I656,物品!B:C,2,FALSE)</f>
        <v>{"t":"i","i":4</v>
      </c>
      <c r="M656" t="str">
        <f t="shared" si="93"/>
        <v>,"c":3687,"tr":0}</v>
      </c>
      <c r="N656" t="str">
        <f t="shared" si="94"/>
        <v/>
      </c>
      <c r="O656" t="str">
        <f t="shared" si="95"/>
        <v>{"t":"i","i":4,"c":3687,"tr":0}</v>
      </c>
    </row>
    <row r="657" spans="3:15" x14ac:dyDescent="0.15">
      <c r="C657">
        <v>650</v>
      </c>
      <c r="D657">
        <f>VLOOKUP(F657,每级任务数量!A:B,2,FALSE)</f>
        <v>2</v>
      </c>
      <c r="E657" s="7">
        <f t="shared" si="90"/>
        <v>8502002</v>
      </c>
      <c r="F657">
        <f t="shared" si="91"/>
        <v>85</v>
      </c>
      <c r="G657">
        <f t="shared" si="92"/>
        <v>2</v>
      </c>
      <c r="H657">
        <f t="shared" si="96"/>
        <v>2</v>
      </c>
      <c r="I657" t="str">
        <f>VLOOKUP(H657,映射关系!E:F,2,FALSE)</f>
        <v>金币</v>
      </c>
      <c r="J657">
        <f>INT((IF(D657=G657,VLOOKUP(F657,每级经验对应!A:C,3,FALSE)*映射关系!$B$4,VLOOKUP(F657,每级经验对应!A:C,3,FALSE)*映射关系!$B$4/(D657-1))+1)*VLOOKUP(H657,映射关系!E:G,3,FALSE))</f>
        <v>129198</v>
      </c>
      <c r="L657" t="str">
        <f>L$6&amp;VLOOKUP(I657,物品!B:C,2,FALSE)</f>
        <v>{"t":"i","i":1</v>
      </c>
      <c r="M657" t="str">
        <f t="shared" si="93"/>
        <v>,"c":129198,"tr":0}</v>
      </c>
      <c r="N657" t="str">
        <f t="shared" si="94"/>
        <v/>
      </c>
      <c r="O657" t="str">
        <f t="shared" si="95"/>
        <v>{"t":"i","i":1,"c":129198,"tr":0}</v>
      </c>
    </row>
    <row r="658" spans="3:15" x14ac:dyDescent="0.15">
      <c r="C658">
        <v>651</v>
      </c>
      <c r="D658">
        <f>VLOOKUP(F658,每级任务数量!A:B,2,FALSE)</f>
        <v>2</v>
      </c>
      <c r="E658" s="7">
        <f t="shared" si="90"/>
        <v>8502003</v>
      </c>
      <c r="F658">
        <f t="shared" si="91"/>
        <v>85</v>
      </c>
      <c r="G658">
        <f t="shared" si="92"/>
        <v>2</v>
      </c>
      <c r="H658">
        <f t="shared" si="96"/>
        <v>3</v>
      </c>
      <c r="I658" t="str">
        <f>VLOOKUP(H658,映射关系!E:F,2,FALSE)</f>
        <v>炼历</v>
      </c>
      <c r="J658">
        <f>INT((IF(D658=G658,VLOOKUP(F658,每级经验对应!A:C,3,FALSE)*映射关系!$B$4,VLOOKUP(F658,每级经验对应!A:C,3,FALSE)*映射关系!$B$4/(D658-1))+1)*VLOOKUP(H658,映射关系!E:G,3,FALSE))</f>
        <v>18435</v>
      </c>
      <c r="L658" t="str">
        <f>L$6&amp;VLOOKUP(I658,物品!B:C,2,FALSE)</f>
        <v>{"t":"i","i":6</v>
      </c>
      <c r="M658" t="str">
        <f t="shared" si="93"/>
        <v>,"c":18435,"tr":0}</v>
      </c>
      <c r="N658" t="str">
        <f t="shared" si="94"/>
        <v/>
      </c>
      <c r="O658" t="str">
        <f t="shared" si="95"/>
        <v>{"t":"i","i":6,"c":18435,"tr":0}</v>
      </c>
    </row>
    <row r="659" spans="3:15" x14ac:dyDescent="0.15">
      <c r="C659">
        <v>652</v>
      </c>
      <c r="D659">
        <f>VLOOKUP(F659,每级任务数量!A:B,2,FALSE)</f>
        <v>2</v>
      </c>
      <c r="E659" s="7">
        <f t="shared" si="90"/>
        <v>8601001</v>
      </c>
      <c r="F659">
        <f t="shared" si="91"/>
        <v>86</v>
      </c>
      <c r="G659">
        <f t="shared" si="92"/>
        <v>1</v>
      </c>
      <c r="H659">
        <f t="shared" si="96"/>
        <v>1</v>
      </c>
      <c r="I659" t="str">
        <f>VLOOKUP(H659,映射关系!E:F,2,FALSE)</f>
        <v>经验</v>
      </c>
      <c r="J659">
        <f>INT((IF(D659=G659,VLOOKUP(F659,每级经验对应!A:C,3,FALSE)*映射关系!$B$4,VLOOKUP(F659,每级经验对应!A:C,3,FALSE)*映射关系!$B$4/(D659-1))+1)*VLOOKUP(H659,映射关系!E:G,3,FALSE))</f>
        <v>3952</v>
      </c>
      <c r="L659" t="str">
        <f>L$6&amp;VLOOKUP(I659,物品!B:C,2,FALSE)</f>
        <v>{"t":"i","i":4</v>
      </c>
      <c r="M659" t="str">
        <f t="shared" si="93"/>
        <v>,"c":3952,"tr":0}</v>
      </c>
      <c r="N659" t="str">
        <f t="shared" si="94"/>
        <v/>
      </c>
      <c r="O659" t="str">
        <f t="shared" si="95"/>
        <v>{"t":"i","i":4,"c":3952,"tr":0}</v>
      </c>
    </row>
    <row r="660" spans="3:15" x14ac:dyDescent="0.15">
      <c r="C660">
        <v>653</v>
      </c>
      <c r="D660">
        <f>VLOOKUP(F660,每级任务数量!A:B,2,FALSE)</f>
        <v>2</v>
      </c>
      <c r="E660" s="7">
        <f t="shared" si="90"/>
        <v>8601002</v>
      </c>
      <c r="F660">
        <f t="shared" si="91"/>
        <v>86</v>
      </c>
      <c r="G660">
        <f t="shared" si="92"/>
        <v>1</v>
      </c>
      <c r="H660">
        <f t="shared" si="96"/>
        <v>2</v>
      </c>
      <c r="I660" t="str">
        <f>VLOOKUP(H660,映射关系!E:F,2,FALSE)</f>
        <v>金币</v>
      </c>
      <c r="J660">
        <f>INT((IF(D660=G660,VLOOKUP(F660,每级经验对应!A:C,3,FALSE)*映射关系!$B$4,VLOOKUP(F660,每级经验对应!A:C,3,FALSE)*映射关系!$B$4/(D660-1))+1)*VLOOKUP(H660,映射关系!E:G,3,FALSE))</f>
        <v>138498</v>
      </c>
      <c r="L660" t="str">
        <f>L$6&amp;VLOOKUP(I660,物品!B:C,2,FALSE)</f>
        <v>{"t":"i","i":1</v>
      </c>
      <c r="M660" t="str">
        <f t="shared" si="93"/>
        <v>,"c":138498,"tr":0}</v>
      </c>
      <c r="N660" t="str">
        <f t="shared" si="94"/>
        <v/>
      </c>
      <c r="O660" t="str">
        <f t="shared" si="95"/>
        <v>{"t":"i","i":1,"c":138498,"tr":0}</v>
      </c>
    </row>
    <row r="661" spans="3:15" x14ac:dyDescent="0.15">
      <c r="C661">
        <v>654</v>
      </c>
      <c r="D661">
        <f>VLOOKUP(F661,每级任务数量!A:B,2,FALSE)</f>
        <v>2</v>
      </c>
      <c r="E661" s="7">
        <f t="shared" si="90"/>
        <v>8601003</v>
      </c>
      <c r="F661">
        <f t="shared" si="91"/>
        <v>86</v>
      </c>
      <c r="G661">
        <f t="shared" si="92"/>
        <v>1</v>
      </c>
      <c r="H661">
        <f t="shared" si="96"/>
        <v>3</v>
      </c>
      <c r="I661" t="str">
        <f>VLOOKUP(H661,映射关系!E:F,2,FALSE)</f>
        <v>炼历</v>
      </c>
      <c r="J661">
        <f>INT((IF(D661=G661,VLOOKUP(F661,每级经验对应!A:C,3,FALSE)*映射关系!$B$4,VLOOKUP(F661,每级经验对应!A:C,3,FALSE)*映射关系!$B$4/(D661-1))+1)*VLOOKUP(H661,映射关系!E:G,3,FALSE))</f>
        <v>19762</v>
      </c>
      <c r="L661" t="str">
        <f>L$6&amp;VLOOKUP(I661,物品!B:C,2,FALSE)</f>
        <v>{"t":"i","i":6</v>
      </c>
      <c r="M661" t="str">
        <f t="shared" si="93"/>
        <v>,"c":19762,"tr":0}</v>
      </c>
      <c r="N661" t="str">
        <f t="shared" si="94"/>
        <v/>
      </c>
      <c r="O661" t="str">
        <f t="shared" si="95"/>
        <v>{"t":"i","i":6,"c":19762,"tr":0}</v>
      </c>
    </row>
    <row r="662" spans="3:15" x14ac:dyDescent="0.15">
      <c r="C662">
        <v>655</v>
      </c>
      <c r="D662">
        <f>VLOOKUP(F662,每级任务数量!A:B,2,FALSE)</f>
        <v>2</v>
      </c>
      <c r="E662" s="7">
        <f t="shared" si="90"/>
        <v>8602001</v>
      </c>
      <c r="F662">
        <f t="shared" si="91"/>
        <v>86</v>
      </c>
      <c r="G662">
        <f t="shared" si="92"/>
        <v>2</v>
      </c>
      <c r="H662">
        <f t="shared" si="96"/>
        <v>1</v>
      </c>
      <c r="I662" t="str">
        <f>VLOOKUP(H662,映射关系!E:F,2,FALSE)</f>
        <v>经验</v>
      </c>
      <c r="J662">
        <f>INT((IF(D662=G662,VLOOKUP(F662,每级经验对应!A:C,3,FALSE)*映射关系!$B$4,VLOOKUP(F662,每级经验对应!A:C,3,FALSE)*映射关系!$B$4/(D662-1))+1)*VLOOKUP(H662,映射关系!E:G,3,FALSE))</f>
        <v>3952</v>
      </c>
      <c r="L662" t="str">
        <f>L$6&amp;VLOOKUP(I662,物品!B:C,2,FALSE)</f>
        <v>{"t":"i","i":4</v>
      </c>
      <c r="M662" t="str">
        <f t="shared" si="93"/>
        <v>,"c":3952,"tr":0}</v>
      </c>
      <c r="N662" t="str">
        <f t="shared" si="94"/>
        <v/>
      </c>
      <c r="O662" t="str">
        <f t="shared" si="95"/>
        <v>{"t":"i","i":4,"c":3952,"tr":0}</v>
      </c>
    </row>
    <row r="663" spans="3:15" x14ac:dyDescent="0.15">
      <c r="C663">
        <v>656</v>
      </c>
      <c r="D663">
        <f>VLOOKUP(F663,每级任务数量!A:B,2,FALSE)</f>
        <v>2</v>
      </c>
      <c r="E663" s="7">
        <f t="shared" si="90"/>
        <v>8602002</v>
      </c>
      <c r="F663">
        <f t="shared" si="91"/>
        <v>86</v>
      </c>
      <c r="G663">
        <f t="shared" si="92"/>
        <v>2</v>
      </c>
      <c r="H663">
        <f t="shared" si="96"/>
        <v>2</v>
      </c>
      <c r="I663" t="str">
        <f>VLOOKUP(H663,映射关系!E:F,2,FALSE)</f>
        <v>金币</v>
      </c>
      <c r="J663">
        <f>INT((IF(D663=G663,VLOOKUP(F663,每级经验对应!A:C,3,FALSE)*映射关系!$B$4,VLOOKUP(F663,每级经验对应!A:C,3,FALSE)*映射关系!$B$4/(D663-1))+1)*VLOOKUP(H663,映射关系!E:G,3,FALSE))</f>
        <v>138498</v>
      </c>
      <c r="L663" t="str">
        <f>L$6&amp;VLOOKUP(I663,物品!B:C,2,FALSE)</f>
        <v>{"t":"i","i":1</v>
      </c>
      <c r="M663" t="str">
        <f t="shared" si="93"/>
        <v>,"c":138498,"tr":0}</v>
      </c>
      <c r="N663" t="str">
        <f t="shared" si="94"/>
        <v/>
      </c>
      <c r="O663" t="str">
        <f t="shared" si="95"/>
        <v>{"t":"i","i":1,"c":138498,"tr":0}</v>
      </c>
    </row>
    <row r="664" spans="3:15" x14ac:dyDescent="0.15">
      <c r="C664">
        <v>657</v>
      </c>
      <c r="D664">
        <f>VLOOKUP(F664,每级任务数量!A:B,2,FALSE)</f>
        <v>2</v>
      </c>
      <c r="E664" s="7">
        <f t="shared" si="90"/>
        <v>8602003</v>
      </c>
      <c r="F664">
        <f t="shared" si="91"/>
        <v>86</v>
      </c>
      <c r="G664">
        <f t="shared" si="92"/>
        <v>2</v>
      </c>
      <c r="H664">
        <f t="shared" si="96"/>
        <v>3</v>
      </c>
      <c r="I664" t="str">
        <f>VLOOKUP(H664,映射关系!E:F,2,FALSE)</f>
        <v>炼历</v>
      </c>
      <c r="J664">
        <f>INT((IF(D664=G664,VLOOKUP(F664,每级经验对应!A:C,3,FALSE)*映射关系!$B$4,VLOOKUP(F664,每级经验对应!A:C,3,FALSE)*映射关系!$B$4/(D664-1))+1)*VLOOKUP(H664,映射关系!E:G,3,FALSE))</f>
        <v>19762</v>
      </c>
      <c r="L664" t="str">
        <f>L$6&amp;VLOOKUP(I664,物品!B:C,2,FALSE)</f>
        <v>{"t":"i","i":6</v>
      </c>
      <c r="M664" t="str">
        <f t="shared" si="93"/>
        <v>,"c":19762,"tr":0}</v>
      </c>
      <c r="N664" t="str">
        <f t="shared" si="94"/>
        <v/>
      </c>
      <c r="O664" t="str">
        <f t="shared" si="95"/>
        <v>{"t":"i","i":6,"c":19762,"tr":0}</v>
      </c>
    </row>
    <row r="665" spans="3:15" x14ac:dyDescent="0.15">
      <c r="C665">
        <v>658</v>
      </c>
      <c r="D665">
        <f>VLOOKUP(F665,每级任务数量!A:B,2,FALSE)</f>
        <v>2</v>
      </c>
      <c r="E665" s="7">
        <f t="shared" si="90"/>
        <v>8701001</v>
      </c>
      <c r="F665">
        <f t="shared" si="91"/>
        <v>87</v>
      </c>
      <c r="G665">
        <f t="shared" si="92"/>
        <v>1</v>
      </c>
      <c r="H665">
        <f t="shared" si="96"/>
        <v>1</v>
      </c>
      <c r="I665" t="str">
        <f>VLOOKUP(H665,映射关系!E:F,2,FALSE)</f>
        <v>经验</v>
      </c>
      <c r="J665">
        <f>INT((IF(D665=G665,VLOOKUP(F665,每级经验对应!A:C,3,FALSE)*映射关系!$B$4,VLOOKUP(F665,每级经验对应!A:C,3,FALSE)*映射关系!$B$4/(D665-1))+1)*VLOOKUP(H665,映射关系!E:G,3,FALSE))</f>
        <v>4236</v>
      </c>
      <c r="L665" t="str">
        <f>L$6&amp;VLOOKUP(I665,物品!B:C,2,FALSE)</f>
        <v>{"t":"i","i":4</v>
      </c>
      <c r="M665" t="str">
        <f t="shared" si="93"/>
        <v>,"c":4236,"tr":0}</v>
      </c>
      <c r="N665" t="str">
        <f t="shared" si="94"/>
        <v/>
      </c>
      <c r="O665" t="str">
        <f t="shared" si="95"/>
        <v>{"t":"i","i":4,"c":4236,"tr":0}</v>
      </c>
    </row>
    <row r="666" spans="3:15" x14ac:dyDescent="0.15">
      <c r="C666">
        <v>659</v>
      </c>
      <c r="D666">
        <f>VLOOKUP(F666,每级任务数量!A:B,2,FALSE)</f>
        <v>2</v>
      </c>
      <c r="E666" s="7">
        <f t="shared" si="90"/>
        <v>8701002</v>
      </c>
      <c r="F666">
        <f t="shared" si="91"/>
        <v>87</v>
      </c>
      <c r="G666">
        <f t="shared" si="92"/>
        <v>1</v>
      </c>
      <c r="H666">
        <f t="shared" si="96"/>
        <v>2</v>
      </c>
      <c r="I666" t="str">
        <f>VLOOKUP(H666,映射关系!E:F,2,FALSE)</f>
        <v>金币</v>
      </c>
      <c r="J666">
        <f>INT((IF(D666=G666,VLOOKUP(F666,每级经验对应!A:C,3,FALSE)*映射关系!$B$4,VLOOKUP(F666,每级经验对应!A:C,3,FALSE)*映射关系!$B$4/(D666-1))+1)*VLOOKUP(H666,映射关系!E:G,3,FALSE))</f>
        <v>148467</v>
      </c>
      <c r="L666" t="str">
        <f>L$6&amp;VLOOKUP(I666,物品!B:C,2,FALSE)</f>
        <v>{"t":"i","i":1</v>
      </c>
      <c r="M666" t="str">
        <f t="shared" si="93"/>
        <v>,"c":148467,"tr":0}</v>
      </c>
      <c r="N666" t="str">
        <f t="shared" si="94"/>
        <v/>
      </c>
      <c r="O666" t="str">
        <f t="shared" si="95"/>
        <v>{"t":"i","i":1,"c":148467,"tr":0}</v>
      </c>
    </row>
    <row r="667" spans="3:15" x14ac:dyDescent="0.15">
      <c r="C667">
        <v>660</v>
      </c>
      <c r="D667">
        <f>VLOOKUP(F667,每级任务数量!A:B,2,FALSE)</f>
        <v>2</v>
      </c>
      <c r="E667" s="7">
        <f t="shared" ref="E667:E701" si="97">F667*100000+G667*1000+H667</f>
        <v>8701003</v>
      </c>
      <c r="F667">
        <f t="shared" ref="F667:F701" si="98">IF((G667=1)*(H667=1),F666+1,F666)</f>
        <v>87</v>
      </c>
      <c r="G667">
        <f t="shared" ref="G667:G701" si="99">IF(H667=1,IF(G666=D666,1,G666+1),G666)</f>
        <v>1</v>
      </c>
      <c r="H667">
        <f t="shared" si="96"/>
        <v>3</v>
      </c>
      <c r="I667" t="str">
        <f>VLOOKUP(H667,映射关系!E:F,2,FALSE)</f>
        <v>炼历</v>
      </c>
      <c r="J667">
        <f>INT((IF(D667=G667,VLOOKUP(F667,每级经验对应!A:C,3,FALSE)*映射关系!$B$4,VLOOKUP(F667,每级经验对应!A:C,3,FALSE)*映射关系!$B$4/(D667-1))+1)*VLOOKUP(H667,映射关系!E:G,3,FALSE))</f>
        <v>21184</v>
      </c>
      <c r="L667" t="str">
        <f>L$6&amp;VLOOKUP(I667,物品!B:C,2,FALSE)</f>
        <v>{"t":"i","i":6</v>
      </c>
      <c r="M667" t="str">
        <f t="shared" ref="M667:M701" si="100">M$5&amp;J667&amp;M$6</f>
        <v>,"c":21184,"tr":0}</v>
      </c>
      <c r="N667" t="str">
        <f t="shared" ref="N667:N701" si="101">IF(K667="","",N$6)</f>
        <v/>
      </c>
      <c r="O667" t="str">
        <f t="shared" ref="O667:O701" si="102">K667&amp;L667&amp;M667&amp;N667</f>
        <v>{"t":"i","i":6,"c":21184,"tr":0}</v>
      </c>
    </row>
    <row r="668" spans="3:15" x14ac:dyDescent="0.15">
      <c r="C668">
        <v>661</v>
      </c>
      <c r="D668">
        <f>VLOOKUP(F668,每级任务数量!A:B,2,FALSE)</f>
        <v>2</v>
      </c>
      <c r="E668" s="7">
        <f t="shared" si="97"/>
        <v>8702001</v>
      </c>
      <c r="F668">
        <f t="shared" si="98"/>
        <v>87</v>
      </c>
      <c r="G668">
        <f t="shared" si="99"/>
        <v>2</v>
      </c>
      <c r="H668">
        <f t="shared" si="96"/>
        <v>1</v>
      </c>
      <c r="I668" t="str">
        <f>VLOOKUP(H668,映射关系!E:F,2,FALSE)</f>
        <v>经验</v>
      </c>
      <c r="J668">
        <f>INT((IF(D668=G668,VLOOKUP(F668,每级经验对应!A:C,3,FALSE)*映射关系!$B$4,VLOOKUP(F668,每级经验对应!A:C,3,FALSE)*映射关系!$B$4/(D668-1))+1)*VLOOKUP(H668,映射关系!E:G,3,FALSE))</f>
        <v>4236</v>
      </c>
      <c r="L668" t="str">
        <f>L$6&amp;VLOOKUP(I668,物品!B:C,2,FALSE)</f>
        <v>{"t":"i","i":4</v>
      </c>
      <c r="M668" t="str">
        <f t="shared" si="100"/>
        <v>,"c":4236,"tr":0}</v>
      </c>
      <c r="N668" t="str">
        <f t="shared" si="101"/>
        <v/>
      </c>
      <c r="O668" t="str">
        <f t="shared" si="102"/>
        <v>{"t":"i","i":4,"c":4236,"tr":0}</v>
      </c>
    </row>
    <row r="669" spans="3:15" x14ac:dyDescent="0.15">
      <c r="C669">
        <v>662</v>
      </c>
      <c r="D669">
        <f>VLOOKUP(F669,每级任务数量!A:B,2,FALSE)</f>
        <v>2</v>
      </c>
      <c r="E669" s="7">
        <f t="shared" si="97"/>
        <v>8702002</v>
      </c>
      <c r="F669">
        <f t="shared" si="98"/>
        <v>87</v>
      </c>
      <c r="G669">
        <f t="shared" si="99"/>
        <v>2</v>
      </c>
      <c r="H669">
        <f t="shared" si="96"/>
        <v>2</v>
      </c>
      <c r="I669" t="str">
        <f>VLOOKUP(H669,映射关系!E:F,2,FALSE)</f>
        <v>金币</v>
      </c>
      <c r="J669">
        <f>INT((IF(D669=G669,VLOOKUP(F669,每级经验对应!A:C,3,FALSE)*映射关系!$B$4,VLOOKUP(F669,每级经验对应!A:C,3,FALSE)*映射关系!$B$4/(D669-1))+1)*VLOOKUP(H669,映射关系!E:G,3,FALSE))</f>
        <v>148467</v>
      </c>
      <c r="L669" t="str">
        <f>L$6&amp;VLOOKUP(I669,物品!B:C,2,FALSE)</f>
        <v>{"t":"i","i":1</v>
      </c>
      <c r="M669" t="str">
        <f t="shared" si="100"/>
        <v>,"c":148467,"tr":0}</v>
      </c>
      <c r="N669" t="str">
        <f t="shared" si="101"/>
        <v/>
      </c>
      <c r="O669" t="str">
        <f t="shared" si="102"/>
        <v>{"t":"i","i":1,"c":148467,"tr":0}</v>
      </c>
    </row>
    <row r="670" spans="3:15" x14ac:dyDescent="0.15">
      <c r="C670">
        <v>663</v>
      </c>
      <c r="D670">
        <f>VLOOKUP(F670,每级任务数量!A:B,2,FALSE)</f>
        <v>2</v>
      </c>
      <c r="E670" s="7">
        <f t="shared" si="97"/>
        <v>8702003</v>
      </c>
      <c r="F670">
        <f t="shared" si="98"/>
        <v>87</v>
      </c>
      <c r="G670">
        <f t="shared" si="99"/>
        <v>2</v>
      </c>
      <c r="H670">
        <f t="shared" si="96"/>
        <v>3</v>
      </c>
      <c r="I670" t="str">
        <f>VLOOKUP(H670,映射关系!E:F,2,FALSE)</f>
        <v>炼历</v>
      </c>
      <c r="J670">
        <f>INT((IF(D670=G670,VLOOKUP(F670,每级经验对应!A:C,3,FALSE)*映射关系!$B$4,VLOOKUP(F670,每级经验对应!A:C,3,FALSE)*映射关系!$B$4/(D670-1))+1)*VLOOKUP(H670,映射关系!E:G,3,FALSE))</f>
        <v>21184</v>
      </c>
      <c r="L670" t="str">
        <f>L$6&amp;VLOOKUP(I670,物品!B:C,2,FALSE)</f>
        <v>{"t":"i","i":6</v>
      </c>
      <c r="M670" t="str">
        <f t="shared" si="100"/>
        <v>,"c":21184,"tr":0}</v>
      </c>
      <c r="N670" t="str">
        <f t="shared" si="101"/>
        <v/>
      </c>
      <c r="O670" t="str">
        <f t="shared" si="102"/>
        <v>{"t":"i","i":6,"c":21184,"tr":0}</v>
      </c>
    </row>
    <row r="671" spans="3:15" x14ac:dyDescent="0.15">
      <c r="C671">
        <v>664</v>
      </c>
      <c r="D671">
        <f>VLOOKUP(F671,每级任务数量!A:B,2,FALSE)</f>
        <v>2</v>
      </c>
      <c r="E671" s="7">
        <f t="shared" si="97"/>
        <v>8801001</v>
      </c>
      <c r="F671">
        <f t="shared" si="98"/>
        <v>88</v>
      </c>
      <c r="G671">
        <f t="shared" si="99"/>
        <v>1</v>
      </c>
      <c r="H671">
        <f t="shared" si="96"/>
        <v>1</v>
      </c>
      <c r="I671" t="str">
        <f>VLOOKUP(H671,映射关系!E:F,2,FALSE)</f>
        <v>经验</v>
      </c>
      <c r="J671">
        <f>INT((IF(D671=G671,VLOOKUP(F671,每级经验对应!A:C,3,FALSE)*映射关系!$B$4,VLOOKUP(F671,每级经验对应!A:C,3,FALSE)*映射关系!$B$4/(D671-1))+1)*VLOOKUP(H671,映射关系!E:G,3,FALSE))</f>
        <v>4541</v>
      </c>
      <c r="L671" t="str">
        <f>L$6&amp;VLOOKUP(I671,物品!B:C,2,FALSE)</f>
        <v>{"t":"i","i":4</v>
      </c>
      <c r="M671" t="str">
        <f t="shared" si="100"/>
        <v>,"c":4541,"tr":0}</v>
      </c>
      <c r="N671" t="str">
        <f t="shared" si="101"/>
        <v/>
      </c>
      <c r="O671" t="str">
        <f t="shared" si="102"/>
        <v>{"t":"i","i":4,"c":4541,"tr":0}</v>
      </c>
    </row>
    <row r="672" spans="3:15" x14ac:dyDescent="0.15">
      <c r="C672">
        <v>665</v>
      </c>
      <c r="D672">
        <f>VLOOKUP(F672,每级任务数量!A:B,2,FALSE)</f>
        <v>2</v>
      </c>
      <c r="E672" s="7">
        <f t="shared" si="97"/>
        <v>8801002</v>
      </c>
      <c r="F672">
        <f t="shared" si="98"/>
        <v>88</v>
      </c>
      <c r="G672">
        <f t="shared" si="99"/>
        <v>1</v>
      </c>
      <c r="H672">
        <f t="shared" si="96"/>
        <v>2</v>
      </c>
      <c r="I672" t="str">
        <f>VLOOKUP(H672,映射关系!E:F,2,FALSE)</f>
        <v>金币</v>
      </c>
      <c r="J672">
        <f>INT((IF(D672=G672,VLOOKUP(F672,每级经验对应!A:C,3,FALSE)*映射关系!$B$4,VLOOKUP(F672,每级经验对应!A:C,3,FALSE)*映射关系!$B$4/(D672-1))+1)*VLOOKUP(H672,映射关系!E:G,3,FALSE))</f>
        <v>159154</v>
      </c>
      <c r="L672" t="str">
        <f>L$6&amp;VLOOKUP(I672,物品!B:C,2,FALSE)</f>
        <v>{"t":"i","i":1</v>
      </c>
      <c r="M672" t="str">
        <f t="shared" si="100"/>
        <v>,"c":159154,"tr":0}</v>
      </c>
      <c r="N672" t="str">
        <f t="shared" si="101"/>
        <v/>
      </c>
      <c r="O672" t="str">
        <f t="shared" si="102"/>
        <v>{"t":"i","i":1,"c":159154,"tr":0}</v>
      </c>
    </row>
    <row r="673" spans="3:15" x14ac:dyDescent="0.15">
      <c r="C673">
        <v>666</v>
      </c>
      <c r="D673">
        <f>VLOOKUP(F673,每级任务数量!A:B,2,FALSE)</f>
        <v>2</v>
      </c>
      <c r="E673" s="7">
        <f t="shared" si="97"/>
        <v>8801003</v>
      </c>
      <c r="F673">
        <f t="shared" si="98"/>
        <v>88</v>
      </c>
      <c r="G673">
        <f t="shared" si="99"/>
        <v>1</v>
      </c>
      <c r="H673">
        <f t="shared" si="96"/>
        <v>3</v>
      </c>
      <c r="I673" t="str">
        <f>VLOOKUP(H673,映射关系!E:F,2,FALSE)</f>
        <v>炼历</v>
      </c>
      <c r="J673">
        <f>INT((IF(D673=G673,VLOOKUP(F673,每级经验对应!A:C,3,FALSE)*映射关系!$B$4,VLOOKUP(F673,每级经验对应!A:C,3,FALSE)*映射关系!$B$4/(D673-1))+1)*VLOOKUP(H673,映射关系!E:G,3,FALSE))</f>
        <v>22709</v>
      </c>
      <c r="L673" t="str">
        <f>L$6&amp;VLOOKUP(I673,物品!B:C,2,FALSE)</f>
        <v>{"t":"i","i":6</v>
      </c>
      <c r="M673" t="str">
        <f t="shared" si="100"/>
        <v>,"c":22709,"tr":0}</v>
      </c>
      <c r="N673" t="str">
        <f t="shared" si="101"/>
        <v/>
      </c>
      <c r="O673" t="str">
        <f t="shared" si="102"/>
        <v>{"t":"i","i":6,"c":22709,"tr":0}</v>
      </c>
    </row>
    <row r="674" spans="3:15" x14ac:dyDescent="0.15">
      <c r="C674">
        <v>667</v>
      </c>
      <c r="D674">
        <f>VLOOKUP(F674,每级任务数量!A:B,2,FALSE)</f>
        <v>2</v>
      </c>
      <c r="E674" s="7">
        <f t="shared" si="97"/>
        <v>8802001</v>
      </c>
      <c r="F674">
        <f t="shared" si="98"/>
        <v>88</v>
      </c>
      <c r="G674">
        <f t="shared" si="99"/>
        <v>2</v>
      </c>
      <c r="H674">
        <f t="shared" si="96"/>
        <v>1</v>
      </c>
      <c r="I674" t="str">
        <f>VLOOKUP(H674,映射关系!E:F,2,FALSE)</f>
        <v>经验</v>
      </c>
      <c r="J674">
        <f>INT((IF(D674=G674,VLOOKUP(F674,每级经验对应!A:C,3,FALSE)*映射关系!$B$4,VLOOKUP(F674,每级经验对应!A:C,3,FALSE)*映射关系!$B$4/(D674-1))+1)*VLOOKUP(H674,映射关系!E:G,3,FALSE))</f>
        <v>4541</v>
      </c>
      <c r="L674" t="str">
        <f>L$6&amp;VLOOKUP(I674,物品!B:C,2,FALSE)</f>
        <v>{"t":"i","i":4</v>
      </c>
      <c r="M674" t="str">
        <f t="shared" si="100"/>
        <v>,"c":4541,"tr":0}</v>
      </c>
      <c r="N674" t="str">
        <f t="shared" si="101"/>
        <v/>
      </c>
      <c r="O674" t="str">
        <f t="shared" si="102"/>
        <v>{"t":"i","i":4,"c":4541,"tr":0}</v>
      </c>
    </row>
    <row r="675" spans="3:15" x14ac:dyDescent="0.15">
      <c r="C675">
        <v>668</v>
      </c>
      <c r="D675">
        <f>VLOOKUP(F675,每级任务数量!A:B,2,FALSE)</f>
        <v>2</v>
      </c>
      <c r="E675" s="7">
        <f t="shared" si="97"/>
        <v>8802002</v>
      </c>
      <c r="F675">
        <f t="shared" si="98"/>
        <v>88</v>
      </c>
      <c r="G675">
        <f t="shared" si="99"/>
        <v>2</v>
      </c>
      <c r="H675">
        <f t="shared" si="96"/>
        <v>2</v>
      </c>
      <c r="I675" t="str">
        <f>VLOOKUP(H675,映射关系!E:F,2,FALSE)</f>
        <v>金币</v>
      </c>
      <c r="J675">
        <f>INT((IF(D675=G675,VLOOKUP(F675,每级经验对应!A:C,3,FALSE)*映射关系!$B$4,VLOOKUP(F675,每级经验对应!A:C,3,FALSE)*映射关系!$B$4/(D675-1))+1)*VLOOKUP(H675,映射关系!E:G,3,FALSE))</f>
        <v>159154</v>
      </c>
      <c r="L675" t="str">
        <f>L$6&amp;VLOOKUP(I675,物品!B:C,2,FALSE)</f>
        <v>{"t":"i","i":1</v>
      </c>
      <c r="M675" t="str">
        <f t="shared" si="100"/>
        <v>,"c":159154,"tr":0}</v>
      </c>
      <c r="N675" t="str">
        <f t="shared" si="101"/>
        <v/>
      </c>
      <c r="O675" t="str">
        <f t="shared" si="102"/>
        <v>{"t":"i","i":1,"c":159154,"tr":0}</v>
      </c>
    </row>
    <row r="676" spans="3:15" x14ac:dyDescent="0.15">
      <c r="C676">
        <v>669</v>
      </c>
      <c r="D676">
        <f>VLOOKUP(F676,每级任务数量!A:B,2,FALSE)</f>
        <v>2</v>
      </c>
      <c r="E676" s="7">
        <f t="shared" si="97"/>
        <v>8802003</v>
      </c>
      <c r="F676">
        <f t="shared" si="98"/>
        <v>88</v>
      </c>
      <c r="G676">
        <f t="shared" si="99"/>
        <v>2</v>
      </c>
      <c r="H676">
        <f t="shared" si="96"/>
        <v>3</v>
      </c>
      <c r="I676" t="str">
        <f>VLOOKUP(H676,映射关系!E:F,2,FALSE)</f>
        <v>炼历</v>
      </c>
      <c r="J676">
        <f>INT((IF(D676=G676,VLOOKUP(F676,每级经验对应!A:C,3,FALSE)*映射关系!$B$4,VLOOKUP(F676,每级经验对应!A:C,3,FALSE)*映射关系!$B$4/(D676-1))+1)*VLOOKUP(H676,映射关系!E:G,3,FALSE))</f>
        <v>22709</v>
      </c>
      <c r="L676" t="str">
        <f>L$6&amp;VLOOKUP(I676,物品!B:C,2,FALSE)</f>
        <v>{"t":"i","i":6</v>
      </c>
      <c r="M676" t="str">
        <f t="shared" si="100"/>
        <v>,"c":22709,"tr":0}</v>
      </c>
      <c r="N676" t="str">
        <f t="shared" si="101"/>
        <v/>
      </c>
      <c r="O676" t="str">
        <f t="shared" si="102"/>
        <v>{"t":"i","i":6,"c":22709,"tr":0}</v>
      </c>
    </row>
    <row r="677" spans="3:15" x14ac:dyDescent="0.15">
      <c r="C677">
        <v>670</v>
      </c>
      <c r="D677">
        <f>VLOOKUP(F677,每级任务数量!A:B,2,FALSE)</f>
        <v>2</v>
      </c>
      <c r="E677" s="7">
        <f t="shared" si="97"/>
        <v>8901001</v>
      </c>
      <c r="F677">
        <f t="shared" si="98"/>
        <v>89</v>
      </c>
      <c r="G677">
        <f t="shared" si="99"/>
        <v>1</v>
      </c>
      <c r="H677">
        <f t="shared" si="96"/>
        <v>1</v>
      </c>
      <c r="I677" t="str">
        <f>VLOOKUP(H677,映射关系!E:F,2,FALSE)</f>
        <v>经验</v>
      </c>
      <c r="J677">
        <f>INT((IF(D677=G677,VLOOKUP(F677,每级经验对应!A:C,3,FALSE)*映射关系!$B$4,VLOOKUP(F677,每级经验对应!A:C,3,FALSE)*映射关系!$B$4/(D677-1))+1)*VLOOKUP(H677,映射关系!E:G,3,FALSE))</f>
        <v>4868</v>
      </c>
      <c r="L677" t="str">
        <f>L$6&amp;VLOOKUP(I677,物品!B:C,2,FALSE)</f>
        <v>{"t":"i","i":4</v>
      </c>
      <c r="M677" t="str">
        <f t="shared" si="100"/>
        <v>,"c":4868,"tr":0}</v>
      </c>
      <c r="N677" t="str">
        <f t="shared" si="101"/>
        <v/>
      </c>
      <c r="O677" t="str">
        <f t="shared" si="102"/>
        <v>{"t":"i","i":4,"c":4868,"tr":0}</v>
      </c>
    </row>
    <row r="678" spans="3:15" x14ac:dyDescent="0.15">
      <c r="C678">
        <v>671</v>
      </c>
      <c r="D678">
        <f>VLOOKUP(F678,每级任务数量!A:B,2,FALSE)</f>
        <v>2</v>
      </c>
      <c r="E678" s="7">
        <f t="shared" si="97"/>
        <v>8901002</v>
      </c>
      <c r="F678">
        <f t="shared" si="98"/>
        <v>89</v>
      </c>
      <c r="G678">
        <f t="shared" si="99"/>
        <v>1</v>
      </c>
      <c r="H678">
        <f t="shared" si="96"/>
        <v>2</v>
      </c>
      <c r="I678" t="str">
        <f>VLOOKUP(H678,映射关系!E:F,2,FALSE)</f>
        <v>金币</v>
      </c>
      <c r="J678">
        <f>INT((IF(D678=G678,VLOOKUP(F678,每级经验对应!A:C,3,FALSE)*映射关系!$B$4,VLOOKUP(F678,每级经验对应!A:C,3,FALSE)*映射关系!$B$4/(D678-1))+1)*VLOOKUP(H678,映射关系!E:G,3,FALSE))</f>
        <v>170611</v>
      </c>
      <c r="L678" t="str">
        <f>L$6&amp;VLOOKUP(I678,物品!B:C,2,FALSE)</f>
        <v>{"t":"i","i":1</v>
      </c>
      <c r="M678" t="str">
        <f t="shared" si="100"/>
        <v>,"c":170611,"tr":0}</v>
      </c>
      <c r="N678" t="str">
        <f t="shared" si="101"/>
        <v/>
      </c>
      <c r="O678" t="str">
        <f t="shared" si="102"/>
        <v>{"t":"i","i":1,"c":170611,"tr":0}</v>
      </c>
    </row>
    <row r="679" spans="3:15" x14ac:dyDescent="0.15">
      <c r="C679">
        <v>672</v>
      </c>
      <c r="D679">
        <f>VLOOKUP(F679,每级任务数量!A:B,2,FALSE)</f>
        <v>2</v>
      </c>
      <c r="E679" s="7">
        <f t="shared" si="97"/>
        <v>8901003</v>
      </c>
      <c r="F679">
        <f t="shared" si="98"/>
        <v>89</v>
      </c>
      <c r="G679">
        <f t="shared" si="99"/>
        <v>1</v>
      </c>
      <c r="H679">
        <f t="shared" si="96"/>
        <v>3</v>
      </c>
      <c r="I679" t="str">
        <f>VLOOKUP(H679,映射关系!E:F,2,FALSE)</f>
        <v>炼历</v>
      </c>
      <c r="J679">
        <f>INT((IF(D679=G679,VLOOKUP(F679,每级经验对应!A:C,3,FALSE)*映射关系!$B$4,VLOOKUP(F679,每级经验对应!A:C,3,FALSE)*映射关系!$B$4/(D679-1))+1)*VLOOKUP(H679,映射关系!E:G,3,FALSE))</f>
        <v>24344</v>
      </c>
      <c r="L679" t="str">
        <f>L$6&amp;VLOOKUP(I679,物品!B:C,2,FALSE)</f>
        <v>{"t":"i","i":6</v>
      </c>
      <c r="M679" t="str">
        <f t="shared" si="100"/>
        <v>,"c":24344,"tr":0}</v>
      </c>
      <c r="N679" t="str">
        <f t="shared" si="101"/>
        <v/>
      </c>
      <c r="O679" t="str">
        <f t="shared" si="102"/>
        <v>{"t":"i","i":6,"c":24344,"tr":0}</v>
      </c>
    </row>
    <row r="680" spans="3:15" x14ac:dyDescent="0.15">
      <c r="C680">
        <v>673</v>
      </c>
      <c r="D680">
        <f>VLOOKUP(F680,每级任务数量!A:B,2,FALSE)</f>
        <v>2</v>
      </c>
      <c r="E680" s="7">
        <f t="shared" si="97"/>
        <v>8902001</v>
      </c>
      <c r="F680">
        <f t="shared" si="98"/>
        <v>89</v>
      </c>
      <c r="G680">
        <f t="shared" si="99"/>
        <v>2</v>
      </c>
      <c r="H680">
        <f t="shared" si="96"/>
        <v>1</v>
      </c>
      <c r="I680" t="str">
        <f>VLOOKUP(H680,映射关系!E:F,2,FALSE)</f>
        <v>经验</v>
      </c>
      <c r="J680">
        <f>INT((IF(D680=G680,VLOOKUP(F680,每级经验对应!A:C,3,FALSE)*映射关系!$B$4,VLOOKUP(F680,每级经验对应!A:C,3,FALSE)*映射关系!$B$4/(D680-1))+1)*VLOOKUP(H680,映射关系!E:G,3,FALSE))</f>
        <v>4868</v>
      </c>
      <c r="L680" t="str">
        <f>L$6&amp;VLOOKUP(I680,物品!B:C,2,FALSE)</f>
        <v>{"t":"i","i":4</v>
      </c>
      <c r="M680" t="str">
        <f t="shared" si="100"/>
        <v>,"c":4868,"tr":0}</v>
      </c>
      <c r="N680" t="str">
        <f t="shared" si="101"/>
        <v/>
      </c>
      <c r="O680" t="str">
        <f t="shared" si="102"/>
        <v>{"t":"i","i":4,"c":4868,"tr":0}</v>
      </c>
    </row>
    <row r="681" spans="3:15" x14ac:dyDescent="0.15">
      <c r="C681">
        <v>674</v>
      </c>
      <c r="D681">
        <f>VLOOKUP(F681,每级任务数量!A:B,2,FALSE)</f>
        <v>2</v>
      </c>
      <c r="E681" s="7">
        <f t="shared" si="97"/>
        <v>8902002</v>
      </c>
      <c r="F681">
        <f t="shared" si="98"/>
        <v>89</v>
      </c>
      <c r="G681">
        <f t="shared" si="99"/>
        <v>2</v>
      </c>
      <c r="H681">
        <f t="shared" si="96"/>
        <v>2</v>
      </c>
      <c r="I681" t="str">
        <f>VLOOKUP(H681,映射关系!E:F,2,FALSE)</f>
        <v>金币</v>
      </c>
      <c r="J681">
        <f>INT((IF(D681=G681,VLOOKUP(F681,每级经验对应!A:C,3,FALSE)*映射关系!$B$4,VLOOKUP(F681,每级经验对应!A:C,3,FALSE)*映射关系!$B$4/(D681-1))+1)*VLOOKUP(H681,映射关系!E:G,3,FALSE))</f>
        <v>170611</v>
      </c>
      <c r="L681" t="str">
        <f>L$6&amp;VLOOKUP(I681,物品!B:C,2,FALSE)</f>
        <v>{"t":"i","i":1</v>
      </c>
      <c r="M681" t="str">
        <f t="shared" si="100"/>
        <v>,"c":170611,"tr":0}</v>
      </c>
      <c r="N681" t="str">
        <f t="shared" si="101"/>
        <v/>
      </c>
      <c r="O681" t="str">
        <f t="shared" si="102"/>
        <v>{"t":"i","i":1,"c":170611,"tr":0}</v>
      </c>
    </row>
    <row r="682" spans="3:15" x14ac:dyDescent="0.15">
      <c r="C682">
        <v>675</v>
      </c>
      <c r="D682">
        <f>VLOOKUP(F682,每级任务数量!A:B,2,FALSE)</f>
        <v>2</v>
      </c>
      <c r="E682" s="7">
        <f t="shared" si="97"/>
        <v>8902003</v>
      </c>
      <c r="F682">
        <f t="shared" si="98"/>
        <v>89</v>
      </c>
      <c r="G682">
        <f t="shared" si="99"/>
        <v>2</v>
      </c>
      <c r="H682">
        <f t="shared" si="96"/>
        <v>3</v>
      </c>
      <c r="I682" t="str">
        <f>VLOOKUP(H682,映射关系!E:F,2,FALSE)</f>
        <v>炼历</v>
      </c>
      <c r="J682">
        <f>INT((IF(D682=G682,VLOOKUP(F682,每级经验对应!A:C,3,FALSE)*映射关系!$B$4,VLOOKUP(F682,每级经验对应!A:C,3,FALSE)*映射关系!$B$4/(D682-1))+1)*VLOOKUP(H682,映射关系!E:G,3,FALSE))</f>
        <v>24344</v>
      </c>
      <c r="L682" t="str">
        <f>L$6&amp;VLOOKUP(I682,物品!B:C,2,FALSE)</f>
        <v>{"t":"i","i":6</v>
      </c>
      <c r="M682" t="str">
        <f t="shared" si="100"/>
        <v>,"c":24344,"tr":0}</v>
      </c>
      <c r="N682" t="str">
        <f t="shared" si="101"/>
        <v/>
      </c>
      <c r="O682" t="str">
        <f t="shared" si="102"/>
        <v>{"t":"i","i":6,"c":24344,"tr":0}</v>
      </c>
    </row>
    <row r="683" spans="3:15" x14ac:dyDescent="0.15">
      <c r="C683">
        <v>676</v>
      </c>
      <c r="D683">
        <f>VLOOKUP(F683,每级任务数量!A:B,2,FALSE)</f>
        <v>2</v>
      </c>
      <c r="E683" s="7">
        <f t="shared" si="97"/>
        <v>9001001</v>
      </c>
      <c r="F683">
        <f t="shared" si="98"/>
        <v>90</v>
      </c>
      <c r="G683">
        <f t="shared" si="99"/>
        <v>1</v>
      </c>
      <c r="H683">
        <f t="shared" si="96"/>
        <v>1</v>
      </c>
      <c r="I683" t="str">
        <f>VLOOKUP(H683,映射关系!E:F,2,FALSE)</f>
        <v>经验</v>
      </c>
      <c r="J683">
        <f>INT((IF(D683=G683,VLOOKUP(F683,每级经验对应!A:C,3,FALSE)*映射关系!$B$4,VLOOKUP(F683,每级经验对应!A:C,3,FALSE)*映射关系!$B$4/(D683-1))+1)*VLOOKUP(H683,映射关系!E:G,3,FALSE))</f>
        <v>5219</v>
      </c>
      <c r="L683" t="str">
        <f>L$6&amp;VLOOKUP(I683,物品!B:C,2,FALSE)</f>
        <v>{"t":"i","i":4</v>
      </c>
      <c r="M683" t="str">
        <f t="shared" si="100"/>
        <v>,"c":5219,"tr":0}</v>
      </c>
      <c r="N683" t="str">
        <f t="shared" si="101"/>
        <v/>
      </c>
      <c r="O683" t="str">
        <f t="shared" si="102"/>
        <v>{"t":"i","i":4,"c":5219,"tr":0}</v>
      </c>
    </row>
    <row r="684" spans="3:15" x14ac:dyDescent="0.15">
      <c r="C684">
        <v>677</v>
      </c>
      <c r="D684">
        <f>VLOOKUP(F684,每级任务数量!A:B,2,FALSE)</f>
        <v>2</v>
      </c>
      <c r="E684" s="7">
        <f t="shared" si="97"/>
        <v>9001002</v>
      </c>
      <c r="F684">
        <f t="shared" si="98"/>
        <v>90</v>
      </c>
      <c r="G684">
        <f t="shared" si="99"/>
        <v>1</v>
      </c>
      <c r="H684">
        <f t="shared" si="96"/>
        <v>2</v>
      </c>
      <c r="I684" t="str">
        <f>VLOOKUP(H684,映射关系!E:F,2,FALSE)</f>
        <v>金币</v>
      </c>
      <c r="J684">
        <f>INT((IF(D684=G684,VLOOKUP(F684,每级经验对应!A:C,3,FALSE)*映射关系!$B$4,VLOOKUP(F684,每级经验对应!A:C,3,FALSE)*映射关系!$B$4/(D684-1))+1)*VLOOKUP(H684,映射关系!E:G,3,FALSE))</f>
        <v>182892</v>
      </c>
      <c r="L684" t="str">
        <f>L$6&amp;VLOOKUP(I684,物品!B:C,2,FALSE)</f>
        <v>{"t":"i","i":1</v>
      </c>
      <c r="M684" t="str">
        <f t="shared" si="100"/>
        <v>,"c":182892,"tr":0}</v>
      </c>
      <c r="N684" t="str">
        <f t="shared" si="101"/>
        <v/>
      </c>
      <c r="O684" t="str">
        <f t="shared" si="102"/>
        <v>{"t":"i","i":1,"c":182892,"tr":0}</v>
      </c>
    </row>
    <row r="685" spans="3:15" x14ac:dyDescent="0.15">
      <c r="C685">
        <v>678</v>
      </c>
      <c r="D685">
        <f>VLOOKUP(F685,每级任务数量!A:B,2,FALSE)</f>
        <v>2</v>
      </c>
      <c r="E685" s="7">
        <f t="shared" si="97"/>
        <v>9001003</v>
      </c>
      <c r="F685">
        <f t="shared" si="98"/>
        <v>90</v>
      </c>
      <c r="G685">
        <f t="shared" si="99"/>
        <v>1</v>
      </c>
      <c r="H685">
        <f t="shared" si="96"/>
        <v>3</v>
      </c>
      <c r="I685" t="str">
        <f>VLOOKUP(H685,映射关系!E:F,2,FALSE)</f>
        <v>炼历</v>
      </c>
      <c r="J685">
        <f>INT((IF(D685=G685,VLOOKUP(F685,每级经验对应!A:C,3,FALSE)*映射关系!$B$4,VLOOKUP(F685,每级经验对应!A:C,3,FALSE)*映射关系!$B$4/(D685-1))+1)*VLOOKUP(H685,映射关系!E:G,3,FALSE))</f>
        <v>26096</v>
      </c>
      <c r="L685" t="str">
        <f>L$6&amp;VLOOKUP(I685,物品!B:C,2,FALSE)</f>
        <v>{"t":"i","i":6</v>
      </c>
      <c r="M685" t="str">
        <f t="shared" si="100"/>
        <v>,"c":26096,"tr":0}</v>
      </c>
      <c r="N685" t="str">
        <f t="shared" si="101"/>
        <v/>
      </c>
      <c r="O685" t="str">
        <f t="shared" si="102"/>
        <v>{"t":"i","i":6,"c":26096,"tr":0}</v>
      </c>
    </row>
    <row r="686" spans="3:15" x14ac:dyDescent="0.15">
      <c r="C686">
        <v>679</v>
      </c>
      <c r="D686">
        <f>VLOOKUP(F686,每级任务数量!A:B,2,FALSE)</f>
        <v>2</v>
      </c>
      <c r="E686" s="7">
        <f t="shared" si="97"/>
        <v>9002001</v>
      </c>
      <c r="F686">
        <f t="shared" si="98"/>
        <v>90</v>
      </c>
      <c r="G686">
        <f t="shared" si="99"/>
        <v>2</v>
      </c>
      <c r="H686">
        <f t="shared" si="96"/>
        <v>1</v>
      </c>
      <c r="I686" t="str">
        <f>VLOOKUP(H686,映射关系!E:F,2,FALSE)</f>
        <v>经验</v>
      </c>
      <c r="J686">
        <f>INT((IF(D686=G686,VLOOKUP(F686,每级经验对应!A:C,3,FALSE)*映射关系!$B$4,VLOOKUP(F686,每级经验对应!A:C,3,FALSE)*映射关系!$B$4/(D686-1))+1)*VLOOKUP(H686,映射关系!E:G,3,FALSE))</f>
        <v>5219</v>
      </c>
      <c r="L686" t="str">
        <f>L$6&amp;VLOOKUP(I686,物品!B:C,2,FALSE)</f>
        <v>{"t":"i","i":4</v>
      </c>
      <c r="M686" t="str">
        <f t="shared" si="100"/>
        <v>,"c":5219,"tr":0}</v>
      </c>
      <c r="N686" t="str">
        <f t="shared" si="101"/>
        <v/>
      </c>
      <c r="O686" t="str">
        <f t="shared" si="102"/>
        <v>{"t":"i","i":4,"c":5219,"tr":0}</v>
      </c>
    </row>
    <row r="687" spans="3:15" x14ac:dyDescent="0.15">
      <c r="C687">
        <v>680</v>
      </c>
      <c r="D687">
        <f>VLOOKUP(F687,每级任务数量!A:B,2,FALSE)</f>
        <v>2</v>
      </c>
      <c r="E687" s="7">
        <f t="shared" si="97"/>
        <v>9002002</v>
      </c>
      <c r="F687">
        <f t="shared" si="98"/>
        <v>90</v>
      </c>
      <c r="G687">
        <f t="shared" si="99"/>
        <v>2</v>
      </c>
      <c r="H687">
        <f t="shared" si="96"/>
        <v>2</v>
      </c>
      <c r="I687" t="str">
        <f>VLOOKUP(H687,映射关系!E:F,2,FALSE)</f>
        <v>金币</v>
      </c>
      <c r="J687">
        <f>INT((IF(D687=G687,VLOOKUP(F687,每级经验对应!A:C,3,FALSE)*映射关系!$B$4,VLOOKUP(F687,每级经验对应!A:C,3,FALSE)*映射关系!$B$4/(D687-1))+1)*VLOOKUP(H687,映射关系!E:G,3,FALSE))</f>
        <v>182892</v>
      </c>
      <c r="L687" t="str">
        <f>L$6&amp;VLOOKUP(I687,物品!B:C,2,FALSE)</f>
        <v>{"t":"i","i":1</v>
      </c>
      <c r="M687" t="str">
        <f t="shared" si="100"/>
        <v>,"c":182892,"tr":0}</v>
      </c>
      <c r="N687" t="str">
        <f t="shared" si="101"/>
        <v/>
      </c>
      <c r="O687" t="str">
        <f t="shared" si="102"/>
        <v>{"t":"i","i":1,"c":182892,"tr":0}</v>
      </c>
    </row>
    <row r="688" spans="3:15" x14ac:dyDescent="0.15">
      <c r="C688">
        <v>681</v>
      </c>
      <c r="D688">
        <f>VLOOKUP(F688,每级任务数量!A:B,2,FALSE)</f>
        <v>2</v>
      </c>
      <c r="E688" s="7">
        <f t="shared" si="97"/>
        <v>9002003</v>
      </c>
      <c r="F688">
        <f t="shared" si="98"/>
        <v>90</v>
      </c>
      <c r="G688">
        <f t="shared" si="99"/>
        <v>2</v>
      </c>
      <c r="H688">
        <f t="shared" si="96"/>
        <v>3</v>
      </c>
      <c r="I688" t="str">
        <f>VLOOKUP(H688,映射关系!E:F,2,FALSE)</f>
        <v>炼历</v>
      </c>
      <c r="J688">
        <f>INT((IF(D688=G688,VLOOKUP(F688,每级经验对应!A:C,3,FALSE)*映射关系!$B$4,VLOOKUP(F688,每级经验对应!A:C,3,FALSE)*映射关系!$B$4/(D688-1))+1)*VLOOKUP(H688,映射关系!E:G,3,FALSE))</f>
        <v>26096</v>
      </c>
      <c r="L688" t="str">
        <f>L$6&amp;VLOOKUP(I688,物品!B:C,2,FALSE)</f>
        <v>{"t":"i","i":6</v>
      </c>
      <c r="M688" t="str">
        <f t="shared" si="100"/>
        <v>,"c":26096,"tr":0}</v>
      </c>
      <c r="N688" t="str">
        <f t="shared" si="101"/>
        <v/>
      </c>
      <c r="O688" t="str">
        <f t="shared" si="102"/>
        <v>{"t":"i","i":6,"c":26096,"tr":0}</v>
      </c>
    </row>
    <row r="689" spans="3:15" x14ac:dyDescent="0.15">
      <c r="C689">
        <v>682</v>
      </c>
      <c r="D689">
        <f>VLOOKUP(F689,每级任务数量!A:B,2,FALSE)</f>
        <v>2</v>
      </c>
      <c r="E689" s="7">
        <f t="shared" si="97"/>
        <v>9101001</v>
      </c>
      <c r="F689">
        <f t="shared" si="98"/>
        <v>91</v>
      </c>
      <c r="G689">
        <f t="shared" si="99"/>
        <v>1</v>
      </c>
      <c r="H689">
        <f t="shared" si="96"/>
        <v>1</v>
      </c>
      <c r="I689" t="str">
        <f>VLOOKUP(H689,映射关系!E:F,2,FALSE)</f>
        <v>经验</v>
      </c>
      <c r="J689">
        <f>INT((IF(D689=G689,VLOOKUP(F689,每级经验对应!A:C,3,FALSE)*映射关系!$B$4,VLOOKUP(F689,每级经验对应!A:C,3,FALSE)*映射关系!$B$4/(D689-1))+1)*VLOOKUP(H689,映射关系!E:G,3,FALSE))</f>
        <v>5595</v>
      </c>
      <c r="L689" t="str">
        <f>L$6&amp;VLOOKUP(I689,物品!B:C,2,FALSE)</f>
        <v>{"t":"i","i":4</v>
      </c>
      <c r="M689" t="str">
        <f t="shared" si="100"/>
        <v>,"c":5595,"tr":0}</v>
      </c>
      <c r="N689" t="str">
        <f t="shared" si="101"/>
        <v/>
      </c>
      <c r="O689" t="str">
        <f t="shared" si="102"/>
        <v>{"t":"i","i":4,"c":5595,"tr":0}</v>
      </c>
    </row>
    <row r="690" spans="3:15" x14ac:dyDescent="0.15">
      <c r="C690">
        <v>683</v>
      </c>
      <c r="D690">
        <f>VLOOKUP(F690,每级任务数量!A:B,2,FALSE)</f>
        <v>2</v>
      </c>
      <c r="E690" s="7">
        <f t="shared" si="97"/>
        <v>9101002</v>
      </c>
      <c r="F690">
        <f t="shared" si="98"/>
        <v>91</v>
      </c>
      <c r="G690">
        <f t="shared" si="99"/>
        <v>1</v>
      </c>
      <c r="H690">
        <f t="shared" si="96"/>
        <v>2</v>
      </c>
      <c r="I690" t="str">
        <f>VLOOKUP(H690,映射关系!E:F,2,FALSE)</f>
        <v>金币</v>
      </c>
      <c r="J690">
        <f>INT((IF(D690=G690,VLOOKUP(F690,每级经验对应!A:C,3,FALSE)*映射关系!$B$4,VLOOKUP(F690,每级经验对应!A:C,3,FALSE)*映射关系!$B$4/(D690-1))+1)*VLOOKUP(H690,映射关系!E:G,3,FALSE))</f>
        <v>196058</v>
      </c>
      <c r="L690" t="str">
        <f>L$6&amp;VLOOKUP(I690,物品!B:C,2,FALSE)</f>
        <v>{"t":"i","i":1</v>
      </c>
      <c r="M690" t="str">
        <f t="shared" si="100"/>
        <v>,"c":196058,"tr":0}</v>
      </c>
      <c r="N690" t="str">
        <f t="shared" si="101"/>
        <v/>
      </c>
      <c r="O690" t="str">
        <f t="shared" si="102"/>
        <v>{"t":"i","i":1,"c":196058,"tr":0}</v>
      </c>
    </row>
    <row r="691" spans="3:15" x14ac:dyDescent="0.15">
      <c r="C691">
        <v>684</v>
      </c>
      <c r="D691">
        <f>VLOOKUP(F691,每级任务数量!A:B,2,FALSE)</f>
        <v>2</v>
      </c>
      <c r="E691" s="7">
        <f t="shared" si="97"/>
        <v>9101003</v>
      </c>
      <c r="F691">
        <f t="shared" si="98"/>
        <v>91</v>
      </c>
      <c r="G691">
        <f t="shared" si="99"/>
        <v>1</v>
      </c>
      <c r="H691">
        <f t="shared" si="96"/>
        <v>3</v>
      </c>
      <c r="I691" t="str">
        <f>VLOOKUP(H691,映射关系!E:F,2,FALSE)</f>
        <v>炼历</v>
      </c>
      <c r="J691">
        <f>INT((IF(D691=G691,VLOOKUP(F691,每级经验对应!A:C,3,FALSE)*映射关系!$B$4,VLOOKUP(F691,每级经验对应!A:C,3,FALSE)*映射关系!$B$4/(D691-1))+1)*VLOOKUP(H691,映射关系!E:G,3,FALSE))</f>
        <v>27975</v>
      </c>
      <c r="L691" t="str">
        <f>L$6&amp;VLOOKUP(I691,物品!B:C,2,FALSE)</f>
        <v>{"t":"i","i":6</v>
      </c>
      <c r="M691" t="str">
        <f t="shared" si="100"/>
        <v>,"c":27975,"tr":0}</v>
      </c>
      <c r="N691" t="str">
        <f t="shared" si="101"/>
        <v/>
      </c>
      <c r="O691" t="str">
        <f t="shared" si="102"/>
        <v>{"t":"i","i":6,"c":27975,"tr":0}</v>
      </c>
    </row>
    <row r="692" spans="3:15" x14ac:dyDescent="0.15">
      <c r="C692">
        <v>685</v>
      </c>
      <c r="D692">
        <f>VLOOKUP(F692,每级任务数量!A:B,2,FALSE)</f>
        <v>2</v>
      </c>
      <c r="E692" s="7">
        <f t="shared" si="97"/>
        <v>9102001</v>
      </c>
      <c r="F692">
        <f t="shared" si="98"/>
        <v>91</v>
      </c>
      <c r="G692">
        <f t="shared" si="99"/>
        <v>2</v>
      </c>
      <c r="H692">
        <f t="shared" si="96"/>
        <v>1</v>
      </c>
      <c r="I692" t="str">
        <f>VLOOKUP(H692,映射关系!E:F,2,FALSE)</f>
        <v>经验</v>
      </c>
      <c r="J692">
        <f>INT((IF(D692=G692,VLOOKUP(F692,每级经验对应!A:C,3,FALSE)*映射关系!$B$4,VLOOKUP(F692,每级经验对应!A:C,3,FALSE)*映射关系!$B$4/(D692-1))+1)*VLOOKUP(H692,映射关系!E:G,3,FALSE))</f>
        <v>5595</v>
      </c>
      <c r="L692" t="str">
        <f>L$6&amp;VLOOKUP(I692,物品!B:C,2,FALSE)</f>
        <v>{"t":"i","i":4</v>
      </c>
      <c r="M692" t="str">
        <f t="shared" si="100"/>
        <v>,"c":5595,"tr":0}</v>
      </c>
      <c r="N692" t="str">
        <f t="shared" si="101"/>
        <v/>
      </c>
      <c r="O692" t="str">
        <f t="shared" si="102"/>
        <v>{"t":"i","i":4,"c":5595,"tr":0}</v>
      </c>
    </row>
    <row r="693" spans="3:15" x14ac:dyDescent="0.15">
      <c r="C693">
        <v>686</v>
      </c>
      <c r="D693">
        <f>VLOOKUP(F693,每级任务数量!A:B,2,FALSE)</f>
        <v>2</v>
      </c>
      <c r="E693" s="7">
        <f t="shared" si="97"/>
        <v>9102002</v>
      </c>
      <c r="F693">
        <f t="shared" si="98"/>
        <v>91</v>
      </c>
      <c r="G693">
        <f t="shared" si="99"/>
        <v>2</v>
      </c>
      <c r="H693">
        <f t="shared" si="96"/>
        <v>2</v>
      </c>
      <c r="I693" t="str">
        <f>VLOOKUP(H693,映射关系!E:F,2,FALSE)</f>
        <v>金币</v>
      </c>
      <c r="J693">
        <f>INT((IF(D693=G693,VLOOKUP(F693,每级经验对应!A:C,3,FALSE)*映射关系!$B$4,VLOOKUP(F693,每级经验对应!A:C,3,FALSE)*映射关系!$B$4/(D693-1))+1)*VLOOKUP(H693,映射关系!E:G,3,FALSE))</f>
        <v>196058</v>
      </c>
      <c r="L693" t="str">
        <f>L$6&amp;VLOOKUP(I693,物品!B:C,2,FALSE)</f>
        <v>{"t":"i","i":1</v>
      </c>
      <c r="M693" t="str">
        <f t="shared" si="100"/>
        <v>,"c":196058,"tr":0}</v>
      </c>
      <c r="N693" t="str">
        <f t="shared" si="101"/>
        <v/>
      </c>
      <c r="O693" t="str">
        <f t="shared" si="102"/>
        <v>{"t":"i","i":1,"c":196058,"tr":0}</v>
      </c>
    </row>
    <row r="694" spans="3:15" x14ac:dyDescent="0.15">
      <c r="C694">
        <v>687</v>
      </c>
      <c r="D694">
        <f>VLOOKUP(F694,每级任务数量!A:B,2,FALSE)</f>
        <v>2</v>
      </c>
      <c r="E694" s="7">
        <f t="shared" si="97"/>
        <v>9102003</v>
      </c>
      <c r="F694">
        <f t="shared" si="98"/>
        <v>91</v>
      </c>
      <c r="G694">
        <f t="shared" si="99"/>
        <v>2</v>
      </c>
      <c r="H694">
        <f t="shared" si="96"/>
        <v>3</v>
      </c>
      <c r="I694" t="str">
        <f>VLOOKUP(H694,映射关系!E:F,2,FALSE)</f>
        <v>炼历</v>
      </c>
      <c r="J694">
        <f>INT((IF(D694=G694,VLOOKUP(F694,每级经验对应!A:C,3,FALSE)*映射关系!$B$4,VLOOKUP(F694,每级经验对应!A:C,3,FALSE)*映射关系!$B$4/(D694-1))+1)*VLOOKUP(H694,映射关系!E:G,3,FALSE))</f>
        <v>27975</v>
      </c>
      <c r="L694" t="str">
        <f>L$6&amp;VLOOKUP(I694,物品!B:C,2,FALSE)</f>
        <v>{"t":"i","i":6</v>
      </c>
      <c r="M694" t="str">
        <f t="shared" si="100"/>
        <v>,"c":27975,"tr":0}</v>
      </c>
      <c r="N694" t="str">
        <f t="shared" si="101"/>
        <v/>
      </c>
      <c r="O694" t="str">
        <f t="shared" si="102"/>
        <v>{"t":"i","i":6,"c":27975,"tr":0}</v>
      </c>
    </row>
    <row r="695" spans="3:15" x14ac:dyDescent="0.15">
      <c r="C695">
        <v>688</v>
      </c>
      <c r="D695">
        <f>VLOOKUP(F695,每级任务数量!A:B,2,FALSE)</f>
        <v>2</v>
      </c>
      <c r="E695" s="7">
        <f t="shared" si="97"/>
        <v>9201001</v>
      </c>
      <c r="F695">
        <f t="shared" si="98"/>
        <v>92</v>
      </c>
      <c r="G695">
        <f t="shared" si="99"/>
        <v>1</v>
      </c>
      <c r="H695">
        <f t="shared" si="96"/>
        <v>1</v>
      </c>
      <c r="I695" t="str">
        <f>VLOOKUP(H695,映射关系!E:F,2,FALSE)</f>
        <v>经验</v>
      </c>
      <c r="J695">
        <f>INT((IF(D695=G695,VLOOKUP(F695,每级经验对应!A:C,3,FALSE)*映射关系!$B$4,VLOOKUP(F695,每级经验对应!A:C,3,FALSE)*映射关系!$B$4/(D695-1))+1)*VLOOKUP(H695,映射关系!E:G,3,FALSE))</f>
        <v>5997</v>
      </c>
      <c r="L695" t="str">
        <f>L$6&amp;VLOOKUP(I695,物品!B:C,2,FALSE)</f>
        <v>{"t":"i","i":4</v>
      </c>
      <c r="M695" t="str">
        <f t="shared" si="100"/>
        <v>,"c":5997,"tr":0}</v>
      </c>
      <c r="N695" t="str">
        <f t="shared" si="101"/>
        <v/>
      </c>
      <c r="O695" t="str">
        <f t="shared" si="102"/>
        <v>{"t":"i","i":4,"c":5997,"tr":0}</v>
      </c>
    </row>
    <row r="696" spans="3:15" x14ac:dyDescent="0.15">
      <c r="C696">
        <v>689</v>
      </c>
      <c r="D696">
        <f>VLOOKUP(F696,每级任务数量!A:B,2,FALSE)</f>
        <v>2</v>
      </c>
      <c r="E696" s="7">
        <f t="shared" si="97"/>
        <v>9201002</v>
      </c>
      <c r="F696">
        <f t="shared" si="98"/>
        <v>92</v>
      </c>
      <c r="G696">
        <f t="shared" si="99"/>
        <v>1</v>
      </c>
      <c r="H696">
        <f t="shared" si="96"/>
        <v>2</v>
      </c>
      <c r="I696" t="str">
        <f>VLOOKUP(H696,映射关系!E:F,2,FALSE)</f>
        <v>金币</v>
      </c>
      <c r="J696">
        <f>INT((IF(D696=G696,VLOOKUP(F696,每级经验对应!A:C,3,FALSE)*映射关系!$B$4,VLOOKUP(F696,每级经验对应!A:C,3,FALSE)*映射关系!$B$4/(D696-1))+1)*VLOOKUP(H696,映射关系!E:G,3,FALSE))</f>
        <v>210172</v>
      </c>
      <c r="L696" t="str">
        <f>L$6&amp;VLOOKUP(I696,物品!B:C,2,FALSE)</f>
        <v>{"t":"i","i":1</v>
      </c>
      <c r="M696" t="str">
        <f t="shared" si="100"/>
        <v>,"c":210172,"tr":0}</v>
      </c>
      <c r="N696" t="str">
        <f t="shared" si="101"/>
        <v/>
      </c>
      <c r="O696" t="str">
        <f t="shared" si="102"/>
        <v>{"t":"i","i":1,"c":210172,"tr":0}</v>
      </c>
    </row>
    <row r="697" spans="3:15" x14ac:dyDescent="0.15">
      <c r="C697">
        <v>690</v>
      </c>
      <c r="D697">
        <f>VLOOKUP(F697,每级任务数量!A:B,2,FALSE)</f>
        <v>2</v>
      </c>
      <c r="E697" s="7">
        <f t="shared" si="97"/>
        <v>9201003</v>
      </c>
      <c r="F697">
        <f t="shared" si="98"/>
        <v>92</v>
      </c>
      <c r="G697">
        <f t="shared" si="99"/>
        <v>1</v>
      </c>
      <c r="H697">
        <f t="shared" si="96"/>
        <v>3</v>
      </c>
      <c r="I697" t="str">
        <f>VLOOKUP(H697,映射关系!E:F,2,FALSE)</f>
        <v>炼历</v>
      </c>
      <c r="J697">
        <f>INT((IF(D697=G697,VLOOKUP(F697,每级经验对应!A:C,3,FALSE)*映射关系!$B$4,VLOOKUP(F697,每级经验对应!A:C,3,FALSE)*映射关系!$B$4/(D697-1))+1)*VLOOKUP(H697,映射关系!E:G,3,FALSE))</f>
        <v>29989</v>
      </c>
      <c r="L697" t="str">
        <f>L$6&amp;VLOOKUP(I697,物品!B:C,2,FALSE)</f>
        <v>{"t":"i","i":6</v>
      </c>
      <c r="M697" t="str">
        <f t="shared" si="100"/>
        <v>,"c":29989,"tr":0}</v>
      </c>
      <c r="N697" t="str">
        <f t="shared" si="101"/>
        <v/>
      </c>
      <c r="O697" t="str">
        <f t="shared" si="102"/>
        <v>{"t":"i","i":6,"c":29989,"tr":0}</v>
      </c>
    </row>
    <row r="698" spans="3:15" x14ac:dyDescent="0.15">
      <c r="C698">
        <v>691</v>
      </c>
      <c r="D698">
        <f>VLOOKUP(F698,每级任务数量!A:B,2,FALSE)</f>
        <v>2</v>
      </c>
      <c r="E698" s="7">
        <f t="shared" si="97"/>
        <v>9202001</v>
      </c>
      <c r="F698">
        <f t="shared" si="98"/>
        <v>92</v>
      </c>
      <c r="G698">
        <f t="shared" si="99"/>
        <v>2</v>
      </c>
      <c r="H698">
        <f t="shared" si="96"/>
        <v>1</v>
      </c>
      <c r="I698" t="str">
        <f>VLOOKUP(H698,映射关系!E:F,2,FALSE)</f>
        <v>经验</v>
      </c>
      <c r="J698">
        <f>INT((IF(D698=G698,VLOOKUP(F698,每级经验对应!A:C,3,FALSE)*映射关系!$B$4,VLOOKUP(F698,每级经验对应!A:C,3,FALSE)*映射关系!$B$4/(D698-1))+1)*VLOOKUP(H698,映射关系!E:G,3,FALSE))</f>
        <v>5997</v>
      </c>
      <c r="L698" t="str">
        <f>L$6&amp;VLOOKUP(I698,物品!B:C,2,FALSE)</f>
        <v>{"t":"i","i":4</v>
      </c>
      <c r="M698" t="str">
        <f t="shared" si="100"/>
        <v>,"c":5997,"tr":0}</v>
      </c>
      <c r="N698" t="str">
        <f t="shared" si="101"/>
        <v/>
      </c>
      <c r="O698" t="str">
        <f t="shared" si="102"/>
        <v>{"t":"i","i":4,"c":5997,"tr":0}</v>
      </c>
    </row>
    <row r="699" spans="3:15" x14ac:dyDescent="0.15">
      <c r="C699">
        <v>692</v>
      </c>
      <c r="D699">
        <f>VLOOKUP(F699,每级任务数量!A:B,2,FALSE)</f>
        <v>2</v>
      </c>
      <c r="E699" s="7">
        <f t="shared" si="97"/>
        <v>9202002</v>
      </c>
      <c r="F699">
        <f t="shared" si="98"/>
        <v>92</v>
      </c>
      <c r="G699">
        <f t="shared" si="99"/>
        <v>2</v>
      </c>
      <c r="H699">
        <f t="shared" si="96"/>
        <v>2</v>
      </c>
      <c r="I699" t="str">
        <f>VLOOKUP(H699,映射关系!E:F,2,FALSE)</f>
        <v>金币</v>
      </c>
      <c r="J699">
        <f>INT((IF(D699=G699,VLOOKUP(F699,每级经验对应!A:C,3,FALSE)*映射关系!$B$4,VLOOKUP(F699,每级经验对应!A:C,3,FALSE)*映射关系!$B$4/(D699-1))+1)*VLOOKUP(H699,映射关系!E:G,3,FALSE))</f>
        <v>210172</v>
      </c>
      <c r="L699" t="str">
        <f>L$6&amp;VLOOKUP(I699,物品!B:C,2,FALSE)</f>
        <v>{"t":"i","i":1</v>
      </c>
      <c r="M699" t="str">
        <f t="shared" si="100"/>
        <v>,"c":210172,"tr":0}</v>
      </c>
      <c r="N699" t="str">
        <f t="shared" si="101"/>
        <v/>
      </c>
      <c r="O699" t="str">
        <f t="shared" si="102"/>
        <v>{"t":"i","i":1,"c":210172,"tr":0}</v>
      </c>
    </row>
    <row r="700" spans="3:15" x14ac:dyDescent="0.15">
      <c r="C700">
        <v>693</v>
      </c>
      <c r="D700">
        <f>VLOOKUP(F700,每级任务数量!A:B,2,FALSE)</f>
        <v>2</v>
      </c>
      <c r="E700" s="7">
        <f t="shared" si="97"/>
        <v>9202003</v>
      </c>
      <c r="F700">
        <f t="shared" si="98"/>
        <v>92</v>
      </c>
      <c r="G700">
        <f t="shared" si="99"/>
        <v>2</v>
      </c>
      <c r="H700">
        <f t="shared" si="96"/>
        <v>3</v>
      </c>
      <c r="I700" t="str">
        <f>VLOOKUP(H700,映射关系!E:F,2,FALSE)</f>
        <v>炼历</v>
      </c>
      <c r="J700">
        <f>INT((IF(D700=G700,VLOOKUP(F700,每级经验对应!A:C,3,FALSE)*映射关系!$B$4,VLOOKUP(F700,每级经验对应!A:C,3,FALSE)*映射关系!$B$4/(D700-1))+1)*VLOOKUP(H700,映射关系!E:G,3,FALSE))</f>
        <v>29989</v>
      </c>
      <c r="L700" t="str">
        <f>L$6&amp;VLOOKUP(I700,物品!B:C,2,FALSE)</f>
        <v>{"t":"i","i":6</v>
      </c>
      <c r="M700" t="str">
        <f t="shared" si="100"/>
        <v>,"c":29989,"tr":0}</v>
      </c>
      <c r="N700" t="str">
        <f t="shared" si="101"/>
        <v/>
      </c>
      <c r="O700" t="str">
        <f t="shared" si="102"/>
        <v>{"t":"i","i":6,"c":29989,"tr":0}</v>
      </c>
    </row>
    <row r="701" spans="3:15" x14ac:dyDescent="0.15">
      <c r="C701">
        <v>694</v>
      </c>
      <c r="D701">
        <f>VLOOKUP(F701,每级任务数量!A:B,2,FALSE)</f>
        <v>2</v>
      </c>
      <c r="E701" s="7">
        <f t="shared" si="97"/>
        <v>9301001</v>
      </c>
      <c r="F701">
        <f t="shared" si="98"/>
        <v>93</v>
      </c>
      <c r="G701">
        <f t="shared" si="99"/>
        <v>1</v>
      </c>
      <c r="H701">
        <f t="shared" si="96"/>
        <v>1</v>
      </c>
      <c r="I701" t="str">
        <f>VLOOKUP(H701,映射关系!E:F,2,FALSE)</f>
        <v>经验</v>
      </c>
      <c r="J701">
        <f>INT((IF(D701=G701,VLOOKUP(F701,每级经验对应!A:C,3,FALSE)*映射关系!$B$4,VLOOKUP(F701,每级经验对应!A:C,3,FALSE)*映射关系!$B$4/(D701-1))+1)*VLOOKUP(H701,映射关系!E:G,3,FALSE))</f>
        <v>6429</v>
      </c>
      <c r="L701" t="str">
        <f>L$6&amp;VLOOKUP(I701,物品!B:C,2,FALSE)</f>
        <v>{"t":"i","i":4</v>
      </c>
      <c r="M701" t="str">
        <f t="shared" si="100"/>
        <v>,"c":6429,"tr":0}</v>
      </c>
      <c r="N701" t="str">
        <f t="shared" si="101"/>
        <v/>
      </c>
      <c r="O701" t="str">
        <f t="shared" si="102"/>
        <v>{"t":"i","i":4,"c":6429,"tr":0}</v>
      </c>
    </row>
    <row r="702" spans="3:15" x14ac:dyDescent="0.15">
      <c r="C702">
        <v>695</v>
      </c>
      <c r="D702">
        <f>VLOOKUP(F702,每级任务数量!A:B,2,FALSE)</f>
        <v>2</v>
      </c>
      <c r="E702" s="7">
        <f t="shared" ref="E702:E765" si="103">F702*100000+G702*1000+H702</f>
        <v>9301002</v>
      </c>
      <c r="F702">
        <f t="shared" ref="F702:F765" si="104">IF((G702=1)*(H702=1),F701+1,F701)</f>
        <v>93</v>
      </c>
      <c r="G702">
        <f t="shared" ref="G702:G765" si="105">IF(H702=1,IF(G701=D701,1,G701+1),G701)</f>
        <v>1</v>
      </c>
      <c r="H702">
        <f t="shared" si="96"/>
        <v>2</v>
      </c>
      <c r="I702" t="str">
        <f>VLOOKUP(H702,映射关系!E:F,2,FALSE)</f>
        <v>金币</v>
      </c>
      <c r="J702">
        <f>INT((IF(D702=G702,VLOOKUP(F702,每级经验对应!A:C,3,FALSE)*映射关系!$B$4,VLOOKUP(F702,每级经验对应!A:C,3,FALSE)*映射关系!$B$4/(D702-1))+1)*VLOOKUP(H702,映射关系!E:G,3,FALSE))</f>
        <v>225302</v>
      </c>
      <c r="L702" t="str">
        <f>L$6&amp;VLOOKUP(I702,物品!B:C,2,FALSE)</f>
        <v>{"t":"i","i":1</v>
      </c>
      <c r="M702" t="str">
        <f t="shared" ref="M702:M765" si="106">M$5&amp;J702&amp;M$6</f>
        <v>,"c":225302,"tr":0}</v>
      </c>
      <c r="N702" t="str">
        <f t="shared" ref="N702:N765" si="107">IF(K702="","",N$6)</f>
        <v/>
      </c>
      <c r="O702" t="str">
        <f t="shared" ref="O702:O765" si="108">K702&amp;L702&amp;M702&amp;N702</f>
        <v>{"t":"i","i":1,"c":225302,"tr":0}</v>
      </c>
    </row>
    <row r="703" spans="3:15" x14ac:dyDescent="0.15">
      <c r="C703">
        <v>696</v>
      </c>
      <c r="D703">
        <f>VLOOKUP(F703,每级任务数量!A:B,2,FALSE)</f>
        <v>2</v>
      </c>
      <c r="E703" s="7">
        <f t="shared" si="103"/>
        <v>9301003</v>
      </c>
      <c r="F703">
        <f t="shared" si="104"/>
        <v>93</v>
      </c>
      <c r="G703">
        <f t="shared" si="105"/>
        <v>1</v>
      </c>
      <c r="H703">
        <f t="shared" si="96"/>
        <v>3</v>
      </c>
      <c r="I703" t="str">
        <f>VLOOKUP(H703,映射关系!E:F,2,FALSE)</f>
        <v>炼历</v>
      </c>
      <c r="J703">
        <f>INT((IF(D703=G703,VLOOKUP(F703,每级经验对应!A:C,3,FALSE)*映射关系!$B$4,VLOOKUP(F703,每级经验对应!A:C,3,FALSE)*映射关系!$B$4/(D703-1))+1)*VLOOKUP(H703,映射关系!E:G,3,FALSE))</f>
        <v>32147</v>
      </c>
      <c r="L703" t="str">
        <f>L$6&amp;VLOOKUP(I703,物品!B:C,2,FALSE)</f>
        <v>{"t":"i","i":6</v>
      </c>
      <c r="M703" t="str">
        <f t="shared" si="106"/>
        <v>,"c":32147,"tr":0}</v>
      </c>
      <c r="N703" t="str">
        <f t="shared" si="107"/>
        <v/>
      </c>
      <c r="O703" t="str">
        <f t="shared" si="108"/>
        <v>{"t":"i","i":6,"c":32147,"tr":0}</v>
      </c>
    </row>
    <row r="704" spans="3:15" x14ac:dyDescent="0.15">
      <c r="C704">
        <v>697</v>
      </c>
      <c r="D704">
        <f>VLOOKUP(F704,每级任务数量!A:B,2,FALSE)</f>
        <v>2</v>
      </c>
      <c r="E704" s="7">
        <f t="shared" si="103"/>
        <v>9302001</v>
      </c>
      <c r="F704">
        <f t="shared" si="104"/>
        <v>93</v>
      </c>
      <c r="G704">
        <f t="shared" si="105"/>
        <v>2</v>
      </c>
      <c r="H704">
        <f t="shared" si="96"/>
        <v>1</v>
      </c>
      <c r="I704" t="str">
        <f>VLOOKUP(H704,映射关系!E:F,2,FALSE)</f>
        <v>经验</v>
      </c>
      <c r="J704">
        <f>INT((IF(D704=G704,VLOOKUP(F704,每级经验对应!A:C,3,FALSE)*映射关系!$B$4,VLOOKUP(F704,每级经验对应!A:C,3,FALSE)*映射关系!$B$4/(D704-1))+1)*VLOOKUP(H704,映射关系!E:G,3,FALSE))</f>
        <v>6429</v>
      </c>
      <c r="L704" t="str">
        <f>L$6&amp;VLOOKUP(I704,物品!B:C,2,FALSE)</f>
        <v>{"t":"i","i":4</v>
      </c>
      <c r="M704" t="str">
        <f t="shared" si="106"/>
        <v>,"c":6429,"tr":0}</v>
      </c>
      <c r="N704" t="str">
        <f t="shared" si="107"/>
        <v/>
      </c>
      <c r="O704" t="str">
        <f t="shared" si="108"/>
        <v>{"t":"i","i":4,"c":6429,"tr":0}</v>
      </c>
    </row>
    <row r="705" spans="3:15" x14ac:dyDescent="0.15">
      <c r="C705">
        <v>698</v>
      </c>
      <c r="D705">
        <f>VLOOKUP(F705,每级任务数量!A:B,2,FALSE)</f>
        <v>2</v>
      </c>
      <c r="E705" s="7">
        <f t="shared" si="103"/>
        <v>9302002</v>
      </c>
      <c r="F705">
        <f t="shared" si="104"/>
        <v>93</v>
      </c>
      <c r="G705">
        <f t="shared" si="105"/>
        <v>2</v>
      </c>
      <c r="H705">
        <f t="shared" si="96"/>
        <v>2</v>
      </c>
      <c r="I705" t="str">
        <f>VLOOKUP(H705,映射关系!E:F,2,FALSE)</f>
        <v>金币</v>
      </c>
      <c r="J705">
        <f>INT((IF(D705=G705,VLOOKUP(F705,每级经验对应!A:C,3,FALSE)*映射关系!$B$4,VLOOKUP(F705,每级经验对应!A:C,3,FALSE)*映射关系!$B$4/(D705-1))+1)*VLOOKUP(H705,映射关系!E:G,3,FALSE))</f>
        <v>225302</v>
      </c>
      <c r="L705" t="str">
        <f>L$6&amp;VLOOKUP(I705,物品!B:C,2,FALSE)</f>
        <v>{"t":"i","i":1</v>
      </c>
      <c r="M705" t="str">
        <f t="shared" si="106"/>
        <v>,"c":225302,"tr":0}</v>
      </c>
      <c r="N705" t="str">
        <f t="shared" si="107"/>
        <v/>
      </c>
      <c r="O705" t="str">
        <f t="shared" si="108"/>
        <v>{"t":"i","i":1,"c":225302,"tr":0}</v>
      </c>
    </row>
    <row r="706" spans="3:15" x14ac:dyDescent="0.15">
      <c r="C706">
        <v>699</v>
      </c>
      <c r="D706">
        <f>VLOOKUP(F706,每级任务数量!A:B,2,FALSE)</f>
        <v>2</v>
      </c>
      <c r="E706" s="7">
        <f t="shared" si="103"/>
        <v>9302003</v>
      </c>
      <c r="F706">
        <f t="shared" si="104"/>
        <v>93</v>
      </c>
      <c r="G706">
        <f t="shared" si="105"/>
        <v>2</v>
      </c>
      <c r="H706">
        <f t="shared" si="96"/>
        <v>3</v>
      </c>
      <c r="I706" t="str">
        <f>VLOOKUP(H706,映射关系!E:F,2,FALSE)</f>
        <v>炼历</v>
      </c>
      <c r="J706">
        <f>INT((IF(D706=G706,VLOOKUP(F706,每级经验对应!A:C,3,FALSE)*映射关系!$B$4,VLOOKUP(F706,每级经验对应!A:C,3,FALSE)*映射关系!$B$4/(D706-1))+1)*VLOOKUP(H706,映射关系!E:G,3,FALSE))</f>
        <v>32147</v>
      </c>
      <c r="L706" t="str">
        <f>L$6&amp;VLOOKUP(I706,物品!B:C,2,FALSE)</f>
        <v>{"t":"i","i":6</v>
      </c>
      <c r="M706" t="str">
        <f t="shared" si="106"/>
        <v>,"c":32147,"tr":0}</v>
      </c>
      <c r="N706" t="str">
        <f t="shared" si="107"/>
        <v/>
      </c>
      <c r="O706" t="str">
        <f t="shared" si="108"/>
        <v>{"t":"i","i":6,"c":32147,"tr":0}</v>
      </c>
    </row>
    <row r="707" spans="3:15" x14ac:dyDescent="0.15">
      <c r="C707">
        <v>700</v>
      </c>
      <c r="D707">
        <f>VLOOKUP(F707,每级任务数量!A:B,2,FALSE)</f>
        <v>2</v>
      </c>
      <c r="E707" s="7">
        <f t="shared" si="103"/>
        <v>9401001</v>
      </c>
      <c r="F707">
        <f t="shared" si="104"/>
        <v>94</v>
      </c>
      <c r="G707">
        <f t="shared" si="105"/>
        <v>1</v>
      </c>
      <c r="H707">
        <f t="shared" si="96"/>
        <v>1</v>
      </c>
      <c r="I707" t="str">
        <f>VLOOKUP(H707,映射关系!E:F,2,FALSE)</f>
        <v>经验</v>
      </c>
      <c r="J707">
        <f>INT((IF(D707=G707,VLOOKUP(F707,每级经验对应!A:C,3,FALSE)*映射关系!$B$4,VLOOKUP(F707,每级经验对应!A:C,3,FALSE)*映射关系!$B$4/(D707-1))+1)*VLOOKUP(H707,映射关系!E:G,3,FALSE))</f>
        <v>6892</v>
      </c>
      <c r="L707" t="str">
        <f>L$6&amp;VLOOKUP(I707,物品!B:C,2,FALSE)</f>
        <v>{"t":"i","i":4</v>
      </c>
      <c r="M707" t="str">
        <f t="shared" si="106"/>
        <v>,"c":6892,"tr":0}</v>
      </c>
      <c r="N707" t="str">
        <f t="shared" si="107"/>
        <v/>
      </c>
      <c r="O707" t="str">
        <f t="shared" si="108"/>
        <v>{"t":"i","i":4,"c":6892,"tr":0}</v>
      </c>
    </row>
    <row r="708" spans="3:15" x14ac:dyDescent="0.15">
      <c r="C708">
        <v>701</v>
      </c>
      <c r="D708">
        <f>VLOOKUP(F708,每级任务数量!A:B,2,FALSE)</f>
        <v>2</v>
      </c>
      <c r="E708" s="7">
        <f t="shared" si="103"/>
        <v>9401002</v>
      </c>
      <c r="F708">
        <f t="shared" si="104"/>
        <v>94</v>
      </c>
      <c r="G708">
        <f t="shared" si="105"/>
        <v>1</v>
      </c>
      <c r="H708">
        <f t="shared" si="96"/>
        <v>2</v>
      </c>
      <c r="I708" t="str">
        <f>VLOOKUP(H708,映射关系!E:F,2,FALSE)</f>
        <v>金币</v>
      </c>
      <c r="J708">
        <f>INT((IF(D708=G708,VLOOKUP(F708,每级经验对应!A:C,3,FALSE)*映射关系!$B$4,VLOOKUP(F708,每级经验对应!A:C,3,FALSE)*映射关系!$B$4/(D708-1))+1)*VLOOKUP(H708,映射关系!E:G,3,FALSE))</f>
        <v>241521</v>
      </c>
      <c r="L708" t="str">
        <f>L$6&amp;VLOOKUP(I708,物品!B:C,2,FALSE)</f>
        <v>{"t":"i","i":1</v>
      </c>
      <c r="M708" t="str">
        <f t="shared" si="106"/>
        <v>,"c":241521,"tr":0}</v>
      </c>
      <c r="N708" t="str">
        <f t="shared" si="107"/>
        <v/>
      </c>
      <c r="O708" t="str">
        <f t="shared" si="108"/>
        <v>{"t":"i","i":1,"c":241521,"tr":0}</v>
      </c>
    </row>
    <row r="709" spans="3:15" x14ac:dyDescent="0.15">
      <c r="C709">
        <v>702</v>
      </c>
      <c r="D709">
        <f>VLOOKUP(F709,每级任务数量!A:B,2,FALSE)</f>
        <v>2</v>
      </c>
      <c r="E709" s="7">
        <f t="shared" si="103"/>
        <v>9401003</v>
      </c>
      <c r="F709">
        <f t="shared" si="104"/>
        <v>94</v>
      </c>
      <c r="G709">
        <f t="shared" si="105"/>
        <v>1</v>
      </c>
      <c r="H709">
        <f t="shared" si="96"/>
        <v>3</v>
      </c>
      <c r="I709" t="str">
        <f>VLOOKUP(H709,映射关系!E:F,2,FALSE)</f>
        <v>炼历</v>
      </c>
      <c r="J709">
        <f>INT((IF(D709=G709,VLOOKUP(F709,每级经验对应!A:C,3,FALSE)*映射关系!$B$4,VLOOKUP(F709,每级经验对应!A:C,3,FALSE)*映射关系!$B$4/(D709-1))+1)*VLOOKUP(H709,映射关系!E:G,3,FALSE))</f>
        <v>34462</v>
      </c>
      <c r="L709" t="str">
        <f>L$6&amp;VLOOKUP(I709,物品!B:C,2,FALSE)</f>
        <v>{"t":"i","i":6</v>
      </c>
      <c r="M709" t="str">
        <f t="shared" si="106"/>
        <v>,"c":34462,"tr":0}</v>
      </c>
      <c r="N709" t="str">
        <f t="shared" si="107"/>
        <v/>
      </c>
      <c r="O709" t="str">
        <f t="shared" si="108"/>
        <v>{"t":"i","i":6,"c":34462,"tr":0}</v>
      </c>
    </row>
    <row r="710" spans="3:15" x14ac:dyDescent="0.15">
      <c r="C710">
        <v>703</v>
      </c>
      <c r="D710">
        <f>VLOOKUP(F710,每级任务数量!A:B,2,FALSE)</f>
        <v>2</v>
      </c>
      <c r="E710" s="7">
        <f t="shared" si="103"/>
        <v>9402001</v>
      </c>
      <c r="F710">
        <f t="shared" si="104"/>
        <v>94</v>
      </c>
      <c r="G710">
        <f t="shared" si="105"/>
        <v>2</v>
      </c>
      <c r="H710">
        <f t="shared" si="96"/>
        <v>1</v>
      </c>
      <c r="I710" t="str">
        <f>VLOOKUP(H710,映射关系!E:F,2,FALSE)</f>
        <v>经验</v>
      </c>
      <c r="J710">
        <f>INT((IF(D710=G710,VLOOKUP(F710,每级经验对应!A:C,3,FALSE)*映射关系!$B$4,VLOOKUP(F710,每级经验对应!A:C,3,FALSE)*映射关系!$B$4/(D710-1))+1)*VLOOKUP(H710,映射关系!E:G,3,FALSE))</f>
        <v>6892</v>
      </c>
      <c r="L710" t="str">
        <f>L$6&amp;VLOOKUP(I710,物品!B:C,2,FALSE)</f>
        <v>{"t":"i","i":4</v>
      </c>
      <c r="M710" t="str">
        <f t="shared" si="106"/>
        <v>,"c":6892,"tr":0}</v>
      </c>
      <c r="N710" t="str">
        <f t="shared" si="107"/>
        <v/>
      </c>
      <c r="O710" t="str">
        <f t="shared" si="108"/>
        <v>{"t":"i","i":4,"c":6892,"tr":0}</v>
      </c>
    </row>
    <row r="711" spans="3:15" x14ac:dyDescent="0.15">
      <c r="C711">
        <v>704</v>
      </c>
      <c r="D711">
        <f>VLOOKUP(F711,每级任务数量!A:B,2,FALSE)</f>
        <v>2</v>
      </c>
      <c r="E711" s="7">
        <f t="shared" si="103"/>
        <v>9402002</v>
      </c>
      <c r="F711">
        <f t="shared" si="104"/>
        <v>94</v>
      </c>
      <c r="G711">
        <f t="shared" si="105"/>
        <v>2</v>
      </c>
      <c r="H711">
        <f t="shared" si="96"/>
        <v>2</v>
      </c>
      <c r="I711" t="str">
        <f>VLOOKUP(H711,映射关系!E:F,2,FALSE)</f>
        <v>金币</v>
      </c>
      <c r="J711">
        <f>INT((IF(D711=G711,VLOOKUP(F711,每级经验对应!A:C,3,FALSE)*映射关系!$B$4,VLOOKUP(F711,每级经验对应!A:C,3,FALSE)*映射关系!$B$4/(D711-1))+1)*VLOOKUP(H711,映射关系!E:G,3,FALSE))</f>
        <v>241521</v>
      </c>
      <c r="L711" t="str">
        <f>L$6&amp;VLOOKUP(I711,物品!B:C,2,FALSE)</f>
        <v>{"t":"i","i":1</v>
      </c>
      <c r="M711" t="str">
        <f t="shared" si="106"/>
        <v>,"c":241521,"tr":0}</v>
      </c>
      <c r="N711" t="str">
        <f t="shared" si="107"/>
        <v/>
      </c>
      <c r="O711" t="str">
        <f t="shared" si="108"/>
        <v>{"t":"i","i":1,"c":241521,"tr":0}</v>
      </c>
    </row>
    <row r="712" spans="3:15" x14ac:dyDescent="0.15">
      <c r="C712">
        <v>705</v>
      </c>
      <c r="D712">
        <f>VLOOKUP(F712,每级任务数量!A:B,2,FALSE)</f>
        <v>2</v>
      </c>
      <c r="E712" s="7">
        <f t="shared" si="103"/>
        <v>9402003</v>
      </c>
      <c r="F712">
        <f t="shared" si="104"/>
        <v>94</v>
      </c>
      <c r="G712">
        <f t="shared" si="105"/>
        <v>2</v>
      </c>
      <c r="H712">
        <f t="shared" si="96"/>
        <v>3</v>
      </c>
      <c r="I712" t="str">
        <f>VLOOKUP(H712,映射关系!E:F,2,FALSE)</f>
        <v>炼历</v>
      </c>
      <c r="J712">
        <f>INT((IF(D712=G712,VLOOKUP(F712,每级经验对应!A:C,3,FALSE)*映射关系!$B$4,VLOOKUP(F712,每级经验对应!A:C,3,FALSE)*映射关系!$B$4/(D712-1))+1)*VLOOKUP(H712,映射关系!E:G,3,FALSE))</f>
        <v>34462</v>
      </c>
      <c r="L712" t="str">
        <f>L$6&amp;VLOOKUP(I712,物品!B:C,2,FALSE)</f>
        <v>{"t":"i","i":6</v>
      </c>
      <c r="M712" t="str">
        <f t="shared" si="106"/>
        <v>,"c":34462,"tr":0}</v>
      </c>
      <c r="N712" t="str">
        <f t="shared" si="107"/>
        <v/>
      </c>
      <c r="O712" t="str">
        <f t="shared" si="108"/>
        <v>{"t":"i","i":6,"c":34462,"tr":0}</v>
      </c>
    </row>
    <row r="713" spans="3:15" x14ac:dyDescent="0.15">
      <c r="C713">
        <v>706</v>
      </c>
      <c r="D713">
        <f>VLOOKUP(F713,每级任务数量!A:B,2,FALSE)</f>
        <v>2</v>
      </c>
      <c r="E713" s="7">
        <f t="shared" si="103"/>
        <v>9501001</v>
      </c>
      <c r="F713">
        <f t="shared" si="104"/>
        <v>95</v>
      </c>
      <c r="G713">
        <f t="shared" si="105"/>
        <v>1</v>
      </c>
      <c r="H713">
        <f t="shared" si="96"/>
        <v>1</v>
      </c>
      <c r="I713" t="str">
        <f>VLOOKUP(H713,映射关系!E:F,2,FALSE)</f>
        <v>经验</v>
      </c>
      <c r="J713">
        <f>INT((IF(D713=G713,VLOOKUP(F713,每级经验对应!A:C,3,FALSE)*映射关系!$B$4,VLOOKUP(F713,每级经验对应!A:C,3,FALSE)*映射关系!$B$4/(D713-1))+1)*VLOOKUP(H713,映射关系!E:G,3,FALSE))</f>
        <v>7388</v>
      </c>
      <c r="L713" t="str">
        <f>L$6&amp;VLOOKUP(I713,物品!B:C,2,FALSE)</f>
        <v>{"t":"i","i":4</v>
      </c>
      <c r="M713" t="str">
        <f t="shared" si="106"/>
        <v>,"c":7388,"tr":0}</v>
      </c>
      <c r="N713" t="str">
        <f t="shared" si="107"/>
        <v/>
      </c>
      <c r="O713" t="str">
        <f t="shared" si="108"/>
        <v>{"t":"i","i":4,"c":7388,"tr":0}</v>
      </c>
    </row>
    <row r="714" spans="3:15" x14ac:dyDescent="0.15">
      <c r="C714">
        <v>707</v>
      </c>
      <c r="D714">
        <f>VLOOKUP(F714,每级任务数量!A:B,2,FALSE)</f>
        <v>2</v>
      </c>
      <c r="E714" s="7">
        <f t="shared" si="103"/>
        <v>9501002</v>
      </c>
      <c r="F714">
        <f t="shared" si="104"/>
        <v>95</v>
      </c>
      <c r="G714">
        <f t="shared" si="105"/>
        <v>1</v>
      </c>
      <c r="H714">
        <f t="shared" si="96"/>
        <v>2</v>
      </c>
      <c r="I714" t="str">
        <f>VLOOKUP(H714,映射关系!E:F,2,FALSE)</f>
        <v>金币</v>
      </c>
      <c r="J714">
        <f>INT((IF(D714=G714,VLOOKUP(F714,每级经验对应!A:C,3,FALSE)*映射关系!$B$4,VLOOKUP(F714,每级经验对应!A:C,3,FALSE)*映射关系!$B$4/(D714-1))+1)*VLOOKUP(H714,映射关系!E:G,3,FALSE))</f>
        <v>258908</v>
      </c>
      <c r="L714" t="str">
        <f>L$6&amp;VLOOKUP(I714,物品!B:C,2,FALSE)</f>
        <v>{"t":"i","i":1</v>
      </c>
      <c r="M714" t="str">
        <f t="shared" si="106"/>
        <v>,"c":258908,"tr":0}</v>
      </c>
      <c r="N714" t="str">
        <f t="shared" si="107"/>
        <v/>
      </c>
      <c r="O714" t="str">
        <f t="shared" si="108"/>
        <v>{"t":"i","i":1,"c":258908,"tr":0}</v>
      </c>
    </row>
    <row r="715" spans="3:15" x14ac:dyDescent="0.15">
      <c r="C715">
        <v>708</v>
      </c>
      <c r="D715">
        <f>VLOOKUP(F715,每级任务数量!A:B,2,FALSE)</f>
        <v>2</v>
      </c>
      <c r="E715" s="7">
        <f t="shared" si="103"/>
        <v>9501003</v>
      </c>
      <c r="F715">
        <f t="shared" si="104"/>
        <v>95</v>
      </c>
      <c r="G715">
        <f t="shared" si="105"/>
        <v>1</v>
      </c>
      <c r="H715">
        <f t="shared" si="96"/>
        <v>3</v>
      </c>
      <c r="I715" t="str">
        <f>VLOOKUP(H715,映射关系!E:F,2,FALSE)</f>
        <v>炼历</v>
      </c>
      <c r="J715">
        <f>INT((IF(D715=G715,VLOOKUP(F715,每级经验对应!A:C,3,FALSE)*映射关系!$B$4,VLOOKUP(F715,每级经验对应!A:C,3,FALSE)*映射关系!$B$4/(D715-1))+1)*VLOOKUP(H715,映射关系!E:G,3,FALSE))</f>
        <v>36943</v>
      </c>
      <c r="L715" t="str">
        <f>L$6&amp;VLOOKUP(I715,物品!B:C,2,FALSE)</f>
        <v>{"t":"i","i":6</v>
      </c>
      <c r="M715" t="str">
        <f t="shared" si="106"/>
        <v>,"c":36943,"tr":0}</v>
      </c>
      <c r="N715" t="str">
        <f t="shared" si="107"/>
        <v/>
      </c>
      <c r="O715" t="str">
        <f t="shared" si="108"/>
        <v>{"t":"i","i":6,"c":36943,"tr":0}</v>
      </c>
    </row>
    <row r="716" spans="3:15" x14ac:dyDescent="0.15">
      <c r="C716">
        <v>709</v>
      </c>
      <c r="D716">
        <f>VLOOKUP(F716,每级任务数量!A:B,2,FALSE)</f>
        <v>2</v>
      </c>
      <c r="E716" s="7">
        <f t="shared" si="103"/>
        <v>9502001</v>
      </c>
      <c r="F716">
        <f t="shared" si="104"/>
        <v>95</v>
      </c>
      <c r="G716">
        <f t="shared" si="105"/>
        <v>2</v>
      </c>
      <c r="H716">
        <f t="shared" ref="H716:H779" si="109">H713</f>
        <v>1</v>
      </c>
      <c r="I716" t="str">
        <f>VLOOKUP(H716,映射关系!E:F,2,FALSE)</f>
        <v>经验</v>
      </c>
      <c r="J716">
        <f>INT((IF(D716=G716,VLOOKUP(F716,每级经验对应!A:C,3,FALSE)*映射关系!$B$4,VLOOKUP(F716,每级经验对应!A:C,3,FALSE)*映射关系!$B$4/(D716-1))+1)*VLOOKUP(H716,映射关系!E:G,3,FALSE))</f>
        <v>7388</v>
      </c>
      <c r="L716" t="str">
        <f>L$6&amp;VLOOKUP(I716,物品!B:C,2,FALSE)</f>
        <v>{"t":"i","i":4</v>
      </c>
      <c r="M716" t="str">
        <f t="shared" si="106"/>
        <v>,"c":7388,"tr":0}</v>
      </c>
      <c r="N716" t="str">
        <f t="shared" si="107"/>
        <v/>
      </c>
      <c r="O716" t="str">
        <f t="shared" si="108"/>
        <v>{"t":"i","i":4,"c":7388,"tr":0}</v>
      </c>
    </row>
    <row r="717" spans="3:15" x14ac:dyDescent="0.15">
      <c r="C717">
        <v>710</v>
      </c>
      <c r="D717">
        <f>VLOOKUP(F717,每级任务数量!A:B,2,FALSE)</f>
        <v>2</v>
      </c>
      <c r="E717" s="7">
        <f t="shared" si="103"/>
        <v>9502002</v>
      </c>
      <c r="F717">
        <f t="shared" si="104"/>
        <v>95</v>
      </c>
      <c r="G717">
        <f t="shared" si="105"/>
        <v>2</v>
      </c>
      <c r="H717">
        <f t="shared" si="109"/>
        <v>2</v>
      </c>
      <c r="I717" t="str">
        <f>VLOOKUP(H717,映射关系!E:F,2,FALSE)</f>
        <v>金币</v>
      </c>
      <c r="J717">
        <f>INT((IF(D717=G717,VLOOKUP(F717,每级经验对应!A:C,3,FALSE)*映射关系!$B$4,VLOOKUP(F717,每级经验对应!A:C,3,FALSE)*映射关系!$B$4/(D717-1))+1)*VLOOKUP(H717,映射关系!E:G,3,FALSE))</f>
        <v>258908</v>
      </c>
      <c r="L717" t="str">
        <f>L$6&amp;VLOOKUP(I717,物品!B:C,2,FALSE)</f>
        <v>{"t":"i","i":1</v>
      </c>
      <c r="M717" t="str">
        <f t="shared" si="106"/>
        <v>,"c":258908,"tr":0}</v>
      </c>
      <c r="N717" t="str">
        <f t="shared" si="107"/>
        <v/>
      </c>
      <c r="O717" t="str">
        <f t="shared" si="108"/>
        <v>{"t":"i","i":1,"c":258908,"tr":0}</v>
      </c>
    </row>
    <row r="718" spans="3:15" x14ac:dyDescent="0.15">
      <c r="C718">
        <v>711</v>
      </c>
      <c r="D718">
        <f>VLOOKUP(F718,每级任务数量!A:B,2,FALSE)</f>
        <v>2</v>
      </c>
      <c r="E718" s="7">
        <f t="shared" si="103"/>
        <v>9502003</v>
      </c>
      <c r="F718">
        <f t="shared" si="104"/>
        <v>95</v>
      </c>
      <c r="G718">
        <f t="shared" si="105"/>
        <v>2</v>
      </c>
      <c r="H718">
        <f t="shared" si="109"/>
        <v>3</v>
      </c>
      <c r="I718" t="str">
        <f>VLOOKUP(H718,映射关系!E:F,2,FALSE)</f>
        <v>炼历</v>
      </c>
      <c r="J718">
        <f>INT((IF(D718=G718,VLOOKUP(F718,每级经验对应!A:C,3,FALSE)*映射关系!$B$4,VLOOKUP(F718,每级经验对应!A:C,3,FALSE)*映射关系!$B$4/(D718-1))+1)*VLOOKUP(H718,映射关系!E:G,3,FALSE))</f>
        <v>36943</v>
      </c>
      <c r="L718" t="str">
        <f>L$6&amp;VLOOKUP(I718,物品!B:C,2,FALSE)</f>
        <v>{"t":"i","i":6</v>
      </c>
      <c r="M718" t="str">
        <f t="shared" si="106"/>
        <v>,"c":36943,"tr":0}</v>
      </c>
      <c r="N718" t="str">
        <f t="shared" si="107"/>
        <v/>
      </c>
      <c r="O718" t="str">
        <f t="shared" si="108"/>
        <v>{"t":"i","i":6,"c":36943,"tr":0}</v>
      </c>
    </row>
    <row r="719" spans="3:15" x14ac:dyDescent="0.15">
      <c r="C719">
        <v>712</v>
      </c>
      <c r="D719">
        <f>VLOOKUP(F719,每级任务数量!A:B,2,FALSE)</f>
        <v>2</v>
      </c>
      <c r="E719" s="7">
        <f t="shared" si="103"/>
        <v>9601001</v>
      </c>
      <c r="F719">
        <f t="shared" si="104"/>
        <v>96</v>
      </c>
      <c r="G719">
        <f t="shared" si="105"/>
        <v>1</v>
      </c>
      <c r="H719">
        <f t="shared" si="109"/>
        <v>1</v>
      </c>
      <c r="I719" t="str">
        <f>VLOOKUP(H719,映射关系!E:F,2,FALSE)</f>
        <v>经验</v>
      </c>
      <c r="J719">
        <f>INT((IF(D719=G719,VLOOKUP(F719,每级经验对应!A:C,3,FALSE)*映射关系!$B$4,VLOOKUP(F719,每级经验对应!A:C,3,FALSE)*映射关系!$B$4/(D719-1))+1)*VLOOKUP(H719,映射关系!E:G,3,FALSE))</f>
        <v>7920</v>
      </c>
      <c r="L719" t="str">
        <f>L$6&amp;VLOOKUP(I719,物品!B:C,2,FALSE)</f>
        <v>{"t":"i","i":4</v>
      </c>
      <c r="M719" t="str">
        <f t="shared" si="106"/>
        <v>,"c":7920,"tr":0}</v>
      </c>
      <c r="N719" t="str">
        <f t="shared" si="107"/>
        <v/>
      </c>
      <c r="O719" t="str">
        <f t="shared" si="108"/>
        <v>{"t":"i","i":4,"c":7920,"tr":0}</v>
      </c>
    </row>
    <row r="720" spans="3:15" x14ac:dyDescent="0.15">
      <c r="C720">
        <v>713</v>
      </c>
      <c r="D720">
        <f>VLOOKUP(F720,每级任务数量!A:B,2,FALSE)</f>
        <v>2</v>
      </c>
      <c r="E720" s="7">
        <f t="shared" si="103"/>
        <v>9601002</v>
      </c>
      <c r="F720">
        <f t="shared" si="104"/>
        <v>96</v>
      </c>
      <c r="G720">
        <f t="shared" si="105"/>
        <v>1</v>
      </c>
      <c r="H720">
        <f t="shared" si="109"/>
        <v>2</v>
      </c>
      <c r="I720" t="str">
        <f>VLOOKUP(H720,映射关系!E:F,2,FALSE)</f>
        <v>金币</v>
      </c>
      <c r="J720">
        <f>INT((IF(D720=G720,VLOOKUP(F720,每级经验对应!A:C,3,FALSE)*映射关系!$B$4,VLOOKUP(F720,每级经验对应!A:C,3,FALSE)*映射关系!$B$4/(D720-1))+1)*VLOOKUP(H720,映射关系!E:G,3,FALSE))</f>
        <v>277547</v>
      </c>
      <c r="L720" t="str">
        <f>L$6&amp;VLOOKUP(I720,物品!B:C,2,FALSE)</f>
        <v>{"t":"i","i":1</v>
      </c>
      <c r="M720" t="str">
        <f t="shared" si="106"/>
        <v>,"c":277547,"tr":0}</v>
      </c>
      <c r="N720" t="str">
        <f t="shared" si="107"/>
        <v/>
      </c>
      <c r="O720" t="str">
        <f t="shared" si="108"/>
        <v>{"t":"i","i":1,"c":277547,"tr":0}</v>
      </c>
    </row>
    <row r="721" spans="3:15" x14ac:dyDescent="0.15">
      <c r="C721">
        <v>714</v>
      </c>
      <c r="D721">
        <f>VLOOKUP(F721,每级任务数量!A:B,2,FALSE)</f>
        <v>2</v>
      </c>
      <c r="E721" s="7">
        <f t="shared" si="103"/>
        <v>9601003</v>
      </c>
      <c r="F721">
        <f t="shared" si="104"/>
        <v>96</v>
      </c>
      <c r="G721">
        <f t="shared" si="105"/>
        <v>1</v>
      </c>
      <c r="H721">
        <f t="shared" si="109"/>
        <v>3</v>
      </c>
      <c r="I721" t="str">
        <f>VLOOKUP(H721,映射关系!E:F,2,FALSE)</f>
        <v>炼历</v>
      </c>
      <c r="J721">
        <f>INT((IF(D721=G721,VLOOKUP(F721,每级经验对应!A:C,3,FALSE)*映射关系!$B$4,VLOOKUP(F721,每级经验对应!A:C,3,FALSE)*映射关系!$B$4/(D721-1))+1)*VLOOKUP(H721,映射关系!E:G,3,FALSE))</f>
        <v>39602</v>
      </c>
      <c r="L721" t="str">
        <f>L$6&amp;VLOOKUP(I721,物品!B:C,2,FALSE)</f>
        <v>{"t":"i","i":6</v>
      </c>
      <c r="M721" t="str">
        <f t="shared" si="106"/>
        <v>,"c":39602,"tr":0}</v>
      </c>
      <c r="N721" t="str">
        <f t="shared" si="107"/>
        <v/>
      </c>
      <c r="O721" t="str">
        <f t="shared" si="108"/>
        <v>{"t":"i","i":6,"c":39602,"tr":0}</v>
      </c>
    </row>
    <row r="722" spans="3:15" x14ac:dyDescent="0.15">
      <c r="C722">
        <v>715</v>
      </c>
      <c r="D722">
        <f>VLOOKUP(F722,每级任务数量!A:B,2,FALSE)</f>
        <v>2</v>
      </c>
      <c r="E722" s="7">
        <f t="shared" si="103"/>
        <v>9602001</v>
      </c>
      <c r="F722">
        <f t="shared" si="104"/>
        <v>96</v>
      </c>
      <c r="G722">
        <f t="shared" si="105"/>
        <v>2</v>
      </c>
      <c r="H722">
        <f t="shared" si="109"/>
        <v>1</v>
      </c>
      <c r="I722" t="str">
        <f>VLOOKUP(H722,映射关系!E:F,2,FALSE)</f>
        <v>经验</v>
      </c>
      <c r="J722">
        <f>INT((IF(D722=G722,VLOOKUP(F722,每级经验对应!A:C,3,FALSE)*映射关系!$B$4,VLOOKUP(F722,每级经验对应!A:C,3,FALSE)*映射关系!$B$4/(D722-1))+1)*VLOOKUP(H722,映射关系!E:G,3,FALSE))</f>
        <v>7920</v>
      </c>
      <c r="L722" t="str">
        <f>L$6&amp;VLOOKUP(I722,物品!B:C,2,FALSE)</f>
        <v>{"t":"i","i":4</v>
      </c>
      <c r="M722" t="str">
        <f t="shared" si="106"/>
        <v>,"c":7920,"tr":0}</v>
      </c>
      <c r="N722" t="str">
        <f t="shared" si="107"/>
        <v/>
      </c>
      <c r="O722" t="str">
        <f t="shared" si="108"/>
        <v>{"t":"i","i":4,"c":7920,"tr":0}</v>
      </c>
    </row>
    <row r="723" spans="3:15" x14ac:dyDescent="0.15">
      <c r="C723">
        <v>716</v>
      </c>
      <c r="D723">
        <f>VLOOKUP(F723,每级任务数量!A:B,2,FALSE)</f>
        <v>2</v>
      </c>
      <c r="E723" s="7">
        <f t="shared" si="103"/>
        <v>9602002</v>
      </c>
      <c r="F723">
        <f t="shared" si="104"/>
        <v>96</v>
      </c>
      <c r="G723">
        <f t="shared" si="105"/>
        <v>2</v>
      </c>
      <c r="H723">
        <f t="shared" si="109"/>
        <v>2</v>
      </c>
      <c r="I723" t="str">
        <f>VLOOKUP(H723,映射关系!E:F,2,FALSE)</f>
        <v>金币</v>
      </c>
      <c r="J723">
        <f>INT((IF(D723=G723,VLOOKUP(F723,每级经验对应!A:C,3,FALSE)*映射关系!$B$4,VLOOKUP(F723,每级经验对应!A:C,3,FALSE)*映射关系!$B$4/(D723-1))+1)*VLOOKUP(H723,映射关系!E:G,3,FALSE))</f>
        <v>277547</v>
      </c>
      <c r="L723" t="str">
        <f>L$6&amp;VLOOKUP(I723,物品!B:C,2,FALSE)</f>
        <v>{"t":"i","i":1</v>
      </c>
      <c r="M723" t="str">
        <f t="shared" si="106"/>
        <v>,"c":277547,"tr":0}</v>
      </c>
      <c r="N723" t="str">
        <f t="shared" si="107"/>
        <v/>
      </c>
      <c r="O723" t="str">
        <f t="shared" si="108"/>
        <v>{"t":"i","i":1,"c":277547,"tr":0}</v>
      </c>
    </row>
    <row r="724" spans="3:15" x14ac:dyDescent="0.15">
      <c r="C724">
        <v>717</v>
      </c>
      <c r="D724">
        <f>VLOOKUP(F724,每级任务数量!A:B,2,FALSE)</f>
        <v>2</v>
      </c>
      <c r="E724" s="7">
        <f t="shared" si="103"/>
        <v>9602003</v>
      </c>
      <c r="F724">
        <f t="shared" si="104"/>
        <v>96</v>
      </c>
      <c r="G724">
        <f t="shared" si="105"/>
        <v>2</v>
      </c>
      <c r="H724">
        <f t="shared" si="109"/>
        <v>3</v>
      </c>
      <c r="I724" t="str">
        <f>VLOOKUP(H724,映射关系!E:F,2,FALSE)</f>
        <v>炼历</v>
      </c>
      <c r="J724">
        <f>INT((IF(D724=G724,VLOOKUP(F724,每级经验对应!A:C,3,FALSE)*映射关系!$B$4,VLOOKUP(F724,每级经验对应!A:C,3,FALSE)*映射关系!$B$4/(D724-1))+1)*VLOOKUP(H724,映射关系!E:G,3,FALSE))</f>
        <v>39602</v>
      </c>
      <c r="L724" t="str">
        <f>L$6&amp;VLOOKUP(I724,物品!B:C,2,FALSE)</f>
        <v>{"t":"i","i":6</v>
      </c>
      <c r="M724" t="str">
        <f t="shared" si="106"/>
        <v>,"c":39602,"tr":0}</v>
      </c>
      <c r="N724" t="str">
        <f t="shared" si="107"/>
        <v/>
      </c>
      <c r="O724" t="str">
        <f t="shared" si="108"/>
        <v>{"t":"i","i":6,"c":39602,"tr":0}</v>
      </c>
    </row>
    <row r="725" spans="3:15" x14ac:dyDescent="0.15">
      <c r="C725">
        <v>718</v>
      </c>
      <c r="D725">
        <f>VLOOKUP(F725,每级任务数量!A:B,2,FALSE)</f>
        <v>2</v>
      </c>
      <c r="E725" s="7">
        <f t="shared" si="103"/>
        <v>9701001</v>
      </c>
      <c r="F725">
        <f t="shared" si="104"/>
        <v>97</v>
      </c>
      <c r="G725">
        <f t="shared" si="105"/>
        <v>1</v>
      </c>
      <c r="H725">
        <f t="shared" si="109"/>
        <v>1</v>
      </c>
      <c r="I725" t="str">
        <f>VLOOKUP(H725,映射关系!E:F,2,FALSE)</f>
        <v>经验</v>
      </c>
      <c r="J725">
        <f>INT((IF(D725=G725,VLOOKUP(F725,每级经验对应!A:C,3,FALSE)*映射关系!$B$4,VLOOKUP(F725,每级经验对应!A:C,3,FALSE)*映射关系!$B$4/(D725-1))+1)*VLOOKUP(H725,映射关系!E:G,3,FALSE))</f>
        <v>8490</v>
      </c>
      <c r="L725" t="str">
        <f>L$6&amp;VLOOKUP(I725,物品!B:C,2,FALSE)</f>
        <v>{"t":"i","i":4</v>
      </c>
      <c r="M725" t="str">
        <f t="shared" si="106"/>
        <v>,"c":8490,"tr":0}</v>
      </c>
      <c r="N725" t="str">
        <f t="shared" si="107"/>
        <v/>
      </c>
      <c r="O725" t="str">
        <f t="shared" si="108"/>
        <v>{"t":"i","i":4,"c":8490,"tr":0}</v>
      </c>
    </row>
    <row r="726" spans="3:15" x14ac:dyDescent="0.15">
      <c r="C726">
        <v>719</v>
      </c>
      <c r="D726">
        <f>VLOOKUP(F726,每级任务数量!A:B,2,FALSE)</f>
        <v>2</v>
      </c>
      <c r="E726" s="7">
        <f t="shared" si="103"/>
        <v>9701002</v>
      </c>
      <c r="F726">
        <f t="shared" si="104"/>
        <v>97</v>
      </c>
      <c r="G726">
        <f t="shared" si="105"/>
        <v>1</v>
      </c>
      <c r="H726">
        <f t="shared" si="109"/>
        <v>2</v>
      </c>
      <c r="I726" t="str">
        <f>VLOOKUP(H726,映射关系!E:F,2,FALSE)</f>
        <v>金币</v>
      </c>
      <c r="J726">
        <f>INT((IF(D726=G726,VLOOKUP(F726,每级经验对应!A:C,3,FALSE)*映射关系!$B$4,VLOOKUP(F726,每级经验对应!A:C,3,FALSE)*映射关系!$B$4/(D726-1))+1)*VLOOKUP(H726,映射关系!E:G,3,FALSE))</f>
        <v>297528</v>
      </c>
      <c r="L726" t="str">
        <f>L$6&amp;VLOOKUP(I726,物品!B:C,2,FALSE)</f>
        <v>{"t":"i","i":1</v>
      </c>
      <c r="M726" t="str">
        <f t="shared" si="106"/>
        <v>,"c":297528,"tr":0}</v>
      </c>
      <c r="N726" t="str">
        <f t="shared" si="107"/>
        <v/>
      </c>
      <c r="O726" t="str">
        <f t="shared" si="108"/>
        <v>{"t":"i","i":1,"c":297528,"tr":0}</v>
      </c>
    </row>
    <row r="727" spans="3:15" x14ac:dyDescent="0.15">
      <c r="C727">
        <v>720</v>
      </c>
      <c r="D727">
        <f>VLOOKUP(F727,每级任务数量!A:B,2,FALSE)</f>
        <v>2</v>
      </c>
      <c r="E727" s="7">
        <f t="shared" si="103"/>
        <v>9701003</v>
      </c>
      <c r="F727">
        <f t="shared" si="104"/>
        <v>97</v>
      </c>
      <c r="G727">
        <f t="shared" si="105"/>
        <v>1</v>
      </c>
      <c r="H727">
        <f t="shared" si="109"/>
        <v>3</v>
      </c>
      <c r="I727" t="str">
        <f>VLOOKUP(H727,映射关系!E:F,2,FALSE)</f>
        <v>炼历</v>
      </c>
      <c r="J727">
        <f>INT((IF(D727=G727,VLOOKUP(F727,每级经验对应!A:C,3,FALSE)*映射关系!$B$4,VLOOKUP(F727,每级经验对应!A:C,3,FALSE)*映射关系!$B$4/(D727-1))+1)*VLOOKUP(H727,映射关系!E:G,3,FALSE))</f>
        <v>42453</v>
      </c>
      <c r="L727" t="str">
        <f>L$6&amp;VLOOKUP(I727,物品!B:C,2,FALSE)</f>
        <v>{"t":"i","i":6</v>
      </c>
      <c r="M727" t="str">
        <f t="shared" si="106"/>
        <v>,"c":42453,"tr":0}</v>
      </c>
      <c r="N727" t="str">
        <f t="shared" si="107"/>
        <v/>
      </c>
      <c r="O727" t="str">
        <f t="shared" si="108"/>
        <v>{"t":"i","i":6,"c":42453,"tr":0}</v>
      </c>
    </row>
    <row r="728" spans="3:15" x14ac:dyDescent="0.15">
      <c r="C728">
        <v>721</v>
      </c>
      <c r="D728">
        <f>VLOOKUP(F728,每级任务数量!A:B,2,FALSE)</f>
        <v>2</v>
      </c>
      <c r="E728" s="7">
        <f t="shared" si="103"/>
        <v>9702001</v>
      </c>
      <c r="F728">
        <f t="shared" si="104"/>
        <v>97</v>
      </c>
      <c r="G728">
        <f t="shared" si="105"/>
        <v>2</v>
      </c>
      <c r="H728">
        <f t="shared" si="109"/>
        <v>1</v>
      </c>
      <c r="I728" t="str">
        <f>VLOOKUP(H728,映射关系!E:F,2,FALSE)</f>
        <v>经验</v>
      </c>
      <c r="J728">
        <f>INT((IF(D728=G728,VLOOKUP(F728,每级经验对应!A:C,3,FALSE)*映射关系!$B$4,VLOOKUP(F728,每级经验对应!A:C,3,FALSE)*映射关系!$B$4/(D728-1))+1)*VLOOKUP(H728,映射关系!E:G,3,FALSE))</f>
        <v>8490</v>
      </c>
      <c r="L728" t="str">
        <f>L$6&amp;VLOOKUP(I728,物品!B:C,2,FALSE)</f>
        <v>{"t":"i","i":4</v>
      </c>
      <c r="M728" t="str">
        <f t="shared" si="106"/>
        <v>,"c":8490,"tr":0}</v>
      </c>
      <c r="N728" t="str">
        <f t="shared" si="107"/>
        <v/>
      </c>
      <c r="O728" t="str">
        <f t="shared" si="108"/>
        <v>{"t":"i","i":4,"c":8490,"tr":0}</v>
      </c>
    </row>
    <row r="729" spans="3:15" x14ac:dyDescent="0.15">
      <c r="C729">
        <v>722</v>
      </c>
      <c r="D729">
        <f>VLOOKUP(F729,每级任务数量!A:B,2,FALSE)</f>
        <v>2</v>
      </c>
      <c r="E729" s="7">
        <f t="shared" si="103"/>
        <v>9702002</v>
      </c>
      <c r="F729">
        <f t="shared" si="104"/>
        <v>97</v>
      </c>
      <c r="G729">
        <f t="shared" si="105"/>
        <v>2</v>
      </c>
      <c r="H729">
        <f t="shared" si="109"/>
        <v>2</v>
      </c>
      <c r="I729" t="str">
        <f>VLOOKUP(H729,映射关系!E:F,2,FALSE)</f>
        <v>金币</v>
      </c>
      <c r="J729">
        <f>INT((IF(D729=G729,VLOOKUP(F729,每级经验对应!A:C,3,FALSE)*映射关系!$B$4,VLOOKUP(F729,每级经验对应!A:C,3,FALSE)*映射关系!$B$4/(D729-1))+1)*VLOOKUP(H729,映射关系!E:G,3,FALSE))</f>
        <v>297528</v>
      </c>
      <c r="L729" t="str">
        <f>L$6&amp;VLOOKUP(I729,物品!B:C,2,FALSE)</f>
        <v>{"t":"i","i":1</v>
      </c>
      <c r="M729" t="str">
        <f t="shared" si="106"/>
        <v>,"c":297528,"tr":0}</v>
      </c>
      <c r="N729" t="str">
        <f t="shared" si="107"/>
        <v/>
      </c>
      <c r="O729" t="str">
        <f t="shared" si="108"/>
        <v>{"t":"i","i":1,"c":297528,"tr":0}</v>
      </c>
    </row>
    <row r="730" spans="3:15" x14ac:dyDescent="0.15">
      <c r="C730">
        <v>723</v>
      </c>
      <c r="D730">
        <f>VLOOKUP(F730,每级任务数量!A:B,2,FALSE)</f>
        <v>2</v>
      </c>
      <c r="E730" s="7">
        <f t="shared" si="103"/>
        <v>9702003</v>
      </c>
      <c r="F730">
        <f t="shared" si="104"/>
        <v>97</v>
      </c>
      <c r="G730">
        <f t="shared" si="105"/>
        <v>2</v>
      </c>
      <c r="H730">
        <f t="shared" si="109"/>
        <v>3</v>
      </c>
      <c r="I730" t="str">
        <f>VLOOKUP(H730,映射关系!E:F,2,FALSE)</f>
        <v>炼历</v>
      </c>
      <c r="J730">
        <f>INT((IF(D730=G730,VLOOKUP(F730,每级经验对应!A:C,3,FALSE)*映射关系!$B$4,VLOOKUP(F730,每级经验对应!A:C,3,FALSE)*映射关系!$B$4/(D730-1))+1)*VLOOKUP(H730,映射关系!E:G,3,FALSE))</f>
        <v>42453</v>
      </c>
      <c r="L730" t="str">
        <f>L$6&amp;VLOOKUP(I730,物品!B:C,2,FALSE)</f>
        <v>{"t":"i","i":6</v>
      </c>
      <c r="M730" t="str">
        <f t="shared" si="106"/>
        <v>,"c":42453,"tr":0}</v>
      </c>
      <c r="N730" t="str">
        <f t="shared" si="107"/>
        <v/>
      </c>
      <c r="O730" t="str">
        <f t="shared" si="108"/>
        <v>{"t":"i","i":6,"c":42453,"tr":0}</v>
      </c>
    </row>
    <row r="731" spans="3:15" x14ac:dyDescent="0.15">
      <c r="C731">
        <v>724</v>
      </c>
      <c r="D731">
        <f>VLOOKUP(F731,每级任务数量!A:B,2,FALSE)</f>
        <v>2</v>
      </c>
      <c r="E731" s="7">
        <f t="shared" si="103"/>
        <v>9801001</v>
      </c>
      <c r="F731">
        <f t="shared" si="104"/>
        <v>98</v>
      </c>
      <c r="G731">
        <f t="shared" si="105"/>
        <v>1</v>
      </c>
      <c r="H731">
        <f t="shared" si="109"/>
        <v>1</v>
      </c>
      <c r="I731" t="str">
        <f>VLOOKUP(H731,映射关系!E:F,2,FALSE)</f>
        <v>经验</v>
      </c>
      <c r="J731">
        <f>INT((IF(D731=G731,VLOOKUP(F731,每级经验对应!A:C,3,FALSE)*映射关系!$B$4,VLOOKUP(F731,每级经验对应!A:C,3,FALSE)*映射关系!$B$4/(D731-1))+1)*VLOOKUP(H731,映射关系!E:G,3,FALSE))</f>
        <v>9101</v>
      </c>
      <c r="L731" t="str">
        <f>L$6&amp;VLOOKUP(I731,物品!B:C,2,FALSE)</f>
        <v>{"t":"i","i":4</v>
      </c>
      <c r="M731" t="str">
        <f t="shared" si="106"/>
        <v>,"c":9101,"tr":0}</v>
      </c>
      <c r="N731" t="str">
        <f t="shared" si="107"/>
        <v/>
      </c>
      <c r="O731" t="str">
        <f t="shared" si="108"/>
        <v>{"t":"i","i":4,"c":9101,"tr":0}</v>
      </c>
    </row>
    <row r="732" spans="3:15" x14ac:dyDescent="0.15">
      <c r="C732">
        <v>725</v>
      </c>
      <c r="D732">
        <f>VLOOKUP(F732,每级任务数量!A:B,2,FALSE)</f>
        <v>2</v>
      </c>
      <c r="E732" s="7">
        <f t="shared" si="103"/>
        <v>9801002</v>
      </c>
      <c r="F732">
        <f t="shared" si="104"/>
        <v>98</v>
      </c>
      <c r="G732">
        <f t="shared" si="105"/>
        <v>1</v>
      </c>
      <c r="H732">
        <f t="shared" si="109"/>
        <v>2</v>
      </c>
      <c r="I732" t="str">
        <f>VLOOKUP(H732,映射关系!E:F,2,FALSE)</f>
        <v>金币</v>
      </c>
      <c r="J732">
        <f>INT((IF(D732=G732,VLOOKUP(F732,每级经验对应!A:C,3,FALSE)*映射关系!$B$4,VLOOKUP(F732,每级经验对应!A:C,3,FALSE)*映射关系!$B$4/(D732-1))+1)*VLOOKUP(H732,映射关系!E:G,3,FALSE))</f>
        <v>318947</v>
      </c>
      <c r="L732" t="str">
        <f>L$6&amp;VLOOKUP(I732,物品!B:C,2,FALSE)</f>
        <v>{"t":"i","i":1</v>
      </c>
      <c r="M732" t="str">
        <f t="shared" si="106"/>
        <v>,"c":318947,"tr":0}</v>
      </c>
      <c r="N732" t="str">
        <f t="shared" si="107"/>
        <v/>
      </c>
      <c r="O732" t="str">
        <f t="shared" si="108"/>
        <v>{"t":"i","i":1,"c":318947,"tr":0}</v>
      </c>
    </row>
    <row r="733" spans="3:15" x14ac:dyDescent="0.15">
      <c r="C733">
        <v>726</v>
      </c>
      <c r="D733">
        <f>VLOOKUP(F733,每级任务数量!A:B,2,FALSE)</f>
        <v>2</v>
      </c>
      <c r="E733" s="7">
        <f t="shared" si="103"/>
        <v>9801003</v>
      </c>
      <c r="F733">
        <f t="shared" si="104"/>
        <v>98</v>
      </c>
      <c r="G733">
        <f t="shared" si="105"/>
        <v>1</v>
      </c>
      <c r="H733">
        <f t="shared" si="109"/>
        <v>3</v>
      </c>
      <c r="I733" t="str">
        <f>VLOOKUP(H733,映射关系!E:F,2,FALSE)</f>
        <v>炼历</v>
      </c>
      <c r="J733">
        <f>INT((IF(D733=G733,VLOOKUP(F733,每级经验对应!A:C,3,FALSE)*映射关系!$B$4,VLOOKUP(F733,每级经验对应!A:C,3,FALSE)*映射关系!$B$4/(D733-1))+1)*VLOOKUP(H733,映射关系!E:G,3,FALSE))</f>
        <v>45509</v>
      </c>
      <c r="L733" t="str">
        <f>L$6&amp;VLOOKUP(I733,物品!B:C,2,FALSE)</f>
        <v>{"t":"i","i":6</v>
      </c>
      <c r="M733" t="str">
        <f t="shared" si="106"/>
        <v>,"c":45509,"tr":0}</v>
      </c>
      <c r="N733" t="str">
        <f t="shared" si="107"/>
        <v/>
      </c>
      <c r="O733" t="str">
        <f t="shared" si="108"/>
        <v>{"t":"i","i":6,"c":45509,"tr":0}</v>
      </c>
    </row>
    <row r="734" spans="3:15" x14ac:dyDescent="0.15">
      <c r="C734">
        <v>727</v>
      </c>
      <c r="D734">
        <f>VLOOKUP(F734,每级任务数量!A:B,2,FALSE)</f>
        <v>2</v>
      </c>
      <c r="E734" s="7">
        <f t="shared" si="103"/>
        <v>9802001</v>
      </c>
      <c r="F734">
        <f t="shared" si="104"/>
        <v>98</v>
      </c>
      <c r="G734">
        <f t="shared" si="105"/>
        <v>2</v>
      </c>
      <c r="H734">
        <f t="shared" si="109"/>
        <v>1</v>
      </c>
      <c r="I734" t="str">
        <f>VLOOKUP(H734,映射关系!E:F,2,FALSE)</f>
        <v>经验</v>
      </c>
      <c r="J734">
        <f>INT((IF(D734=G734,VLOOKUP(F734,每级经验对应!A:C,3,FALSE)*映射关系!$B$4,VLOOKUP(F734,每级经验对应!A:C,3,FALSE)*映射关系!$B$4/(D734-1))+1)*VLOOKUP(H734,映射关系!E:G,3,FALSE))</f>
        <v>9101</v>
      </c>
      <c r="L734" t="str">
        <f>L$6&amp;VLOOKUP(I734,物品!B:C,2,FALSE)</f>
        <v>{"t":"i","i":4</v>
      </c>
      <c r="M734" t="str">
        <f t="shared" si="106"/>
        <v>,"c":9101,"tr":0}</v>
      </c>
      <c r="N734" t="str">
        <f t="shared" si="107"/>
        <v/>
      </c>
      <c r="O734" t="str">
        <f t="shared" si="108"/>
        <v>{"t":"i","i":4,"c":9101,"tr":0}</v>
      </c>
    </row>
    <row r="735" spans="3:15" x14ac:dyDescent="0.15">
      <c r="C735">
        <v>728</v>
      </c>
      <c r="D735">
        <f>VLOOKUP(F735,每级任务数量!A:B,2,FALSE)</f>
        <v>2</v>
      </c>
      <c r="E735" s="7">
        <f t="shared" si="103"/>
        <v>9802002</v>
      </c>
      <c r="F735">
        <f t="shared" si="104"/>
        <v>98</v>
      </c>
      <c r="G735">
        <f t="shared" si="105"/>
        <v>2</v>
      </c>
      <c r="H735">
        <f t="shared" si="109"/>
        <v>2</v>
      </c>
      <c r="I735" t="str">
        <f>VLOOKUP(H735,映射关系!E:F,2,FALSE)</f>
        <v>金币</v>
      </c>
      <c r="J735">
        <f>INT((IF(D735=G735,VLOOKUP(F735,每级经验对应!A:C,3,FALSE)*映射关系!$B$4,VLOOKUP(F735,每级经验对应!A:C,3,FALSE)*映射关系!$B$4/(D735-1))+1)*VLOOKUP(H735,映射关系!E:G,3,FALSE))</f>
        <v>318947</v>
      </c>
      <c r="L735" t="str">
        <f>L$6&amp;VLOOKUP(I735,物品!B:C,2,FALSE)</f>
        <v>{"t":"i","i":1</v>
      </c>
      <c r="M735" t="str">
        <f t="shared" si="106"/>
        <v>,"c":318947,"tr":0}</v>
      </c>
      <c r="N735" t="str">
        <f t="shared" si="107"/>
        <v/>
      </c>
      <c r="O735" t="str">
        <f t="shared" si="108"/>
        <v>{"t":"i","i":1,"c":318947,"tr":0}</v>
      </c>
    </row>
    <row r="736" spans="3:15" x14ac:dyDescent="0.15">
      <c r="C736">
        <v>729</v>
      </c>
      <c r="D736">
        <f>VLOOKUP(F736,每级任务数量!A:B,2,FALSE)</f>
        <v>2</v>
      </c>
      <c r="E736" s="7">
        <f t="shared" si="103"/>
        <v>9802003</v>
      </c>
      <c r="F736">
        <f t="shared" si="104"/>
        <v>98</v>
      </c>
      <c r="G736">
        <f t="shared" si="105"/>
        <v>2</v>
      </c>
      <c r="H736">
        <f t="shared" si="109"/>
        <v>3</v>
      </c>
      <c r="I736" t="str">
        <f>VLOOKUP(H736,映射关系!E:F,2,FALSE)</f>
        <v>炼历</v>
      </c>
      <c r="J736">
        <f>INT((IF(D736=G736,VLOOKUP(F736,每级经验对应!A:C,3,FALSE)*映射关系!$B$4,VLOOKUP(F736,每级经验对应!A:C,3,FALSE)*映射关系!$B$4/(D736-1))+1)*VLOOKUP(H736,映射关系!E:G,3,FALSE))</f>
        <v>45509</v>
      </c>
      <c r="L736" t="str">
        <f>L$6&amp;VLOOKUP(I736,物品!B:C,2,FALSE)</f>
        <v>{"t":"i","i":6</v>
      </c>
      <c r="M736" t="str">
        <f t="shared" si="106"/>
        <v>,"c":45509,"tr":0}</v>
      </c>
      <c r="N736" t="str">
        <f t="shared" si="107"/>
        <v/>
      </c>
      <c r="O736" t="str">
        <f t="shared" si="108"/>
        <v>{"t":"i","i":6,"c":45509,"tr":0}</v>
      </c>
    </row>
    <row r="737" spans="3:15" x14ac:dyDescent="0.15">
      <c r="C737">
        <v>730</v>
      </c>
      <c r="D737">
        <f>VLOOKUP(F737,每级任务数量!A:B,2,FALSE)</f>
        <v>2</v>
      </c>
      <c r="E737" s="7">
        <f t="shared" si="103"/>
        <v>9901001</v>
      </c>
      <c r="F737">
        <f t="shared" si="104"/>
        <v>99</v>
      </c>
      <c r="G737">
        <f t="shared" si="105"/>
        <v>1</v>
      </c>
      <c r="H737">
        <f t="shared" si="109"/>
        <v>1</v>
      </c>
      <c r="I737" t="str">
        <f>VLOOKUP(H737,映射关系!E:F,2,FALSE)</f>
        <v>经验</v>
      </c>
      <c r="J737">
        <f>INT((IF(D737=G737,VLOOKUP(F737,每级经验对应!A:C,3,FALSE)*映射关系!$B$4,VLOOKUP(F737,每级经验对应!A:C,3,FALSE)*映射关系!$B$4/(D737-1))+1)*VLOOKUP(H737,映射关系!E:G,3,FALSE))</f>
        <v>9757</v>
      </c>
      <c r="L737" t="str">
        <f>L$6&amp;VLOOKUP(I737,物品!B:C,2,FALSE)</f>
        <v>{"t":"i","i":4</v>
      </c>
      <c r="M737" t="str">
        <f t="shared" si="106"/>
        <v>,"c":9757,"tr":0}</v>
      </c>
      <c r="N737" t="str">
        <f t="shared" si="107"/>
        <v/>
      </c>
      <c r="O737" t="str">
        <f t="shared" si="108"/>
        <v>{"t":"i","i":4,"c":9757,"tr":0}</v>
      </c>
    </row>
    <row r="738" spans="3:15" x14ac:dyDescent="0.15">
      <c r="C738">
        <v>731</v>
      </c>
      <c r="D738">
        <f>VLOOKUP(F738,每级任务数量!A:B,2,FALSE)</f>
        <v>2</v>
      </c>
      <c r="E738" s="7">
        <f t="shared" si="103"/>
        <v>9901002</v>
      </c>
      <c r="F738">
        <f t="shared" si="104"/>
        <v>99</v>
      </c>
      <c r="G738">
        <f t="shared" si="105"/>
        <v>1</v>
      </c>
      <c r="H738">
        <f t="shared" si="109"/>
        <v>2</v>
      </c>
      <c r="I738" t="str">
        <f>VLOOKUP(H738,映射关系!E:F,2,FALSE)</f>
        <v>金币</v>
      </c>
      <c r="J738">
        <f>INT((IF(D738=G738,VLOOKUP(F738,每级经验对应!A:C,3,FALSE)*映射关系!$B$4,VLOOKUP(F738,每级经验对应!A:C,3,FALSE)*映射关系!$B$4/(D738-1))+1)*VLOOKUP(H738,映射关系!E:G,3,FALSE))</f>
        <v>341909</v>
      </c>
      <c r="L738" t="str">
        <f>L$6&amp;VLOOKUP(I738,物品!B:C,2,FALSE)</f>
        <v>{"t":"i","i":1</v>
      </c>
      <c r="M738" t="str">
        <f t="shared" si="106"/>
        <v>,"c":341909,"tr":0}</v>
      </c>
      <c r="N738" t="str">
        <f t="shared" si="107"/>
        <v/>
      </c>
      <c r="O738" t="str">
        <f t="shared" si="108"/>
        <v>{"t":"i","i":1,"c":341909,"tr":0}</v>
      </c>
    </row>
    <row r="739" spans="3:15" x14ac:dyDescent="0.15">
      <c r="C739">
        <v>732</v>
      </c>
      <c r="D739">
        <f>VLOOKUP(F739,每级任务数量!A:B,2,FALSE)</f>
        <v>2</v>
      </c>
      <c r="E739" s="7">
        <f t="shared" si="103"/>
        <v>9901003</v>
      </c>
      <c r="F739">
        <f t="shared" si="104"/>
        <v>99</v>
      </c>
      <c r="G739">
        <f t="shared" si="105"/>
        <v>1</v>
      </c>
      <c r="H739">
        <f t="shared" si="109"/>
        <v>3</v>
      </c>
      <c r="I739" t="str">
        <f>VLOOKUP(H739,映射关系!E:F,2,FALSE)</f>
        <v>炼历</v>
      </c>
      <c r="J739">
        <f>INT((IF(D739=G739,VLOOKUP(F739,每级经验对应!A:C,3,FALSE)*映射关系!$B$4,VLOOKUP(F739,每级经验对应!A:C,3,FALSE)*映射关系!$B$4/(D739-1))+1)*VLOOKUP(H739,映射关系!E:G,3,FALSE))</f>
        <v>48786</v>
      </c>
      <c r="L739" t="str">
        <f>L$6&amp;VLOOKUP(I739,物品!B:C,2,FALSE)</f>
        <v>{"t":"i","i":6</v>
      </c>
      <c r="M739" t="str">
        <f t="shared" si="106"/>
        <v>,"c":48786,"tr":0}</v>
      </c>
      <c r="N739" t="str">
        <f t="shared" si="107"/>
        <v/>
      </c>
      <c r="O739" t="str">
        <f t="shared" si="108"/>
        <v>{"t":"i","i":6,"c":48786,"tr":0}</v>
      </c>
    </row>
    <row r="740" spans="3:15" x14ac:dyDescent="0.15">
      <c r="C740">
        <v>733</v>
      </c>
      <c r="D740">
        <f>VLOOKUP(F740,每级任务数量!A:B,2,FALSE)</f>
        <v>2</v>
      </c>
      <c r="E740" s="7">
        <f t="shared" si="103"/>
        <v>9902001</v>
      </c>
      <c r="F740">
        <f t="shared" si="104"/>
        <v>99</v>
      </c>
      <c r="G740">
        <f t="shared" si="105"/>
        <v>2</v>
      </c>
      <c r="H740">
        <f t="shared" si="109"/>
        <v>1</v>
      </c>
      <c r="I740" t="str">
        <f>VLOOKUP(H740,映射关系!E:F,2,FALSE)</f>
        <v>经验</v>
      </c>
      <c r="J740">
        <f>INT((IF(D740=G740,VLOOKUP(F740,每级经验对应!A:C,3,FALSE)*映射关系!$B$4,VLOOKUP(F740,每级经验对应!A:C,3,FALSE)*映射关系!$B$4/(D740-1))+1)*VLOOKUP(H740,映射关系!E:G,3,FALSE))</f>
        <v>9757</v>
      </c>
      <c r="L740" t="str">
        <f>L$6&amp;VLOOKUP(I740,物品!B:C,2,FALSE)</f>
        <v>{"t":"i","i":4</v>
      </c>
      <c r="M740" t="str">
        <f t="shared" si="106"/>
        <v>,"c":9757,"tr":0}</v>
      </c>
      <c r="N740" t="str">
        <f t="shared" si="107"/>
        <v/>
      </c>
      <c r="O740" t="str">
        <f t="shared" si="108"/>
        <v>{"t":"i","i":4,"c":9757,"tr":0}</v>
      </c>
    </row>
    <row r="741" spans="3:15" x14ac:dyDescent="0.15">
      <c r="C741">
        <v>734</v>
      </c>
      <c r="D741">
        <f>VLOOKUP(F741,每级任务数量!A:B,2,FALSE)</f>
        <v>2</v>
      </c>
      <c r="E741" s="7">
        <f t="shared" si="103"/>
        <v>9902002</v>
      </c>
      <c r="F741">
        <f t="shared" si="104"/>
        <v>99</v>
      </c>
      <c r="G741">
        <f t="shared" si="105"/>
        <v>2</v>
      </c>
      <c r="H741">
        <f t="shared" si="109"/>
        <v>2</v>
      </c>
      <c r="I741" t="str">
        <f>VLOOKUP(H741,映射关系!E:F,2,FALSE)</f>
        <v>金币</v>
      </c>
      <c r="J741">
        <f>INT((IF(D741=G741,VLOOKUP(F741,每级经验对应!A:C,3,FALSE)*映射关系!$B$4,VLOOKUP(F741,每级经验对应!A:C,3,FALSE)*映射关系!$B$4/(D741-1))+1)*VLOOKUP(H741,映射关系!E:G,3,FALSE))</f>
        <v>341909</v>
      </c>
      <c r="L741" t="str">
        <f>L$6&amp;VLOOKUP(I741,物品!B:C,2,FALSE)</f>
        <v>{"t":"i","i":1</v>
      </c>
      <c r="M741" t="str">
        <f t="shared" si="106"/>
        <v>,"c":341909,"tr":0}</v>
      </c>
      <c r="N741" t="str">
        <f t="shared" si="107"/>
        <v/>
      </c>
      <c r="O741" t="str">
        <f t="shared" si="108"/>
        <v>{"t":"i","i":1,"c":341909,"tr":0}</v>
      </c>
    </row>
    <row r="742" spans="3:15" x14ac:dyDescent="0.15">
      <c r="C742">
        <v>735</v>
      </c>
      <c r="D742">
        <f>VLOOKUP(F742,每级任务数量!A:B,2,FALSE)</f>
        <v>2</v>
      </c>
      <c r="E742" s="7">
        <f t="shared" si="103"/>
        <v>9902003</v>
      </c>
      <c r="F742">
        <f t="shared" si="104"/>
        <v>99</v>
      </c>
      <c r="G742">
        <f t="shared" si="105"/>
        <v>2</v>
      </c>
      <c r="H742">
        <f t="shared" si="109"/>
        <v>3</v>
      </c>
      <c r="I742" t="str">
        <f>VLOOKUP(H742,映射关系!E:F,2,FALSE)</f>
        <v>炼历</v>
      </c>
      <c r="J742">
        <f>INT((IF(D742=G742,VLOOKUP(F742,每级经验对应!A:C,3,FALSE)*映射关系!$B$4,VLOOKUP(F742,每级经验对应!A:C,3,FALSE)*映射关系!$B$4/(D742-1))+1)*VLOOKUP(H742,映射关系!E:G,3,FALSE))</f>
        <v>48786</v>
      </c>
      <c r="L742" t="str">
        <f>L$6&amp;VLOOKUP(I742,物品!B:C,2,FALSE)</f>
        <v>{"t":"i","i":6</v>
      </c>
      <c r="M742" t="str">
        <f t="shared" si="106"/>
        <v>,"c":48786,"tr":0}</v>
      </c>
      <c r="N742" t="str">
        <f t="shared" si="107"/>
        <v/>
      </c>
      <c r="O742" t="str">
        <f t="shared" si="108"/>
        <v>{"t":"i","i":6,"c":48786,"tr":0}</v>
      </c>
    </row>
    <row r="743" spans="3:15" x14ac:dyDescent="0.15">
      <c r="C743">
        <v>736</v>
      </c>
      <c r="D743">
        <f>VLOOKUP(F743,每级任务数量!A:B,2,FALSE)</f>
        <v>2</v>
      </c>
      <c r="E743" s="7">
        <f t="shared" si="103"/>
        <v>10001001</v>
      </c>
      <c r="F743">
        <f t="shared" si="104"/>
        <v>100</v>
      </c>
      <c r="G743">
        <f t="shared" si="105"/>
        <v>1</v>
      </c>
      <c r="H743">
        <f t="shared" si="109"/>
        <v>1</v>
      </c>
      <c r="I743" t="str">
        <f>VLOOKUP(H743,映射关系!E:F,2,FALSE)</f>
        <v>经验</v>
      </c>
      <c r="J743">
        <f>INT((IF(D743=G743,VLOOKUP(F743,每级经验对应!A:C,3,FALSE)*映射关系!$B$4,VLOOKUP(F743,每级经验对应!A:C,3,FALSE)*映射关系!$B$4/(D743-1))+1)*VLOOKUP(H743,映射关系!E:G,3,FALSE))</f>
        <v>10459</v>
      </c>
      <c r="L743" t="str">
        <f>L$6&amp;VLOOKUP(I743,物品!B:C,2,FALSE)</f>
        <v>{"t":"i","i":4</v>
      </c>
      <c r="M743" t="str">
        <f t="shared" si="106"/>
        <v>,"c":10459,"tr":0}</v>
      </c>
      <c r="N743" t="str">
        <f t="shared" si="107"/>
        <v/>
      </c>
      <c r="O743" t="str">
        <f t="shared" si="108"/>
        <v>{"t":"i","i":4,"c":10459,"tr":0}</v>
      </c>
    </row>
    <row r="744" spans="3:15" x14ac:dyDescent="0.15">
      <c r="C744">
        <v>737</v>
      </c>
      <c r="D744">
        <f>VLOOKUP(F744,每级任务数量!A:B,2,FALSE)</f>
        <v>2</v>
      </c>
      <c r="E744" s="7">
        <f t="shared" si="103"/>
        <v>10001002</v>
      </c>
      <c r="F744">
        <f t="shared" si="104"/>
        <v>100</v>
      </c>
      <c r="G744">
        <f t="shared" si="105"/>
        <v>1</v>
      </c>
      <c r="H744">
        <f t="shared" si="109"/>
        <v>2</v>
      </c>
      <c r="I744" t="str">
        <f>VLOOKUP(H744,映射关系!E:F,2,FALSE)</f>
        <v>金币</v>
      </c>
      <c r="J744">
        <f>INT((IF(D744=G744,VLOOKUP(F744,每级经验对应!A:C,3,FALSE)*映射关系!$B$4,VLOOKUP(F744,每级经验对应!A:C,3,FALSE)*映射关系!$B$4/(D744-1))+1)*VLOOKUP(H744,映射关系!E:G,3,FALSE))</f>
        <v>366524</v>
      </c>
      <c r="L744" t="str">
        <f>L$6&amp;VLOOKUP(I744,物品!B:C,2,FALSE)</f>
        <v>{"t":"i","i":1</v>
      </c>
      <c r="M744" t="str">
        <f t="shared" si="106"/>
        <v>,"c":366524,"tr":0}</v>
      </c>
      <c r="N744" t="str">
        <f t="shared" si="107"/>
        <v/>
      </c>
      <c r="O744" t="str">
        <f t="shared" si="108"/>
        <v>{"t":"i","i":1,"c":366524,"tr":0}</v>
      </c>
    </row>
    <row r="745" spans="3:15" x14ac:dyDescent="0.15">
      <c r="C745">
        <v>738</v>
      </c>
      <c r="D745">
        <f>VLOOKUP(F745,每级任务数量!A:B,2,FALSE)</f>
        <v>2</v>
      </c>
      <c r="E745" s="7">
        <f t="shared" si="103"/>
        <v>10001003</v>
      </c>
      <c r="F745">
        <f t="shared" si="104"/>
        <v>100</v>
      </c>
      <c r="G745">
        <f t="shared" si="105"/>
        <v>1</v>
      </c>
      <c r="H745">
        <f t="shared" si="109"/>
        <v>3</v>
      </c>
      <c r="I745" t="str">
        <f>VLOOKUP(H745,映射关系!E:F,2,FALSE)</f>
        <v>炼历</v>
      </c>
      <c r="J745">
        <f>INT((IF(D745=G745,VLOOKUP(F745,每级经验对应!A:C,3,FALSE)*映射关系!$B$4,VLOOKUP(F745,每级经验对应!A:C,3,FALSE)*映射关系!$B$4/(D745-1))+1)*VLOOKUP(H745,映射关系!E:G,3,FALSE))</f>
        <v>52298</v>
      </c>
      <c r="L745" t="str">
        <f>L$6&amp;VLOOKUP(I745,物品!B:C,2,FALSE)</f>
        <v>{"t":"i","i":6</v>
      </c>
      <c r="M745" t="str">
        <f t="shared" si="106"/>
        <v>,"c":52298,"tr":0}</v>
      </c>
      <c r="N745" t="str">
        <f t="shared" si="107"/>
        <v/>
      </c>
      <c r="O745" t="str">
        <f t="shared" si="108"/>
        <v>{"t":"i","i":6,"c":52298,"tr":0}</v>
      </c>
    </row>
    <row r="746" spans="3:15" x14ac:dyDescent="0.15">
      <c r="C746">
        <v>739</v>
      </c>
      <c r="D746">
        <f>VLOOKUP(F746,每级任务数量!A:B,2,FALSE)</f>
        <v>2</v>
      </c>
      <c r="E746" s="7">
        <f t="shared" si="103"/>
        <v>10002001</v>
      </c>
      <c r="F746">
        <f t="shared" si="104"/>
        <v>100</v>
      </c>
      <c r="G746">
        <f t="shared" si="105"/>
        <v>2</v>
      </c>
      <c r="H746">
        <f t="shared" si="109"/>
        <v>1</v>
      </c>
      <c r="I746" t="str">
        <f>VLOOKUP(H746,映射关系!E:F,2,FALSE)</f>
        <v>经验</v>
      </c>
      <c r="J746">
        <f>INT((IF(D746=G746,VLOOKUP(F746,每级经验对应!A:C,3,FALSE)*映射关系!$B$4,VLOOKUP(F746,每级经验对应!A:C,3,FALSE)*映射关系!$B$4/(D746-1))+1)*VLOOKUP(H746,映射关系!E:G,3,FALSE))</f>
        <v>10459</v>
      </c>
      <c r="L746" t="str">
        <f>L$6&amp;VLOOKUP(I746,物品!B:C,2,FALSE)</f>
        <v>{"t":"i","i":4</v>
      </c>
      <c r="M746" t="str">
        <f t="shared" si="106"/>
        <v>,"c":10459,"tr":0}</v>
      </c>
      <c r="N746" t="str">
        <f t="shared" si="107"/>
        <v/>
      </c>
      <c r="O746" t="str">
        <f t="shared" si="108"/>
        <v>{"t":"i","i":4,"c":10459,"tr":0}</v>
      </c>
    </row>
    <row r="747" spans="3:15" x14ac:dyDescent="0.15">
      <c r="C747">
        <v>740</v>
      </c>
      <c r="D747">
        <f>VLOOKUP(F747,每级任务数量!A:B,2,FALSE)</f>
        <v>2</v>
      </c>
      <c r="E747" s="7">
        <f t="shared" si="103"/>
        <v>10002002</v>
      </c>
      <c r="F747">
        <f t="shared" si="104"/>
        <v>100</v>
      </c>
      <c r="G747">
        <f t="shared" si="105"/>
        <v>2</v>
      </c>
      <c r="H747">
        <f t="shared" si="109"/>
        <v>2</v>
      </c>
      <c r="I747" t="str">
        <f>VLOOKUP(H747,映射关系!E:F,2,FALSE)</f>
        <v>金币</v>
      </c>
      <c r="J747">
        <f>INT((IF(D747=G747,VLOOKUP(F747,每级经验对应!A:C,3,FALSE)*映射关系!$B$4,VLOOKUP(F747,每级经验对应!A:C,3,FALSE)*映射关系!$B$4/(D747-1))+1)*VLOOKUP(H747,映射关系!E:G,3,FALSE))</f>
        <v>366524</v>
      </c>
      <c r="L747" t="str">
        <f>L$6&amp;VLOOKUP(I747,物品!B:C,2,FALSE)</f>
        <v>{"t":"i","i":1</v>
      </c>
      <c r="M747" t="str">
        <f t="shared" si="106"/>
        <v>,"c":366524,"tr":0}</v>
      </c>
      <c r="N747" t="str">
        <f t="shared" si="107"/>
        <v/>
      </c>
      <c r="O747" t="str">
        <f t="shared" si="108"/>
        <v>{"t":"i","i":1,"c":366524,"tr":0}</v>
      </c>
    </row>
    <row r="748" spans="3:15" x14ac:dyDescent="0.15">
      <c r="C748">
        <v>741</v>
      </c>
      <c r="D748">
        <f>VLOOKUP(F748,每级任务数量!A:B,2,FALSE)</f>
        <v>2</v>
      </c>
      <c r="E748" s="7">
        <f t="shared" si="103"/>
        <v>10002003</v>
      </c>
      <c r="F748">
        <f t="shared" si="104"/>
        <v>100</v>
      </c>
      <c r="G748">
        <f t="shared" si="105"/>
        <v>2</v>
      </c>
      <c r="H748">
        <f t="shared" si="109"/>
        <v>3</v>
      </c>
      <c r="I748" t="str">
        <f>VLOOKUP(H748,映射关系!E:F,2,FALSE)</f>
        <v>炼历</v>
      </c>
      <c r="J748">
        <f>INT((IF(D748=G748,VLOOKUP(F748,每级经验对应!A:C,3,FALSE)*映射关系!$B$4,VLOOKUP(F748,每级经验对应!A:C,3,FALSE)*映射关系!$B$4/(D748-1))+1)*VLOOKUP(H748,映射关系!E:G,3,FALSE))</f>
        <v>52298</v>
      </c>
      <c r="L748" t="str">
        <f>L$6&amp;VLOOKUP(I748,物品!B:C,2,FALSE)</f>
        <v>{"t":"i","i":6</v>
      </c>
      <c r="M748" t="str">
        <f t="shared" si="106"/>
        <v>,"c":52298,"tr":0}</v>
      </c>
      <c r="N748" t="str">
        <f t="shared" si="107"/>
        <v/>
      </c>
      <c r="O748" t="str">
        <f t="shared" si="108"/>
        <v>{"t":"i","i":6,"c":52298,"tr":0}</v>
      </c>
    </row>
    <row r="749" spans="3:15" x14ac:dyDescent="0.15">
      <c r="C749">
        <v>742</v>
      </c>
      <c r="D749">
        <f>VLOOKUP(F749,每级任务数量!A:B,2,FALSE)</f>
        <v>2</v>
      </c>
      <c r="E749" s="7">
        <f t="shared" si="103"/>
        <v>10101001</v>
      </c>
      <c r="F749">
        <f t="shared" si="104"/>
        <v>101</v>
      </c>
      <c r="G749">
        <f t="shared" si="105"/>
        <v>1</v>
      </c>
      <c r="H749">
        <f t="shared" si="109"/>
        <v>1</v>
      </c>
      <c r="I749" t="str">
        <f>VLOOKUP(H749,映射关系!E:F,2,FALSE)</f>
        <v>经验</v>
      </c>
      <c r="J749">
        <f>INT((IF(D749=G749,VLOOKUP(F749,每级经验对应!A:C,3,FALSE)*映射关系!$B$4,VLOOKUP(F749,每级经验对应!A:C,3,FALSE)*映射关系!$B$4/(D749-1))+1)*VLOOKUP(H749,映射关系!E:G,3,FALSE))</f>
        <v>11212</v>
      </c>
      <c r="L749" t="str">
        <f>L$6&amp;VLOOKUP(I749,物品!B:C,2,FALSE)</f>
        <v>{"t":"i","i":4</v>
      </c>
      <c r="M749" t="str">
        <f t="shared" si="106"/>
        <v>,"c":11212,"tr":0}</v>
      </c>
      <c r="N749" t="str">
        <f t="shared" si="107"/>
        <v/>
      </c>
      <c r="O749" t="str">
        <f t="shared" si="108"/>
        <v>{"t":"i","i":4,"c":11212,"tr":0}</v>
      </c>
    </row>
    <row r="750" spans="3:15" x14ac:dyDescent="0.15">
      <c r="C750">
        <v>743</v>
      </c>
      <c r="D750">
        <f>VLOOKUP(F750,每级任务数量!A:B,2,FALSE)</f>
        <v>2</v>
      </c>
      <c r="E750" s="7">
        <f t="shared" si="103"/>
        <v>10101002</v>
      </c>
      <c r="F750">
        <f t="shared" si="104"/>
        <v>101</v>
      </c>
      <c r="G750">
        <f t="shared" si="105"/>
        <v>1</v>
      </c>
      <c r="H750">
        <f t="shared" si="109"/>
        <v>2</v>
      </c>
      <c r="I750" t="str">
        <f>VLOOKUP(H750,映射关系!E:F,2,FALSE)</f>
        <v>金币</v>
      </c>
      <c r="J750">
        <f>INT((IF(D750=G750,VLOOKUP(F750,每级经验对应!A:C,3,FALSE)*映射关系!$B$4,VLOOKUP(F750,每级经验对应!A:C,3,FALSE)*映射关系!$B$4/(D750-1))+1)*VLOOKUP(H750,映射关系!E:G,3,FALSE))</f>
        <v>392911</v>
      </c>
      <c r="L750" t="str">
        <f>L$6&amp;VLOOKUP(I750,物品!B:C,2,FALSE)</f>
        <v>{"t":"i","i":1</v>
      </c>
      <c r="M750" t="str">
        <f t="shared" si="106"/>
        <v>,"c":392911,"tr":0}</v>
      </c>
      <c r="N750" t="str">
        <f t="shared" si="107"/>
        <v/>
      </c>
      <c r="O750" t="str">
        <f t="shared" si="108"/>
        <v>{"t":"i","i":1,"c":392911,"tr":0}</v>
      </c>
    </row>
    <row r="751" spans="3:15" x14ac:dyDescent="0.15">
      <c r="C751">
        <v>744</v>
      </c>
      <c r="D751">
        <f>VLOOKUP(F751,每级任务数量!A:B,2,FALSE)</f>
        <v>2</v>
      </c>
      <c r="E751" s="7">
        <f t="shared" si="103"/>
        <v>10101003</v>
      </c>
      <c r="F751">
        <f t="shared" si="104"/>
        <v>101</v>
      </c>
      <c r="G751">
        <f t="shared" si="105"/>
        <v>1</v>
      </c>
      <c r="H751">
        <f t="shared" si="109"/>
        <v>3</v>
      </c>
      <c r="I751" t="str">
        <f>VLOOKUP(H751,映射关系!E:F,2,FALSE)</f>
        <v>炼历</v>
      </c>
      <c r="J751">
        <f>INT((IF(D751=G751,VLOOKUP(F751,每级经验对应!A:C,3,FALSE)*映射关系!$B$4,VLOOKUP(F751,每级经验对应!A:C,3,FALSE)*映射关系!$B$4/(D751-1))+1)*VLOOKUP(H751,映射关系!E:G,3,FALSE))</f>
        <v>56063</v>
      </c>
      <c r="L751" t="str">
        <f>L$6&amp;VLOOKUP(I751,物品!B:C,2,FALSE)</f>
        <v>{"t":"i","i":6</v>
      </c>
      <c r="M751" t="str">
        <f t="shared" si="106"/>
        <v>,"c":56063,"tr":0}</v>
      </c>
      <c r="N751" t="str">
        <f t="shared" si="107"/>
        <v/>
      </c>
      <c r="O751" t="str">
        <f t="shared" si="108"/>
        <v>{"t":"i","i":6,"c":56063,"tr":0}</v>
      </c>
    </row>
    <row r="752" spans="3:15" x14ac:dyDescent="0.15">
      <c r="C752">
        <v>745</v>
      </c>
      <c r="D752">
        <f>VLOOKUP(F752,每级任务数量!A:B,2,FALSE)</f>
        <v>2</v>
      </c>
      <c r="E752" s="7">
        <f t="shared" si="103"/>
        <v>10102001</v>
      </c>
      <c r="F752">
        <f t="shared" si="104"/>
        <v>101</v>
      </c>
      <c r="G752">
        <f t="shared" si="105"/>
        <v>2</v>
      </c>
      <c r="H752">
        <f t="shared" si="109"/>
        <v>1</v>
      </c>
      <c r="I752" t="str">
        <f>VLOOKUP(H752,映射关系!E:F,2,FALSE)</f>
        <v>经验</v>
      </c>
      <c r="J752">
        <f>INT((IF(D752=G752,VLOOKUP(F752,每级经验对应!A:C,3,FALSE)*映射关系!$B$4,VLOOKUP(F752,每级经验对应!A:C,3,FALSE)*映射关系!$B$4/(D752-1))+1)*VLOOKUP(H752,映射关系!E:G,3,FALSE))</f>
        <v>11212</v>
      </c>
      <c r="L752" t="str">
        <f>L$6&amp;VLOOKUP(I752,物品!B:C,2,FALSE)</f>
        <v>{"t":"i","i":4</v>
      </c>
      <c r="M752" t="str">
        <f t="shared" si="106"/>
        <v>,"c":11212,"tr":0}</v>
      </c>
      <c r="N752" t="str">
        <f t="shared" si="107"/>
        <v/>
      </c>
      <c r="O752" t="str">
        <f t="shared" si="108"/>
        <v>{"t":"i","i":4,"c":11212,"tr":0}</v>
      </c>
    </row>
    <row r="753" spans="3:15" x14ac:dyDescent="0.15">
      <c r="C753">
        <v>746</v>
      </c>
      <c r="D753">
        <f>VLOOKUP(F753,每级任务数量!A:B,2,FALSE)</f>
        <v>2</v>
      </c>
      <c r="E753" s="7">
        <f t="shared" si="103"/>
        <v>10102002</v>
      </c>
      <c r="F753">
        <f t="shared" si="104"/>
        <v>101</v>
      </c>
      <c r="G753">
        <f t="shared" si="105"/>
        <v>2</v>
      </c>
      <c r="H753">
        <f t="shared" si="109"/>
        <v>2</v>
      </c>
      <c r="I753" t="str">
        <f>VLOOKUP(H753,映射关系!E:F,2,FALSE)</f>
        <v>金币</v>
      </c>
      <c r="J753">
        <f>INT((IF(D753=G753,VLOOKUP(F753,每级经验对应!A:C,3,FALSE)*映射关系!$B$4,VLOOKUP(F753,每级经验对应!A:C,3,FALSE)*映射关系!$B$4/(D753-1))+1)*VLOOKUP(H753,映射关系!E:G,3,FALSE))</f>
        <v>392911</v>
      </c>
      <c r="L753" t="str">
        <f>L$6&amp;VLOOKUP(I753,物品!B:C,2,FALSE)</f>
        <v>{"t":"i","i":1</v>
      </c>
      <c r="M753" t="str">
        <f t="shared" si="106"/>
        <v>,"c":392911,"tr":0}</v>
      </c>
      <c r="N753" t="str">
        <f t="shared" si="107"/>
        <v/>
      </c>
      <c r="O753" t="str">
        <f t="shared" si="108"/>
        <v>{"t":"i","i":1,"c":392911,"tr":0}</v>
      </c>
    </row>
    <row r="754" spans="3:15" x14ac:dyDescent="0.15">
      <c r="C754">
        <v>747</v>
      </c>
      <c r="D754">
        <f>VLOOKUP(F754,每级任务数量!A:B,2,FALSE)</f>
        <v>2</v>
      </c>
      <c r="E754" s="7">
        <f t="shared" si="103"/>
        <v>10102003</v>
      </c>
      <c r="F754">
        <f t="shared" si="104"/>
        <v>101</v>
      </c>
      <c r="G754">
        <f t="shared" si="105"/>
        <v>2</v>
      </c>
      <c r="H754">
        <f t="shared" si="109"/>
        <v>3</v>
      </c>
      <c r="I754" t="str">
        <f>VLOOKUP(H754,映射关系!E:F,2,FALSE)</f>
        <v>炼历</v>
      </c>
      <c r="J754">
        <f>INT((IF(D754=G754,VLOOKUP(F754,每级经验对应!A:C,3,FALSE)*映射关系!$B$4,VLOOKUP(F754,每级经验对应!A:C,3,FALSE)*映射关系!$B$4/(D754-1))+1)*VLOOKUP(H754,映射关系!E:G,3,FALSE))</f>
        <v>56063</v>
      </c>
      <c r="L754" t="str">
        <f>L$6&amp;VLOOKUP(I754,物品!B:C,2,FALSE)</f>
        <v>{"t":"i","i":6</v>
      </c>
      <c r="M754" t="str">
        <f t="shared" si="106"/>
        <v>,"c":56063,"tr":0}</v>
      </c>
      <c r="N754" t="str">
        <f t="shared" si="107"/>
        <v/>
      </c>
      <c r="O754" t="str">
        <f t="shared" si="108"/>
        <v>{"t":"i","i":6,"c":56063,"tr":0}</v>
      </c>
    </row>
    <row r="755" spans="3:15" x14ac:dyDescent="0.15">
      <c r="C755">
        <v>748</v>
      </c>
      <c r="D755">
        <f>VLOOKUP(F755,每级任务数量!A:B,2,FALSE)</f>
        <v>2</v>
      </c>
      <c r="E755" s="7">
        <f t="shared" si="103"/>
        <v>10201001</v>
      </c>
      <c r="F755">
        <f t="shared" si="104"/>
        <v>102</v>
      </c>
      <c r="G755">
        <f t="shared" si="105"/>
        <v>1</v>
      </c>
      <c r="H755">
        <f t="shared" si="109"/>
        <v>1</v>
      </c>
      <c r="I755" t="str">
        <f>VLOOKUP(H755,映射关系!E:F,2,FALSE)</f>
        <v>经验</v>
      </c>
      <c r="J755">
        <f>INT((IF(D755=G755,VLOOKUP(F755,每级经验对应!A:C,3,FALSE)*映射关系!$B$4,VLOOKUP(F755,每级经验对应!A:C,3,FALSE)*映射关系!$B$4/(D755-1))+1)*VLOOKUP(H755,映射关系!E:G,3,FALSE))</f>
        <v>12019</v>
      </c>
      <c r="L755" t="str">
        <f>L$6&amp;VLOOKUP(I755,物品!B:C,2,FALSE)</f>
        <v>{"t":"i","i":4</v>
      </c>
      <c r="M755" t="str">
        <f t="shared" si="106"/>
        <v>,"c":12019,"tr":0}</v>
      </c>
      <c r="N755" t="str">
        <f t="shared" si="107"/>
        <v/>
      </c>
      <c r="O755" t="str">
        <f t="shared" si="108"/>
        <v>{"t":"i","i":4,"c":12019,"tr":0}</v>
      </c>
    </row>
    <row r="756" spans="3:15" x14ac:dyDescent="0.15">
      <c r="C756">
        <v>749</v>
      </c>
      <c r="D756">
        <f>VLOOKUP(F756,每级任务数量!A:B,2,FALSE)</f>
        <v>2</v>
      </c>
      <c r="E756" s="7">
        <f t="shared" si="103"/>
        <v>10201002</v>
      </c>
      <c r="F756">
        <f t="shared" si="104"/>
        <v>102</v>
      </c>
      <c r="G756">
        <f t="shared" si="105"/>
        <v>1</v>
      </c>
      <c r="H756">
        <f t="shared" si="109"/>
        <v>2</v>
      </c>
      <c r="I756" t="str">
        <f>VLOOKUP(H756,映射关系!E:F,2,FALSE)</f>
        <v>金币</v>
      </c>
      <c r="J756">
        <f>INT((IF(D756=G756,VLOOKUP(F756,每级经验对应!A:C,3,FALSE)*映射关系!$B$4,VLOOKUP(F756,每级经验对应!A:C,3,FALSE)*映射关系!$B$4/(D756-1))+1)*VLOOKUP(H756,映射关系!E:G,3,FALSE))</f>
        <v>421198</v>
      </c>
      <c r="L756" t="str">
        <f>L$6&amp;VLOOKUP(I756,物品!B:C,2,FALSE)</f>
        <v>{"t":"i","i":1</v>
      </c>
      <c r="M756" t="str">
        <f t="shared" si="106"/>
        <v>,"c":421198,"tr":0}</v>
      </c>
      <c r="N756" t="str">
        <f t="shared" si="107"/>
        <v/>
      </c>
      <c r="O756" t="str">
        <f t="shared" si="108"/>
        <v>{"t":"i","i":1,"c":421198,"tr":0}</v>
      </c>
    </row>
    <row r="757" spans="3:15" x14ac:dyDescent="0.15">
      <c r="C757">
        <v>750</v>
      </c>
      <c r="D757">
        <f>VLOOKUP(F757,每级任务数量!A:B,2,FALSE)</f>
        <v>2</v>
      </c>
      <c r="E757" s="7">
        <f t="shared" si="103"/>
        <v>10201003</v>
      </c>
      <c r="F757">
        <f t="shared" si="104"/>
        <v>102</v>
      </c>
      <c r="G757">
        <f t="shared" si="105"/>
        <v>1</v>
      </c>
      <c r="H757">
        <f t="shared" si="109"/>
        <v>3</v>
      </c>
      <c r="I757" t="str">
        <f>VLOOKUP(H757,映射关系!E:F,2,FALSE)</f>
        <v>炼历</v>
      </c>
      <c r="J757">
        <f>INT((IF(D757=G757,VLOOKUP(F757,每级经验对应!A:C,3,FALSE)*映射关系!$B$4,VLOOKUP(F757,每级经验对应!A:C,3,FALSE)*映射关系!$B$4/(D757-1))+1)*VLOOKUP(H757,映射关系!E:G,3,FALSE))</f>
        <v>60099</v>
      </c>
      <c r="L757" t="str">
        <f>L$6&amp;VLOOKUP(I757,物品!B:C,2,FALSE)</f>
        <v>{"t":"i","i":6</v>
      </c>
      <c r="M757" t="str">
        <f t="shared" si="106"/>
        <v>,"c":60099,"tr":0}</v>
      </c>
      <c r="N757" t="str">
        <f t="shared" si="107"/>
        <v/>
      </c>
      <c r="O757" t="str">
        <f t="shared" si="108"/>
        <v>{"t":"i","i":6,"c":60099,"tr":0}</v>
      </c>
    </row>
    <row r="758" spans="3:15" x14ac:dyDescent="0.15">
      <c r="C758">
        <v>751</v>
      </c>
      <c r="D758">
        <f>VLOOKUP(F758,每级任务数量!A:B,2,FALSE)</f>
        <v>2</v>
      </c>
      <c r="E758" s="7">
        <f t="shared" si="103"/>
        <v>10202001</v>
      </c>
      <c r="F758">
        <f t="shared" si="104"/>
        <v>102</v>
      </c>
      <c r="G758">
        <f t="shared" si="105"/>
        <v>2</v>
      </c>
      <c r="H758">
        <f t="shared" si="109"/>
        <v>1</v>
      </c>
      <c r="I758" t="str">
        <f>VLOOKUP(H758,映射关系!E:F,2,FALSE)</f>
        <v>经验</v>
      </c>
      <c r="J758">
        <f>INT((IF(D758=G758,VLOOKUP(F758,每级经验对应!A:C,3,FALSE)*映射关系!$B$4,VLOOKUP(F758,每级经验对应!A:C,3,FALSE)*映射关系!$B$4/(D758-1))+1)*VLOOKUP(H758,映射关系!E:G,3,FALSE))</f>
        <v>12019</v>
      </c>
      <c r="L758" t="str">
        <f>L$6&amp;VLOOKUP(I758,物品!B:C,2,FALSE)</f>
        <v>{"t":"i","i":4</v>
      </c>
      <c r="M758" t="str">
        <f t="shared" si="106"/>
        <v>,"c":12019,"tr":0}</v>
      </c>
      <c r="N758" t="str">
        <f t="shared" si="107"/>
        <v/>
      </c>
      <c r="O758" t="str">
        <f t="shared" si="108"/>
        <v>{"t":"i","i":4,"c":12019,"tr":0}</v>
      </c>
    </row>
    <row r="759" spans="3:15" x14ac:dyDescent="0.15">
      <c r="C759">
        <v>752</v>
      </c>
      <c r="D759">
        <f>VLOOKUP(F759,每级任务数量!A:B,2,FALSE)</f>
        <v>2</v>
      </c>
      <c r="E759" s="7">
        <f t="shared" si="103"/>
        <v>10202002</v>
      </c>
      <c r="F759">
        <f t="shared" si="104"/>
        <v>102</v>
      </c>
      <c r="G759">
        <f t="shared" si="105"/>
        <v>2</v>
      </c>
      <c r="H759">
        <f t="shared" si="109"/>
        <v>2</v>
      </c>
      <c r="I759" t="str">
        <f>VLOOKUP(H759,映射关系!E:F,2,FALSE)</f>
        <v>金币</v>
      </c>
      <c r="J759">
        <f>INT((IF(D759=G759,VLOOKUP(F759,每级经验对应!A:C,3,FALSE)*映射关系!$B$4,VLOOKUP(F759,每级经验对应!A:C,3,FALSE)*映射关系!$B$4/(D759-1))+1)*VLOOKUP(H759,映射关系!E:G,3,FALSE))</f>
        <v>421198</v>
      </c>
      <c r="L759" t="str">
        <f>L$6&amp;VLOOKUP(I759,物品!B:C,2,FALSE)</f>
        <v>{"t":"i","i":1</v>
      </c>
      <c r="M759" t="str">
        <f t="shared" si="106"/>
        <v>,"c":421198,"tr":0}</v>
      </c>
      <c r="N759" t="str">
        <f t="shared" si="107"/>
        <v/>
      </c>
      <c r="O759" t="str">
        <f t="shared" si="108"/>
        <v>{"t":"i","i":1,"c":421198,"tr":0}</v>
      </c>
    </row>
    <row r="760" spans="3:15" x14ac:dyDescent="0.15">
      <c r="C760">
        <v>753</v>
      </c>
      <c r="D760">
        <f>VLOOKUP(F760,每级任务数量!A:B,2,FALSE)</f>
        <v>2</v>
      </c>
      <c r="E760" s="7">
        <f t="shared" si="103"/>
        <v>10202003</v>
      </c>
      <c r="F760">
        <f t="shared" si="104"/>
        <v>102</v>
      </c>
      <c r="G760">
        <f t="shared" si="105"/>
        <v>2</v>
      </c>
      <c r="H760">
        <f t="shared" si="109"/>
        <v>3</v>
      </c>
      <c r="I760" t="str">
        <f>VLOOKUP(H760,映射关系!E:F,2,FALSE)</f>
        <v>炼历</v>
      </c>
      <c r="J760">
        <f>INT((IF(D760=G760,VLOOKUP(F760,每级经验对应!A:C,3,FALSE)*映射关系!$B$4,VLOOKUP(F760,每级经验对应!A:C,3,FALSE)*映射关系!$B$4/(D760-1))+1)*VLOOKUP(H760,映射关系!E:G,3,FALSE))</f>
        <v>60099</v>
      </c>
      <c r="L760" t="str">
        <f>L$6&amp;VLOOKUP(I760,物品!B:C,2,FALSE)</f>
        <v>{"t":"i","i":6</v>
      </c>
      <c r="M760" t="str">
        <f t="shared" si="106"/>
        <v>,"c":60099,"tr":0}</v>
      </c>
      <c r="N760" t="str">
        <f t="shared" si="107"/>
        <v/>
      </c>
      <c r="O760" t="str">
        <f t="shared" si="108"/>
        <v>{"t":"i","i":6,"c":60099,"tr":0}</v>
      </c>
    </row>
    <row r="761" spans="3:15" x14ac:dyDescent="0.15">
      <c r="C761">
        <v>754</v>
      </c>
      <c r="D761">
        <f>VLOOKUP(F761,每级任务数量!A:B,2,FALSE)</f>
        <v>2</v>
      </c>
      <c r="E761" s="7">
        <f t="shared" si="103"/>
        <v>10301001</v>
      </c>
      <c r="F761">
        <f t="shared" si="104"/>
        <v>103</v>
      </c>
      <c r="G761">
        <f t="shared" si="105"/>
        <v>1</v>
      </c>
      <c r="H761">
        <f t="shared" si="109"/>
        <v>1</v>
      </c>
      <c r="I761" t="str">
        <f>VLOOKUP(H761,映射关系!E:F,2,FALSE)</f>
        <v>经验</v>
      </c>
      <c r="J761">
        <f>INT((IF(D761=G761,VLOOKUP(F761,每级经验对应!A:C,3,FALSE)*映射关系!$B$4,VLOOKUP(F761,每级经验对应!A:C,3,FALSE)*映射关系!$B$4/(D761-1))+1)*VLOOKUP(H761,映射关系!E:G,3,FALSE))</f>
        <v>12885</v>
      </c>
      <c r="L761" t="str">
        <f>L$6&amp;VLOOKUP(I761,物品!B:C,2,FALSE)</f>
        <v>{"t":"i","i":4</v>
      </c>
      <c r="M761" t="str">
        <f t="shared" si="106"/>
        <v>,"c":12885,"tr":0}</v>
      </c>
      <c r="N761" t="str">
        <f t="shared" si="107"/>
        <v/>
      </c>
      <c r="O761" t="str">
        <f t="shared" si="108"/>
        <v>{"t":"i","i":4,"c":12885,"tr":0}</v>
      </c>
    </row>
    <row r="762" spans="3:15" x14ac:dyDescent="0.15">
      <c r="C762">
        <v>755</v>
      </c>
      <c r="D762">
        <f>VLOOKUP(F762,每级任务数量!A:B,2,FALSE)</f>
        <v>2</v>
      </c>
      <c r="E762" s="7">
        <f t="shared" si="103"/>
        <v>10301002</v>
      </c>
      <c r="F762">
        <f t="shared" si="104"/>
        <v>103</v>
      </c>
      <c r="G762">
        <f t="shared" si="105"/>
        <v>1</v>
      </c>
      <c r="H762">
        <f t="shared" si="109"/>
        <v>2</v>
      </c>
      <c r="I762" t="str">
        <f>VLOOKUP(H762,映射关系!E:F,2,FALSE)</f>
        <v>金币</v>
      </c>
      <c r="J762">
        <f>INT((IF(D762=G762,VLOOKUP(F762,每级经验对应!A:C,3,FALSE)*映射关系!$B$4,VLOOKUP(F762,每级经验对应!A:C,3,FALSE)*映射关系!$B$4/(D762-1))+1)*VLOOKUP(H762,映射关系!E:G,3,FALSE))</f>
        <v>451522</v>
      </c>
      <c r="L762" t="str">
        <f>L$6&amp;VLOOKUP(I762,物品!B:C,2,FALSE)</f>
        <v>{"t":"i","i":1</v>
      </c>
      <c r="M762" t="str">
        <f t="shared" si="106"/>
        <v>,"c":451522,"tr":0}</v>
      </c>
      <c r="N762" t="str">
        <f t="shared" si="107"/>
        <v/>
      </c>
      <c r="O762" t="str">
        <f t="shared" si="108"/>
        <v>{"t":"i","i":1,"c":451522,"tr":0}</v>
      </c>
    </row>
    <row r="763" spans="3:15" x14ac:dyDescent="0.15">
      <c r="C763">
        <v>756</v>
      </c>
      <c r="D763">
        <f>VLOOKUP(F763,每级任务数量!A:B,2,FALSE)</f>
        <v>2</v>
      </c>
      <c r="E763" s="7">
        <f t="shared" si="103"/>
        <v>10301003</v>
      </c>
      <c r="F763">
        <f t="shared" si="104"/>
        <v>103</v>
      </c>
      <c r="G763">
        <f t="shared" si="105"/>
        <v>1</v>
      </c>
      <c r="H763">
        <f t="shared" si="109"/>
        <v>3</v>
      </c>
      <c r="I763" t="str">
        <f>VLOOKUP(H763,映射关系!E:F,2,FALSE)</f>
        <v>炼历</v>
      </c>
      <c r="J763">
        <f>INT((IF(D763=G763,VLOOKUP(F763,每级经验对应!A:C,3,FALSE)*映射关系!$B$4,VLOOKUP(F763,每级经验对应!A:C,3,FALSE)*映射关系!$B$4/(D763-1))+1)*VLOOKUP(H763,映射关系!E:G,3,FALSE))</f>
        <v>64426</v>
      </c>
      <c r="L763" t="str">
        <f>L$6&amp;VLOOKUP(I763,物品!B:C,2,FALSE)</f>
        <v>{"t":"i","i":6</v>
      </c>
      <c r="M763" t="str">
        <f t="shared" si="106"/>
        <v>,"c":64426,"tr":0}</v>
      </c>
      <c r="N763" t="str">
        <f t="shared" si="107"/>
        <v/>
      </c>
      <c r="O763" t="str">
        <f t="shared" si="108"/>
        <v>{"t":"i","i":6,"c":64426,"tr":0}</v>
      </c>
    </row>
    <row r="764" spans="3:15" x14ac:dyDescent="0.15">
      <c r="C764">
        <v>757</v>
      </c>
      <c r="D764">
        <f>VLOOKUP(F764,每级任务数量!A:B,2,FALSE)</f>
        <v>2</v>
      </c>
      <c r="E764" s="7">
        <f t="shared" si="103"/>
        <v>10302001</v>
      </c>
      <c r="F764">
        <f t="shared" si="104"/>
        <v>103</v>
      </c>
      <c r="G764">
        <f t="shared" si="105"/>
        <v>2</v>
      </c>
      <c r="H764">
        <f t="shared" si="109"/>
        <v>1</v>
      </c>
      <c r="I764" t="str">
        <f>VLOOKUP(H764,映射关系!E:F,2,FALSE)</f>
        <v>经验</v>
      </c>
      <c r="J764">
        <f>INT((IF(D764=G764,VLOOKUP(F764,每级经验对应!A:C,3,FALSE)*映射关系!$B$4,VLOOKUP(F764,每级经验对应!A:C,3,FALSE)*映射关系!$B$4/(D764-1))+1)*VLOOKUP(H764,映射关系!E:G,3,FALSE))</f>
        <v>12885</v>
      </c>
      <c r="L764" t="str">
        <f>L$6&amp;VLOOKUP(I764,物品!B:C,2,FALSE)</f>
        <v>{"t":"i","i":4</v>
      </c>
      <c r="M764" t="str">
        <f t="shared" si="106"/>
        <v>,"c":12885,"tr":0}</v>
      </c>
      <c r="N764" t="str">
        <f t="shared" si="107"/>
        <v/>
      </c>
      <c r="O764" t="str">
        <f t="shared" si="108"/>
        <v>{"t":"i","i":4,"c":12885,"tr":0}</v>
      </c>
    </row>
    <row r="765" spans="3:15" x14ac:dyDescent="0.15">
      <c r="C765">
        <v>758</v>
      </c>
      <c r="D765">
        <f>VLOOKUP(F765,每级任务数量!A:B,2,FALSE)</f>
        <v>2</v>
      </c>
      <c r="E765" s="7">
        <f t="shared" si="103"/>
        <v>10302002</v>
      </c>
      <c r="F765">
        <f t="shared" si="104"/>
        <v>103</v>
      </c>
      <c r="G765">
        <f t="shared" si="105"/>
        <v>2</v>
      </c>
      <c r="H765">
        <f t="shared" si="109"/>
        <v>2</v>
      </c>
      <c r="I765" t="str">
        <f>VLOOKUP(H765,映射关系!E:F,2,FALSE)</f>
        <v>金币</v>
      </c>
      <c r="J765">
        <f>INT((IF(D765=G765,VLOOKUP(F765,每级经验对应!A:C,3,FALSE)*映射关系!$B$4,VLOOKUP(F765,每级经验对应!A:C,3,FALSE)*映射关系!$B$4/(D765-1))+1)*VLOOKUP(H765,映射关系!E:G,3,FALSE))</f>
        <v>451522</v>
      </c>
      <c r="L765" t="str">
        <f>L$6&amp;VLOOKUP(I765,物品!B:C,2,FALSE)</f>
        <v>{"t":"i","i":1</v>
      </c>
      <c r="M765" t="str">
        <f t="shared" si="106"/>
        <v>,"c":451522,"tr":0}</v>
      </c>
      <c r="N765" t="str">
        <f t="shared" si="107"/>
        <v/>
      </c>
      <c r="O765" t="str">
        <f t="shared" si="108"/>
        <v>{"t":"i","i":1,"c":451522,"tr":0}</v>
      </c>
    </row>
    <row r="766" spans="3:15" x14ac:dyDescent="0.15">
      <c r="C766">
        <v>759</v>
      </c>
      <c r="D766">
        <f>VLOOKUP(F766,每级任务数量!A:B,2,FALSE)</f>
        <v>2</v>
      </c>
      <c r="E766" s="7">
        <f t="shared" ref="E766:E829" si="110">F766*100000+G766*1000+H766</f>
        <v>10302003</v>
      </c>
      <c r="F766">
        <f t="shared" ref="F766:F829" si="111">IF((G766=1)*(H766=1),F765+1,F765)</f>
        <v>103</v>
      </c>
      <c r="G766">
        <f t="shared" ref="G766:G829" si="112">IF(H766=1,IF(G765=D765,1,G765+1),G765)</f>
        <v>2</v>
      </c>
      <c r="H766">
        <f t="shared" si="109"/>
        <v>3</v>
      </c>
      <c r="I766" t="str">
        <f>VLOOKUP(H766,映射关系!E:F,2,FALSE)</f>
        <v>炼历</v>
      </c>
      <c r="J766">
        <f>INT((IF(D766=G766,VLOOKUP(F766,每级经验对应!A:C,3,FALSE)*映射关系!$B$4,VLOOKUP(F766,每级经验对应!A:C,3,FALSE)*映射关系!$B$4/(D766-1))+1)*VLOOKUP(H766,映射关系!E:G,3,FALSE))</f>
        <v>64426</v>
      </c>
      <c r="L766" t="str">
        <f>L$6&amp;VLOOKUP(I766,物品!B:C,2,FALSE)</f>
        <v>{"t":"i","i":6</v>
      </c>
      <c r="M766" t="str">
        <f t="shared" ref="M766:M829" si="113">M$5&amp;J766&amp;M$6</f>
        <v>,"c":64426,"tr":0}</v>
      </c>
      <c r="N766" t="str">
        <f t="shared" ref="N766:N829" si="114">IF(K766="","",N$6)</f>
        <v/>
      </c>
      <c r="O766" t="str">
        <f t="shared" ref="O766:O829" si="115">K766&amp;L766&amp;M766&amp;N766</f>
        <v>{"t":"i","i":6,"c":64426,"tr":0}</v>
      </c>
    </row>
    <row r="767" spans="3:15" x14ac:dyDescent="0.15">
      <c r="C767">
        <v>760</v>
      </c>
      <c r="D767">
        <f>VLOOKUP(F767,每级任务数量!A:B,2,FALSE)</f>
        <v>2</v>
      </c>
      <c r="E767" s="7">
        <f t="shared" si="110"/>
        <v>10401001</v>
      </c>
      <c r="F767">
        <f t="shared" si="111"/>
        <v>104</v>
      </c>
      <c r="G767">
        <f t="shared" si="112"/>
        <v>1</v>
      </c>
      <c r="H767">
        <f t="shared" si="109"/>
        <v>1</v>
      </c>
      <c r="I767" t="str">
        <f>VLOOKUP(H767,映射关系!E:F,2,FALSE)</f>
        <v>经验</v>
      </c>
      <c r="J767">
        <f>INT((IF(D767=G767,VLOOKUP(F767,每级经验对应!A:C,3,FALSE)*映射关系!$B$4,VLOOKUP(F767,每级经验对应!A:C,3,FALSE)*映射关系!$B$4/(D767-1))+1)*VLOOKUP(H767,映射关系!E:G,3,FALSE))</f>
        <v>13813</v>
      </c>
      <c r="L767" t="str">
        <f>L$6&amp;VLOOKUP(I767,物品!B:C,2,FALSE)</f>
        <v>{"t":"i","i":4</v>
      </c>
      <c r="M767" t="str">
        <f t="shared" si="113"/>
        <v>,"c":13813,"tr":0}</v>
      </c>
      <c r="N767" t="str">
        <f t="shared" si="114"/>
        <v/>
      </c>
      <c r="O767" t="str">
        <f t="shared" si="115"/>
        <v>{"t":"i","i":4,"c":13813,"tr":0}</v>
      </c>
    </row>
    <row r="768" spans="3:15" x14ac:dyDescent="0.15">
      <c r="C768">
        <v>761</v>
      </c>
      <c r="D768">
        <f>VLOOKUP(F768,每级任务数量!A:B,2,FALSE)</f>
        <v>2</v>
      </c>
      <c r="E768" s="7">
        <f t="shared" si="110"/>
        <v>10401002</v>
      </c>
      <c r="F768">
        <f t="shared" si="111"/>
        <v>104</v>
      </c>
      <c r="G768">
        <f t="shared" si="112"/>
        <v>1</v>
      </c>
      <c r="H768">
        <f t="shared" si="109"/>
        <v>2</v>
      </c>
      <c r="I768" t="str">
        <f>VLOOKUP(H768,映射关系!E:F,2,FALSE)</f>
        <v>金币</v>
      </c>
      <c r="J768">
        <f>INT((IF(D768=G768,VLOOKUP(F768,每级经验对应!A:C,3,FALSE)*映射关系!$B$4,VLOOKUP(F768,每级经验对应!A:C,3,FALSE)*映射关系!$B$4/(D768-1))+1)*VLOOKUP(H768,映射关系!E:G,3,FALSE))</f>
        <v>484029</v>
      </c>
      <c r="L768" t="str">
        <f>L$6&amp;VLOOKUP(I768,物品!B:C,2,FALSE)</f>
        <v>{"t":"i","i":1</v>
      </c>
      <c r="M768" t="str">
        <f t="shared" si="113"/>
        <v>,"c":484029,"tr":0}</v>
      </c>
      <c r="N768" t="str">
        <f t="shared" si="114"/>
        <v/>
      </c>
      <c r="O768" t="str">
        <f t="shared" si="115"/>
        <v>{"t":"i","i":1,"c":484029,"tr":0}</v>
      </c>
    </row>
    <row r="769" spans="3:15" x14ac:dyDescent="0.15">
      <c r="C769">
        <v>762</v>
      </c>
      <c r="D769">
        <f>VLOOKUP(F769,每级任务数量!A:B,2,FALSE)</f>
        <v>2</v>
      </c>
      <c r="E769" s="7">
        <f t="shared" si="110"/>
        <v>10401003</v>
      </c>
      <c r="F769">
        <f t="shared" si="111"/>
        <v>104</v>
      </c>
      <c r="G769">
        <f t="shared" si="112"/>
        <v>1</v>
      </c>
      <c r="H769">
        <f t="shared" si="109"/>
        <v>3</v>
      </c>
      <c r="I769" t="str">
        <f>VLOOKUP(H769,映射关系!E:F,2,FALSE)</f>
        <v>炼历</v>
      </c>
      <c r="J769">
        <f>INT((IF(D769=G769,VLOOKUP(F769,每级经验对应!A:C,3,FALSE)*映射关系!$B$4,VLOOKUP(F769,每级经验对应!A:C,3,FALSE)*映射关系!$B$4/(D769-1))+1)*VLOOKUP(H769,映射关系!E:G,3,FALSE))</f>
        <v>69065</v>
      </c>
      <c r="L769" t="str">
        <f>L$6&amp;VLOOKUP(I769,物品!B:C,2,FALSE)</f>
        <v>{"t":"i","i":6</v>
      </c>
      <c r="M769" t="str">
        <f t="shared" si="113"/>
        <v>,"c":69065,"tr":0}</v>
      </c>
      <c r="N769" t="str">
        <f t="shared" si="114"/>
        <v/>
      </c>
      <c r="O769" t="str">
        <f t="shared" si="115"/>
        <v>{"t":"i","i":6,"c":69065,"tr":0}</v>
      </c>
    </row>
    <row r="770" spans="3:15" x14ac:dyDescent="0.15">
      <c r="C770">
        <v>763</v>
      </c>
      <c r="D770">
        <f>VLOOKUP(F770,每级任务数量!A:B,2,FALSE)</f>
        <v>2</v>
      </c>
      <c r="E770" s="7">
        <f t="shared" si="110"/>
        <v>10402001</v>
      </c>
      <c r="F770">
        <f t="shared" si="111"/>
        <v>104</v>
      </c>
      <c r="G770">
        <f t="shared" si="112"/>
        <v>2</v>
      </c>
      <c r="H770">
        <f t="shared" si="109"/>
        <v>1</v>
      </c>
      <c r="I770" t="str">
        <f>VLOOKUP(H770,映射关系!E:F,2,FALSE)</f>
        <v>经验</v>
      </c>
      <c r="J770">
        <f>INT((IF(D770=G770,VLOOKUP(F770,每级经验对应!A:C,3,FALSE)*映射关系!$B$4,VLOOKUP(F770,每级经验对应!A:C,3,FALSE)*映射关系!$B$4/(D770-1))+1)*VLOOKUP(H770,映射关系!E:G,3,FALSE))</f>
        <v>13813</v>
      </c>
      <c r="L770" t="str">
        <f>L$6&amp;VLOOKUP(I770,物品!B:C,2,FALSE)</f>
        <v>{"t":"i","i":4</v>
      </c>
      <c r="M770" t="str">
        <f t="shared" si="113"/>
        <v>,"c":13813,"tr":0}</v>
      </c>
      <c r="N770" t="str">
        <f t="shared" si="114"/>
        <v/>
      </c>
      <c r="O770" t="str">
        <f t="shared" si="115"/>
        <v>{"t":"i","i":4,"c":13813,"tr":0}</v>
      </c>
    </row>
    <row r="771" spans="3:15" x14ac:dyDescent="0.15">
      <c r="C771">
        <v>764</v>
      </c>
      <c r="D771">
        <f>VLOOKUP(F771,每级任务数量!A:B,2,FALSE)</f>
        <v>2</v>
      </c>
      <c r="E771" s="7">
        <f t="shared" si="110"/>
        <v>10402002</v>
      </c>
      <c r="F771">
        <f t="shared" si="111"/>
        <v>104</v>
      </c>
      <c r="G771">
        <f t="shared" si="112"/>
        <v>2</v>
      </c>
      <c r="H771">
        <f t="shared" si="109"/>
        <v>2</v>
      </c>
      <c r="I771" t="str">
        <f>VLOOKUP(H771,映射关系!E:F,2,FALSE)</f>
        <v>金币</v>
      </c>
      <c r="J771">
        <f>INT((IF(D771=G771,VLOOKUP(F771,每级经验对应!A:C,3,FALSE)*映射关系!$B$4,VLOOKUP(F771,每级经验对应!A:C,3,FALSE)*映射关系!$B$4/(D771-1))+1)*VLOOKUP(H771,映射关系!E:G,3,FALSE))</f>
        <v>484029</v>
      </c>
      <c r="L771" t="str">
        <f>L$6&amp;VLOOKUP(I771,物品!B:C,2,FALSE)</f>
        <v>{"t":"i","i":1</v>
      </c>
      <c r="M771" t="str">
        <f t="shared" si="113"/>
        <v>,"c":484029,"tr":0}</v>
      </c>
      <c r="N771" t="str">
        <f t="shared" si="114"/>
        <v/>
      </c>
      <c r="O771" t="str">
        <f t="shared" si="115"/>
        <v>{"t":"i","i":1,"c":484029,"tr":0}</v>
      </c>
    </row>
    <row r="772" spans="3:15" x14ac:dyDescent="0.15">
      <c r="C772">
        <v>765</v>
      </c>
      <c r="D772">
        <f>VLOOKUP(F772,每级任务数量!A:B,2,FALSE)</f>
        <v>2</v>
      </c>
      <c r="E772" s="7">
        <f t="shared" si="110"/>
        <v>10402003</v>
      </c>
      <c r="F772">
        <f t="shared" si="111"/>
        <v>104</v>
      </c>
      <c r="G772">
        <f t="shared" si="112"/>
        <v>2</v>
      </c>
      <c r="H772">
        <f t="shared" si="109"/>
        <v>3</v>
      </c>
      <c r="I772" t="str">
        <f>VLOOKUP(H772,映射关系!E:F,2,FALSE)</f>
        <v>炼历</v>
      </c>
      <c r="J772">
        <f>INT((IF(D772=G772,VLOOKUP(F772,每级经验对应!A:C,3,FALSE)*映射关系!$B$4,VLOOKUP(F772,每级经验对应!A:C,3,FALSE)*映射关系!$B$4/(D772-1))+1)*VLOOKUP(H772,映射关系!E:G,3,FALSE))</f>
        <v>69065</v>
      </c>
      <c r="L772" t="str">
        <f>L$6&amp;VLOOKUP(I772,物品!B:C,2,FALSE)</f>
        <v>{"t":"i","i":6</v>
      </c>
      <c r="M772" t="str">
        <f t="shared" si="113"/>
        <v>,"c":69065,"tr":0}</v>
      </c>
      <c r="N772" t="str">
        <f t="shared" si="114"/>
        <v/>
      </c>
      <c r="O772" t="str">
        <f t="shared" si="115"/>
        <v>{"t":"i","i":6,"c":69065,"tr":0}</v>
      </c>
    </row>
    <row r="773" spans="3:15" x14ac:dyDescent="0.15">
      <c r="C773">
        <v>766</v>
      </c>
      <c r="D773">
        <f>VLOOKUP(F773,每级任务数量!A:B,2,FALSE)</f>
        <v>2</v>
      </c>
      <c r="E773" s="7">
        <f t="shared" si="110"/>
        <v>10501001</v>
      </c>
      <c r="F773">
        <f t="shared" si="111"/>
        <v>105</v>
      </c>
      <c r="G773">
        <f t="shared" si="112"/>
        <v>1</v>
      </c>
      <c r="H773">
        <f t="shared" si="109"/>
        <v>1</v>
      </c>
      <c r="I773" t="str">
        <f>VLOOKUP(H773,映射关系!E:F,2,FALSE)</f>
        <v>经验</v>
      </c>
      <c r="J773">
        <f>INT((IF(D773=G773,VLOOKUP(F773,每级经验对应!A:C,3,FALSE)*映射关系!$B$4,VLOOKUP(F773,每级经验对应!A:C,3,FALSE)*映射关系!$B$4/(D773-1))+1)*VLOOKUP(H773,映射关系!E:G,3,FALSE))</f>
        <v>14807</v>
      </c>
      <c r="L773" t="str">
        <f>L$6&amp;VLOOKUP(I773,物品!B:C,2,FALSE)</f>
        <v>{"t":"i","i":4</v>
      </c>
      <c r="M773" t="str">
        <f t="shared" si="113"/>
        <v>,"c":14807,"tr":0}</v>
      </c>
      <c r="N773" t="str">
        <f t="shared" si="114"/>
        <v/>
      </c>
      <c r="O773" t="str">
        <f t="shared" si="115"/>
        <v>{"t":"i","i":4,"c":14807,"tr":0}</v>
      </c>
    </row>
    <row r="774" spans="3:15" x14ac:dyDescent="0.15">
      <c r="C774">
        <v>767</v>
      </c>
      <c r="D774">
        <f>VLOOKUP(F774,每级任务数量!A:B,2,FALSE)</f>
        <v>2</v>
      </c>
      <c r="E774" s="7">
        <f t="shared" si="110"/>
        <v>10501002</v>
      </c>
      <c r="F774">
        <f t="shared" si="111"/>
        <v>105</v>
      </c>
      <c r="G774">
        <f t="shared" si="112"/>
        <v>1</v>
      </c>
      <c r="H774">
        <f t="shared" si="109"/>
        <v>2</v>
      </c>
      <c r="I774" t="str">
        <f>VLOOKUP(H774,映射关系!E:F,2,FALSE)</f>
        <v>金币</v>
      </c>
      <c r="J774">
        <f>INT((IF(D774=G774,VLOOKUP(F774,每级经验对应!A:C,3,FALSE)*映射关系!$B$4,VLOOKUP(F774,每级经验对应!A:C,3,FALSE)*映射关系!$B$4/(D774-1))+1)*VLOOKUP(H774,映射关系!E:G,3,FALSE))</f>
        <v>518877</v>
      </c>
      <c r="L774" t="str">
        <f>L$6&amp;VLOOKUP(I774,物品!B:C,2,FALSE)</f>
        <v>{"t":"i","i":1</v>
      </c>
      <c r="M774" t="str">
        <f t="shared" si="113"/>
        <v>,"c":518877,"tr":0}</v>
      </c>
      <c r="N774" t="str">
        <f t="shared" si="114"/>
        <v/>
      </c>
      <c r="O774" t="str">
        <f t="shared" si="115"/>
        <v>{"t":"i","i":1,"c":518877,"tr":0}</v>
      </c>
    </row>
    <row r="775" spans="3:15" x14ac:dyDescent="0.15">
      <c r="C775">
        <v>768</v>
      </c>
      <c r="D775">
        <f>VLOOKUP(F775,每级任务数量!A:B,2,FALSE)</f>
        <v>2</v>
      </c>
      <c r="E775" s="7">
        <f t="shared" si="110"/>
        <v>10501003</v>
      </c>
      <c r="F775">
        <f t="shared" si="111"/>
        <v>105</v>
      </c>
      <c r="G775">
        <f t="shared" si="112"/>
        <v>1</v>
      </c>
      <c r="H775">
        <f t="shared" si="109"/>
        <v>3</v>
      </c>
      <c r="I775" t="str">
        <f>VLOOKUP(H775,映射关系!E:F,2,FALSE)</f>
        <v>炼历</v>
      </c>
      <c r="J775">
        <f>INT((IF(D775=G775,VLOOKUP(F775,每级经验对应!A:C,3,FALSE)*映射关系!$B$4,VLOOKUP(F775,每级经验对应!A:C,3,FALSE)*映射关系!$B$4/(D775-1))+1)*VLOOKUP(H775,映射关系!E:G,3,FALSE))</f>
        <v>74037</v>
      </c>
      <c r="L775" t="str">
        <f>L$6&amp;VLOOKUP(I775,物品!B:C,2,FALSE)</f>
        <v>{"t":"i","i":6</v>
      </c>
      <c r="M775" t="str">
        <f t="shared" si="113"/>
        <v>,"c":74037,"tr":0}</v>
      </c>
      <c r="N775" t="str">
        <f t="shared" si="114"/>
        <v/>
      </c>
      <c r="O775" t="str">
        <f t="shared" si="115"/>
        <v>{"t":"i","i":6,"c":74037,"tr":0}</v>
      </c>
    </row>
    <row r="776" spans="3:15" x14ac:dyDescent="0.15">
      <c r="C776">
        <v>769</v>
      </c>
      <c r="D776">
        <f>VLOOKUP(F776,每级任务数量!A:B,2,FALSE)</f>
        <v>2</v>
      </c>
      <c r="E776" s="7">
        <f t="shared" si="110"/>
        <v>10502001</v>
      </c>
      <c r="F776">
        <f t="shared" si="111"/>
        <v>105</v>
      </c>
      <c r="G776">
        <f t="shared" si="112"/>
        <v>2</v>
      </c>
      <c r="H776">
        <f t="shared" si="109"/>
        <v>1</v>
      </c>
      <c r="I776" t="str">
        <f>VLOOKUP(H776,映射关系!E:F,2,FALSE)</f>
        <v>经验</v>
      </c>
      <c r="J776">
        <f>INT((IF(D776=G776,VLOOKUP(F776,每级经验对应!A:C,3,FALSE)*映射关系!$B$4,VLOOKUP(F776,每级经验对应!A:C,3,FALSE)*映射关系!$B$4/(D776-1))+1)*VLOOKUP(H776,映射关系!E:G,3,FALSE))</f>
        <v>14807</v>
      </c>
      <c r="L776" t="str">
        <f>L$6&amp;VLOOKUP(I776,物品!B:C,2,FALSE)</f>
        <v>{"t":"i","i":4</v>
      </c>
      <c r="M776" t="str">
        <f t="shared" si="113"/>
        <v>,"c":14807,"tr":0}</v>
      </c>
      <c r="N776" t="str">
        <f t="shared" si="114"/>
        <v/>
      </c>
      <c r="O776" t="str">
        <f t="shared" si="115"/>
        <v>{"t":"i","i":4,"c":14807,"tr":0}</v>
      </c>
    </row>
    <row r="777" spans="3:15" x14ac:dyDescent="0.15">
      <c r="C777">
        <v>770</v>
      </c>
      <c r="D777">
        <f>VLOOKUP(F777,每级任务数量!A:B,2,FALSE)</f>
        <v>2</v>
      </c>
      <c r="E777" s="7">
        <f t="shared" si="110"/>
        <v>10502002</v>
      </c>
      <c r="F777">
        <f t="shared" si="111"/>
        <v>105</v>
      </c>
      <c r="G777">
        <f t="shared" si="112"/>
        <v>2</v>
      </c>
      <c r="H777">
        <f t="shared" si="109"/>
        <v>2</v>
      </c>
      <c r="I777" t="str">
        <f>VLOOKUP(H777,映射关系!E:F,2,FALSE)</f>
        <v>金币</v>
      </c>
      <c r="J777">
        <f>INT((IF(D777=G777,VLOOKUP(F777,每级经验对应!A:C,3,FALSE)*映射关系!$B$4,VLOOKUP(F777,每级经验对应!A:C,3,FALSE)*映射关系!$B$4/(D777-1))+1)*VLOOKUP(H777,映射关系!E:G,3,FALSE))</f>
        <v>518877</v>
      </c>
      <c r="L777" t="str">
        <f>L$6&amp;VLOOKUP(I777,物品!B:C,2,FALSE)</f>
        <v>{"t":"i","i":1</v>
      </c>
      <c r="M777" t="str">
        <f t="shared" si="113"/>
        <v>,"c":518877,"tr":0}</v>
      </c>
      <c r="N777" t="str">
        <f t="shared" si="114"/>
        <v/>
      </c>
      <c r="O777" t="str">
        <f t="shared" si="115"/>
        <v>{"t":"i","i":1,"c":518877,"tr":0}</v>
      </c>
    </row>
    <row r="778" spans="3:15" x14ac:dyDescent="0.15">
      <c r="C778">
        <v>771</v>
      </c>
      <c r="D778">
        <f>VLOOKUP(F778,每级任务数量!A:B,2,FALSE)</f>
        <v>2</v>
      </c>
      <c r="E778" s="7">
        <f t="shared" si="110"/>
        <v>10502003</v>
      </c>
      <c r="F778">
        <f t="shared" si="111"/>
        <v>105</v>
      </c>
      <c r="G778">
        <f t="shared" si="112"/>
        <v>2</v>
      </c>
      <c r="H778">
        <f t="shared" si="109"/>
        <v>3</v>
      </c>
      <c r="I778" t="str">
        <f>VLOOKUP(H778,映射关系!E:F,2,FALSE)</f>
        <v>炼历</v>
      </c>
      <c r="J778">
        <f>INT((IF(D778=G778,VLOOKUP(F778,每级经验对应!A:C,3,FALSE)*映射关系!$B$4,VLOOKUP(F778,每级经验对应!A:C,3,FALSE)*映射关系!$B$4/(D778-1))+1)*VLOOKUP(H778,映射关系!E:G,3,FALSE))</f>
        <v>74037</v>
      </c>
      <c r="L778" t="str">
        <f>L$6&amp;VLOOKUP(I778,物品!B:C,2,FALSE)</f>
        <v>{"t":"i","i":6</v>
      </c>
      <c r="M778" t="str">
        <f t="shared" si="113"/>
        <v>,"c":74037,"tr":0}</v>
      </c>
      <c r="N778" t="str">
        <f t="shared" si="114"/>
        <v/>
      </c>
      <c r="O778" t="str">
        <f t="shared" si="115"/>
        <v>{"t":"i","i":6,"c":74037,"tr":0}</v>
      </c>
    </row>
    <row r="779" spans="3:15" x14ac:dyDescent="0.15">
      <c r="C779">
        <v>772</v>
      </c>
      <c r="D779">
        <f>VLOOKUP(F779,每级任务数量!A:B,2,FALSE)</f>
        <v>2</v>
      </c>
      <c r="E779" s="7">
        <f t="shared" si="110"/>
        <v>10601001</v>
      </c>
      <c r="F779">
        <f t="shared" si="111"/>
        <v>106</v>
      </c>
      <c r="G779">
        <f t="shared" si="112"/>
        <v>1</v>
      </c>
      <c r="H779">
        <f t="shared" si="109"/>
        <v>1</v>
      </c>
      <c r="I779" t="str">
        <f>VLOOKUP(H779,映射关系!E:F,2,FALSE)</f>
        <v>经验</v>
      </c>
      <c r="J779">
        <f>INT((IF(D779=G779,VLOOKUP(F779,每级经验对应!A:C,3,FALSE)*映射关系!$B$4,VLOOKUP(F779,每级经验对应!A:C,3,FALSE)*映射关系!$B$4/(D779-1))+1)*VLOOKUP(H779,映射关系!E:G,3,FALSE))</f>
        <v>15873</v>
      </c>
      <c r="L779" t="str">
        <f>L$6&amp;VLOOKUP(I779,物品!B:C,2,FALSE)</f>
        <v>{"t":"i","i":4</v>
      </c>
      <c r="M779" t="str">
        <f t="shared" si="113"/>
        <v>,"c":15873,"tr":0}</v>
      </c>
      <c r="N779" t="str">
        <f t="shared" si="114"/>
        <v/>
      </c>
      <c r="O779" t="str">
        <f t="shared" si="115"/>
        <v>{"t":"i","i":4,"c":15873,"tr":0}</v>
      </c>
    </row>
    <row r="780" spans="3:15" x14ac:dyDescent="0.15">
      <c r="C780">
        <v>773</v>
      </c>
      <c r="D780">
        <f>VLOOKUP(F780,每级任务数量!A:B,2,FALSE)</f>
        <v>2</v>
      </c>
      <c r="E780" s="7">
        <f t="shared" si="110"/>
        <v>10601002</v>
      </c>
      <c r="F780">
        <f t="shared" si="111"/>
        <v>106</v>
      </c>
      <c r="G780">
        <f t="shared" si="112"/>
        <v>1</v>
      </c>
      <c r="H780">
        <f t="shared" ref="H780:H843" si="116">H777</f>
        <v>2</v>
      </c>
      <c r="I780" t="str">
        <f>VLOOKUP(H780,映射关系!E:F,2,FALSE)</f>
        <v>金币</v>
      </c>
      <c r="J780">
        <f>INT((IF(D780=G780,VLOOKUP(F780,每级经验对应!A:C,3,FALSE)*映射关系!$B$4,VLOOKUP(F780,每级经验对应!A:C,3,FALSE)*映射关系!$B$4/(D780-1))+1)*VLOOKUP(H780,映射关系!E:G,3,FALSE))</f>
        <v>556233</v>
      </c>
      <c r="L780" t="str">
        <f>L$6&amp;VLOOKUP(I780,物品!B:C,2,FALSE)</f>
        <v>{"t":"i","i":1</v>
      </c>
      <c r="M780" t="str">
        <f t="shared" si="113"/>
        <v>,"c":556233,"tr":0}</v>
      </c>
      <c r="N780" t="str">
        <f t="shared" si="114"/>
        <v/>
      </c>
      <c r="O780" t="str">
        <f t="shared" si="115"/>
        <v>{"t":"i","i":1,"c":556233,"tr":0}</v>
      </c>
    </row>
    <row r="781" spans="3:15" x14ac:dyDescent="0.15">
      <c r="C781">
        <v>774</v>
      </c>
      <c r="D781">
        <f>VLOOKUP(F781,每级任务数量!A:B,2,FALSE)</f>
        <v>2</v>
      </c>
      <c r="E781" s="7">
        <f t="shared" si="110"/>
        <v>10601003</v>
      </c>
      <c r="F781">
        <f t="shared" si="111"/>
        <v>106</v>
      </c>
      <c r="G781">
        <f t="shared" si="112"/>
        <v>1</v>
      </c>
      <c r="H781">
        <f t="shared" si="116"/>
        <v>3</v>
      </c>
      <c r="I781" t="str">
        <f>VLOOKUP(H781,映射关系!E:F,2,FALSE)</f>
        <v>炼历</v>
      </c>
      <c r="J781">
        <f>INT((IF(D781=G781,VLOOKUP(F781,每级经验对应!A:C,3,FALSE)*映射关系!$B$4,VLOOKUP(F781,每级经验对应!A:C,3,FALSE)*映射关系!$B$4/(D781-1))+1)*VLOOKUP(H781,映射关系!E:G,3,FALSE))</f>
        <v>79367</v>
      </c>
      <c r="L781" t="str">
        <f>L$6&amp;VLOOKUP(I781,物品!B:C,2,FALSE)</f>
        <v>{"t":"i","i":6</v>
      </c>
      <c r="M781" t="str">
        <f t="shared" si="113"/>
        <v>,"c":79367,"tr":0}</v>
      </c>
      <c r="N781" t="str">
        <f t="shared" si="114"/>
        <v/>
      </c>
      <c r="O781" t="str">
        <f t="shared" si="115"/>
        <v>{"t":"i","i":6,"c":79367,"tr":0}</v>
      </c>
    </row>
    <row r="782" spans="3:15" x14ac:dyDescent="0.15">
      <c r="C782">
        <v>775</v>
      </c>
      <c r="D782">
        <f>VLOOKUP(F782,每级任务数量!A:B,2,FALSE)</f>
        <v>2</v>
      </c>
      <c r="E782" s="7">
        <f t="shared" si="110"/>
        <v>10602001</v>
      </c>
      <c r="F782">
        <f t="shared" si="111"/>
        <v>106</v>
      </c>
      <c r="G782">
        <f t="shared" si="112"/>
        <v>2</v>
      </c>
      <c r="H782">
        <f t="shared" si="116"/>
        <v>1</v>
      </c>
      <c r="I782" t="str">
        <f>VLOOKUP(H782,映射关系!E:F,2,FALSE)</f>
        <v>经验</v>
      </c>
      <c r="J782">
        <f>INT((IF(D782=G782,VLOOKUP(F782,每级经验对应!A:C,3,FALSE)*映射关系!$B$4,VLOOKUP(F782,每级经验对应!A:C,3,FALSE)*映射关系!$B$4/(D782-1))+1)*VLOOKUP(H782,映射关系!E:G,3,FALSE))</f>
        <v>15873</v>
      </c>
      <c r="L782" t="str">
        <f>L$6&amp;VLOOKUP(I782,物品!B:C,2,FALSE)</f>
        <v>{"t":"i","i":4</v>
      </c>
      <c r="M782" t="str">
        <f t="shared" si="113"/>
        <v>,"c":15873,"tr":0}</v>
      </c>
      <c r="N782" t="str">
        <f t="shared" si="114"/>
        <v/>
      </c>
      <c r="O782" t="str">
        <f t="shared" si="115"/>
        <v>{"t":"i","i":4,"c":15873,"tr":0}</v>
      </c>
    </row>
    <row r="783" spans="3:15" x14ac:dyDescent="0.15">
      <c r="C783">
        <v>776</v>
      </c>
      <c r="D783">
        <f>VLOOKUP(F783,每级任务数量!A:B,2,FALSE)</f>
        <v>2</v>
      </c>
      <c r="E783" s="7">
        <f t="shared" si="110"/>
        <v>10602002</v>
      </c>
      <c r="F783">
        <f t="shared" si="111"/>
        <v>106</v>
      </c>
      <c r="G783">
        <f t="shared" si="112"/>
        <v>2</v>
      </c>
      <c r="H783">
        <f t="shared" si="116"/>
        <v>2</v>
      </c>
      <c r="I783" t="str">
        <f>VLOOKUP(H783,映射关系!E:F,2,FALSE)</f>
        <v>金币</v>
      </c>
      <c r="J783">
        <f>INT((IF(D783=G783,VLOOKUP(F783,每级经验对应!A:C,3,FALSE)*映射关系!$B$4,VLOOKUP(F783,每级经验对应!A:C,3,FALSE)*映射关系!$B$4/(D783-1))+1)*VLOOKUP(H783,映射关系!E:G,3,FALSE))</f>
        <v>556233</v>
      </c>
      <c r="L783" t="str">
        <f>L$6&amp;VLOOKUP(I783,物品!B:C,2,FALSE)</f>
        <v>{"t":"i","i":1</v>
      </c>
      <c r="M783" t="str">
        <f t="shared" si="113"/>
        <v>,"c":556233,"tr":0}</v>
      </c>
      <c r="N783" t="str">
        <f t="shared" si="114"/>
        <v/>
      </c>
      <c r="O783" t="str">
        <f t="shared" si="115"/>
        <v>{"t":"i","i":1,"c":556233,"tr":0}</v>
      </c>
    </row>
    <row r="784" spans="3:15" x14ac:dyDescent="0.15">
      <c r="C784">
        <v>777</v>
      </c>
      <c r="D784">
        <f>VLOOKUP(F784,每级任务数量!A:B,2,FALSE)</f>
        <v>2</v>
      </c>
      <c r="E784" s="7">
        <f t="shared" si="110"/>
        <v>10602003</v>
      </c>
      <c r="F784">
        <f t="shared" si="111"/>
        <v>106</v>
      </c>
      <c r="G784">
        <f t="shared" si="112"/>
        <v>2</v>
      </c>
      <c r="H784">
        <f t="shared" si="116"/>
        <v>3</v>
      </c>
      <c r="I784" t="str">
        <f>VLOOKUP(H784,映射关系!E:F,2,FALSE)</f>
        <v>炼历</v>
      </c>
      <c r="J784">
        <f>INT((IF(D784=G784,VLOOKUP(F784,每级经验对应!A:C,3,FALSE)*映射关系!$B$4,VLOOKUP(F784,每级经验对应!A:C,3,FALSE)*映射关系!$B$4/(D784-1))+1)*VLOOKUP(H784,映射关系!E:G,3,FALSE))</f>
        <v>79367</v>
      </c>
      <c r="L784" t="str">
        <f>L$6&amp;VLOOKUP(I784,物品!B:C,2,FALSE)</f>
        <v>{"t":"i","i":6</v>
      </c>
      <c r="M784" t="str">
        <f t="shared" si="113"/>
        <v>,"c":79367,"tr":0}</v>
      </c>
      <c r="N784" t="str">
        <f t="shared" si="114"/>
        <v/>
      </c>
      <c r="O784" t="str">
        <f t="shared" si="115"/>
        <v>{"t":"i","i":6,"c":79367,"tr":0}</v>
      </c>
    </row>
    <row r="785" spans="3:15" x14ac:dyDescent="0.15">
      <c r="C785">
        <v>778</v>
      </c>
      <c r="D785">
        <f>VLOOKUP(F785,每级任务数量!A:B,2,FALSE)</f>
        <v>2</v>
      </c>
      <c r="E785" s="7">
        <f t="shared" si="110"/>
        <v>10701001</v>
      </c>
      <c r="F785">
        <f t="shared" si="111"/>
        <v>107</v>
      </c>
      <c r="G785">
        <f t="shared" si="112"/>
        <v>1</v>
      </c>
      <c r="H785">
        <f t="shared" si="116"/>
        <v>1</v>
      </c>
      <c r="I785" t="str">
        <f>VLOOKUP(H785,映射关系!E:F,2,FALSE)</f>
        <v>经验</v>
      </c>
      <c r="J785">
        <f>INT((IF(D785=G785,VLOOKUP(F785,每级经验对应!A:C,3,FALSE)*映射关系!$B$4,VLOOKUP(F785,每级经验对应!A:C,3,FALSE)*映射关系!$B$4/(D785-1))+1)*VLOOKUP(H785,映射关系!E:G,3,FALSE))</f>
        <v>17016</v>
      </c>
      <c r="L785" t="str">
        <f>L$6&amp;VLOOKUP(I785,物品!B:C,2,FALSE)</f>
        <v>{"t":"i","i":4</v>
      </c>
      <c r="M785" t="str">
        <f t="shared" si="113"/>
        <v>,"c":17016,"tr":0}</v>
      </c>
      <c r="N785" t="str">
        <f t="shared" si="114"/>
        <v/>
      </c>
      <c r="O785" t="str">
        <f t="shared" si="115"/>
        <v>{"t":"i","i":4,"c":17016,"tr":0}</v>
      </c>
    </row>
    <row r="786" spans="3:15" x14ac:dyDescent="0.15">
      <c r="C786">
        <v>779</v>
      </c>
      <c r="D786">
        <f>VLOOKUP(F786,每级任务数量!A:B,2,FALSE)</f>
        <v>2</v>
      </c>
      <c r="E786" s="7">
        <f t="shared" si="110"/>
        <v>10701002</v>
      </c>
      <c r="F786">
        <f t="shared" si="111"/>
        <v>107</v>
      </c>
      <c r="G786">
        <f t="shared" si="112"/>
        <v>1</v>
      </c>
      <c r="H786">
        <f t="shared" si="116"/>
        <v>2</v>
      </c>
      <c r="I786" t="str">
        <f>VLOOKUP(H786,映射关系!E:F,2,FALSE)</f>
        <v>金币</v>
      </c>
      <c r="J786">
        <f>INT((IF(D786=G786,VLOOKUP(F786,每级经验对应!A:C,3,FALSE)*映射关系!$B$4,VLOOKUP(F786,每级经验对应!A:C,3,FALSE)*映射关系!$B$4/(D786-1))+1)*VLOOKUP(H786,映射关系!E:G,3,FALSE))</f>
        <v>596279</v>
      </c>
      <c r="L786" t="str">
        <f>L$6&amp;VLOOKUP(I786,物品!B:C,2,FALSE)</f>
        <v>{"t":"i","i":1</v>
      </c>
      <c r="M786" t="str">
        <f t="shared" si="113"/>
        <v>,"c":596279,"tr":0}</v>
      </c>
      <c r="N786" t="str">
        <f t="shared" si="114"/>
        <v/>
      </c>
      <c r="O786" t="str">
        <f t="shared" si="115"/>
        <v>{"t":"i","i":1,"c":596279,"tr":0}</v>
      </c>
    </row>
    <row r="787" spans="3:15" x14ac:dyDescent="0.15">
      <c r="C787">
        <v>780</v>
      </c>
      <c r="D787">
        <f>VLOOKUP(F787,每级任务数量!A:B,2,FALSE)</f>
        <v>2</v>
      </c>
      <c r="E787" s="7">
        <f t="shared" si="110"/>
        <v>10701003</v>
      </c>
      <c r="F787">
        <f t="shared" si="111"/>
        <v>107</v>
      </c>
      <c r="G787">
        <f t="shared" si="112"/>
        <v>1</v>
      </c>
      <c r="H787">
        <f t="shared" si="116"/>
        <v>3</v>
      </c>
      <c r="I787" t="str">
        <f>VLOOKUP(H787,映射关系!E:F,2,FALSE)</f>
        <v>炼历</v>
      </c>
      <c r="J787">
        <f>INT((IF(D787=G787,VLOOKUP(F787,每级经验对应!A:C,3,FALSE)*映射关系!$B$4,VLOOKUP(F787,每级经验对应!A:C,3,FALSE)*映射关系!$B$4/(D787-1))+1)*VLOOKUP(H787,映射关系!E:G,3,FALSE))</f>
        <v>85081</v>
      </c>
      <c r="L787" t="str">
        <f>L$6&amp;VLOOKUP(I787,物品!B:C,2,FALSE)</f>
        <v>{"t":"i","i":6</v>
      </c>
      <c r="M787" t="str">
        <f t="shared" si="113"/>
        <v>,"c":85081,"tr":0}</v>
      </c>
      <c r="N787" t="str">
        <f t="shared" si="114"/>
        <v/>
      </c>
      <c r="O787" t="str">
        <f t="shared" si="115"/>
        <v>{"t":"i","i":6,"c":85081,"tr":0}</v>
      </c>
    </row>
    <row r="788" spans="3:15" x14ac:dyDescent="0.15">
      <c r="C788">
        <v>781</v>
      </c>
      <c r="D788">
        <f>VLOOKUP(F788,每级任务数量!A:B,2,FALSE)</f>
        <v>2</v>
      </c>
      <c r="E788" s="7">
        <f t="shared" si="110"/>
        <v>10702001</v>
      </c>
      <c r="F788">
        <f t="shared" si="111"/>
        <v>107</v>
      </c>
      <c r="G788">
        <f t="shared" si="112"/>
        <v>2</v>
      </c>
      <c r="H788">
        <f t="shared" si="116"/>
        <v>1</v>
      </c>
      <c r="I788" t="str">
        <f>VLOOKUP(H788,映射关系!E:F,2,FALSE)</f>
        <v>经验</v>
      </c>
      <c r="J788">
        <f>INT((IF(D788=G788,VLOOKUP(F788,每级经验对应!A:C,3,FALSE)*映射关系!$B$4,VLOOKUP(F788,每级经验对应!A:C,3,FALSE)*映射关系!$B$4/(D788-1))+1)*VLOOKUP(H788,映射关系!E:G,3,FALSE))</f>
        <v>17016</v>
      </c>
      <c r="L788" t="str">
        <f>L$6&amp;VLOOKUP(I788,物品!B:C,2,FALSE)</f>
        <v>{"t":"i","i":4</v>
      </c>
      <c r="M788" t="str">
        <f t="shared" si="113"/>
        <v>,"c":17016,"tr":0}</v>
      </c>
      <c r="N788" t="str">
        <f t="shared" si="114"/>
        <v/>
      </c>
      <c r="O788" t="str">
        <f t="shared" si="115"/>
        <v>{"t":"i","i":4,"c":17016,"tr":0}</v>
      </c>
    </row>
    <row r="789" spans="3:15" x14ac:dyDescent="0.15">
      <c r="C789">
        <v>782</v>
      </c>
      <c r="D789">
        <f>VLOOKUP(F789,每级任务数量!A:B,2,FALSE)</f>
        <v>2</v>
      </c>
      <c r="E789" s="7">
        <f t="shared" si="110"/>
        <v>10702002</v>
      </c>
      <c r="F789">
        <f t="shared" si="111"/>
        <v>107</v>
      </c>
      <c r="G789">
        <f t="shared" si="112"/>
        <v>2</v>
      </c>
      <c r="H789">
        <f t="shared" si="116"/>
        <v>2</v>
      </c>
      <c r="I789" t="str">
        <f>VLOOKUP(H789,映射关系!E:F,2,FALSE)</f>
        <v>金币</v>
      </c>
      <c r="J789">
        <f>INT((IF(D789=G789,VLOOKUP(F789,每级经验对应!A:C,3,FALSE)*映射关系!$B$4,VLOOKUP(F789,每级经验对应!A:C,3,FALSE)*映射关系!$B$4/(D789-1))+1)*VLOOKUP(H789,映射关系!E:G,3,FALSE))</f>
        <v>596279</v>
      </c>
      <c r="L789" t="str">
        <f>L$6&amp;VLOOKUP(I789,物品!B:C,2,FALSE)</f>
        <v>{"t":"i","i":1</v>
      </c>
      <c r="M789" t="str">
        <f t="shared" si="113"/>
        <v>,"c":596279,"tr":0}</v>
      </c>
      <c r="N789" t="str">
        <f t="shared" si="114"/>
        <v/>
      </c>
      <c r="O789" t="str">
        <f t="shared" si="115"/>
        <v>{"t":"i","i":1,"c":596279,"tr":0}</v>
      </c>
    </row>
    <row r="790" spans="3:15" x14ac:dyDescent="0.15">
      <c r="C790">
        <v>783</v>
      </c>
      <c r="D790">
        <f>VLOOKUP(F790,每级任务数量!A:B,2,FALSE)</f>
        <v>2</v>
      </c>
      <c r="E790" s="7">
        <f t="shared" si="110"/>
        <v>10702003</v>
      </c>
      <c r="F790">
        <f t="shared" si="111"/>
        <v>107</v>
      </c>
      <c r="G790">
        <f t="shared" si="112"/>
        <v>2</v>
      </c>
      <c r="H790">
        <f t="shared" si="116"/>
        <v>3</v>
      </c>
      <c r="I790" t="str">
        <f>VLOOKUP(H790,映射关系!E:F,2,FALSE)</f>
        <v>炼历</v>
      </c>
      <c r="J790">
        <f>INT((IF(D790=G790,VLOOKUP(F790,每级经验对应!A:C,3,FALSE)*映射关系!$B$4,VLOOKUP(F790,每级经验对应!A:C,3,FALSE)*映射关系!$B$4/(D790-1))+1)*VLOOKUP(H790,映射关系!E:G,3,FALSE))</f>
        <v>85081</v>
      </c>
      <c r="L790" t="str">
        <f>L$6&amp;VLOOKUP(I790,物品!B:C,2,FALSE)</f>
        <v>{"t":"i","i":6</v>
      </c>
      <c r="M790" t="str">
        <f t="shared" si="113"/>
        <v>,"c":85081,"tr":0}</v>
      </c>
      <c r="N790" t="str">
        <f t="shared" si="114"/>
        <v/>
      </c>
      <c r="O790" t="str">
        <f t="shared" si="115"/>
        <v>{"t":"i","i":6,"c":85081,"tr":0}</v>
      </c>
    </row>
    <row r="791" spans="3:15" x14ac:dyDescent="0.15">
      <c r="C791">
        <v>784</v>
      </c>
      <c r="D791">
        <f>VLOOKUP(F791,每级任务数量!A:B,2,FALSE)</f>
        <v>2</v>
      </c>
      <c r="E791" s="7">
        <f t="shared" si="110"/>
        <v>10801001</v>
      </c>
      <c r="F791">
        <f t="shared" si="111"/>
        <v>108</v>
      </c>
      <c r="G791">
        <f t="shared" si="112"/>
        <v>1</v>
      </c>
      <c r="H791">
        <f t="shared" si="116"/>
        <v>1</v>
      </c>
      <c r="I791" t="str">
        <f>VLOOKUP(H791,映射关系!E:F,2,FALSE)</f>
        <v>经验</v>
      </c>
      <c r="J791">
        <f>INT((IF(D791=G791,VLOOKUP(F791,每级经验对应!A:C,3,FALSE)*映射关系!$B$4,VLOOKUP(F791,每级经验对应!A:C,3,FALSE)*映射关系!$B$4/(D791-1))+1)*VLOOKUP(H791,映射关系!E:G,3,FALSE))</f>
        <v>18241</v>
      </c>
      <c r="L791" t="str">
        <f>L$6&amp;VLOOKUP(I791,物品!B:C,2,FALSE)</f>
        <v>{"t":"i","i":4</v>
      </c>
      <c r="M791" t="str">
        <f t="shared" si="113"/>
        <v>,"c":18241,"tr":0}</v>
      </c>
      <c r="N791" t="str">
        <f t="shared" si="114"/>
        <v/>
      </c>
      <c r="O791" t="str">
        <f t="shared" si="115"/>
        <v>{"t":"i","i":4,"c":18241,"tr":0}</v>
      </c>
    </row>
    <row r="792" spans="3:15" x14ac:dyDescent="0.15">
      <c r="C792">
        <v>785</v>
      </c>
      <c r="D792">
        <f>VLOOKUP(F792,每级任务数量!A:B,2,FALSE)</f>
        <v>2</v>
      </c>
      <c r="E792" s="7">
        <f t="shared" si="110"/>
        <v>10801002</v>
      </c>
      <c r="F792">
        <f t="shared" si="111"/>
        <v>108</v>
      </c>
      <c r="G792">
        <f t="shared" si="112"/>
        <v>1</v>
      </c>
      <c r="H792">
        <f t="shared" si="116"/>
        <v>2</v>
      </c>
      <c r="I792" t="str">
        <f>VLOOKUP(H792,映射关系!E:F,2,FALSE)</f>
        <v>金币</v>
      </c>
      <c r="J792">
        <f>INT((IF(D792=G792,VLOOKUP(F792,每级经验对应!A:C,3,FALSE)*映射关系!$B$4,VLOOKUP(F792,每级经验对应!A:C,3,FALSE)*映射关系!$B$4/(D792-1))+1)*VLOOKUP(H792,映射关系!E:G,3,FALSE))</f>
        <v>639209</v>
      </c>
      <c r="L792" t="str">
        <f>L$6&amp;VLOOKUP(I792,物品!B:C,2,FALSE)</f>
        <v>{"t":"i","i":1</v>
      </c>
      <c r="M792" t="str">
        <f t="shared" si="113"/>
        <v>,"c":639209,"tr":0}</v>
      </c>
      <c r="N792" t="str">
        <f t="shared" si="114"/>
        <v/>
      </c>
      <c r="O792" t="str">
        <f t="shared" si="115"/>
        <v>{"t":"i","i":1,"c":639209,"tr":0}</v>
      </c>
    </row>
    <row r="793" spans="3:15" x14ac:dyDescent="0.15">
      <c r="C793">
        <v>786</v>
      </c>
      <c r="D793">
        <f>VLOOKUP(F793,每级任务数量!A:B,2,FALSE)</f>
        <v>2</v>
      </c>
      <c r="E793" s="7">
        <f t="shared" si="110"/>
        <v>10801003</v>
      </c>
      <c r="F793">
        <f t="shared" si="111"/>
        <v>108</v>
      </c>
      <c r="G793">
        <f t="shared" si="112"/>
        <v>1</v>
      </c>
      <c r="H793">
        <f t="shared" si="116"/>
        <v>3</v>
      </c>
      <c r="I793" t="str">
        <f>VLOOKUP(H793,映射关系!E:F,2,FALSE)</f>
        <v>炼历</v>
      </c>
      <c r="J793">
        <f>INT((IF(D793=G793,VLOOKUP(F793,每级经验对应!A:C,3,FALSE)*映射关系!$B$4,VLOOKUP(F793,每级经验对应!A:C,3,FALSE)*映射关系!$B$4/(D793-1))+1)*VLOOKUP(H793,映射关系!E:G,3,FALSE))</f>
        <v>91207</v>
      </c>
      <c r="L793" t="str">
        <f>L$6&amp;VLOOKUP(I793,物品!B:C,2,FALSE)</f>
        <v>{"t":"i","i":6</v>
      </c>
      <c r="M793" t="str">
        <f t="shared" si="113"/>
        <v>,"c":91207,"tr":0}</v>
      </c>
      <c r="N793" t="str">
        <f t="shared" si="114"/>
        <v/>
      </c>
      <c r="O793" t="str">
        <f t="shared" si="115"/>
        <v>{"t":"i","i":6,"c":91207,"tr":0}</v>
      </c>
    </row>
    <row r="794" spans="3:15" x14ac:dyDescent="0.15">
      <c r="C794">
        <v>787</v>
      </c>
      <c r="D794">
        <f>VLOOKUP(F794,每级任务数量!A:B,2,FALSE)</f>
        <v>2</v>
      </c>
      <c r="E794" s="7">
        <f t="shared" si="110"/>
        <v>10802001</v>
      </c>
      <c r="F794">
        <f t="shared" si="111"/>
        <v>108</v>
      </c>
      <c r="G794">
        <f t="shared" si="112"/>
        <v>2</v>
      </c>
      <c r="H794">
        <f t="shared" si="116"/>
        <v>1</v>
      </c>
      <c r="I794" t="str">
        <f>VLOOKUP(H794,映射关系!E:F,2,FALSE)</f>
        <v>经验</v>
      </c>
      <c r="J794">
        <f>INT((IF(D794=G794,VLOOKUP(F794,每级经验对应!A:C,3,FALSE)*映射关系!$B$4,VLOOKUP(F794,每级经验对应!A:C,3,FALSE)*映射关系!$B$4/(D794-1))+1)*VLOOKUP(H794,映射关系!E:G,3,FALSE))</f>
        <v>18241</v>
      </c>
      <c r="L794" t="str">
        <f>L$6&amp;VLOOKUP(I794,物品!B:C,2,FALSE)</f>
        <v>{"t":"i","i":4</v>
      </c>
      <c r="M794" t="str">
        <f t="shared" si="113"/>
        <v>,"c":18241,"tr":0}</v>
      </c>
      <c r="N794" t="str">
        <f t="shared" si="114"/>
        <v/>
      </c>
      <c r="O794" t="str">
        <f t="shared" si="115"/>
        <v>{"t":"i","i":4,"c":18241,"tr":0}</v>
      </c>
    </row>
    <row r="795" spans="3:15" x14ac:dyDescent="0.15">
      <c r="C795">
        <v>788</v>
      </c>
      <c r="D795">
        <f>VLOOKUP(F795,每级任务数量!A:B,2,FALSE)</f>
        <v>2</v>
      </c>
      <c r="E795" s="7">
        <f t="shared" si="110"/>
        <v>10802002</v>
      </c>
      <c r="F795">
        <f t="shared" si="111"/>
        <v>108</v>
      </c>
      <c r="G795">
        <f t="shared" si="112"/>
        <v>2</v>
      </c>
      <c r="H795">
        <f t="shared" si="116"/>
        <v>2</v>
      </c>
      <c r="I795" t="str">
        <f>VLOOKUP(H795,映射关系!E:F,2,FALSE)</f>
        <v>金币</v>
      </c>
      <c r="J795">
        <f>INT((IF(D795=G795,VLOOKUP(F795,每级经验对应!A:C,3,FALSE)*映射关系!$B$4,VLOOKUP(F795,每级经验对应!A:C,3,FALSE)*映射关系!$B$4/(D795-1))+1)*VLOOKUP(H795,映射关系!E:G,3,FALSE))</f>
        <v>639209</v>
      </c>
      <c r="L795" t="str">
        <f>L$6&amp;VLOOKUP(I795,物品!B:C,2,FALSE)</f>
        <v>{"t":"i","i":1</v>
      </c>
      <c r="M795" t="str">
        <f t="shared" si="113"/>
        <v>,"c":639209,"tr":0}</v>
      </c>
      <c r="N795" t="str">
        <f t="shared" si="114"/>
        <v/>
      </c>
      <c r="O795" t="str">
        <f t="shared" si="115"/>
        <v>{"t":"i","i":1,"c":639209,"tr":0}</v>
      </c>
    </row>
    <row r="796" spans="3:15" x14ac:dyDescent="0.15">
      <c r="C796">
        <v>789</v>
      </c>
      <c r="D796">
        <f>VLOOKUP(F796,每级任务数量!A:B,2,FALSE)</f>
        <v>2</v>
      </c>
      <c r="E796" s="7">
        <f t="shared" si="110"/>
        <v>10802003</v>
      </c>
      <c r="F796">
        <f t="shared" si="111"/>
        <v>108</v>
      </c>
      <c r="G796">
        <f t="shared" si="112"/>
        <v>2</v>
      </c>
      <c r="H796">
        <f t="shared" si="116"/>
        <v>3</v>
      </c>
      <c r="I796" t="str">
        <f>VLOOKUP(H796,映射关系!E:F,2,FALSE)</f>
        <v>炼历</v>
      </c>
      <c r="J796">
        <f>INT((IF(D796=G796,VLOOKUP(F796,每级经验对应!A:C,3,FALSE)*映射关系!$B$4,VLOOKUP(F796,每级经验对应!A:C,3,FALSE)*映射关系!$B$4/(D796-1))+1)*VLOOKUP(H796,映射关系!E:G,3,FALSE))</f>
        <v>91207</v>
      </c>
      <c r="L796" t="str">
        <f>L$6&amp;VLOOKUP(I796,物品!B:C,2,FALSE)</f>
        <v>{"t":"i","i":6</v>
      </c>
      <c r="M796" t="str">
        <f t="shared" si="113"/>
        <v>,"c":91207,"tr":0}</v>
      </c>
      <c r="N796" t="str">
        <f t="shared" si="114"/>
        <v/>
      </c>
      <c r="O796" t="str">
        <f t="shared" si="115"/>
        <v>{"t":"i","i":6,"c":91207,"tr":0}</v>
      </c>
    </row>
    <row r="797" spans="3:15" x14ac:dyDescent="0.15">
      <c r="C797">
        <v>790</v>
      </c>
      <c r="D797">
        <f>VLOOKUP(F797,每级任务数量!A:B,2,FALSE)</f>
        <v>2</v>
      </c>
      <c r="E797" s="7">
        <f t="shared" si="110"/>
        <v>10901001</v>
      </c>
      <c r="F797">
        <f t="shared" si="111"/>
        <v>109</v>
      </c>
      <c r="G797">
        <f t="shared" si="112"/>
        <v>1</v>
      </c>
      <c r="H797">
        <f t="shared" si="116"/>
        <v>1</v>
      </c>
      <c r="I797" t="str">
        <f>VLOOKUP(H797,映射关系!E:F,2,FALSE)</f>
        <v>经验</v>
      </c>
      <c r="J797">
        <f>INT((IF(D797=G797,VLOOKUP(F797,每级经验对应!A:C,3,FALSE)*映射关系!$B$4,VLOOKUP(F797,每级经验对应!A:C,3,FALSE)*映射关系!$B$4/(D797-1))+1)*VLOOKUP(H797,映射关系!E:G,3,FALSE))</f>
        <v>19554</v>
      </c>
      <c r="L797" t="str">
        <f>L$6&amp;VLOOKUP(I797,物品!B:C,2,FALSE)</f>
        <v>{"t":"i","i":4</v>
      </c>
      <c r="M797" t="str">
        <f t="shared" si="113"/>
        <v>,"c":19554,"tr":0}</v>
      </c>
      <c r="N797" t="str">
        <f t="shared" si="114"/>
        <v/>
      </c>
      <c r="O797" t="str">
        <f t="shared" si="115"/>
        <v>{"t":"i","i":4,"c":19554,"tr":0}</v>
      </c>
    </row>
    <row r="798" spans="3:15" x14ac:dyDescent="0.15">
      <c r="C798">
        <v>791</v>
      </c>
      <c r="D798">
        <f>VLOOKUP(F798,每级任务数量!A:B,2,FALSE)</f>
        <v>2</v>
      </c>
      <c r="E798" s="7">
        <f t="shared" si="110"/>
        <v>10901002</v>
      </c>
      <c r="F798">
        <f t="shared" si="111"/>
        <v>109</v>
      </c>
      <c r="G798">
        <f t="shared" si="112"/>
        <v>1</v>
      </c>
      <c r="H798">
        <f t="shared" si="116"/>
        <v>2</v>
      </c>
      <c r="I798" t="str">
        <f>VLOOKUP(H798,映射关系!E:F,2,FALSE)</f>
        <v>金币</v>
      </c>
      <c r="J798">
        <f>INT((IF(D798=G798,VLOOKUP(F798,每级经验对应!A:C,3,FALSE)*映射关系!$B$4,VLOOKUP(F798,每级经验对应!A:C,3,FALSE)*映射关系!$B$4/(D798-1))+1)*VLOOKUP(H798,映射关系!E:G,3,FALSE))</f>
        <v>685230</v>
      </c>
      <c r="L798" t="str">
        <f>L$6&amp;VLOOKUP(I798,物品!B:C,2,FALSE)</f>
        <v>{"t":"i","i":1</v>
      </c>
      <c r="M798" t="str">
        <f t="shared" si="113"/>
        <v>,"c":685230,"tr":0}</v>
      </c>
      <c r="N798" t="str">
        <f t="shared" si="114"/>
        <v/>
      </c>
      <c r="O798" t="str">
        <f t="shared" si="115"/>
        <v>{"t":"i","i":1,"c":685230,"tr":0}</v>
      </c>
    </row>
    <row r="799" spans="3:15" x14ac:dyDescent="0.15">
      <c r="C799">
        <v>792</v>
      </c>
      <c r="D799">
        <f>VLOOKUP(F799,每级任务数量!A:B,2,FALSE)</f>
        <v>2</v>
      </c>
      <c r="E799" s="7">
        <f t="shared" si="110"/>
        <v>10901003</v>
      </c>
      <c r="F799">
        <f t="shared" si="111"/>
        <v>109</v>
      </c>
      <c r="G799">
        <f t="shared" si="112"/>
        <v>1</v>
      </c>
      <c r="H799">
        <f t="shared" si="116"/>
        <v>3</v>
      </c>
      <c r="I799" t="str">
        <f>VLOOKUP(H799,映射关系!E:F,2,FALSE)</f>
        <v>炼历</v>
      </c>
      <c r="J799">
        <f>INT((IF(D799=G799,VLOOKUP(F799,每级经验对应!A:C,3,FALSE)*映射关系!$B$4,VLOOKUP(F799,每级经验对应!A:C,3,FALSE)*映射关系!$B$4/(D799-1))+1)*VLOOKUP(H799,映射关系!E:G,3,FALSE))</f>
        <v>97774</v>
      </c>
      <c r="L799" t="str">
        <f>L$6&amp;VLOOKUP(I799,物品!B:C,2,FALSE)</f>
        <v>{"t":"i","i":6</v>
      </c>
      <c r="M799" t="str">
        <f t="shared" si="113"/>
        <v>,"c":97774,"tr":0}</v>
      </c>
      <c r="N799" t="str">
        <f t="shared" si="114"/>
        <v/>
      </c>
      <c r="O799" t="str">
        <f t="shared" si="115"/>
        <v>{"t":"i","i":6,"c":97774,"tr":0}</v>
      </c>
    </row>
    <row r="800" spans="3:15" x14ac:dyDescent="0.15">
      <c r="C800">
        <v>793</v>
      </c>
      <c r="D800">
        <f>VLOOKUP(F800,每级任务数量!A:B,2,FALSE)</f>
        <v>2</v>
      </c>
      <c r="E800" s="7">
        <f t="shared" si="110"/>
        <v>10902001</v>
      </c>
      <c r="F800">
        <f t="shared" si="111"/>
        <v>109</v>
      </c>
      <c r="G800">
        <f t="shared" si="112"/>
        <v>2</v>
      </c>
      <c r="H800">
        <f t="shared" si="116"/>
        <v>1</v>
      </c>
      <c r="I800" t="str">
        <f>VLOOKUP(H800,映射关系!E:F,2,FALSE)</f>
        <v>经验</v>
      </c>
      <c r="J800">
        <f>INT((IF(D800=G800,VLOOKUP(F800,每级经验对应!A:C,3,FALSE)*映射关系!$B$4,VLOOKUP(F800,每级经验对应!A:C,3,FALSE)*映射关系!$B$4/(D800-1))+1)*VLOOKUP(H800,映射关系!E:G,3,FALSE))</f>
        <v>19554</v>
      </c>
      <c r="L800" t="str">
        <f>L$6&amp;VLOOKUP(I800,物品!B:C,2,FALSE)</f>
        <v>{"t":"i","i":4</v>
      </c>
      <c r="M800" t="str">
        <f t="shared" si="113"/>
        <v>,"c":19554,"tr":0}</v>
      </c>
      <c r="N800" t="str">
        <f t="shared" si="114"/>
        <v/>
      </c>
      <c r="O800" t="str">
        <f t="shared" si="115"/>
        <v>{"t":"i","i":4,"c":19554,"tr":0}</v>
      </c>
    </row>
    <row r="801" spans="3:15" x14ac:dyDescent="0.15">
      <c r="C801">
        <v>794</v>
      </c>
      <c r="D801">
        <f>VLOOKUP(F801,每级任务数量!A:B,2,FALSE)</f>
        <v>2</v>
      </c>
      <c r="E801" s="7">
        <f t="shared" si="110"/>
        <v>10902002</v>
      </c>
      <c r="F801">
        <f t="shared" si="111"/>
        <v>109</v>
      </c>
      <c r="G801">
        <f t="shared" si="112"/>
        <v>2</v>
      </c>
      <c r="H801">
        <f t="shared" si="116"/>
        <v>2</v>
      </c>
      <c r="I801" t="str">
        <f>VLOOKUP(H801,映射关系!E:F,2,FALSE)</f>
        <v>金币</v>
      </c>
      <c r="J801">
        <f>INT((IF(D801=G801,VLOOKUP(F801,每级经验对应!A:C,3,FALSE)*映射关系!$B$4,VLOOKUP(F801,每级经验对应!A:C,3,FALSE)*映射关系!$B$4/(D801-1))+1)*VLOOKUP(H801,映射关系!E:G,3,FALSE))</f>
        <v>685230</v>
      </c>
      <c r="L801" t="str">
        <f>L$6&amp;VLOOKUP(I801,物品!B:C,2,FALSE)</f>
        <v>{"t":"i","i":1</v>
      </c>
      <c r="M801" t="str">
        <f t="shared" si="113"/>
        <v>,"c":685230,"tr":0}</v>
      </c>
      <c r="N801" t="str">
        <f t="shared" si="114"/>
        <v/>
      </c>
      <c r="O801" t="str">
        <f t="shared" si="115"/>
        <v>{"t":"i","i":1,"c":685230,"tr":0}</v>
      </c>
    </row>
    <row r="802" spans="3:15" x14ac:dyDescent="0.15">
      <c r="C802">
        <v>795</v>
      </c>
      <c r="D802">
        <f>VLOOKUP(F802,每级任务数量!A:B,2,FALSE)</f>
        <v>2</v>
      </c>
      <c r="E802" s="7">
        <f t="shared" si="110"/>
        <v>10902003</v>
      </c>
      <c r="F802">
        <f t="shared" si="111"/>
        <v>109</v>
      </c>
      <c r="G802">
        <f t="shared" si="112"/>
        <v>2</v>
      </c>
      <c r="H802">
        <f t="shared" si="116"/>
        <v>3</v>
      </c>
      <c r="I802" t="str">
        <f>VLOOKUP(H802,映射关系!E:F,2,FALSE)</f>
        <v>炼历</v>
      </c>
      <c r="J802">
        <f>INT((IF(D802=G802,VLOOKUP(F802,每级经验对应!A:C,3,FALSE)*映射关系!$B$4,VLOOKUP(F802,每级经验对应!A:C,3,FALSE)*映射关系!$B$4/(D802-1))+1)*VLOOKUP(H802,映射关系!E:G,3,FALSE))</f>
        <v>97774</v>
      </c>
      <c r="L802" t="str">
        <f>L$6&amp;VLOOKUP(I802,物品!B:C,2,FALSE)</f>
        <v>{"t":"i","i":6</v>
      </c>
      <c r="M802" t="str">
        <f t="shared" si="113"/>
        <v>,"c":97774,"tr":0}</v>
      </c>
      <c r="N802" t="str">
        <f t="shared" si="114"/>
        <v/>
      </c>
      <c r="O802" t="str">
        <f t="shared" si="115"/>
        <v>{"t":"i","i":6,"c":97774,"tr":0}</v>
      </c>
    </row>
    <row r="803" spans="3:15" x14ac:dyDescent="0.15">
      <c r="C803">
        <v>796</v>
      </c>
      <c r="D803">
        <f>VLOOKUP(F803,每级任务数量!A:B,2,FALSE)</f>
        <v>2</v>
      </c>
      <c r="E803" s="7">
        <f t="shared" si="110"/>
        <v>11001001</v>
      </c>
      <c r="F803">
        <f t="shared" si="111"/>
        <v>110</v>
      </c>
      <c r="G803">
        <f t="shared" si="112"/>
        <v>1</v>
      </c>
      <c r="H803">
        <f t="shared" si="116"/>
        <v>1</v>
      </c>
      <c r="I803" t="str">
        <f>VLOOKUP(H803,映射关系!E:F,2,FALSE)</f>
        <v>经验</v>
      </c>
      <c r="J803">
        <f>INT((IF(D803=G803,VLOOKUP(F803,每级经验对应!A:C,3,FALSE)*映射关系!$B$4,VLOOKUP(F803,每级经验对应!A:C,3,FALSE)*映射关系!$B$4/(D803-1))+1)*VLOOKUP(H803,映射关系!E:G,3,FALSE))</f>
        <v>20962</v>
      </c>
      <c r="L803" t="str">
        <f>L$6&amp;VLOOKUP(I803,物品!B:C,2,FALSE)</f>
        <v>{"t":"i","i":4</v>
      </c>
      <c r="M803" t="str">
        <f t="shared" si="113"/>
        <v>,"c":20962,"tr":0}</v>
      </c>
      <c r="N803" t="str">
        <f t="shared" si="114"/>
        <v/>
      </c>
      <c r="O803" t="str">
        <f t="shared" si="115"/>
        <v>{"t":"i","i":4,"c":20962,"tr":0}</v>
      </c>
    </row>
    <row r="804" spans="3:15" x14ac:dyDescent="0.15">
      <c r="C804">
        <v>797</v>
      </c>
      <c r="D804">
        <f>VLOOKUP(F804,每级任务数量!A:B,2,FALSE)</f>
        <v>2</v>
      </c>
      <c r="E804" s="7">
        <f t="shared" si="110"/>
        <v>11001002</v>
      </c>
      <c r="F804">
        <f t="shared" si="111"/>
        <v>110</v>
      </c>
      <c r="G804">
        <f t="shared" si="112"/>
        <v>1</v>
      </c>
      <c r="H804">
        <f t="shared" si="116"/>
        <v>2</v>
      </c>
      <c r="I804" t="str">
        <f>VLOOKUP(H804,映射关系!E:F,2,FALSE)</f>
        <v>金币</v>
      </c>
      <c r="J804">
        <f>INT((IF(D804=G804,VLOOKUP(F804,每级经验对应!A:C,3,FALSE)*映射关系!$B$4,VLOOKUP(F804,每级经验对应!A:C,3,FALSE)*映射关系!$B$4/(D804-1))+1)*VLOOKUP(H804,映射关系!E:G,3,FALSE))</f>
        <v>734564</v>
      </c>
      <c r="L804" t="str">
        <f>L$6&amp;VLOOKUP(I804,物品!B:C,2,FALSE)</f>
        <v>{"t":"i","i":1</v>
      </c>
      <c r="M804" t="str">
        <f t="shared" si="113"/>
        <v>,"c":734564,"tr":0}</v>
      </c>
      <c r="N804" t="str">
        <f t="shared" si="114"/>
        <v/>
      </c>
      <c r="O804" t="str">
        <f t="shared" si="115"/>
        <v>{"t":"i","i":1,"c":734564,"tr":0}</v>
      </c>
    </row>
    <row r="805" spans="3:15" x14ac:dyDescent="0.15">
      <c r="C805">
        <v>798</v>
      </c>
      <c r="D805">
        <f>VLOOKUP(F805,每级任务数量!A:B,2,FALSE)</f>
        <v>2</v>
      </c>
      <c r="E805" s="7">
        <f t="shared" si="110"/>
        <v>11001003</v>
      </c>
      <c r="F805">
        <f t="shared" si="111"/>
        <v>110</v>
      </c>
      <c r="G805">
        <f t="shared" si="112"/>
        <v>1</v>
      </c>
      <c r="H805">
        <f t="shared" si="116"/>
        <v>3</v>
      </c>
      <c r="I805" t="str">
        <f>VLOOKUP(H805,映射关系!E:F,2,FALSE)</f>
        <v>炼历</v>
      </c>
      <c r="J805">
        <f>INT((IF(D805=G805,VLOOKUP(F805,每级经验对应!A:C,3,FALSE)*映射关系!$B$4,VLOOKUP(F805,每级经验对应!A:C,3,FALSE)*映射关系!$B$4/(D805-1))+1)*VLOOKUP(H805,映射关系!E:G,3,FALSE))</f>
        <v>104813</v>
      </c>
      <c r="L805" t="str">
        <f>L$6&amp;VLOOKUP(I805,物品!B:C,2,FALSE)</f>
        <v>{"t":"i","i":6</v>
      </c>
      <c r="M805" t="str">
        <f t="shared" si="113"/>
        <v>,"c":104813,"tr":0}</v>
      </c>
      <c r="N805" t="str">
        <f t="shared" si="114"/>
        <v/>
      </c>
      <c r="O805" t="str">
        <f t="shared" si="115"/>
        <v>{"t":"i","i":6,"c":104813,"tr":0}</v>
      </c>
    </row>
    <row r="806" spans="3:15" x14ac:dyDescent="0.15">
      <c r="C806">
        <v>799</v>
      </c>
      <c r="D806">
        <f>VLOOKUP(F806,每级任务数量!A:B,2,FALSE)</f>
        <v>2</v>
      </c>
      <c r="E806" s="7">
        <f t="shared" si="110"/>
        <v>11002001</v>
      </c>
      <c r="F806">
        <f t="shared" si="111"/>
        <v>110</v>
      </c>
      <c r="G806">
        <f t="shared" si="112"/>
        <v>2</v>
      </c>
      <c r="H806">
        <f t="shared" si="116"/>
        <v>1</v>
      </c>
      <c r="I806" t="str">
        <f>VLOOKUP(H806,映射关系!E:F,2,FALSE)</f>
        <v>经验</v>
      </c>
      <c r="J806">
        <f>INT((IF(D806=G806,VLOOKUP(F806,每级经验对应!A:C,3,FALSE)*映射关系!$B$4,VLOOKUP(F806,每级经验对应!A:C,3,FALSE)*映射关系!$B$4/(D806-1))+1)*VLOOKUP(H806,映射关系!E:G,3,FALSE))</f>
        <v>20962</v>
      </c>
      <c r="L806" t="str">
        <f>L$6&amp;VLOOKUP(I806,物品!B:C,2,FALSE)</f>
        <v>{"t":"i","i":4</v>
      </c>
      <c r="M806" t="str">
        <f t="shared" si="113"/>
        <v>,"c":20962,"tr":0}</v>
      </c>
      <c r="N806" t="str">
        <f t="shared" si="114"/>
        <v/>
      </c>
      <c r="O806" t="str">
        <f t="shared" si="115"/>
        <v>{"t":"i","i":4,"c":20962,"tr":0}</v>
      </c>
    </row>
    <row r="807" spans="3:15" x14ac:dyDescent="0.15">
      <c r="C807">
        <v>800</v>
      </c>
      <c r="D807">
        <f>VLOOKUP(F807,每级任务数量!A:B,2,FALSE)</f>
        <v>2</v>
      </c>
      <c r="E807" s="7">
        <f t="shared" si="110"/>
        <v>11002002</v>
      </c>
      <c r="F807">
        <f t="shared" si="111"/>
        <v>110</v>
      </c>
      <c r="G807">
        <f t="shared" si="112"/>
        <v>2</v>
      </c>
      <c r="H807">
        <f t="shared" si="116"/>
        <v>2</v>
      </c>
      <c r="I807" t="str">
        <f>VLOOKUP(H807,映射关系!E:F,2,FALSE)</f>
        <v>金币</v>
      </c>
      <c r="J807">
        <f>INT((IF(D807=G807,VLOOKUP(F807,每级经验对应!A:C,3,FALSE)*映射关系!$B$4,VLOOKUP(F807,每级经验对应!A:C,3,FALSE)*映射关系!$B$4/(D807-1))+1)*VLOOKUP(H807,映射关系!E:G,3,FALSE))</f>
        <v>734564</v>
      </c>
      <c r="L807" t="str">
        <f>L$6&amp;VLOOKUP(I807,物品!B:C,2,FALSE)</f>
        <v>{"t":"i","i":1</v>
      </c>
      <c r="M807" t="str">
        <f t="shared" si="113"/>
        <v>,"c":734564,"tr":0}</v>
      </c>
      <c r="N807" t="str">
        <f t="shared" si="114"/>
        <v/>
      </c>
      <c r="O807" t="str">
        <f t="shared" si="115"/>
        <v>{"t":"i","i":1,"c":734564,"tr":0}</v>
      </c>
    </row>
    <row r="808" spans="3:15" x14ac:dyDescent="0.15">
      <c r="C808">
        <v>801</v>
      </c>
      <c r="D808">
        <f>VLOOKUP(F808,每级任务数量!A:B,2,FALSE)</f>
        <v>2</v>
      </c>
      <c r="E808" s="7">
        <f t="shared" si="110"/>
        <v>11002003</v>
      </c>
      <c r="F808">
        <f t="shared" si="111"/>
        <v>110</v>
      </c>
      <c r="G808">
        <f t="shared" si="112"/>
        <v>2</v>
      </c>
      <c r="H808">
        <f t="shared" si="116"/>
        <v>3</v>
      </c>
      <c r="I808" t="str">
        <f>VLOOKUP(H808,映射关系!E:F,2,FALSE)</f>
        <v>炼历</v>
      </c>
      <c r="J808">
        <f>INT((IF(D808=G808,VLOOKUP(F808,每级经验对应!A:C,3,FALSE)*映射关系!$B$4,VLOOKUP(F808,每级经验对应!A:C,3,FALSE)*映射关系!$B$4/(D808-1))+1)*VLOOKUP(H808,映射关系!E:G,3,FALSE))</f>
        <v>104813</v>
      </c>
      <c r="L808" t="str">
        <f>L$6&amp;VLOOKUP(I808,物品!B:C,2,FALSE)</f>
        <v>{"t":"i","i":6</v>
      </c>
      <c r="M808" t="str">
        <f t="shared" si="113"/>
        <v>,"c":104813,"tr":0}</v>
      </c>
      <c r="N808" t="str">
        <f t="shared" si="114"/>
        <v/>
      </c>
      <c r="O808" t="str">
        <f t="shared" si="115"/>
        <v>{"t":"i","i":6,"c":104813,"tr":0}</v>
      </c>
    </row>
    <row r="809" spans="3:15" x14ac:dyDescent="0.15">
      <c r="C809">
        <v>802</v>
      </c>
      <c r="D809">
        <f>VLOOKUP(F809,每级任务数量!A:B,2,FALSE)</f>
        <v>2</v>
      </c>
      <c r="E809" s="7">
        <f t="shared" si="110"/>
        <v>11101001</v>
      </c>
      <c r="F809">
        <f t="shared" si="111"/>
        <v>111</v>
      </c>
      <c r="G809">
        <f t="shared" si="112"/>
        <v>1</v>
      </c>
      <c r="H809">
        <f t="shared" si="116"/>
        <v>1</v>
      </c>
      <c r="I809" t="str">
        <f>VLOOKUP(H809,映射关系!E:F,2,FALSE)</f>
        <v>经验</v>
      </c>
      <c r="J809">
        <f>INT((IF(D809=G809,VLOOKUP(F809,每级经验对应!A:C,3,FALSE)*映射关系!$B$4,VLOOKUP(F809,每级经验对应!A:C,3,FALSE)*映射关系!$B$4/(D809-1))+1)*VLOOKUP(H809,映射关系!E:G,3,FALSE))</f>
        <v>22471</v>
      </c>
      <c r="L809" t="str">
        <f>L$6&amp;VLOOKUP(I809,物品!B:C,2,FALSE)</f>
        <v>{"t":"i","i":4</v>
      </c>
      <c r="M809" t="str">
        <f t="shared" si="113"/>
        <v>,"c":22471,"tr":0}</v>
      </c>
      <c r="N809" t="str">
        <f t="shared" si="114"/>
        <v/>
      </c>
      <c r="O809" t="str">
        <f t="shared" si="115"/>
        <v>{"t":"i","i":4,"c":22471,"tr":0}</v>
      </c>
    </row>
    <row r="810" spans="3:15" x14ac:dyDescent="0.15">
      <c r="C810">
        <v>803</v>
      </c>
      <c r="D810">
        <f>VLOOKUP(F810,每级任务数量!A:B,2,FALSE)</f>
        <v>2</v>
      </c>
      <c r="E810" s="7">
        <f t="shared" si="110"/>
        <v>11101002</v>
      </c>
      <c r="F810">
        <f t="shared" si="111"/>
        <v>111</v>
      </c>
      <c r="G810">
        <f t="shared" si="112"/>
        <v>1</v>
      </c>
      <c r="H810">
        <f t="shared" si="116"/>
        <v>2</v>
      </c>
      <c r="I810" t="str">
        <f>VLOOKUP(H810,映射关系!E:F,2,FALSE)</f>
        <v>金币</v>
      </c>
      <c r="J810">
        <f>INT((IF(D810=G810,VLOOKUP(F810,每级经验对应!A:C,3,FALSE)*映射关系!$B$4,VLOOKUP(F810,每级经验对应!A:C,3,FALSE)*映射关系!$B$4/(D810-1))+1)*VLOOKUP(H810,映射关系!E:G,3,FALSE))</f>
        <v>787450</v>
      </c>
      <c r="L810" t="str">
        <f>L$6&amp;VLOOKUP(I810,物品!B:C,2,FALSE)</f>
        <v>{"t":"i","i":1</v>
      </c>
      <c r="M810" t="str">
        <f t="shared" si="113"/>
        <v>,"c":787450,"tr":0}</v>
      </c>
      <c r="N810" t="str">
        <f t="shared" si="114"/>
        <v/>
      </c>
      <c r="O810" t="str">
        <f t="shared" si="115"/>
        <v>{"t":"i","i":1,"c":787450,"tr":0}</v>
      </c>
    </row>
    <row r="811" spans="3:15" x14ac:dyDescent="0.15">
      <c r="C811">
        <v>804</v>
      </c>
      <c r="D811">
        <f>VLOOKUP(F811,每级任务数量!A:B,2,FALSE)</f>
        <v>2</v>
      </c>
      <c r="E811" s="7">
        <f t="shared" si="110"/>
        <v>11101003</v>
      </c>
      <c r="F811">
        <f t="shared" si="111"/>
        <v>111</v>
      </c>
      <c r="G811">
        <f t="shared" si="112"/>
        <v>1</v>
      </c>
      <c r="H811">
        <f t="shared" si="116"/>
        <v>3</v>
      </c>
      <c r="I811" t="str">
        <f>VLOOKUP(H811,映射关系!E:F,2,FALSE)</f>
        <v>炼历</v>
      </c>
      <c r="J811">
        <f>INT((IF(D811=G811,VLOOKUP(F811,每级经验对应!A:C,3,FALSE)*映射关系!$B$4,VLOOKUP(F811,每级经验对应!A:C,3,FALSE)*映射关系!$B$4/(D811-1))+1)*VLOOKUP(H811,映射关系!E:G,3,FALSE))</f>
        <v>112359</v>
      </c>
      <c r="L811" t="str">
        <f>L$6&amp;VLOOKUP(I811,物品!B:C,2,FALSE)</f>
        <v>{"t":"i","i":6</v>
      </c>
      <c r="M811" t="str">
        <f t="shared" si="113"/>
        <v>,"c":112359,"tr":0}</v>
      </c>
      <c r="N811" t="str">
        <f t="shared" si="114"/>
        <v/>
      </c>
      <c r="O811" t="str">
        <f t="shared" si="115"/>
        <v>{"t":"i","i":6,"c":112359,"tr":0}</v>
      </c>
    </row>
    <row r="812" spans="3:15" x14ac:dyDescent="0.15">
      <c r="C812">
        <v>805</v>
      </c>
      <c r="D812">
        <f>VLOOKUP(F812,每级任务数量!A:B,2,FALSE)</f>
        <v>2</v>
      </c>
      <c r="E812" s="7">
        <f t="shared" si="110"/>
        <v>11102001</v>
      </c>
      <c r="F812">
        <f t="shared" si="111"/>
        <v>111</v>
      </c>
      <c r="G812">
        <f t="shared" si="112"/>
        <v>2</v>
      </c>
      <c r="H812">
        <f t="shared" si="116"/>
        <v>1</v>
      </c>
      <c r="I812" t="str">
        <f>VLOOKUP(H812,映射关系!E:F,2,FALSE)</f>
        <v>经验</v>
      </c>
      <c r="J812">
        <f>INT((IF(D812=G812,VLOOKUP(F812,每级经验对应!A:C,3,FALSE)*映射关系!$B$4,VLOOKUP(F812,每级经验对应!A:C,3,FALSE)*映射关系!$B$4/(D812-1))+1)*VLOOKUP(H812,映射关系!E:G,3,FALSE))</f>
        <v>22471</v>
      </c>
      <c r="L812" t="str">
        <f>L$6&amp;VLOOKUP(I812,物品!B:C,2,FALSE)</f>
        <v>{"t":"i","i":4</v>
      </c>
      <c r="M812" t="str">
        <f t="shared" si="113"/>
        <v>,"c":22471,"tr":0}</v>
      </c>
      <c r="N812" t="str">
        <f t="shared" si="114"/>
        <v/>
      </c>
      <c r="O812" t="str">
        <f t="shared" si="115"/>
        <v>{"t":"i","i":4,"c":22471,"tr":0}</v>
      </c>
    </row>
    <row r="813" spans="3:15" x14ac:dyDescent="0.15">
      <c r="C813">
        <v>806</v>
      </c>
      <c r="D813">
        <f>VLOOKUP(F813,每级任务数量!A:B,2,FALSE)</f>
        <v>2</v>
      </c>
      <c r="E813" s="7">
        <f t="shared" si="110"/>
        <v>11102002</v>
      </c>
      <c r="F813">
        <f t="shared" si="111"/>
        <v>111</v>
      </c>
      <c r="G813">
        <f t="shared" si="112"/>
        <v>2</v>
      </c>
      <c r="H813">
        <f t="shared" si="116"/>
        <v>2</v>
      </c>
      <c r="I813" t="str">
        <f>VLOOKUP(H813,映射关系!E:F,2,FALSE)</f>
        <v>金币</v>
      </c>
      <c r="J813">
        <f>INT((IF(D813=G813,VLOOKUP(F813,每级经验对应!A:C,3,FALSE)*映射关系!$B$4,VLOOKUP(F813,每级经验对应!A:C,3,FALSE)*映射关系!$B$4/(D813-1))+1)*VLOOKUP(H813,映射关系!E:G,3,FALSE))</f>
        <v>787450</v>
      </c>
      <c r="L813" t="str">
        <f>L$6&amp;VLOOKUP(I813,物品!B:C,2,FALSE)</f>
        <v>{"t":"i","i":1</v>
      </c>
      <c r="M813" t="str">
        <f t="shared" si="113"/>
        <v>,"c":787450,"tr":0}</v>
      </c>
      <c r="N813" t="str">
        <f t="shared" si="114"/>
        <v/>
      </c>
      <c r="O813" t="str">
        <f t="shared" si="115"/>
        <v>{"t":"i","i":1,"c":787450,"tr":0}</v>
      </c>
    </row>
    <row r="814" spans="3:15" x14ac:dyDescent="0.15">
      <c r="C814">
        <v>807</v>
      </c>
      <c r="D814">
        <f>VLOOKUP(F814,每级任务数量!A:B,2,FALSE)</f>
        <v>2</v>
      </c>
      <c r="E814" s="7">
        <f t="shared" si="110"/>
        <v>11102003</v>
      </c>
      <c r="F814">
        <f t="shared" si="111"/>
        <v>111</v>
      </c>
      <c r="G814">
        <f t="shared" si="112"/>
        <v>2</v>
      </c>
      <c r="H814">
        <f t="shared" si="116"/>
        <v>3</v>
      </c>
      <c r="I814" t="str">
        <f>VLOOKUP(H814,映射关系!E:F,2,FALSE)</f>
        <v>炼历</v>
      </c>
      <c r="J814">
        <f>INT((IF(D814=G814,VLOOKUP(F814,每级经验对应!A:C,3,FALSE)*映射关系!$B$4,VLOOKUP(F814,每级经验对应!A:C,3,FALSE)*映射关系!$B$4/(D814-1))+1)*VLOOKUP(H814,映射关系!E:G,3,FALSE))</f>
        <v>112359</v>
      </c>
      <c r="L814" t="str">
        <f>L$6&amp;VLOOKUP(I814,物品!B:C,2,FALSE)</f>
        <v>{"t":"i","i":6</v>
      </c>
      <c r="M814" t="str">
        <f t="shared" si="113"/>
        <v>,"c":112359,"tr":0}</v>
      </c>
      <c r="N814" t="str">
        <f t="shared" si="114"/>
        <v/>
      </c>
      <c r="O814" t="str">
        <f t="shared" si="115"/>
        <v>{"t":"i","i":6,"c":112359,"tr":0}</v>
      </c>
    </row>
    <row r="815" spans="3:15" x14ac:dyDescent="0.15">
      <c r="C815">
        <v>808</v>
      </c>
      <c r="D815">
        <f>VLOOKUP(F815,每级任务数量!A:B,2,FALSE)</f>
        <v>2</v>
      </c>
      <c r="E815" s="7">
        <f t="shared" si="110"/>
        <v>11201001</v>
      </c>
      <c r="F815">
        <f t="shared" si="111"/>
        <v>112</v>
      </c>
      <c r="G815">
        <f t="shared" si="112"/>
        <v>1</v>
      </c>
      <c r="H815">
        <f t="shared" si="116"/>
        <v>1</v>
      </c>
      <c r="I815" t="str">
        <f>VLOOKUP(H815,映射关系!E:F,2,FALSE)</f>
        <v>经验</v>
      </c>
      <c r="J815">
        <f>INT((IF(D815=G815,VLOOKUP(F815,每级经验对应!A:C,3,FALSE)*映射关系!$B$4,VLOOKUP(F815,每级经验对应!A:C,3,FALSE)*映射关系!$B$4/(D815-1))+1)*VLOOKUP(H815,映射关系!E:G,3,FALSE))</f>
        <v>24089</v>
      </c>
      <c r="L815" t="str">
        <f>L$6&amp;VLOOKUP(I815,物品!B:C,2,FALSE)</f>
        <v>{"t":"i","i":4</v>
      </c>
      <c r="M815" t="str">
        <f t="shared" si="113"/>
        <v>,"c":24089,"tr":0}</v>
      </c>
      <c r="N815" t="str">
        <f t="shared" si="114"/>
        <v/>
      </c>
      <c r="O815" t="str">
        <f t="shared" si="115"/>
        <v>{"t":"i","i":4,"c":24089,"tr":0}</v>
      </c>
    </row>
    <row r="816" spans="3:15" x14ac:dyDescent="0.15">
      <c r="C816">
        <v>809</v>
      </c>
      <c r="D816">
        <f>VLOOKUP(F816,每级任务数量!A:B,2,FALSE)</f>
        <v>2</v>
      </c>
      <c r="E816" s="7">
        <f t="shared" si="110"/>
        <v>11201002</v>
      </c>
      <c r="F816">
        <f t="shared" si="111"/>
        <v>112</v>
      </c>
      <c r="G816">
        <f t="shared" si="112"/>
        <v>1</v>
      </c>
      <c r="H816">
        <f t="shared" si="116"/>
        <v>2</v>
      </c>
      <c r="I816" t="str">
        <f>VLOOKUP(H816,映射关系!E:F,2,FALSE)</f>
        <v>金币</v>
      </c>
      <c r="J816">
        <f>INT((IF(D816=G816,VLOOKUP(F816,每级经验对应!A:C,3,FALSE)*映射关系!$B$4,VLOOKUP(F816,每级经验对应!A:C,3,FALSE)*映射关系!$B$4/(D816-1))+1)*VLOOKUP(H816,映射关系!E:G,3,FALSE))</f>
        <v>844144</v>
      </c>
      <c r="L816" t="str">
        <f>L$6&amp;VLOOKUP(I816,物品!B:C,2,FALSE)</f>
        <v>{"t":"i","i":1</v>
      </c>
      <c r="M816" t="str">
        <f t="shared" si="113"/>
        <v>,"c":844144,"tr":0}</v>
      </c>
      <c r="N816" t="str">
        <f t="shared" si="114"/>
        <v/>
      </c>
      <c r="O816" t="str">
        <f t="shared" si="115"/>
        <v>{"t":"i","i":1,"c":844144,"tr":0}</v>
      </c>
    </row>
    <row r="817" spans="3:15" x14ac:dyDescent="0.15">
      <c r="C817">
        <v>810</v>
      </c>
      <c r="D817">
        <f>VLOOKUP(F817,每级任务数量!A:B,2,FALSE)</f>
        <v>2</v>
      </c>
      <c r="E817" s="7">
        <f t="shared" si="110"/>
        <v>11201003</v>
      </c>
      <c r="F817">
        <f t="shared" si="111"/>
        <v>112</v>
      </c>
      <c r="G817">
        <f t="shared" si="112"/>
        <v>1</v>
      </c>
      <c r="H817">
        <f t="shared" si="116"/>
        <v>3</v>
      </c>
      <c r="I817" t="str">
        <f>VLOOKUP(H817,映射关系!E:F,2,FALSE)</f>
        <v>炼历</v>
      </c>
      <c r="J817">
        <f>INT((IF(D817=G817,VLOOKUP(F817,每级经验对应!A:C,3,FALSE)*映射关系!$B$4,VLOOKUP(F817,每级经验对应!A:C,3,FALSE)*映射关系!$B$4/(D817-1))+1)*VLOOKUP(H817,映射关系!E:G,3,FALSE))</f>
        <v>120449</v>
      </c>
      <c r="L817" t="str">
        <f>L$6&amp;VLOOKUP(I817,物品!B:C,2,FALSE)</f>
        <v>{"t":"i","i":6</v>
      </c>
      <c r="M817" t="str">
        <f t="shared" si="113"/>
        <v>,"c":120449,"tr":0}</v>
      </c>
      <c r="N817" t="str">
        <f t="shared" si="114"/>
        <v/>
      </c>
      <c r="O817" t="str">
        <f t="shared" si="115"/>
        <v>{"t":"i","i":6,"c":120449,"tr":0}</v>
      </c>
    </row>
    <row r="818" spans="3:15" x14ac:dyDescent="0.15">
      <c r="C818">
        <v>811</v>
      </c>
      <c r="D818">
        <f>VLOOKUP(F818,每级任务数量!A:B,2,FALSE)</f>
        <v>2</v>
      </c>
      <c r="E818" s="7">
        <f t="shared" si="110"/>
        <v>11202001</v>
      </c>
      <c r="F818">
        <f t="shared" si="111"/>
        <v>112</v>
      </c>
      <c r="G818">
        <f t="shared" si="112"/>
        <v>2</v>
      </c>
      <c r="H818">
        <f t="shared" si="116"/>
        <v>1</v>
      </c>
      <c r="I818" t="str">
        <f>VLOOKUP(H818,映射关系!E:F,2,FALSE)</f>
        <v>经验</v>
      </c>
      <c r="J818">
        <f>INT((IF(D818=G818,VLOOKUP(F818,每级经验对应!A:C,3,FALSE)*映射关系!$B$4,VLOOKUP(F818,每级经验对应!A:C,3,FALSE)*映射关系!$B$4/(D818-1))+1)*VLOOKUP(H818,映射关系!E:G,3,FALSE))</f>
        <v>24089</v>
      </c>
      <c r="L818" t="str">
        <f>L$6&amp;VLOOKUP(I818,物品!B:C,2,FALSE)</f>
        <v>{"t":"i","i":4</v>
      </c>
      <c r="M818" t="str">
        <f t="shared" si="113"/>
        <v>,"c":24089,"tr":0}</v>
      </c>
      <c r="N818" t="str">
        <f t="shared" si="114"/>
        <v/>
      </c>
      <c r="O818" t="str">
        <f t="shared" si="115"/>
        <v>{"t":"i","i":4,"c":24089,"tr":0}</v>
      </c>
    </row>
    <row r="819" spans="3:15" x14ac:dyDescent="0.15">
      <c r="C819">
        <v>812</v>
      </c>
      <c r="D819">
        <f>VLOOKUP(F819,每级任务数量!A:B,2,FALSE)</f>
        <v>2</v>
      </c>
      <c r="E819" s="7">
        <f t="shared" si="110"/>
        <v>11202002</v>
      </c>
      <c r="F819">
        <f t="shared" si="111"/>
        <v>112</v>
      </c>
      <c r="G819">
        <f t="shared" si="112"/>
        <v>2</v>
      </c>
      <c r="H819">
        <f t="shared" si="116"/>
        <v>2</v>
      </c>
      <c r="I819" t="str">
        <f>VLOOKUP(H819,映射关系!E:F,2,FALSE)</f>
        <v>金币</v>
      </c>
      <c r="J819">
        <f>INT((IF(D819=G819,VLOOKUP(F819,每级经验对应!A:C,3,FALSE)*映射关系!$B$4,VLOOKUP(F819,每级经验对应!A:C,3,FALSE)*映射关系!$B$4/(D819-1))+1)*VLOOKUP(H819,映射关系!E:G,3,FALSE))</f>
        <v>844144</v>
      </c>
      <c r="L819" t="str">
        <f>L$6&amp;VLOOKUP(I819,物品!B:C,2,FALSE)</f>
        <v>{"t":"i","i":1</v>
      </c>
      <c r="M819" t="str">
        <f t="shared" si="113"/>
        <v>,"c":844144,"tr":0}</v>
      </c>
      <c r="N819" t="str">
        <f t="shared" si="114"/>
        <v/>
      </c>
      <c r="O819" t="str">
        <f t="shared" si="115"/>
        <v>{"t":"i","i":1,"c":844144,"tr":0}</v>
      </c>
    </row>
    <row r="820" spans="3:15" x14ac:dyDescent="0.15">
      <c r="C820">
        <v>813</v>
      </c>
      <c r="D820">
        <f>VLOOKUP(F820,每级任务数量!A:B,2,FALSE)</f>
        <v>2</v>
      </c>
      <c r="E820" s="7">
        <f t="shared" si="110"/>
        <v>11202003</v>
      </c>
      <c r="F820">
        <f t="shared" si="111"/>
        <v>112</v>
      </c>
      <c r="G820">
        <f t="shared" si="112"/>
        <v>2</v>
      </c>
      <c r="H820">
        <f t="shared" si="116"/>
        <v>3</v>
      </c>
      <c r="I820" t="str">
        <f>VLOOKUP(H820,映射关系!E:F,2,FALSE)</f>
        <v>炼历</v>
      </c>
      <c r="J820">
        <f>INT((IF(D820=G820,VLOOKUP(F820,每级经验对应!A:C,3,FALSE)*映射关系!$B$4,VLOOKUP(F820,每级经验对应!A:C,3,FALSE)*映射关系!$B$4/(D820-1))+1)*VLOOKUP(H820,映射关系!E:G,3,FALSE))</f>
        <v>120449</v>
      </c>
      <c r="L820" t="str">
        <f>L$6&amp;VLOOKUP(I820,物品!B:C,2,FALSE)</f>
        <v>{"t":"i","i":6</v>
      </c>
      <c r="M820" t="str">
        <f t="shared" si="113"/>
        <v>,"c":120449,"tr":0}</v>
      </c>
      <c r="N820" t="str">
        <f t="shared" si="114"/>
        <v/>
      </c>
      <c r="O820" t="str">
        <f t="shared" si="115"/>
        <v>{"t":"i","i":6,"c":120449,"tr":0}</v>
      </c>
    </row>
    <row r="821" spans="3:15" x14ac:dyDescent="0.15">
      <c r="C821">
        <v>814</v>
      </c>
      <c r="D821">
        <f>VLOOKUP(F821,每级任务数量!A:B,2,FALSE)</f>
        <v>2</v>
      </c>
      <c r="E821" s="7">
        <f t="shared" si="110"/>
        <v>11301001</v>
      </c>
      <c r="F821">
        <f t="shared" si="111"/>
        <v>113</v>
      </c>
      <c r="G821">
        <f t="shared" si="112"/>
        <v>1</v>
      </c>
      <c r="H821">
        <f t="shared" si="116"/>
        <v>1</v>
      </c>
      <c r="I821" t="str">
        <f>VLOOKUP(H821,映射关系!E:F,2,FALSE)</f>
        <v>经验</v>
      </c>
      <c r="J821">
        <f>INT((IF(D821=G821,VLOOKUP(F821,每级经验对应!A:C,3,FALSE)*映射关系!$B$4,VLOOKUP(F821,每级经验对应!A:C,3,FALSE)*映射关系!$B$4/(D821-1))+1)*VLOOKUP(H821,映射关系!E:G,3,FALSE))</f>
        <v>25824</v>
      </c>
      <c r="L821" t="str">
        <f>L$6&amp;VLOOKUP(I821,物品!B:C,2,FALSE)</f>
        <v>{"t":"i","i":4</v>
      </c>
      <c r="M821" t="str">
        <f t="shared" si="113"/>
        <v>,"c":25824,"tr":0}</v>
      </c>
      <c r="N821" t="str">
        <f t="shared" si="114"/>
        <v/>
      </c>
      <c r="O821" t="str">
        <f t="shared" si="115"/>
        <v>{"t":"i","i":4,"c":25824,"tr":0}</v>
      </c>
    </row>
    <row r="822" spans="3:15" x14ac:dyDescent="0.15">
      <c r="C822">
        <v>815</v>
      </c>
      <c r="D822">
        <f>VLOOKUP(F822,每级任务数量!A:B,2,FALSE)</f>
        <v>2</v>
      </c>
      <c r="E822" s="7">
        <f t="shared" si="110"/>
        <v>11301002</v>
      </c>
      <c r="F822">
        <f t="shared" si="111"/>
        <v>113</v>
      </c>
      <c r="G822">
        <f t="shared" si="112"/>
        <v>1</v>
      </c>
      <c r="H822">
        <f t="shared" si="116"/>
        <v>2</v>
      </c>
      <c r="I822" t="str">
        <f>VLOOKUP(H822,映射关系!E:F,2,FALSE)</f>
        <v>金币</v>
      </c>
      <c r="J822">
        <f>INT((IF(D822=G822,VLOOKUP(F822,每级经验对应!A:C,3,FALSE)*映射关系!$B$4,VLOOKUP(F822,每级经验对应!A:C,3,FALSE)*映射关系!$B$4/(D822-1))+1)*VLOOKUP(H822,映射关系!E:G,3,FALSE))</f>
        <v>904920</v>
      </c>
      <c r="L822" t="str">
        <f>L$6&amp;VLOOKUP(I822,物品!B:C,2,FALSE)</f>
        <v>{"t":"i","i":1</v>
      </c>
      <c r="M822" t="str">
        <f t="shared" si="113"/>
        <v>,"c":904920,"tr":0}</v>
      </c>
      <c r="N822" t="str">
        <f t="shared" si="114"/>
        <v/>
      </c>
      <c r="O822" t="str">
        <f t="shared" si="115"/>
        <v>{"t":"i","i":1,"c":904920,"tr":0}</v>
      </c>
    </row>
    <row r="823" spans="3:15" x14ac:dyDescent="0.15">
      <c r="C823">
        <v>816</v>
      </c>
      <c r="D823">
        <f>VLOOKUP(F823,每级任务数量!A:B,2,FALSE)</f>
        <v>2</v>
      </c>
      <c r="E823" s="7">
        <f t="shared" si="110"/>
        <v>11301003</v>
      </c>
      <c r="F823">
        <f t="shared" si="111"/>
        <v>113</v>
      </c>
      <c r="G823">
        <f t="shared" si="112"/>
        <v>1</v>
      </c>
      <c r="H823">
        <f t="shared" si="116"/>
        <v>3</v>
      </c>
      <c r="I823" t="str">
        <f>VLOOKUP(H823,映射关系!E:F,2,FALSE)</f>
        <v>炼历</v>
      </c>
      <c r="J823">
        <f>INT((IF(D823=G823,VLOOKUP(F823,每级经验对应!A:C,3,FALSE)*映射关系!$B$4,VLOOKUP(F823,每级经验对应!A:C,3,FALSE)*映射关系!$B$4/(D823-1))+1)*VLOOKUP(H823,映射关系!E:G,3,FALSE))</f>
        <v>129121</v>
      </c>
      <c r="L823" t="str">
        <f>L$6&amp;VLOOKUP(I823,物品!B:C,2,FALSE)</f>
        <v>{"t":"i","i":6</v>
      </c>
      <c r="M823" t="str">
        <f t="shared" si="113"/>
        <v>,"c":129121,"tr":0}</v>
      </c>
      <c r="N823" t="str">
        <f t="shared" si="114"/>
        <v/>
      </c>
      <c r="O823" t="str">
        <f t="shared" si="115"/>
        <v>{"t":"i","i":6,"c":129121,"tr":0}</v>
      </c>
    </row>
    <row r="824" spans="3:15" x14ac:dyDescent="0.15">
      <c r="C824">
        <v>817</v>
      </c>
      <c r="D824">
        <f>VLOOKUP(F824,每级任务数量!A:B,2,FALSE)</f>
        <v>2</v>
      </c>
      <c r="E824" s="7">
        <f t="shared" si="110"/>
        <v>11302001</v>
      </c>
      <c r="F824">
        <f t="shared" si="111"/>
        <v>113</v>
      </c>
      <c r="G824">
        <f t="shared" si="112"/>
        <v>2</v>
      </c>
      <c r="H824">
        <f t="shared" si="116"/>
        <v>1</v>
      </c>
      <c r="I824" t="str">
        <f>VLOOKUP(H824,映射关系!E:F,2,FALSE)</f>
        <v>经验</v>
      </c>
      <c r="J824">
        <f>INT((IF(D824=G824,VLOOKUP(F824,每级经验对应!A:C,3,FALSE)*映射关系!$B$4,VLOOKUP(F824,每级经验对应!A:C,3,FALSE)*映射关系!$B$4/(D824-1))+1)*VLOOKUP(H824,映射关系!E:G,3,FALSE))</f>
        <v>25824</v>
      </c>
      <c r="L824" t="str">
        <f>L$6&amp;VLOOKUP(I824,物品!B:C,2,FALSE)</f>
        <v>{"t":"i","i":4</v>
      </c>
      <c r="M824" t="str">
        <f t="shared" si="113"/>
        <v>,"c":25824,"tr":0}</v>
      </c>
      <c r="N824" t="str">
        <f t="shared" si="114"/>
        <v/>
      </c>
      <c r="O824" t="str">
        <f t="shared" si="115"/>
        <v>{"t":"i","i":4,"c":25824,"tr":0}</v>
      </c>
    </row>
    <row r="825" spans="3:15" x14ac:dyDescent="0.15">
      <c r="C825">
        <v>818</v>
      </c>
      <c r="D825">
        <f>VLOOKUP(F825,每级任务数量!A:B,2,FALSE)</f>
        <v>2</v>
      </c>
      <c r="E825" s="7">
        <f t="shared" si="110"/>
        <v>11302002</v>
      </c>
      <c r="F825">
        <f t="shared" si="111"/>
        <v>113</v>
      </c>
      <c r="G825">
        <f t="shared" si="112"/>
        <v>2</v>
      </c>
      <c r="H825">
        <f t="shared" si="116"/>
        <v>2</v>
      </c>
      <c r="I825" t="str">
        <f>VLOOKUP(H825,映射关系!E:F,2,FALSE)</f>
        <v>金币</v>
      </c>
      <c r="J825">
        <f>INT((IF(D825=G825,VLOOKUP(F825,每级经验对应!A:C,3,FALSE)*映射关系!$B$4,VLOOKUP(F825,每级经验对应!A:C,3,FALSE)*映射关系!$B$4/(D825-1))+1)*VLOOKUP(H825,映射关系!E:G,3,FALSE))</f>
        <v>904920</v>
      </c>
      <c r="L825" t="str">
        <f>L$6&amp;VLOOKUP(I825,物品!B:C,2,FALSE)</f>
        <v>{"t":"i","i":1</v>
      </c>
      <c r="M825" t="str">
        <f t="shared" si="113"/>
        <v>,"c":904920,"tr":0}</v>
      </c>
      <c r="N825" t="str">
        <f t="shared" si="114"/>
        <v/>
      </c>
      <c r="O825" t="str">
        <f t="shared" si="115"/>
        <v>{"t":"i","i":1,"c":904920,"tr":0}</v>
      </c>
    </row>
    <row r="826" spans="3:15" x14ac:dyDescent="0.15">
      <c r="C826">
        <v>819</v>
      </c>
      <c r="D826">
        <f>VLOOKUP(F826,每级任务数量!A:B,2,FALSE)</f>
        <v>2</v>
      </c>
      <c r="E826" s="7">
        <f t="shared" si="110"/>
        <v>11302003</v>
      </c>
      <c r="F826">
        <f t="shared" si="111"/>
        <v>113</v>
      </c>
      <c r="G826">
        <f t="shared" si="112"/>
        <v>2</v>
      </c>
      <c r="H826">
        <f t="shared" si="116"/>
        <v>3</v>
      </c>
      <c r="I826" t="str">
        <f>VLOOKUP(H826,映射关系!E:F,2,FALSE)</f>
        <v>炼历</v>
      </c>
      <c r="J826">
        <f>INT((IF(D826=G826,VLOOKUP(F826,每级经验对应!A:C,3,FALSE)*映射关系!$B$4,VLOOKUP(F826,每级经验对应!A:C,3,FALSE)*映射关系!$B$4/(D826-1))+1)*VLOOKUP(H826,映射关系!E:G,3,FALSE))</f>
        <v>129121</v>
      </c>
      <c r="L826" t="str">
        <f>L$6&amp;VLOOKUP(I826,物品!B:C,2,FALSE)</f>
        <v>{"t":"i","i":6</v>
      </c>
      <c r="M826" t="str">
        <f t="shared" si="113"/>
        <v>,"c":129121,"tr":0}</v>
      </c>
      <c r="N826" t="str">
        <f t="shared" si="114"/>
        <v/>
      </c>
      <c r="O826" t="str">
        <f t="shared" si="115"/>
        <v>{"t":"i","i":6,"c":129121,"tr":0}</v>
      </c>
    </row>
    <row r="827" spans="3:15" x14ac:dyDescent="0.15">
      <c r="C827">
        <v>820</v>
      </c>
      <c r="D827">
        <f>VLOOKUP(F827,每级任务数量!A:B,2,FALSE)</f>
        <v>2</v>
      </c>
      <c r="E827" s="7">
        <f t="shared" si="110"/>
        <v>11401001</v>
      </c>
      <c r="F827">
        <f t="shared" si="111"/>
        <v>114</v>
      </c>
      <c r="G827">
        <f t="shared" si="112"/>
        <v>1</v>
      </c>
      <c r="H827">
        <f t="shared" si="116"/>
        <v>1</v>
      </c>
      <c r="I827" t="str">
        <f>VLOOKUP(H827,映射关系!E:F,2,FALSE)</f>
        <v>经验</v>
      </c>
      <c r="J827">
        <f>INT((IF(D827=G827,VLOOKUP(F827,每级经验对应!A:C,3,FALSE)*映射关系!$B$4,VLOOKUP(F827,每级经验对应!A:C,3,FALSE)*映射关系!$B$4/(D827-1))+1)*VLOOKUP(H827,映射关系!E:G,3,FALSE))</f>
        <v>27683</v>
      </c>
      <c r="L827" t="str">
        <f>L$6&amp;VLOOKUP(I827,物品!B:C,2,FALSE)</f>
        <v>{"t":"i","i":4</v>
      </c>
      <c r="M827" t="str">
        <f t="shared" si="113"/>
        <v>,"c":27683,"tr":0}</v>
      </c>
      <c r="N827" t="str">
        <f t="shared" si="114"/>
        <v/>
      </c>
      <c r="O827" t="str">
        <f t="shared" si="115"/>
        <v>{"t":"i","i":4,"c":27683,"tr":0}</v>
      </c>
    </row>
    <row r="828" spans="3:15" x14ac:dyDescent="0.15">
      <c r="C828">
        <v>821</v>
      </c>
      <c r="D828">
        <f>VLOOKUP(F828,每级任务数量!A:B,2,FALSE)</f>
        <v>2</v>
      </c>
      <c r="E828" s="7">
        <f t="shared" si="110"/>
        <v>11401002</v>
      </c>
      <c r="F828">
        <f t="shared" si="111"/>
        <v>114</v>
      </c>
      <c r="G828">
        <f t="shared" si="112"/>
        <v>1</v>
      </c>
      <c r="H828">
        <f t="shared" si="116"/>
        <v>2</v>
      </c>
      <c r="I828" t="str">
        <f>VLOOKUP(H828,映射关系!E:F,2,FALSE)</f>
        <v>金币</v>
      </c>
      <c r="J828">
        <f>INT((IF(D828=G828,VLOOKUP(F828,每级经验对应!A:C,3,FALSE)*映射关系!$B$4,VLOOKUP(F828,每级经验对应!A:C,3,FALSE)*映射关系!$B$4/(D828-1))+1)*VLOOKUP(H828,映射关系!E:G,3,FALSE))</f>
        <v>970071</v>
      </c>
      <c r="L828" t="str">
        <f>L$6&amp;VLOOKUP(I828,物品!B:C,2,FALSE)</f>
        <v>{"t":"i","i":1</v>
      </c>
      <c r="M828" t="str">
        <f t="shared" si="113"/>
        <v>,"c":970071,"tr":0}</v>
      </c>
      <c r="N828" t="str">
        <f t="shared" si="114"/>
        <v/>
      </c>
      <c r="O828" t="str">
        <f t="shared" si="115"/>
        <v>{"t":"i","i":1,"c":970071,"tr":0}</v>
      </c>
    </row>
    <row r="829" spans="3:15" x14ac:dyDescent="0.15">
      <c r="C829">
        <v>822</v>
      </c>
      <c r="D829">
        <f>VLOOKUP(F829,每级任务数量!A:B,2,FALSE)</f>
        <v>2</v>
      </c>
      <c r="E829" s="7">
        <f t="shared" si="110"/>
        <v>11401003</v>
      </c>
      <c r="F829">
        <f t="shared" si="111"/>
        <v>114</v>
      </c>
      <c r="G829">
        <f t="shared" si="112"/>
        <v>1</v>
      </c>
      <c r="H829">
        <f t="shared" si="116"/>
        <v>3</v>
      </c>
      <c r="I829" t="str">
        <f>VLOOKUP(H829,映射关系!E:F,2,FALSE)</f>
        <v>炼历</v>
      </c>
      <c r="J829">
        <f>INT((IF(D829=G829,VLOOKUP(F829,每级经验对应!A:C,3,FALSE)*映射关系!$B$4,VLOOKUP(F829,每级经验对应!A:C,3,FALSE)*映射关系!$B$4/(D829-1))+1)*VLOOKUP(H829,映射关系!E:G,3,FALSE))</f>
        <v>138417</v>
      </c>
      <c r="L829" t="str">
        <f>L$6&amp;VLOOKUP(I829,物品!B:C,2,FALSE)</f>
        <v>{"t":"i","i":6</v>
      </c>
      <c r="M829" t="str">
        <f t="shared" si="113"/>
        <v>,"c":138417,"tr":0}</v>
      </c>
      <c r="N829" t="str">
        <f t="shared" si="114"/>
        <v/>
      </c>
      <c r="O829" t="str">
        <f t="shared" si="115"/>
        <v>{"t":"i","i":6,"c":138417,"tr":0}</v>
      </c>
    </row>
    <row r="830" spans="3:15" x14ac:dyDescent="0.15">
      <c r="C830">
        <v>823</v>
      </c>
      <c r="D830">
        <f>VLOOKUP(F830,每级任务数量!A:B,2,FALSE)</f>
        <v>2</v>
      </c>
      <c r="E830" s="7">
        <f t="shared" ref="E830:E893" si="117">F830*100000+G830*1000+H830</f>
        <v>11402001</v>
      </c>
      <c r="F830">
        <f t="shared" ref="F830:F893" si="118">IF((G830=1)*(H830=1),F829+1,F829)</f>
        <v>114</v>
      </c>
      <c r="G830">
        <f t="shared" ref="G830:G893" si="119">IF(H830=1,IF(G829=D829,1,G829+1),G829)</f>
        <v>2</v>
      </c>
      <c r="H830">
        <f t="shared" si="116"/>
        <v>1</v>
      </c>
      <c r="I830" t="str">
        <f>VLOOKUP(H830,映射关系!E:F,2,FALSE)</f>
        <v>经验</v>
      </c>
      <c r="J830">
        <f>INT((IF(D830=G830,VLOOKUP(F830,每级经验对应!A:C,3,FALSE)*映射关系!$B$4,VLOOKUP(F830,每级经验对应!A:C,3,FALSE)*映射关系!$B$4/(D830-1))+1)*VLOOKUP(H830,映射关系!E:G,3,FALSE))</f>
        <v>27683</v>
      </c>
      <c r="L830" t="str">
        <f>L$6&amp;VLOOKUP(I830,物品!B:C,2,FALSE)</f>
        <v>{"t":"i","i":4</v>
      </c>
      <c r="M830" t="str">
        <f t="shared" ref="M830:M893" si="120">M$5&amp;J830&amp;M$6</f>
        <v>,"c":27683,"tr":0}</v>
      </c>
      <c r="N830" t="str">
        <f t="shared" ref="N830:N893" si="121">IF(K830="","",N$6)</f>
        <v/>
      </c>
      <c r="O830" t="str">
        <f t="shared" ref="O830:O893" si="122">K830&amp;L830&amp;M830&amp;N830</f>
        <v>{"t":"i","i":4,"c":27683,"tr":0}</v>
      </c>
    </row>
    <row r="831" spans="3:15" x14ac:dyDescent="0.15">
      <c r="C831">
        <v>824</v>
      </c>
      <c r="D831">
        <f>VLOOKUP(F831,每级任务数量!A:B,2,FALSE)</f>
        <v>2</v>
      </c>
      <c r="E831" s="7">
        <f t="shared" si="117"/>
        <v>11402002</v>
      </c>
      <c r="F831">
        <f t="shared" si="118"/>
        <v>114</v>
      </c>
      <c r="G831">
        <f t="shared" si="119"/>
        <v>2</v>
      </c>
      <c r="H831">
        <f t="shared" si="116"/>
        <v>2</v>
      </c>
      <c r="I831" t="str">
        <f>VLOOKUP(H831,映射关系!E:F,2,FALSE)</f>
        <v>金币</v>
      </c>
      <c r="J831">
        <f>INT((IF(D831=G831,VLOOKUP(F831,每级经验对应!A:C,3,FALSE)*映射关系!$B$4,VLOOKUP(F831,每级经验对应!A:C,3,FALSE)*映射关系!$B$4/(D831-1))+1)*VLOOKUP(H831,映射关系!E:G,3,FALSE))</f>
        <v>970071</v>
      </c>
      <c r="L831" t="str">
        <f>L$6&amp;VLOOKUP(I831,物品!B:C,2,FALSE)</f>
        <v>{"t":"i","i":1</v>
      </c>
      <c r="M831" t="str">
        <f t="shared" si="120"/>
        <v>,"c":970071,"tr":0}</v>
      </c>
      <c r="N831" t="str">
        <f t="shared" si="121"/>
        <v/>
      </c>
      <c r="O831" t="str">
        <f t="shared" si="122"/>
        <v>{"t":"i","i":1,"c":970071,"tr":0}</v>
      </c>
    </row>
    <row r="832" spans="3:15" x14ac:dyDescent="0.15">
      <c r="C832">
        <v>825</v>
      </c>
      <c r="D832">
        <f>VLOOKUP(F832,每级任务数量!A:B,2,FALSE)</f>
        <v>2</v>
      </c>
      <c r="E832" s="7">
        <f t="shared" si="117"/>
        <v>11402003</v>
      </c>
      <c r="F832">
        <f t="shared" si="118"/>
        <v>114</v>
      </c>
      <c r="G832">
        <f t="shared" si="119"/>
        <v>2</v>
      </c>
      <c r="H832">
        <f t="shared" si="116"/>
        <v>3</v>
      </c>
      <c r="I832" t="str">
        <f>VLOOKUP(H832,映射关系!E:F,2,FALSE)</f>
        <v>炼历</v>
      </c>
      <c r="J832">
        <f>INT((IF(D832=G832,VLOOKUP(F832,每级经验对应!A:C,3,FALSE)*映射关系!$B$4,VLOOKUP(F832,每级经验对应!A:C,3,FALSE)*映射关系!$B$4/(D832-1))+1)*VLOOKUP(H832,映射关系!E:G,3,FALSE))</f>
        <v>138417</v>
      </c>
      <c r="L832" t="str">
        <f>L$6&amp;VLOOKUP(I832,物品!B:C,2,FALSE)</f>
        <v>{"t":"i","i":6</v>
      </c>
      <c r="M832" t="str">
        <f t="shared" si="120"/>
        <v>,"c":138417,"tr":0}</v>
      </c>
      <c r="N832" t="str">
        <f t="shared" si="121"/>
        <v/>
      </c>
      <c r="O832" t="str">
        <f t="shared" si="122"/>
        <v>{"t":"i","i":6,"c":138417,"tr":0}</v>
      </c>
    </row>
    <row r="833" spans="3:15" x14ac:dyDescent="0.15">
      <c r="C833">
        <v>826</v>
      </c>
      <c r="D833">
        <f>VLOOKUP(F833,每级任务数量!A:B,2,FALSE)</f>
        <v>2</v>
      </c>
      <c r="E833" s="7">
        <f t="shared" si="117"/>
        <v>11501001</v>
      </c>
      <c r="F833">
        <f t="shared" si="118"/>
        <v>115</v>
      </c>
      <c r="G833">
        <f t="shared" si="119"/>
        <v>1</v>
      </c>
      <c r="H833">
        <f t="shared" si="116"/>
        <v>1</v>
      </c>
      <c r="I833" t="str">
        <f>VLOOKUP(H833,映射关系!E:F,2,FALSE)</f>
        <v>经验</v>
      </c>
      <c r="J833">
        <f>INT((IF(D833=G833,VLOOKUP(F833,每级经验对应!A:C,3,FALSE)*映射关系!$B$4,VLOOKUP(F833,每级经验对应!A:C,3,FALSE)*映射关系!$B$4/(D833-1))+1)*VLOOKUP(H833,映射关系!E:G,3,FALSE))</f>
        <v>29676</v>
      </c>
      <c r="L833" t="str">
        <f>L$6&amp;VLOOKUP(I833,物品!B:C,2,FALSE)</f>
        <v>{"t":"i","i":4</v>
      </c>
      <c r="M833" t="str">
        <f t="shared" si="120"/>
        <v>,"c":29676,"tr":0}</v>
      </c>
      <c r="N833" t="str">
        <f t="shared" si="121"/>
        <v/>
      </c>
      <c r="O833" t="str">
        <f t="shared" si="122"/>
        <v>{"t":"i","i":4,"c":29676,"tr":0}</v>
      </c>
    </row>
    <row r="834" spans="3:15" x14ac:dyDescent="0.15">
      <c r="C834">
        <v>827</v>
      </c>
      <c r="D834">
        <f>VLOOKUP(F834,每级任务数量!A:B,2,FALSE)</f>
        <v>2</v>
      </c>
      <c r="E834" s="7">
        <f t="shared" si="117"/>
        <v>11501002</v>
      </c>
      <c r="F834">
        <f t="shared" si="118"/>
        <v>115</v>
      </c>
      <c r="G834">
        <f t="shared" si="119"/>
        <v>1</v>
      </c>
      <c r="H834">
        <f t="shared" si="116"/>
        <v>2</v>
      </c>
      <c r="I834" t="str">
        <f>VLOOKUP(H834,映射关系!E:F,2,FALSE)</f>
        <v>金币</v>
      </c>
      <c r="J834">
        <f>INT((IF(D834=G834,VLOOKUP(F834,每级经验对应!A:C,3,FALSE)*映射关系!$B$4,VLOOKUP(F834,每级经验对应!A:C,3,FALSE)*映射关系!$B$4/(D834-1))+1)*VLOOKUP(H834,映射关系!E:G,3,FALSE))</f>
        <v>1039914</v>
      </c>
      <c r="L834" t="str">
        <f>L$6&amp;VLOOKUP(I834,物品!B:C,2,FALSE)</f>
        <v>{"t":"i","i":1</v>
      </c>
      <c r="M834" t="str">
        <f t="shared" si="120"/>
        <v>,"c":1039914,"tr":0}</v>
      </c>
      <c r="N834" t="str">
        <f t="shared" si="121"/>
        <v/>
      </c>
      <c r="O834" t="str">
        <f t="shared" si="122"/>
        <v>{"t":"i","i":1,"c":1039914,"tr":0}</v>
      </c>
    </row>
    <row r="835" spans="3:15" x14ac:dyDescent="0.15">
      <c r="C835">
        <v>828</v>
      </c>
      <c r="D835">
        <f>VLOOKUP(F835,每级任务数量!A:B,2,FALSE)</f>
        <v>2</v>
      </c>
      <c r="E835" s="7">
        <f t="shared" si="117"/>
        <v>11501003</v>
      </c>
      <c r="F835">
        <f t="shared" si="118"/>
        <v>115</v>
      </c>
      <c r="G835">
        <f t="shared" si="119"/>
        <v>1</v>
      </c>
      <c r="H835">
        <f t="shared" si="116"/>
        <v>3</v>
      </c>
      <c r="I835" t="str">
        <f>VLOOKUP(H835,映射关系!E:F,2,FALSE)</f>
        <v>炼历</v>
      </c>
      <c r="J835">
        <f>INT((IF(D835=G835,VLOOKUP(F835,每级经验对应!A:C,3,FALSE)*映射关系!$B$4,VLOOKUP(F835,每级经验对应!A:C,3,FALSE)*映射关系!$B$4/(D835-1))+1)*VLOOKUP(H835,映射关系!E:G,3,FALSE))</f>
        <v>148383</v>
      </c>
      <c r="L835" t="str">
        <f>L$6&amp;VLOOKUP(I835,物品!B:C,2,FALSE)</f>
        <v>{"t":"i","i":6</v>
      </c>
      <c r="M835" t="str">
        <f t="shared" si="120"/>
        <v>,"c":148383,"tr":0}</v>
      </c>
      <c r="N835" t="str">
        <f t="shared" si="121"/>
        <v/>
      </c>
      <c r="O835" t="str">
        <f t="shared" si="122"/>
        <v>{"t":"i","i":6,"c":148383,"tr":0}</v>
      </c>
    </row>
    <row r="836" spans="3:15" x14ac:dyDescent="0.15">
      <c r="C836">
        <v>829</v>
      </c>
      <c r="D836">
        <f>VLOOKUP(F836,每级任务数量!A:B,2,FALSE)</f>
        <v>2</v>
      </c>
      <c r="E836" s="7">
        <f t="shared" si="117"/>
        <v>11502001</v>
      </c>
      <c r="F836">
        <f t="shared" si="118"/>
        <v>115</v>
      </c>
      <c r="G836">
        <f t="shared" si="119"/>
        <v>2</v>
      </c>
      <c r="H836">
        <f t="shared" si="116"/>
        <v>1</v>
      </c>
      <c r="I836" t="str">
        <f>VLOOKUP(H836,映射关系!E:F,2,FALSE)</f>
        <v>经验</v>
      </c>
      <c r="J836">
        <f>INT((IF(D836=G836,VLOOKUP(F836,每级经验对应!A:C,3,FALSE)*映射关系!$B$4,VLOOKUP(F836,每级经验对应!A:C,3,FALSE)*映射关系!$B$4/(D836-1))+1)*VLOOKUP(H836,映射关系!E:G,3,FALSE))</f>
        <v>29676</v>
      </c>
      <c r="L836" t="str">
        <f>L$6&amp;VLOOKUP(I836,物品!B:C,2,FALSE)</f>
        <v>{"t":"i","i":4</v>
      </c>
      <c r="M836" t="str">
        <f t="shared" si="120"/>
        <v>,"c":29676,"tr":0}</v>
      </c>
      <c r="N836" t="str">
        <f t="shared" si="121"/>
        <v/>
      </c>
      <c r="O836" t="str">
        <f t="shared" si="122"/>
        <v>{"t":"i","i":4,"c":29676,"tr":0}</v>
      </c>
    </row>
    <row r="837" spans="3:15" x14ac:dyDescent="0.15">
      <c r="C837">
        <v>830</v>
      </c>
      <c r="D837">
        <f>VLOOKUP(F837,每级任务数量!A:B,2,FALSE)</f>
        <v>2</v>
      </c>
      <c r="E837" s="7">
        <f t="shared" si="117"/>
        <v>11502002</v>
      </c>
      <c r="F837">
        <f t="shared" si="118"/>
        <v>115</v>
      </c>
      <c r="G837">
        <f t="shared" si="119"/>
        <v>2</v>
      </c>
      <c r="H837">
        <f t="shared" si="116"/>
        <v>2</v>
      </c>
      <c r="I837" t="str">
        <f>VLOOKUP(H837,映射关系!E:F,2,FALSE)</f>
        <v>金币</v>
      </c>
      <c r="J837">
        <f>INT((IF(D837=G837,VLOOKUP(F837,每级经验对应!A:C,3,FALSE)*映射关系!$B$4,VLOOKUP(F837,每级经验对应!A:C,3,FALSE)*映射关系!$B$4/(D837-1))+1)*VLOOKUP(H837,映射关系!E:G,3,FALSE))</f>
        <v>1039914</v>
      </c>
      <c r="L837" t="str">
        <f>L$6&amp;VLOOKUP(I837,物品!B:C,2,FALSE)</f>
        <v>{"t":"i","i":1</v>
      </c>
      <c r="M837" t="str">
        <f t="shared" si="120"/>
        <v>,"c":1039914,"tr":0}</v>
      </c>
      <c r="N837" t="str">
        <f t="shared" si="121"/>
        <v/>
      </c>
      <c r="O837" t="str">
        <f t="shared" si="122"/>
        <v>{"t":"i","i":1,"c":1039914,"tr":0}</v>
      </c>
    </row>
    <row r="838" spans="3:15" x14ac:dyDescent="0.15">
      <c r="C838">
        <v>831</v>
      </c>
      <c r="D838">
        <f>VLOOKUP(F838,每级任务数量!A:B,2,FALSE)</f>
        <v>2</v>
      </c>
      <c r="E838" s="7">
        <f t="shared" si="117"/>
        <v>11502003</v>
      </c>
      <c r="F838">
        <f t="shared" si="118"/>
        <v>115</v>
      </c>
      <c r="G838">
        <f t="shared" si="119"/>
        <v>2</v>
      </c>
      <c r="H838">
        <f t="shared" si="116"/>
        <v>3</v>
      </c>
      <c r="I838" t="str">
        <f>VLOOKUP(H838,映射关系!E:F,2,FALSE)</f>
        <v>炼历</v>
      </c>
      <c r="J838">
        <f>INT((IF(D838=G838,VLOOKUP(F838,每级经验对应!A:C,3,FALSE)*映射关系!$B$4,VLOOKUP(F838,每级经验对应!A:C,3,FALSE)*映射关系!$B$4/(D838-1))+1)*VLOOKUP(H838,映射关系!E:G,3,FALSE))</f>
        <v>148383</v>
      </c>
      <c r="L838" t="str">
        <f>L$6&amp;VLOOKUP(I838,物品!B:C,2,FALSE)</f>
        <v>{"t":"i","i":6</v>
      </c>
      <c r="M838" t="str">
        <f t="shared" si="120"/>
        <v>,"c":148383,"tr":0}</v>
      </c>
      <c r="N838" t="str">
        <f t="shared" si="121"/>
        <v/>
      </c>
      <c r="O838" t="str">
        <f t="shared" si="122"/>
        <v>{"t":"i","i":6,"c":148383,"tr":0}</v>
      </c>
    </row>
    <row r="839" spans="3:15" x14ac:dyDescent="0.15">
      <c r="C839">
        <v>832</v>
      </c>
      <c r="D839">
        <f>VLOOKUP(F839,每级任务数量!A:B,2,FALSE)</f>
        <v>2</v>
      </c>
      <c r="E839" s="7">
        <f t="shared" si="117"/>
        <v>11601001</v>
      </c>
      <c r="F839">
        <f t="shared" si="118"/>
        <v>116</v>
      </c>
      <c r="G839">
        <f t="shared" si="119"/>
        <v>1</v>
      </c>
      <c r="H839">
        <f t="shared" si="116"/>
        <v>1</v>
      </c>
      <c r="I839" t="str">
        <f>VLOOKUP(H839,映射关系!E:F,2,FALSE)</f>
        <v>经验</v>
      </c>
      <c r="J839">
        <f>INT((IF(D839=G839,VLOOKUP(F839,每级经验对应!A:C,3,FALSE)*映射关系!$B$4,VLOOKUP(F839,每级经验对应!A:C,3,FALSE)*映射关系!$B$4/(D839-1))+1)*VLOOKUP(H839,映射关系!E:G,3,FALSE))</f>
        <v>31813</v>
      </c>
      <c r="L839" t="str">
        <f>L$6&amp;VLOOKUP(I839,物品!B:C,2,FALSE)</f>
        <v>{"t":"i","i":4</v>
      </c>
      <c r="M839" t="str">
        <f t="shared" si="120"/>
        <v>,"c":31813,"tr":0}</v>
      </c>
      <c r="N839" t="str">
        <f t="shared" si="121"/>
        <v/>
      </c>
      <c r="O839" t="str">
        <f t="shared" si="122"/>
        <v>{"t":"i","i":4,"c":31813,"tr":0}</v>
      </c>
    </row>
    <row r="840" spans="3:15" x14ac:dyDescent="0.15">
      <c r="C840">
        <v>833</v>
      </c>
      <c r="D840">
        <f>VLOOKUP(F840,每级任务数量!A:B,2,FALSE)</f>
        <v>2</v>
      </c>
      <c r="E840" s="7">
        <f t="shared" si="117"/>
        <v>11601002</v>
      </c>
      <c r="F840">
        <f t="shared" si="118"/>
        <v>116</v>
      </c>
      <c r="G840">
        <f t="shared" si="119"/>
        <v>1</v>
      </c>
      <c r="H840">
        <f t="shared" si="116"/>
        <v>2</v>
      </c>
      <c r="I840" t="str">
        <f>VLOOKUP(H840,映射关系!E:F,2,FALSE)</f>
        <v>金币</v>
      </c>
      <c r="J840">
        <f>INT((IF(D840=G840,VLOOKUP(F840,每级经验对应!A:C,3,FALSE)*映射关系!$B$4,VLOOKUP(F840,每级经验对应!A:C,3,FALSE)*映射关系!$B$4/(D840-1))+1)*VLOOKUP(H840,映射关系!E:G,3,FALSE))</f>
        <v>1114785</v>
      </c>
      <c r="L840" t="str">
        <f>L$6&amp;VLOOKUP(I840,物品!B:C,2,FALSE)</f>
        <v>{"t":"i","i":1</v>
      </c>
      <c r="M840" t="str">
        <f t="shared" si="120"/>
        <v>,"c":1114785,"tr":0}</v>
      </c>
      <c r="N840" t="str">
        <f t="shared" si="121"/>
        <v/>
      </c>
      <c r="O840" t="str">
        <f t="shared" si="122"/>
        <v>{"t":"i","i":1,"c":1114785,"tr":0}</v>
      </c>
    </row>
    <row r="841" spans="3:15" x14ac:dyDescent="0.15">
      <c r="C841">
        <v>834</v>
      </c>
      <c r="D841">
        <f>VLOOKUP(F841,每级任务数量!A:B,2,FALSE)</f>
        <v>2</v>
      </c>
      <c r="E841" s="7">
        <f t="shared" si="117"/>
        <v>11601003</v>
      </c>
      <c r="F841">
        <f t="shared" si="118"/>
        <v>116</v>
      </c>
      <c r="G841">
        <f t="shared" si="119"/>
        <v>1</v>
      </c>
      <c r="H841">
        <f t="shared" si="116"/>
        <v>3</v>
      </c>
      <c r="I841" t="str">
        <f>VLOOKUP(H841,映射关系!E:F,2,FALSE)</f>
        <v>炼历</v>
      </c>
      <c r="J841">
        <f>INT((IF(D841=G841,VLOOKUP(F841,每级经验对应!A:C,3,FALSE)*映射关系!$B$4,VLOOKUP(F841,每级经验对应!A:C,3,FALSE)*映射关系!$B$4/(D841-1))+1)*VLOOKUP(H841,映射关系!E:G,3,FALSE))</f>
        <v>159066</v>
      </c>
      <c r="L841" t="str">
        <f>L$6&amp;VLOOKUP(I841,物品!B:C,2,FALSE)</f>
        <v>{"t":"i","i":6</v>
      </c>
      <c r="M841" t="str">
        <f t="shared" si="120"/>
        <v>,"c":159066,"tr":0}</v>
      </c>
      <c r="N841" t="str">
        <f t="shared" si="121"/>
        <v/>
      </c>
      <c r="O841" t="str">
        <f t="shared" si="122"/>
        <v>{"t":"i","i":6,"c":159066,"tr":0}</v>
      </c>
    </row>
    <row r="842" spans="3:15" x14ac:dyDescent="0.15">
      <c r="C842">
        <v>835</v>
      </c>
      <c r="D842">
        <f>VLOOKUP(F842,每级任务数量!A:B,2,FALSE)</f>
        <v>2</v>
      </c>
      <c r="E842" s="7">
        <f t="shared" si="117"/>
        <v>11602001</v>
      </c>
      <c r="F842">
        <f t="shared" si="118"/>
        <v>116</v>
      </c>
      <c r="G842">
        <f t="shared" si="119"/>
        <v>2</v>
      </c>
      <c r="H842">
        <f t="shared" si="116"/>
        <v>1</v>
      </c>
      <c r="I842" t="str">
        <f>VLOOKUP(H842,映射关系!E:F,2,FALSE)</f>
        <v>经验</v>
      </c>
      <c r="J842">
        <f>INT((IF(D842=G842,VLOOKUP(F842,每级经验对应!A:C,3,FALSE)*映射关系!$B$4,VLOOKUP(F842,每级经验对应!A:C,3,FALSE)*映射关系!$B$4/(D842-1))+1)*VLOOKUP(H842,映射关系!E:G,3,FALSE))</f>
        <v>31813</v>
      </c>
      <c r="L842" t="str">
        <f>L$6&amp;VLOOKUP(I842,物品!B:C,2,FALSE)</f>
        <v>{"t":"i","i":4</v>
      </c>
      <c r="M842" t="str">
        <f t="shared" si="120"/>
        <v>,"c":31813,"tr":0}</v>
      </c>
      <c r="N842" t="str">
        <f t="shared" si="121"/>
        <v/>
      </c>
      <c r="O842" t="str">
        <f t="shared" si="122"/>
        <v>{"t":"i","i":4,"c":31813,"tr":0}</v>
      </c>
    </row>
    <row r="843" spans="3:15" x14ac:dyDescent="0.15">
      <c r="C843">
        <v>836</v>
      </c>
      <c r="D843">
        <f>VLOOKUP(F843,每级任务数量!A:B,2,FALSE)</f>
        <v>2</v>
      </c>
      <c r="E843" s="7">
        <f t="shared" si="117"/>
        <v>11602002</v>
      </c>
      <c r="F843">
        <f t="shared" si="118"/>
        <v>116</v>
      </c>
      <c r="G843">
        <f t="shared" si="119"/>
        <v>2</v>
      </c>
      <c r="H843">
        <f t="shared" si="116"/>
        <v>2</v>
      </c>
      <c r="I843" t="str">
        <f>VLOOKUP(H843,映射关系!E:F,2,FALSE)</f>
        <v>金币</v>
      </c>
      <c r="J843">
        <f>INT((IF(D843=G843,VLOOKUP(F843,每级经验对应!A:C,3,FALSE)*映射关系!$B$4,VLOOKUP(F843,每级经验对应!A:C,3,FALSE)*映射关系!$B$4/(D843-1))+1)*VLOOKUP(H843,映射关系!E:G,3,FALSE))</f>
        <v>1114785</v>
      </c>
      <c r="L843" t="str">
        <f>L$6&amp;VLOOKUP(I843,物品!B:C,2,FALSE)</f>
        <v>{"t":"i","i":1</v>
      </c>
      <c r="M843" t="str">
        <f t="shared" si="120"/>
        <v>,"c":1114785,"tr":0}</v>
      </c>
      <c r="N843" t="str">
        <f t="shared" si="121"/>
        <v/>
      </c>
      <c r="O843" t="str">
        <f t="shared" si="122"/>
        <v>{"t":"i","i":1,"c":1114785,"tr":0}</v>
      </c>
    </row>
    <row r="844" spans="3:15" x14ac:dyDescent="0.15">
      <c r="C844">
        <v>837</v>
      </c>
      <c r="D844">
        <f>VLOOKUP(F844,每级任务数量!A:B,2,FALSE)</f>
        <v>2</v>
      </c>
      <c r="E844" s="7">
        <f t="shared" si="117"/>
        <v>11602003</v>
      </c>
      <c r="F844">
        <f t="shared" si="118"/>
        <v>116</v>
      </c>
      <c r="G844">
        <f t="shared" si="119"/>
        <v>2</v>
      </c>
      <c r="H844">
        <f t="shared" ref="H844:H907" si="123">H841</f>
        <v>3</v>
      </c>
      <c r="I844" t="str">
        <f>VLOOKUP(H844,映射关系!E:F,2,FALSE)</f>
        <v>炼历</v>
      </c>
      <c r="J844">
        <f>INT((IF(D844=G844,VLOOKUP(F844,每级经验对应!A:C,3,FALSE)*映射关系!$B$4,VLOOKUP(F844,每级经验对应!A:C,3,FALSE)*映射关系!$B$4/(D844-1))+1)*VLOOKUP(H844,映射关系!E:G,3,FALSE))</f>
        <v>159066</v>
      </c>
      <c r="L844" t="str">
        <f>L$6&amp;VLOOKUP(I844,物品!B:C,2,FALSE)</f>
        <v>{"t":"i","i":6</v>
      </c>
      <c r="M844" t="str">
        <f t="shared" si="120"/>
        <v>,"c":159066,"tr":0}</v>
      </c>
      <c r="N844" t="str">
        <f t="shared" si="121"/>
        <v/>
      </c>
      <c r="O844" t="str">
        <f t="shared" si="122"/>
        <v>{"t":"i","i":6,"c":159066,"tr":0}</v>
      </c>
    </row>
    <row r="845" spans="3:15" x14ac:dyDescent="0.15">
      <c r="C845">
        <v>838</v>
      </c>
      <c r="D845">
        <f>VLOOKUP(F845,每级任务数量!A:B,2,FALSE)</f>
        <v>2</v>
      </c>
      <c r="E845" s="7">
        <f t="shared" si="117"/>
        <v>11701001</v>
      </c>
      <c r="F845">
        <f t="shared" si="118"/>
        <v>117</v>
      </c>
      <c r="G845">
        <f t="shared" si="119"/>
        <v>1</v>
      </c>
      <c r="H845">
        <f t="shared" si="123"/>
        <v>1</v>
      </c>
      <c r="I845" t="str">
        <f>VLOOKUP(H845,映射关系!E:F,2,FALSE)</f>
        <v>经验</v>
      </c>
      <c r="J845">
        <f>INT((IF(D845=G845,VLOOKUP(F845,每级经验对应!A:C,3,FALSE)*映射关系!$B$4,VLOOKUP(F845,每级经验对应!A:C,3,FALSE)*映射关系!$B$4/(D845-1))+1)*VLOOKUP(H845,映射关系!E:G,3,FALSE))</f>
        <v>34103</v>
      </c>
      <c r="L845" t="str">
        <f>L$6&amp;VLOOKUP(I845,物品!B:C,2,FALSE)</f>
        <v>{"t":"i","i":4</v>
      </c>
      <c r="M845" t="str">
        <f t="shared" si="120"/>
        <v>,"c":34103,"tr":0}</v>
      </c>
      <c r="N845" t="str">
        <f t="shared" si="121"/>
        <v/>
      </c>
      <c r="O845" t="str">
        <f t="shared" si="122"/>
        <v>{"t":"i","i":4,"c":34103,"tr":0}</v>
      </c>
    </row>
    <row r="846" spans="3:15" x14ac:dyDescent="0.15">
      <c r="C846">
        <v>839</v>
      </c>
      <c r="D846">
        <f>VLOOKUP(F846,每级任务数量!A:B,2,FALSE)</f>
        <v>2</v>
      </c>
      <c r="E846" s="7">
        <f t="shared" si="117"/>
        <v>11701002</v>
      </c>
      <c r="F846">
        <f t="shared" si="118"/>
        <v>117</v>
      </c>
      <c r="G846">
        <f t="shared" si="119"/>
        <v>1</v>
      </c>
      <c r="H846">
        <f t="shared" si="123"/>
        <v>2</v>
      </c>
      <c r="I846" t="str">
        <f>VLOOKUP(H846,映射关系!E:F,2,FALSE)</f>
        <v>金币</v>
      </c>
      <c r="J846">
        <f>INT((IF(D846=G846,VLOOKUP(F846,每级经验对应!A:C,3,FALSE)*映射关系!$B$4,VLOOKUP(F846,每级经验对应!A:C,3,FALSE)*映射关系!$B$4/(D846-1))+1)*VLOOKUP(H846,映射关系!E:G,3,FALSE))</f>
        <v>1195047</v>
      </c>
      <c r="L846" t="str">
        <f>L$6&amp;VLOOKUP(I846,物品!B:C,2,FALSE)</f>
        <v>{"t":"i","i":1</v>
      </c>
      <c r="M846" t="str">
        <f t="shared" si="120"/>
        <v>,"c":1195047,"tr":0}</v>
      </c>
      <c r="N846" t="str">
        <f t="shared" si="121"/>
        <v/>
      </c>
      <c r="O846" t="str">
        <f t="shared" si="122"/>
        <v>{"t":"i","i":1,"c":1195047,"tr":0}</v>
      </c>
    </row>
    <row r="847" spans="3:15" x14ac:dyDescent="0.15">
      <c r="C847">
        <v>840</v>
      </c>
      <c r="D847">
        <f>VLOOKUP(F847,每级任务数量!A:B,2,FALSE)</f>
        <v>2</v>
      </c>
      <c r="E847" s="7">
        <f t="shared" si="117"/>
        <v>11701003</v>
      </c>
      <c r="F847">
        <f t="shared" si="118"/>
        <v>117</v>
      </c>
      <c r="G847">
        <f t="shared" si="119"/>
        <v>1</v>
      </c>
      <c r="H847">
        <f t="shared" si="123"/>
        <v>3</v>
      </c>
      <c r="I847" t="str">
        <f>VLOOKUP(H847,映射关系!E:F,2,FALSE)</f>
        <v>炼历</v>
      </c>
      <c r="J847">
        <f>INT((IF(D847=G847,VLOOKUP(F847,每级经验对应!A:C,3,FALSE)*映射关系!$B$4,VLOOKUP(F847,每级经验对应!A:C,3,FALSE)*映射关系!$B$4/(D847-1))+1)*VLOOKUP(H847,映射关系!E:G,3,FALSE))</f>
        <v>170518</v>
      </c>
      <c r="L847" t="str">
        <f>L$6&amp;VLOOKUP(I847,物品!B:C,2,FALSE)</f>
        <v>{"t":"i","i":6</v>
      </c>
      <c r="M847" t="str">
        <f t="shared" si="120"/>
        <v>,"c":170518,"tr":0}</v>
      </c>
      <c r="N847" t="str">
        <f t="shared" si="121"/>
        <v/>
      </c>
      <c r="O847" t="str">
        <f t="shared" si="122"/>
        <v>{"t":"i","i":6,"c":170518,"tr":0}</v>
      </c>
    </row>
    <row r="848" spans="3:15" x14ac:dyDescent="0.15">
      <c r="C848">
        <v>841</v>
      </c>
      <c r="D848">
        <f>VLOOKUP(F848,每级任务数量!A:B,2,FALSE)</f>
        <v>2</v>
      </c>
      <c r="E848" s="7">
        <f t="shared" si="117"/>
        <v>11702001</v>
      </c>
      <c r="F848">
        <f t="shared" si="118"/>
        <v>117</v>
      </c>
      <c r="G848">
        <f t="shared" si="119"/>
        <v>2</v>
      </c>
      <c r="H848">
        <f t="shared" si="123"/>
        <v>1</v>
      </c>
      <c r="I848" t="str">
        <f>VLOOKUP(H848,映射关系!E:F,2,FALSE)</f>
        <v>经验</v>
      </c>
      <c r="J848">
        <f>INT((IF(D848=G848,VLOOKUP(F848,每级经验对应!A:C,3,FALSE)*映射关系!$B$4,VLOOKUP(F848,每级经验对应!A:C,3,FALSE)*映射关系!$B$4/(D848-1))+1)*VLOOKUP(H848,映射关系!E:G,3,FALSE))</f>
        <v>34103</v>
      </c>
      <c r="L848" t="str">
        <f>L$6&amp;VLOOKUP(I848,物品!B:C,2,FALSE)</f>
        <v>{"t":"i","i":4</v>
      </c>
      <c r="M848" t="str">
        <f t="shared" si="120"/>
        <v>,"c":34103,"tr":0}</v>
      </c>
      <c r="N848" t="str">
        <f t="shared" si="121"/>
        <v/>
      </c>
      <c r="O848" t="str">
        <f t="shared" si="122"/>
        <v>{"t":"i","i":4,"c":34103,"tr":0}</v>
      </c>
    </row>
    <row r="849" spans="3:15" x14ac:dyDescent="0.15">
      <c r="C849">
        <v>842</v>
      </c>
      <c r="D849">
        <f>VLOOKUP(F849,每级任务数量!A:B,2,FALSE)</f>
        <v>2</v>
      </c>
      <c r="E849" s="7">
        <f t="shared" si="117"/>
        <v>11702002</v>
      </c>
      <c r="F849">
        <f t="shared" si="118"/>
        <v>117</v>
      </c>
      <c r="G849">
        <f t="shared" si="119"/>
        <v>2</v>
      </c>
      <c r="H849">
        <f t="shared" si="123"/>
        <v>2</v>
      </c>
      <c r="I849" t="str">
        <f>VLOOKUP(H849,映射关系!E:F,2,FALSE)</f>
        <v>金币</v>
      </c>
      <c r="J849">
        <f>INT((IF(D849=G849,VLOOKUP(F849,每级经验对应!A:C,3,FALSE)*映射关系!$B$4,VLOOKUP(F849,每级经验对应!A:C,3,FALSE)*映射关系!$B$4/(D849-1))+1)*VLOOKUP(H849,映射关系!E:G,3,FALSE))</f>
        <v>1195047</v>
      </c>
      <c r="L849" t="str">
        <f>L$6&amp;VLOOKUP(I849,物品!B:C,2,FALSE)</f>
        <v>{"t":"i","i":1</v>
      </c>
      <c r="M849" t="str">
        <f t="shared" si="120"/>
        <v>,"c":1195047,"tr":0}</v>
      </c>
      <c r="N849" t="str">
        <f t="shared" si="121"/>
        <v/>
      </c>
      <c r="O849" t="str">
        <f t="shared" si="122"/>
        <v>{"t":"i","i":1,"c":1195047,"tr":0}</v>
      </c>
    </row>
    <row r="850" spans="3:15" x14ac:dyDescent="0.15">
      <c r="C850">
        <v>843</v>
      </c>
      <c r="D850">
        <f>VLOOKUP(F850,每级任务数量!A:B,2,FALSE)</f>
        <v>2</v>
      </c>
      <c r="E850" s="7">
        <f t="shared" si="117"/>
        <v>11702003</v>
      </c>
      <c r="F850">
        <f t="shared" si="118"/>
        <v>117</v>
      </c>
      <c r="G850">
        <f t="shared" si="119"/>
        <v>2</v>
      </c>
      <c r="H850">
        <f t="shared" si="123"/>
        <v>3</v>
      </c>
      <c r="I850" t="str">
        <f>VLOOKUP(H850,映射关系!E:F,2,FALSE)</f>
        <v>炼历</v>
      </c>
      <c r="J850">
        <f>INT((IF(D850=G850,VLOOKUP(F850,每级经验对应!A:C,3,FALSE)*映射关系!$B$4,VLOOKUP(F850,每级经验对应!A:C,3,FALSE)*映射关系!$B$4/(D850-1))+1)*VLOOKUP(H850,映射关系!E:G,3,FALSE))</f>
        <v>170518</v>
      </c>
      <c r="L850" t="str">
        <f>L$6&amp;VLOOKUP(I850,物品!B:C,2,FALSE)</f>
        <v>{"t":"i","i":6</v>
      </c>
      <c r="M850" t="str">
        <f t="shared" si="120"/>
        <v>,"c":170518,"tr":0}</v>
      </c>
      <c r="N850" t="str">
        <f t="shared" si="121"/>
        <v/>
      </c>
      <c r="O850" t="str">
        <f t="shared" si="122"/>
        <v>{"t":"i","i":6,"c":170518,"tr":0}</v>
      </c>
    </row>
    <row r="851" spans="3:15" x14ac:dyDescent="0.15">
      <c r="C851">
        <v>844</v>
      </c>
      <c r="D851">
        <f>VLOOKUP(F851,每级任务数量!A:B,2,FALSE)</f>
        <v>2</v>
      </c>
      <c r="E851" s="7">
        <f t="shared" si="117"/>
        <v>11801001</v>
      </c>
      <c r="F851">
        <f t="shared" si="118"/>
        <v>118</v>
      </c>
      <c r="G851">
        <f t="shared" si="119"/>
        <v>1</v>
      </c>
      <c r="H851">
        <f t="shared" si="123"/>
        <v>1</v>
      </c>
      <c r="I851" t="str">
        <f>VLOOKUP(H851,映射关系!E:F,2,FALSE)</f>
        <v>经验</v>
      </c>
      <c r="J851">
        <f>INT((IF(D851=G851,VLOOKUP(F851,每级经验对应!A:C,3,FALSE)*映射关系!$B$4,VLOOKUP(F851,每级经验对应!A:C,3,FALSE)*映射关系!$B$4/(D851-1))+1)*VLOOKUP(H851,映射关系!E:G,3,FALSE))</f>
        <v>36559</v>
      </c>
      <c r="L851" t="str">
        <f>L$6&amp;VLOOKUP(I851,物品!B:C,2,FALSE)</f>
        <v>{"t":"i","i":4</v>
      </c>
      <c r="M851" t="str">
        <f t="shared" si="120"/>
        <v>,"c":36559,"tr":0}</v>
      </c>
      <c r="N851" t="str">
        <f t="shared" si="121"/>
        <v/>
      </c>
      <c r="O851" t="str">
        <f t="shared" si="122"/>
        <v>{"t":"i","i":4,"c":36559,"tr":0}</v>
      </c>
    </row>
    <row r="852" spans="3:15" x14ac:dyDescent="0.15">
      <c r="C852">
        <v>845</v>
      </c>
      <c r="D852">
        <f>VLOOKUP(F852,每级任务数量!A:B,2,FALSE)</f>
        <v>2</v>
      </c>
      <c r="E852" s="7">
        <f t="shared" si="117"/>
        <v>11801002</v>
      </c>
      <c r="F852">
        <f t="shared" si="118"/>
        <v>118</v>
      </c>
      <c r="G852">
        <f t="shared" si="119"/>
        <v>1</v>
      </c>
      <c r="H852">
        <f t="shared" si="123"/>
        <v>2</v>
      </c>
      <c r="I852" t="str">
        <f>VLOOKUP(H852,映射关系!E:F,2,FALSE)</f>
        <v>金币</v>
      </c>
      <c r="J852">
        <f>INT((IF(D852=G852,VLOOKUP(F852,每级经验对应!A:C,3,FALSE)*映射关系!$B$4,VLOOKUP(F852,每级经验对应!A:C,3,FALSE)*映射关系!$B$4/(D852-1))+1)*VLOOKUP(H852,映射关系!E:G,3,FALSE))</f>
        <v>1281088</v>
      </c>
      <c r="L852" t="str">
        <f>L$6&amp;VLOOKUP(I852,物品!B:C,2,FALSE)</f>
        <v>{"t":"i","i":1</v>
      </c>
      <c r="M852" t="str">
        <f t="shared" si="120"/>
        <v>,"c":1281088,"tr":0}</v>
      </c>
      <c r="N852" t="str">
        <f t="shared" si="121"/>
        <v/>
      </c>
      <c r="O852" t="str">
        <f t="shared" si="122"/>
        <v>{"t":"i","i":1,"c":1281088,"tr":0}</v>
      </c>
    </row>
    <row r="853" spans="3:15" x14ac:dyDescent="0.15">
      <c r="C853">
        <v>846</v>
      </c>
      <c r="D853">
        <f>VLOOKUP(F853,每级任务数量!A:B,2,FALSE)</f>
        <v>2</v>
      </c>
      <c r="E853" s="7">
        <f t="shared" si="117"/>
        <v>11801003</v>
      </c>
      <c r="F853">
        <f t="shared" si="118"/>
        <v>118</v>
      </c>
      <c r="G853">
        <f t="shared" si="119"/>
        <v>1</v>
      </c>
      <c r="H853">
        <f t="shared" si="123"/>
        <v>3</v>
      </c>
      <c r="I853" t="str">
        <f>VLOOKUP(H853,映射关系!E:F,2,FALSE)</f>
        <v>炼历</v>
      </c>
      <c r="J853">
        <f>INT((IF(D853=G853,VLOOKUP(F853,每级经验对应!A:C,3,FALSE)*映射关系!$B$4,VLOOKUP(F853,每级经验对应!A:C,3,FALSE)*映射关系!$B$4/(D853-1))+1)*VLOOKUP(H853,映射关系!E:G,3,FALSE))</f>
        <v>182795</v>
      </c>
      <c r="L853" t="str">
        <f>L$6&amp;VLOOKUP(I853,物品!B:C,2,FALSE)</f>
        <v>{"t":"i","i":6</v>
      </c>
      <c r="M853" t="str">
        <f t="shared" si="120"/>
        <v>,"c":182795,"tr":0}</v>
      </c>
      <c r="N853" t="str">
        <f t="shared" si="121"/>
        <v/>
      </c>
      <c r="O853" t="str">
        <f t="shared" si="122"/>
        <v>{"t":"i","i":6,"c":182795,"tr":0}</v>
      </c>
    </row>
    <row r="854" spans="3:15" x14ac:dyDescent="0.15">
      <c r="C854">
        <v>847</v>
      </c>
      <c r="D854">
        <f>VLOOKUP(F854,每级任务数量!A:B,2,FALSE)</f>
        <v>2</v>
      </c>
      <c r="E854" s="7">
        <f t="shared" si="117"/>
        <v>11802001</v>
      </c>
      <c r="F854">
        <f t="shared" si="118"/>
        <v>118</v>
      </c>
      <c r="G854">
        <f t="shared" si="119"/>
        <v>2</v>
      </c>
      <c r="H854">
        <f t="shared" si="123"/>
        <v>1</v>
      </c>
      <c r="I854" t="str">
        <f>VLOOKUP(H854,映射关系!E:F,2,FALSE)</f>
        <v>经验</v>
      </c>
      <c r="J854">
        <f>INT((IF(D854=G854,VLOOKUP(F854,每级经验对应!A:C,3,FALSE)*映射关系!$B$4,VLOOKUP(F854,每级经验对应!A:C,3,FALSE)*映射关系!$B$4/(D854-1))+1)*VLOOKUP(H854,映射关系!E:G,3,FALSE))</f>
        <v>36559</v>
      </c>
      <c r="L854" t="str">
        <f>L$6&amp;VLOOKUP(I854,物品!B:C,2,FALSE)</f>
        <v>{"t":"i","i":4</v>
      </c>
      <c r="M854" t="str">
        <f t="shared" si="120"/>
        <v>,"c":36559,"tr":0}</v>
      </c>
      <c r="N854" t="str">
        <f t="shared" si="121"/>
        <v/>
      </c>
      <c r="O854" t="str">
        <f t="shared" si="122"/>
        <v>{"t":"i","i":4,"c":36559,"tr":0}</v>
      </c>
    </row>
    <row r="855" spans="3:15" x14ac:dyDescent="0.15">
      <c r="C855">
        <v>848</v>
      </c>
      <c r="D855">
        <f>VLOOKUP(F855,每级任务数量!A:B,2,FALSE)</f>
        <v>2</v>
      </c>
      <c r="E855" s="7">
        <f t="shared" si="117"/>
        <v>11802002</v>
      </c>
      <c r="F855">
        <f t="shared" si="118"/>
        <v>118</v>
      </c>
      <c r="G855">
        <f t="shared" si="119"/>
        <v>2</v>
      </c>
      <c r="H855">
        <f t="shared" si="123"/>
        <v>2</v>
      </c>
      <c r="I855" t="str">
        <f>VLOOKUP(H855,映射关系!E:F,2,FALSE)</f>
        <v>金币</v>
      </c>
      <c r="J855">
        <f>INT((IF(D855=G855,VLOOKUP(F855,每级经验对应!A:C,3,FALSE)*映射关系!$B$4,VLOOKUP(F855,每级经验对应!A:C,3,FALSE)*映射关系!$B$4/(D855-1))+1)*VLOOKUP(H855,映射关系!E:G,3,FALSE))</f>
        <v>1281088</v>
      </c>
      <c r="L855" t="str">
        <f>L$6&amp;VLOOKUP(I855,物品!B:C,2,FALSE)</f>
        <v>{"t":"i","i":1</v>
      </c>
      <c r="M855" t="str">
        <f t="shared" si="120"/>
        <v>,"c":1281088,"tr":0}</v>
      </c>
      <c r="N855" t="str">
        <f t="shared" si="121"/>
        <v/>
      </c>
      <c r="O855" t="str">
        <f t="shared" si="122"/>
        <v>{"t":"i","i":1,"c":1281088,"tr":0}</v>
      </c>
    </row>
    <row r="856" spans="3:15" x14ac:dyDescent="0.15">
      <c r="C856">
        <v>849</v>
      </c>
      <c r="D856">
        <f>VLOOKUP(F856,每级任务数量!A:B,2,FALSE)</f>
        <v>2</v>
      </c>
      <c r="E856" s="7">
        <f t="shared" si="117"/>
        <v>11802003</v>
      </c>
      <c r="F856">
        <f t="shared" si="118"/>
        <v>118</v>
      </c>
      <c r="G856">
        <f t="shared" si="119"/>
        <v>2</v>
      </c>
      <c r="H856">
        <f t="shared" si="123"/>
        <v>3</v>
      </c>
      <c r="I856" t="str">
        <f>VLOOKUP(H856,映射关系!E:F,2,FALSE)</f>
        <v>炼历</v>
      </c>
      <c r="J856">
        <f>INT((IF(D856=G856,VLOOKUP(F856,每级经验对应!A:C,3,FALSE)*映射关系!$B$4,VLOOKUP(F856,每级经验对应!A:C,3,FALSE)*映射关系!$B$4/(D856-1))+1)*VLOOKUP(H856,映射关系!E:G,3,FALSE))</f>
        <v>182795</v>
      </c>
      <c r="L856" t="str">
        <f>L$6&amp;VLOOKUP(I856,物品!B:C,2,FALSE)</f>
        <v>{"t":"i","i":6</v>
      </c>
      <c r="M856" t="str">
        <f t="shared" si="120"/>
        <v>,"c":182795,"tr":0}</v>
      </c>
      <c r="N856" t="str">
        <f t="shared" si="121"/>
        <v/>
      </c>
      <c r="O856" t="str">
        <f t="shared" si="122"/>
        <v>{"t":"i","i":6,"c":182795,"tr":0}</v>
      </c>
    </row>
    <row r="857" spans="3:15" x14ac:dyDescent="0.15">
      <c r="C857">
        <v>850</v>
      </c>
      <c r="D857">
        <f>VLOOKUP(F857,每级任务数量!A:B,2,FALSE)</f>
        <v>2</v>
      </c>
      <c r="E857" s="7">
        <f t="shared" si="117"/>
        <v>11901001</v>
      </c>
      <c r="F857">
        <f t="shared" si="118"/>
        <v>119</v>
      </c>
      <c r="G857">
        <f t="shared" si="119"/>
        <v>1</v>
      </c>
      <c r="H857">
        <f t="shared" si="123"/>
        <v>1</v>
      </c>
      <c r="I857" t="str">
        <f>VLOOKUP(H857,映射关系!E:F,2,FALSE)</f>
        <v>经验</v>
      </c>
      <c r="J857">
        <f>INT((IF(D857=G857,VLOOKUP(F857,每级经验对应!A:C,3,FALSE)*映射关系!$B$4,VLOOKUP(F857,每级经验对应!A:C,3,FALSE)*映射关系!$B$4/(D857-1))+1)*VLOOKUP(H857,映射关系!E:G,3,FALSE))</f>
        <v>39191</v>
      </c>
      <c r="L857" t="str">
        <f>L$6&amp;VLOOKUP(I857,物品!B:C,2,FALSE)</f>
        <v>{"t":"i","i":4</v>
      </c>
      <c r="M857" t="str">
        <f t="shared" si="120"/>
        <v>,"c":39191,"tr":0}</v>
      </c>
      <c r="N857" t="str">
        <f t="shared" si="121"/>
        <v/>
      </c>
      <c r="O857" t="str">
        <f t="shared" si="122"/>
        <v>{"t":"i","i":4,"c":39191,"tr":0}</v>
      </c>
    </row>
    <row r="858" spans="3:15" x14ac:dyDescent="0.15">
      <c r="C858">
        <v>851</v>
      </c>
      <c r="D858">
        <f>VLOOKUP(F858,每级任务数量!A:B,2,FALSE)</f>
        <v>2</v>
      </c>
      <c r="E858" s="7">
        <f t="shared" si="117"/>
        <v>11901002</v>
      </c>
      <c r="F858">
        <f t="shared" si="118"/>
        <v>119</v>
      </c>
      <c r="G858">
        <f t="shared" si="119"/>
        <v>1</v>
      </c>
      <c r="H858">
        <f t="shared" si="123"/>
        <v>2</v>
      </c>
      <c r="I858" t="str">
        <f>VLOOKUP(H858,映射关系!E:F,2,FALSE)</f>
        <v>金币</v>
      </c>
      <c r="J858">
        <f>INT((IF(D858=G858,VLOOKUP(F858,每级经验对应!A:C,3,FALSE)*映射关系!$B$4,VLOOKUP(F858,每级经验对应!A:C,3,FALSE)*映射关系!$B$4/(D858-1))+1)*VLOOKUP(H858,映射关系!E:G,3,FALSE))</f>
        <v>1373324</v>
      </c>
      <c r="L858" t="str">
        <f>L$6&amp;VLOOKUP(I858,物品!B:C,2,FALSE)</f>
        <v>{"t":"i","i":1</v>
      </c>
      <c r="M858" t="str">
        <f t="shared" si="120"/>
        <v>,"c":1373324,"tr":0}</v>
      </c>
      <c r="N858" t="str">
        <f t="shared" si="121"/>
        <v/>
      </c>
      <c r="O858" t="str">
        <f t="shared" si="122"/>
        <v>{"t":"i","i":1,"c":1373324,"tr":0}</v>
      </c>
    </row>
    <row r="859" spans="3:15" x14ac:dyDescent="0.15">
      <c r="C859">
        <v>852</v>
      </c>
      <c r="D859">
        <f>VLOOKUP(F859,每级任务数量!A:B,2,FALSE)</f>
        <v>2</v>
      </c>
      <c r="E859" s="7">
        <f t="shared" si="117"/>
        <v>11901003</v>
      </c>
      <c r="F859">
        <f t="shared" si="118"/>
        <v>119</v>
      </c>
      <c r="G859">
        <f t="shared" si="119"/>
        <v>1</v>
      </c>
      <c r="H859">
        <f t="shared" si="123"/>
        <v>3</v>
      </c>
      <c r="I859" t="str">
        <f>VLOOKUP(H859,映射关系!E:F,2,FALSE)</f>
        <v>炼历</v>
      </c>
      <c r="J859">
        <f>INT((IF(D859=G859,VLOOKUP(F859,每级经验对应!A:C,3,FALSE)*映射关系!$B$4,VLOOKUP(F859,每级经验对应!A:C,3,FALSE)*映射关系!$B$4/(D859-1))+1)*VLOOKUP(H859,映射关系!E:G,3,FALSE))</f>
        <v>195956</v>
      </c>
      <c r="L859" t="str">
        <f>L$6&amp;VLOOKUP(I859,物品!B:C,2,FALSE)</f>
        <v>{"t":"i","i":6</v>
      </c>
      <c r="M859" t="str">
        <f t="shared" si="120"/>
        <v>,"c":195956,"tr":0}</v>
      </c>
      <c r="N859" t="str">
        <f t="shared" si="121"/>
        <v/>
      </c>
      <c r="O859" t="str">
        <f t="shared" si="122"/>
        <v>{"t":"i","i":6,"c":195956,"tr":0}</v>
      </c>
    </row>
    <row r="860" spans="3:15" x14ac:dyDescent="0.15">
      <c r="C860">
        <v>853</v>
      </c>
      <c r="D860">
        <f>VLOOKUP(F860,每级任务数量!A:B,2,FALSE)</f>
        <v>2</v>
      </c>
      <c r="E860" s="7">
        <f t="shared" si="117"/>
        <v>11902001</v>
      </c>
      <c r="F860">
        <f t="shared" si="118"/>
        <v>119</v>
      </c>
      <c r="G860">
        <f t="shared" si="119"/>
        <v>2</v>
      </c>
      <c r="H860">
        <f t="shared" si="123"/>
        <v>1</v>
      </c>
      <c r="I860" t="str">
        <f>VLOOKUP(H860,映射关系!E:F,2,FALSE)</f>
        <v>经验</v>
      </c>
      <c r="J860">
        <f>INT((IF(D860=G860,VLOOKUP(F860,每级经验对应!A:C,3,FALSE)*映射关系!$B$4,VLOOKUP(F860,每级经验对应!A:C,3,FALSE)*映射关系!$B$4/(D860-1))+1)*VLOOKUP(H860,映射关系!E:G,3,FALSE))</f>
        <v>39191</v>
      </c>
      <c r="L860" t="str">
        <f>L$6&amp;VLOOKUP(I860,物品!B:C,2,FALSE)</f>
        <v>{"t":"i","i":4</v>
      </c>
      <c r="M860" t="str">
        <f t="shared" si="120"/>
        <v>,"c":39191,"tr":0}</v>
      </c>
      <c r="N860" t="str">
        <f t="shared" si="121"/>
        <v/>
      </c>
      <c r="O860" t="str">
        <f t="shared" si="122"/>
        <v>{"t":"i","i":4,"c":39191,"tr":0}</v>
      </c>
    </row>
    <row r="861" spans="3:15" x14ac:dyDescent="0.15">
      <c r="C861">
        <v>854</v>
      </c>
      <c r="D861">
        <f>VLOOKUP(F861,每级任务数量!A:B,2,FALSE)</f>
        <v>2</v>
      </c>
      <c r="E861" s="7">
        <f t="shared" si="117"/>
        <v>11902002</v>
      </c>
      <c r="F861">
        <f t="shared" si="118"/>
        <v>119</v>
      </c>
      <c r="G861">
        <f t="shared" si="119"/>
        <v>2</v>
      </c>
      <c r="H861">
        <f t="shared" si="123"/>
        <v>2</v>
      </c>
      <c r="I861" t="str">
        <f>VLOOKUP(H861,映射关系!E:F,2,FALSE)</f>
        <v>金币</v>
      </c>
      <c r="J861">
        <f>INT((IF(D861=G861,VLOOKUP(F861,每级经验对应!A:C,3,FALSE)*映射关系!$B$4,VLOOKUP(F861,每级经验对应!A:C,3,FALSE)*映射关系!$B$4/(D861-1))+1)*VLOOKUP(H861,映射关系!E:G,3,FALSE))</f>
        <v>1373324</v>
      </c>
      <c r="L861" t="str">
        <f>L$6&amp;VLOOKUP(I861,物品!B:C,2,FALSE)</f>
        <v>{"t":"i","i":1</v>
      </c>
      <c r="M861" t="str">
        <f t="shared" si="120"/>
        <v>,"c":1373324,"tr":0}</v>
      </c>
      <c r="N861" t="str">
        <f t="shared" si="121"/>
        <v/>
      </c>
      <c r="O861" t="str">
        <f t="shared" si="122"/>
        <v>{"t":"i","i":1,"c":1373324,"tr":0}</v>
      </c>
    </row>
    <row r="862" spans="3:15" x14ac:dyDescent="0.15">
      <c r="C862">
        <v>855</v>
      </c>
      <c r="D862">
        <f>VLOOKUP(F862,每级任务数量!A:B,2,FALSE)</f>
        <v>2</v>
      </c>
      <c r="E862" s="7">
        <f t="shared" si="117"/>
        <v>11902003</v>
      </c>
      <c r="F862">
        <f t="shared" si="118"/>
        <v>119</v>
      </c>
      <c r="G862">
        <f t="shared" si="119"/>
        <v>2</v>
      </c>
      <c r="H862">
        <f t="shared" si="123"/>
        <v>3</v>
      </c>
      <c r="I862" t="str">
        <f>VLOOKUP(H862,映射关系!E:F,2,FALSE)</f>
        <v>炼历</v>
      </c>
      <c r="J862">
        <f>INT((IF(D862=G862,VLOOKUP(F862,每级经验对应!A:C,3,FALSE)*映射关系!$B$4,VLOOKUP(F862,每级经验对应!A:C,3,FALSE)*映射关系!$B$4/(D862-1))+1)*VLOOKUP(H862,映射关系!E:G,3,FALSE))</f>
        <v>195956</v>
      </c>
      <c r="L862" t="str">
        <f>L$6&amp;VLOOKUP(I862,物品!B:C,2,FALSE)</f>
        <v>{"t":"i","i":6</v>
      </c>
      <c r="M862" t="str">
        <f t="shared" si="120"/>
        <v>,"c":195956,"tr":0}</v>
      </c>
      <c r="N862" t="str">
        <f t="shared" si="121"/>
        <v/>
      </c>
      <c r="O862" t="str">
        <f t="shared" si="122"/>
        <v>{"t":"i","i":6,"c":195956,"tr":0}</v>
      </c>
    </row>
    <row r="863" spans="3:15" x14ac:dyDescent="0.15">
      <c r="C863">
        <v>856</v>
      </c>
      <c r="D863">
        <f>VLOOKUP(F863,每级任务数量!A:B,2,FALSE)</f>
        <v>2</v>
      </c>
      <c r="E863" s="7">
        <f t="shared" si="117"/>
        <v>12001001</v>
      </c>
      <c r="F863">
        <f t="shared" si="118"/>
        <v>120</v>
      </c>
      <c r="G863">
        <f t="shared" si="119"/>
        <v>1</v>
      </c>
      <c r="H863">
        <f t="shared" si="123"/>
        <v>1</v>
      </c>
      <c r="I863" t="str">
        <f>VLOOKUP(H863,映射关系!E:F,2,FALSE)</f>
        <v>经验</v>
      </c>
      <c r="J863">
        <f>INT((IF(D863=G863,VLOOKUP(F863,每级经验对应!A:C,3,FALSE)*映射关系!$B$4,VLOOKUP(F863,每级经验对应!A:C,3,FALSE)*映射关系!$B$4/(D863-1))+1)*VLOOKUP(H863,映射关系!E:G,3,FALSE))</f>
        <v>42013</v>
      </c>
      <c r="L863" t="str">
        <f>L$6&amp;VLOOKUP(I863,物品!B:C,2,FALSE)</f>
        <v>{"t":"i","i":4</v>
      </c>
      <c r="M863" t="str">
        <f t="shared" si="120"/>
        <v>,"c":42013,"tr":0}</v>
      </c>
      <c r="N863" t="str">
        <f t="shared" si="121"/>
        <v/>
      </c>
      <c r="O863" t="str">
        <f t="shared" si="122"/>
        <v>{"t":"i","i":4,"c":42013,"tr":0}</v>
      </c>
    </row>
    <row r="864" spans="3:15" x14ac:dyDescent="0.15">
      <c r="C864">
        <v>857</v>
      </c>
      <c r="D864">
        <f>VLOOKUP(F864,每级任务数量!A:B,2,FALSE)</f>
        <v>2</v>
      </c>
      <c r="E864" s="7">
        <f t="shared" si="117"/>
        <v>12001002</v>
      </c>
      <c r="F864">
        <f t="shared" si="118"/>
        <v>120</v>
      </c>
      <c r="G864">
        <f t="shared" si="119"/>
        <v>1</v>
      </c>
      <c r="H864">
        <f t="shared" si="123"/>
        <v>2</v>
      </c>
      <c r="I864" t="str">
        <f>VLOOKUP(H864,映射关系!E:F,2,FALSE)</f>
        <v>金币</v>
      </c>
      <c r="J864">
        <f>INT((IF(D864=G864,VLOOKUP(F864,每级经验对应!A:C,3,FALSE)*映射关系!$B$4,VLOOKUP(F864,每级经验对应!A:C,3,FALSE)*映射关系!$B$4/(D864-1))+1)*VLOOKUP(H864,映射关系!E:G,3,FALSE))</f>
        <v>1472201</v>
      </c>
      <c r="L864" t="str">
        <f>L$6&amp;VLOOKUP(I864,物品!B:C,2,FALSE)</f>
        <v>{"t":"i","i":1</v>
      </c>
      <c r="M864" t="str">
        <f t="shared" si="120"/>
        <v>,"c":1472201,"tr":0}</v>
      </c>
      <c r="N864" t="str">
        <f t="shared" si="121"/>
        <v/>
      </c>
      <c r="O864" t="str">
        <f t="shared" si="122"/>
        <v>{"t":"i","i":1,"c":1472201,"tr":0}</v>
      </c>
    </row>
    <row r="865" spans="3:15" x14ac:dyDescent="0.15">
      <c r="C865">
        <v>858</v>
      </c>
      <c r="D865">
        <f>VLOOKUP(F865,每级任务数量!A:B,2,FALSE)</f>
        <v>2</v>
      </c>
      <c r="E865" s="7">
        <f t="shared" si="117"/>
        <v>12001003</v>
      </c>
      <c r="F865">
        <f t="shared" si="118"/>
        <v>120</v>
      </c>
      <c r="G865">
        <f t="shared" si="119"/>
        <v>1</v>
      </c>
      <c r="H865">
        <f t="shared" si="123"/>
        <v>3</v>
      </c>
      <c r="I865" t="str">
        <f>VLOOKUP(H865,映射关系!E:F,2,FALSE)</f>
        <v>炼历</v>
      </c>
      <c r="J865">
        <f>INT((IF(D865=G865,VLOOKUP(F865,每级经验对应!A:C,3,FALSE)*映射关系!$B$4,VLOOKUP(F865,每级经验对应!A:C,3,FALSE)*映射关系!$B$4/(D865-1))+1)*VLOOKUP(H865,映射关系!E:G,3,FALSE))</f>
        <v>210065</v>
      </c>
      <c r="L865" t="str">
        <f>L$6&amp;VLOOKUP(I865,物品!B:C,2,FALSE)</f>
        <v>{"t":"i","i":6</v>
      </c>
      <c r="M865" t="str">
        <f t="shared" si="120"/>
        <v>,"c":210065,"tr":0}</v>
      </c>
      <c r="N865" t="str">
        <f t="shared" si="121"/>
        <v/>
      </c>
      <c r="O865" t="str">
        <f t="shared" si="122"/>
        <v>{"t":"i","i":6,"c":210065,"tr":0}</v>
      </c>
    </row>
    <row r="866" spans="3:15" x14ac:dyDescent="0.15">
      <c r="C866">
        <v>859</v>
      </c>
      <c r="D866">
        <f>VLOOKUP(F866,每级任务数量!A:B,2,FALSE)</f>
        <v>2</v>
      </c>
      <c r="E866" s="7">
        <f t="shared" si="117"/>
        <v>12002001</v>
      </c>
      <c r="F866">
        <f t="shared" si="118"/>
        <v>120</v>
      </c>
      <c r="G866">
        <f t="shared" si="119"/>
        <v>2</v>
      </c>
      <c r="H866">
        <f t="shared" si="123"/>
        <v>1</v>
      </c>
      <c r="I866" t="str">
        <f>VLOOKUP(H866,映射关系!E:F,2,FALSE)</f>
        <v>经验</v>
      </c>
      <c r="J866">
        <f>INT((IF(D866=G866,VLOOKUP(F866,每级经验对应!A:C,3,FALSE)*映射关系!$B$4,VLOOKUP(F866,每级经验对应!A:C,3,FALSE)*映射关系!$B$4/(D866-1))+1)*VLOOKUP(H866,映射关系!E:G,3,FALSE))</f>
        <v>42013</v>
      </c>
      <c r="L866" t="str">
        <f>L$6&amp;VLOOKUP(I866,物品!B:C,2,FALSE)</f>
        <v>{"t":"i","i":4</v>
      </c>
      <c r="M866" t="str">
        <f t="shared" si="120"/>
        <v>,"c":42013,"tr":0}</v>
      </c>
      <c r="N866" t="str">
        <f t="shared" si="121"/>
        <v/>
      </c>
      <c r="O866" t="str">
        <f t="shared" si="122"/>
        <v>{"t":"i","i":4,"c":42013,"tr":0}</v>
      </c>
    </row>
    <row r="867" spans="3:15" x14ac:dyDescent="0.15">
      <c r="C867">
        <v>860</v>
      </c>
      <c r="D867">
        <f>VLOOKUP(F867,每级任务数量!A:B,2,FALSE)</f>
        <v>2</v>
      </c>
      <c r="E867" s="7">
        <f t="shared" si="117"/>
        <v>12002002</v>
      </c>
      <c r="F867">
        <f t="shared" si="118"/>
        <v>120</v>
      </c>
      <c r="G867">
        <f t="shared" si="119"/>
        <v>2</v>
      </c>
      <c r="H867">
        <f t="shared" si="123"/>
        <v>2</v>
      </c>
      <c r="I867" t="str">
        <f>VLOOKUP(H867,映射关系!E:F,2,FALSE)</f>
        <v>金币</v>
      </c>
      <c r="J867">
        <f>INT((IF(D867=G867,VLOOKUP(F867,每级经验对应!A:C,3,FALSE)*映射关系!$B$4,VLOOKUP(F867,每级经验对应!A:C,3,FALSE)*映射关系!$B$4/(D867-1))+1)*VLOOKUP(H867,映射关系!E:G,3,FALSE))</f>
        <v>1472201</v>
      </c>
      <c r="L867" t="str">
        <f>L$6&amp;VLOOKUP(I867,物品!B:C,2,FALSE)</f>
        <v>{"t":"i","i":1</v>
      </c>
      <c r="M867" t="str">
        <f t="shared" si="120"/>
        <v>,"c":1472201,"tr":0}</v>
      </c>
      <c r="N867" t="str">
        <f t="shared" si="121"/>
        <v/>
      </c>
      <c r="O867" t="str">
        <f t="shared" si="122"/>
        <v>{"t":"i","i":1,"c":1472201,"tr":0}</v>
      </c>
    </row>
    <row r="868" spans="3:15" x14ac:dyDescent="0.15">
      <c r="C868">
        <v>861</v>
      </c>
      <c r="D868">
        <f>VLOOKUP(F868,每级任务数量!A:B,2,FALSE)</f>
        <v>2</v>
      </c>
      <c r="E868" s="7">
        <f t="shared" si="117"/>
        <v>12002003</v>
      </c>
      <c r="F868">
        <f t="shared" si="118"/>
        <v>120</v>
      </c>
      <c r="G868">
        <f t="shared" si="119"/>
        <v>2</v>
      </c>
      <c r="H868">
        <f t="shared" si="123"/>
        <v>3</v>
      </c>
      <c r="I868" t="str">
        <f>VLOOKUP(H868,映射关系!E:F,2,FALSE)</f>
        <v>炼历</v>
      </c>
      <c r="J868">
        <f>INT((IF(D868=G868,VLOOKUP(F868,每级经验对应!A:C,3,FALSE)*映射关系!$B$4,VLOOKUP(F868,每级经验对应!A:C,3,FALSE)*映射关系!$B$4/(D868-1))+1)*VLOOKUP(H868,映射关系!E:G,3,FALSE))</f>
        <v>210065</v>
      </c>
      <c r="L868" t="str">
        <f>L$6&amp;VLOOKUP(I868,物品!B:C,2,FALSE)</f>
        <v>{"t":"i","i":6</v>
      </c>
      <c r="M868" t="str">
        <f t="shared" si="120"/>
        <v>,"c":210065,"tr":0}</v>
      </c>
      <c r="N868" t="str">
        <f t="shared" si="121"/>
        <v/>
      </c>
      <c r="O868" t="str">
        <f t="shared" si="122"/>
        <v>{"t":"i","i":6,"c":210065,"tr":0}</v>
      </c>
    </row>
    <row r="869" spans="3:15" x14ac:dyDescent="0.15">
      <c r="C869">
        <v>862</v>
      </c>
      <c r="D869">
        <f>VLOOKUP(F869,每级任务数量!A:B,2,FALSE)</f>
        <v>2</v>
      </c>
      <c r="E869" s="7">
        <f t="shared" si="117"/>
        <v>12101001</v>
      </c>
      <c r="F869">
        <f t="shared" si="118"/>
        <v>121</v>
      </c>
      <c r="G869">
        <f t="shared" si="119"/>
        <v>1</v>
      </c>
      <c r="H869">
        <f t="shared" si="123"/>
        <v>1</v>
      </c>
      <c r="I869" t="str">
        <f>VLOOKUP(H869,映射关系!E:F,2,FALSE)</f>
        <v>经验</v>
      </c>
      <c r="J869">
        <f>INT((IF(D869=G869,VLOOKUP(F869,每级经验对应!A:C,3,FALSE)*映射关系!$B$4,VLOOKUP(F869,每级经验对应!A:C,3,FALSE)*映射关系!$B$4/(D869-1))+1)*VLOOKUP(H869,映射关系!E:G,3,FALSE))</f>
        <v>45037</v>
      </c>
      <c r="L869" t="str">
        <f>L$6&amp;VLOOKUP(I869,物品!B:C,2,FALSE)</f>
        <v>{"t":"i","i":4</v>
      </c>
      <c r="M869" t="str">
        <f t="shared" si="120"/>
        <v>,"c":45037,"tr":0}</v>
      </c>
      <c r="N869" t="str">
        <f t="shared" si="121"/>
        <v/>
      </c>
      <c r="O869" t="str">
        <f t="shared" si="122"/>
        <v>{"t":"i","i":4,"c":45037,"tr":0}</v>
      </c>
    </row>
    <row r="870" spans="3:15" x14ac:dyDescent="0.15">
      <c r="C870">
        <v>863</v>
      </c>
      <c r="D870">
        <f>VLOOKUP(F870,每级任务数量!A:B,2,FALSE)</f>
        <v>2</v>
      </c>
      <c r="E870" s="7">
        <f t="shared" si="117"/>
        <v>12101002</v>
      </c>
      <c r="F870">
        <f t="shared" si="118"/>
        <v>121</v>
      </c>
      <c r="G870">
        <f t="shared" si="119"/>
        <v>1</v>
      </c>
      <c r="H870">
        <f t="shared" si="123"/>
        <v>2</v>
      </c>
      <c r="I870" t="str">
        <f>VLOOKUP(H870,映射关系!E:F,2,FALSE)</f>
        <v>金币</v>
      </c>
      <c r="J870">
        <f>INT((IF(D870=G870,VLOOKUP(F870,每级经验对应!A:C,3,FALSE)*映射关系!$B$4,VLOOKUP(F870,每级经验对应!A:C,3,FALSE)*映射关系!$B$4/(D870-1))+1)*VLOOKUP(H870,映射关系!E:G,3,FALSE))</f>
        <v>1578197</v>
      </c>
      <c r="L870" t="str">
        <f>L$6&amp;VLOOKUP(I870,物品!B:C,2,FALSE)</f>
        <v>{"t":"i","i":1</v>
      </c>
      <c r="M870" t="str">
        <f t="shared" si="120"/>
        <v>,"c":1578197,"tr":0}</v>
      </c>
      <c r="N870" t="str">
        <f t="shared" si="121"/>
        <v/>
      </c>
      <c r="O870" t="str">
        <f t="shared" si="122"/>
        <v>{"t":"i","i":1,"c":1578197,"tr":0}</v>
      </c>
    </row>
    <row r="871" spans="3:15" x14ac:dyDescent="0.15">
      <c r="C871">
        <v>864</v>
      </c>
      <c r="D871">
        <f>VLOOKUP(F871,每级任务数量!A:B,2,FALSE)</f>
        <v>2</v>
      </c>
      <c r="E871" s="7">
        <f t="shared" si="117"/>
        <v>12101003</v>
      </c>
      <c r="F871">
        <f t="shared" si="118"/>
        <v>121</v>
      </c>
      <c r="G871">
        <f t="shared" si="119"/>
        <v>1</v>
      </c>
      <c r="H871">
        <f t="shared" si="123"/>
        <v>3</v>
      </c>
      <c r="I871" t="str">
        <f>VLOOKUP(H871,映射关系!E:F,2,FALSE)</f>
        <v>炼历</v>
      </c>
      <c r="J871">
        <f>INT((IF(D871=G871,VLOOKUP(F871,每级经验对应!A:C,3,FALSE)*映射关系!$B$4,VLOOKUP(F871,每级经验对应!A:C,3,FALSE)*映射关系!$B$4/(D871-1))+1)*VLOOKUP(H871,映射关系!E:G,3,FALSE))</f>
        <v>225189</v>
      </c>
      <c r="L871" t="str">
        <f>L$6&amp;VLOOKUP(I871,物品!B:C,2,FALSE)</f>
        <v>{"t":"i","i":6</v>
      </c>
      <c r="M871" t="str">
        <f t="shared" si="120"/>
        <v>,"c":225189,"tr":0}</v>
      </c>
      <c r="N871" t="str">
        <f t="shared" si="121"/>
        <v/>
      </c>
      <c r="O871" t="str">
        <f t="shared" si="122"/>
        <v>{"t":"i","i":6,"c":225189,"tr":0}</v>
      </c>
    </row>
    <row r="872" spans="3:15" x14ac:dyDescent="0.15">
      <c r="C872">
        <v>865</v>
      </c>
      <c r="D872">
        <f>VLOOKUP(F872,每级任务数量!A:B,2,FALSE)</f>
        <v>2</v>
      </c>
      <c r="E872" s="7">
        <f t="shared" si="117"/>
        <v>12102001</v>
      </c>
      <c r="F872">
        <f t="shared" si="118"/>
        <v>121</v>
      </c>
      <c r="G872">
        <f t="shared" si="119"/>
        <v>2</v>
      </c>
      <c r="H872">
        <f t="shared" si="123"/>
        <v>1</v>
      </c>
      <c r="I872" t="str">
        <f>VLOOKUP(H872,映射关系!E:F,2,FALSE)</f>
        <v>经验</v>
      </c>
      <c r="J872">
        <f>INT((IF(D872=G872,VLOOKUP(F872,每级经验对应!A:C,3,FALSE)*映射关系!$B$4,VLOOKUP(F872,每级经验对应!A:C,3,FALSE)*映射关系!$B$4/(D872-1))+1)*VLOOKUP(H872,映射关系!E:G,3,FALSE))</f>
        <v>45037</v>
      </c>
      <c r="L872" t="str">
        <f>L$6&amp;VLOOKUP(I872,物品!B:C,2,FALSE)</f>
        <v>{"t":"i","i":4</v>
      </c>
      <c r="M872" t="str">
        <f t="shared" si="120"/>
        <v>,"c":45037,"tr":0}</v>
      </c>
      <c r="N872" t="str">
        <f t="shared" si="121"/>
        <v/>
      </c>
      <c r="O872" t="str">
        <f t="shared" si="122"/>
        <v>{"t":"i","i":4,"c":45037,"tr":0}</v>
      </c>
    </row>
    <row r="873" spans="3:15" x14ac:dyDescent="0.15">
      <c r="C873">
        <v>866</v>
      </c>
      <c r="D873">
        <f>VLOOKUP(F873,每级任务数量!A:B,2,FALSE)</f>
        <v>2</v>
      </c>
      <c r="E873" s="7">
        <f t="shared" si="117"/>
        <v>12102002</v>
      </c>
      <c r="F873">
        <f t="shared" si="118"/>
        <v>121</v>
      </c>
      <c r="G873">
        <f t="shared" si="119"/>
        <v>2</v>
      </c>
      <c r="H873">
        <f t="shared" si="123"/>
        <v>2</v>
      </c>
      <c r="I873" t="str">
        <f>VLOOKUP(H873,映射关系!E:F,2,FALSE)</f>
        <v>金币</v>
      </c>
      <c r="J873">
        <f>INT((IF(D873=G873,VLOOKUP(F873,每级经验对应!A:C,3,FALSE)*映射关系!$B$4,VLOOKUP(F873,每级经验对应!A:C,3,FALSE)*映射关系!$B$4/(D873-1))+1)*VLOOKUP(H873,映射关系!E:G,3,FALSE))</f>
        <v>1578197</v>
      </c>
      <c r="L873" t="str">
        <f>L$6&amp;VLOOKUP(I873,物品!B:C,2,FALSE)</f>
        <v>{"t":"i","i":1</v>
      </c>
      <c r="M873" t="str">
        <f t="shared" si="120"/>
        <v>,"c":1578197,"tr":0}</v>
      </c>
      <c r="N873" t="str">
        <f t="shared" si="121"/>
        <v/>
      </c>
      <c r="O873" t="str">
        <f t="shared" si="122"/>
        <v>{"t":"i","i":1,"c":1578197,"tr":0}</v>
      </c>
    </row>
    <row r="874" spans="3:15" x14ac:dyDescent="0.15">
      <c r="C874">
        <v>867</v>
      </c>
      <c r="D874">
        <f>VLOOKUP(F874,每级任务数量!A:B,2,FALSE)</f>
        <v>2</v>
      </c>
      <c r="E874" s="7">
        <f t="shared" si="117"/>
        <v>12102003</v>
      </c>
      <c r="F874">
        <f t="shared" si="118"/>
        <v>121</v>
      </c>
      <c r="G874">
        <f t="shared" si="119"/>
        <v>2</v>
      </c>
      <c r="H874">
        <f t="shared" si="123"/>
        <v>3</v>
      </c>
      <c r="I874" t="str">
        <f>VLOOKUP(H874,映射关系!E:F,2,FALSE)</f>
        <v>炼历</v>
      </c>
      <c r="J874">
        <f>INT((IF(D874=G874,VLOOKUP(F874,每级经验对应!A:C,3,FALSE)*映射关系!$B$4,VLOOKUP(F874,每级经验对应!A:C,3,FALSE)*映射关系!$B$4/(D874-1))+1)*VLOOKUP(H874,映射关系!E:G,3,FALSE))</f>
        <v>225189</v>
      </c>
      <c r="L874" t="str">
        <f>L$6&amp;VLOOKUP(I874,物品!B:C,2,FALSE)</f>
        <v>{"t":"i","i":6</v>
      </c>
      <c r="M874" t="str">
        <f t="shared" si="120"/>
        <v>,"c":225189,"tr":0}</v>
      </c>
      <c r="N874" t="str">
        <f t="shared" si="121"/>
        <v/>
      </c>
      <c r="O874" t="str">
        <f t="shared" si="122"/>
        <v>{"t":"i","i":6,"c":225189,"tr":0}</v>
      </c>
    </row>
    <row r="875" spans="3:15" x14ac:dyDescent="0.15">
      <c r="C875">
        <v>868</v>
      </c>
      <c r="D875">
        <f>VLOOKUP(F875,每级任务数量!A:B,2,FALSE)</f>
        <v>2</v>
      </c>
      <c r="E875" s="7">
        <f t="shared" si="117"/>
        <v>12201001</v>
      </c>
      <c r="F875">
        <f t="shared" si="118"/>
        <v>122</v>
      </c>
      <c r="G875">
        <f t="shared" si="119"/>
        <v>1</v>
      </c>
      <c r="H875">
        <f t="shared" si="123"/>
        <v>1</v>
      </c>
      <c r="I875" t="str">
        <f>VLOOKUP(H875,映射关系!E:F,2,FALSE)</f>
        <v>经验</v>
      </c>
      <c r="J875">
        <f>INT((IF(D875=G875,VLOOKUP(F875,每级经验对应!A:C,3,FALSE)*映射关系!$B$4,VLOOKUP(F875,每级经验对应!A:C,3,FALSE)*映射关系!$B$4/(D875-1))+1)*VLOOKUP(H875,映射关系!E:G,3,FALSE))</f>
        <v>48280</v>
      </c>
      <c r="L875" t="str">
        <f>L$6&amp;VLOOKUP(I875,物品!B:C,2,FALSE)</f>
        <v>{"t":"i","i":4</v>
      </c>
      <c r="M875" t="str">
        <f t="shared" si="120"/>
        <v>,"c":48280,"tr":0}</v>
      </c>
      <c r="N875" t="str">
        <f t="shared" si="121"/>
        <v/>
      </c>
      <c r="O875" t="str">
        <f t="shared" si="122"/>
        <v>{"t":"i","i":4,"c":48280,"tr":0}</v>
      </c>
    </row>
    <row r="876" spans="3:15" x14ac:dyDescent="0.15">
      <c r="C876">
        <v>869</v>
      </c>
      <c r="D876">
        <f>VLOOKUP(F876,每级任务数量!A:B,2,FALSE)</f>
        <v>2</v>
      </c>
      <c r="E876" s="7">
        <f t="shared" si="117"/>
        <v>12201002</v>
      </c>
      <c r="F876">
        <f t="shared" si="118"/>
        <v>122</v>
      </c>
      <c r="G876">
        <f t="shared" si="119"/>
        <v>1</v>
      </c>
      <c r="H876">
        <f t="shared" si="123"/>
        <v>2</v>
      </c>
      <c r="I876" t="str">
        <f>VLOOKUP(H876,映射关系!E:F,2,FALSE)</f>
        <v>金币</v>
      </c>
      <c r="J876">
        <f>INT((IF(D876=G876,VLOOKUP(F876,每级经验对应!A:C,3,FALSE)*映射关系!$B$4,VLOOKUP(F876,每级经验对应!A:C,3,FALSE)*映射关系!$B$4/(D876-1))+1)*VLOOKUP(H876,映射关系!E:G,3,FALSE))</f>
        <v>1691825</v>
      </c>
      <c r="L876" t="str">
        <f>L$6&amp;VLOOKUP(I876,物品!B:C,2,FALSE)</f>
        <v>{"t":"i","i":1</v>
      </c>
      <c r="M876" t="str">
        <f t="shared" si="120"/>
        <v>,"c":1691825,"tr":0}</v>
      </c>
      <c r="N876" t="str">
        <f t="shared" si="121"/>
        <v/>
      </c>
      <c r="O876" t="str">
        <f t="shared" si="122"/>
        <v>{"t":"i","i":1,"c":1691825,"tr":0}</v>
      </c>
    </row>
    <row r="877" spans="3:15" x14ac:dyDescent="0.15">
      <c r="C877">
        <v>870</v>
      </c>
      <c r="D877">
        <f>VLOOKUP(F877,每级任务数量!A:B,2,FALSE)</f>
        <v>2</v>
      </c>
      <c r="E877" s="7">
        <f t="shared" si="117"/>
        <v>12201003</v>
      </c>
      <c r="F877">
        <f t="shared" si="118"/>
        <v>122</v>
      </c>
      <c r="G877">
        <f t="shared" si="119"/>
        <v>1</v>
      </c>
      <c r="H877">
        <f t="shared" si="123"/>
        <v>3</v>
      </c>
      <c r="I877" t="str">
        <f>VLOOKUP(H877,映射关系!E:F,2,FALSE)</f>
        <v>炼历</v>
      </c>
      <c r="J877">
        <f>INT((IF(D877=G877,VLOOKUP(F877,每级经验对应!A:C,3,FALSE)*映射关系!$B$4,VLOOKUP(F877,每级经验对应!A:C,3,FALSE)*映射关系!$B$4/(D877-1))+1)*VLOOKUP(H877,映射关系!E:G,3,FALSE))</f>
        <v>241403</v>
      </c>
      <c r="L877" t="str">
        <f>L$6&amp;VLOOKUP(I877,物品!B:C,2,FALSE)</f>
        <v>{"t":"i","i":6</v>
      </c>
      <c r="M877" t="str">
        <f t="shared" si="120"/>
        <v>,"c":241403,"tr":0}</v>
      </c>
      <c r="N877" t="str">
        <f t="shared" si="121"/>
        <v/>
      </c>
      <c r="O877" t="str">
        <f t="shared" si="122"/>
        <v>{"t":"i","i":6,"c":241403,"tr":0}</v>
      </c>
    </row>
    <row r="878" spans="3:15" x14ac:dyDescent="0.15">
      <c r="C878">
        <v>871</v>
      </c>
      <c r="D878">
        <f>VLOOKUP(F878,每级任务数量!A:B,2,FALSE)</f>
        <v>2</v>
      </c>
      <c r="E878" s="7">
        <f t="shared" si="117"/>
        <v>12202001</v>
      </c>
      <c r="F878">
        <f t="shared" si="118"/>
        <v>122</v>
      </c>
      <c r="G878">
        <f t="shared" si="119"/>
        <v>2</v>
      </c>
      <c r="H878">
        <f t="shared" si="123"/>
        <v>1</v>
      </c>
      <c r="I878" t="str">
        <f>VLOOKUP(H878,映射关系!E:F,2,FALSE)</f>
        <v>经验</v>
      </c>
      <c r="J878">
        <f>INT((IF(D878=G878,VLOOKUP(F878,每级经验对应!A:C,3,FALSE)*映射关系!$B$4,VLOOKUP(F878,每级经验对应!A:C,3,FALSE)*映射关系!$B$4/(D878-1))+1)*VLOOKUP(H878,映射关系!E:G,3,FALSE))</f>
        <v>48280</v>
      </c>
      <c r="L878" t="str">
        <f>L$6&amp;VLOOKUP(I878,物品!B:C,2,FALSE)</f>
        <v>{"t":"i","i":4</v>
      </c>
      <c r="M878" t="str">
        <f t="shared" si="120"/>
        <v>,"c":48280,"tr":0}</v>
      </c>
      <c r="N878" t="str">
        <f t="shared" si="121"/>
        <v/>
      </c>
      <c r="O878" t="str">
        <f t="shared" si="122"/>
        <v>{"t":"i","i":4,"c":48280,"tr":0}</v>
      </c>
    </row>
    <row r="879" spans="3:15" x14ac:dyDescent="0.15">
      <c r="C879">
        <v>872</v>
      </c>
      <c r="D879">
        <f>VLOOKUP(F879,每级任务数量!A:B,2,FALSE)</f>
        <v>2</v>
      </c>
      <c r="E879" s="7">
        <f t="shared" si="117"/>
        <v>12202002</v>
      </c>
      <c r="F879">
        <f t="shared" si="118"/>
        <v>122</v>
      </c>
      <c r="G879">
        <f t="shared" si="119"/>
        <v>2</v>
      </c>
      <c r="H879">
        <f t="shared" si="123"/>
        <v>2</v>
      </c>
      <c r="I879" t="str">
        <f>VLOOKUP(H879,映射关系!E:F,2,FALSE)</f>
        <v>金币</v>
      </c>
      <c r="J879">
        <f>INT((IF(D879=G879,VLOOKUP(F879,每级经验对应!A:C,3,FALSE)*映射关系!$B$4,VLOOKUP(F879,每级经验对应!A:C,3,FALSE)*映射关系!$B$4/(D879-1))+1)*VLOOKUP(H879,映射关系!E:G,3,FALSE))</f>
        <v>1691825</v>
      </c>
      <c r="L879" t="str">
        <f>L$6&amp;VLOOKUP(I879,物品!B:C,2,FALSE)</f>
        <v>{"t":"i","i":1</v>
      </c>
      <c r="M879" t="str">
        <f t="shared" si="120"/>
        <v>,"c":1691825,"tr":0}</v>
      </c>
      <c r="N879" t="str">
        <f t="shared" si="121"/>
        <v/>
      </c>
      <c r="O879" t="str">
        <f t="shared" si="122"/>
        <v>{"t":"i","i":1,"c":1691825,"tr":0}</v>
      </c>
    </row>
    <row r="880" spans="3:15" x14ac:dyDescent="0.15">
      <c r="C880">
        <v>873</v>
      </c>
      <c r="D880">
        <f>VLOOKUP(F880,每级任务数量!A:B,2,FALSE)</f>
        <v>2</v>
      </c>
      <c r="E880" s="7">
        <f t="shared" si="117"/>
        <v>12202003</v>
      </c>
      <c r="F880">
        <f t="shared" si="118"/>
        <v>122</v>
      </c>
      <c r="G880">
        <f t="shared" si="119"/>
        <v>2</v>
      </c>
      <c r="H880">
        <f t="shared" si="123"/>
        <v>3</v>
      </c>
      <c r="I880" t="str">
        <f>VLOOKUP(H880,映射关系!E:F,2,FALSE)</f>
        <v>炼历</v>
      </c>
      <c r="J880">
        <f>INT((IF(D880=G880,VLOOKUP(F880,每级经验对应!A:C,3,FALSE)*映射关系!$B$4,VLOOKUP(F880,每级经验对应!A:C,3,FALSE)*映射关系!$B$4/(D880-1))+1)*VLOOKUP(H880,映射关系!E:G,3,FALSE))</f>
        <v>241403</v>
      </c>
      <c r="L880" t="str">
        <f>L$6&amp;VLOOKUP(I880,物品!B:C,2,FALSE)</f>
        <v>{"t":"i","i":6</v>
      </c>
      <c r="M880" t="str">
        <f t="shared" si="120"/>
        <v>,"c":241403,"tr":0}</v>
      </c>
      <c r="N880" t="str">
        <f t="shared" si="121"/>
        <v/>
      </c>
      <c r="O880" t="str">
        <f t="shared" si="122"/>
        <v>{"t":"i","i":6,"c":241403,"tr":0}</v>
      </c>
    </row>
    <row r="881" spans="3:15" x14ac:dyDescent="0.15">
      <c r="C881">
        <v>874</v>
      </c>
      <c r="D881">
        <f>VLOOKUP(F881,每级任务数量!A:B,2,FALSE)</f>
        <v>2</v>
      </c>
      <c r="E881" s="7">
        <f t="shared" si="117"/>
        <v>12301001</v>
      </c>
      <c r="F881">
        <f t="shared" si="118"/>
        <v>123</v>
      </c>
      <c r="G881">
        <f t="shared" si="119"/>
        <v>1</v>
      </c>
      <c r="H881">
        <f t="shared" si="123"/>
        <v>1</v>
      </c>
      <c r="I881" t="str">
        <f>VLOOKUP(H881,映射关系!E:F,2,FALSE)</f>
        <v>经验</v>
      </c>
      <c r="J881">
        <f>INT((IF(D881=G881,VLOOKUP(F881,每级经验对应!A:C,3,FALSE)*映射关系!$B$4,VLOOKUP(F881,每级经验对应!A:C,3,FALSE)*映射关系!$B$4/(D881-1))+1)*VLOOKUP(H881,映射关系!E:G,3,FALSE))</f>
        <v>51756</v>
      </c>
      <c r="L881" t="str">
        <f>L$6&amp;VLOOKUP(I881,物品!B:C,2,FALSE)</f>
        <v>{"t":"i","i":4</v>
      </c>
      <c r="M881" t="str">
        <f t="shared" si="120"/>
        <v>,"c":51756,"tr":0}</v>
      </c>
      <c r="N881" t="str">
        <f t="shared" si="121"/>
        <v/>
      </c>
      <c r="O881" t="str">
        <f t="shared" si="122"/>
        <v>{"t":"i","i":4,"c":51756,"tr":0}</v>
      </c>
    </row>
    <row r="882" spans="3:15" x14ac:dyDescent="0.15">
      <c r="C882">
        <v>875</v>
      </c>
      <c r="D882">
        <f>VLOOKUP(F882,每级任务数量!A:B,2,FALSE)</f>
        <v>2</v>
      </c>
      <c r="E882" s="7">
        <f t="shared" si="117"/>
        <v>12301002</v>
      </c>
      <c r="F882">
        <f t="shared" si="118"/>
        <v>123</v>
      </c>
      <c r="G882">
        <f t="shared" si="119"/>
        <v>1</v>
      </c>
      <c r="H882">
        <f t="shared" si="123"/>
        <v>2</v>
      </c>
      <c r="I882" t="str">
        <f>VLOOKUP(H882,映射关系!E:F,2,FALSE)</f>
        <v>金币</v>
      </c>
      <c r="J882">
        <f>INT((IF(D882=G882,VLOOKUP(F882,每级经验对应!A:C,3,FALSE)*映射关系!$B$4,VLOOKUP(F882,每级经验对应!A:C,3,FALSE)*映射关系!$B$4/(D882-1))+1)*VLOOKUP(H882,映射关系!E:G,3,FALSE))</f>
        <v>1813634</v>
      </c>
      <c r="L882" t="str">
        <f>L$6&amp;VLOOKUP(I882,物品!B:C,2,FALSE)</f>
        <v>{"t":"i","i":1</v>
      </c>
      <c r="M882" t="str">
        <f t="shared" si="120"/>
        <v>,"c":1813634,"tr":0}</v>
      </c>
      <c r="N882" t="str">
        <f t="shared" si="121"/>
        <v/>
      </c>
      <c r="O882" t="str">
        <f t="shared" si="122"/>
        <v>{"t":"i","i":1,"c":1813634,"tr":0}</v>
      </c>
    </row>
    <row r="883" spans="3:15" x14ac:dyDescent="0.15">
      <c r="C883">
        <v>876</v>
      </c>
      <c r="D883">
        <f>VLOOKUP(F883,每级任务数量!A:B,2,FALSE)</f>
        <v>2</v>
      </c>
      <c r="E883" s="7">
        <f t="shared" si="117"/>
        <v>12301003</v>
      </c>
      <c r="F883">
        <f t="shared" si="118"/>
        <v>123</v>
      </c>
      <c r="G883">
        <f t="shared" si="119"/>
        <v>1</v>
      </c>
      <c r="H883">
        <f t="shared" si="123"/>
        <v>3</v>
      </c>
      <c r="I883" t="str">
        <f>VLOOKUP(H883,映射关系!E:F,2,FALSE)</f>
        <v>炼历</v>
      </c>
      <c r="J883">
        <f>INT((IF(D883=G883,VLOOKUP(F883,每级经验对应!A:C,3,FALSE)*映射关系!$B$4,VLOOKUP(F883,每级经验对应!A:C,3,FALSE)*映射关系!$B$4/(D883-1))+1)*VLOOKUP(H883,映射关系!E:G,3,FALSE))</f>
        <v>258783</v>
      </c>
      <c r="L883" t="str">
        <f>L$6&amp;VLOOKUP(I883,物品!B:C,2,FALSE)</f>
        <v>{"t":"i","i":6</v>
      </c>
      <c r="M883" t="str">
        <f t="shared" si="120"/>
        <v>,"c":258783,"tr":0}</v>
      </c>
      <c r="N883" t="str">
        <f t="shared" si="121"/>
        <v/>
      </c>
      <c r="O883" t="str">
        <f t="shared" si="122"/>
        <v>{"t":"i","i":6,"c":258783,"tr":0}</v>
      </c>
    </row>
    <row r="884" spans="3:15" x14ac:dyDescent="0.15">
      <c r="C884">
        <v>877</v>
      </c>
      <c r="D884">
        <f>VLOOKUP(F884,每级任务数量!A:B,2,FALSE)</f>
        <v>2</v>
      </c>
      <c r="E884" s="7">
        <f t="shared" si="117"/>
        <v>12302001</v>
      </c>
      <c r="F884">
        <f t="shared" si="118"/>
        <v>123</v>
      </c>
      <c r="G884">
        <f t="shared" si="119"/>
        <v>2</v>
      </c>
      <c r="H884">
        <f t="shared" si="123"/>
        <v>1</v>
      </c>
      <c r="I884" t="str">
        <f>VLOOKUP(H884,映射关系!E:F,2,FALSE)</f>
        <v>经验</v>
      </c>
      <c r="J884">
        <f>INT((IF(D884=G884,VLOOKUP(F884,每级经验对应!A:C,3,FALSE)*映射关系!$B$4,VLOOKUP(F884,每级经验对应!A:C,3,FALSE)*映射关系!$B$4/(D884-1))+1)*VLOOKUP(H884,映射关系!E:G,3,FALSE))</f>
        <v>51756</v>
      </c>
      <c r="L884" t="str">
        <f>L$6&amp;VLOOKUP(I884,物品!B:C,2,FALSE)</f>
        <v>{"t":"i","i":4</v>
      </c>
      <c r="M884" t="str">
        <f t="shared" si="120"/>
        <v>,"c":51756,"tr":0}</v>
      </c>
      <c r="N884" t="str">
        <f t="shared" si="121"/>
        <v/>
      </c>
      <c r="O884" t="str">
        <f t="shared" si="122"/>
        <v>{"t":"i","i":4,"c":51756,"tr":0}</v>
      </c>
    </row>
    <row r="885" spans="3:15" x14ac:dyDescent="0.15">
      <c r="C885">
        <v>878</v>
      </c>
      <c r="D885">
        <f>VLOOKUP(F885,每级任务数量!A:B,2,FALSE)</f>
        <v>2</v>
      </c>
      <c r="E885" s="7">
        <f t="shared" si="117"/>
        <v>12302002</v>
      </c>
      <c r="F885">
        <f t="shared" si="118"/>
        <v>123</v>
      </c>
      <c r="G885">
        <f t="shared" si="119"/>
        <v>2</v>
      </c>
      <c r="H885">
        <f t="shared" si="123"/>
        <v>2</v>
      </c>
      <c r="I885" t="str">
        <f>VLOOKUP(H885,映射关系!E:F,2,FALSE)</f>
        <v>金币</v>
      </c>
      <c r="J885">
        <f>INT((IF(D885=G885,VLOOKUP(F885,每级经验对应!A:C,3,FALSE)*映射关系!$B$4,VLOOKUP(F885,每级经验对应!A:C,3,FALSE)*映射关系!$B$4/(D885-1))+1)*VLOOKUP(H885,映射关系!E:G,3,FALSE))</f>
        <v>1813634</v>
      </c>
      <c r="L885" t="str">
        <f>L$6&amp;VLOOKUP(I885,物品!B:C,2,FALSE)</f>
        <v>{"t":"i","i":1</v>
      </c>
      <c r="M885" t="str">
        <f t="shared" si="120"/>
        <v>,"c":1813634,"tr":0}</v>
      </c>
      <c r="N885" t="str">
        <f t="shared" si="121"/>
        <v/>
      </c>
      <c r="O885" t="str">
        <f t="shared" si="122"/>
        <v>{"t":"i","i":1,"c":1813634,"tr":0}</v>
      </c>
    </row>
    <row r="886" spans="3:15" x14ac:dyDescent="0.15">
      <c r="C886">
        <v>879</v>
      </c>
      <c r="D886">
        <f>VLOOKUP(F886,每级任务数量!A:B,2,FALSE)</f>
        <v>2</v>
      </c>
      <c r="E886" s="7">
        <f t="shared" si="117"/>
        <v>12302003</v>
      </c>
      <c r="F886">
        <f t="shared" si="118"/>
        <v>123</v>
      </c>
      <c r="G886">
        <f t="shared" si="119"/>
        <v>2</v>
      </c>
      <c r="H886">
        <f t="shared" si="123"/>
        <v>3</v>
      </c>
      <c r="I886" t="str">
        <f>VLOOKUP(H886,映射关系!E:F,2,FALSE)</f>
        <v>炼历</v>
      </c>
      <c r="J886">
        <f>INT((IF(D886=G886,VLOOKUP(F886,每级经验对应!A:C,3,FALSE)*映射关系!$B$4,VLOOKUP(F886,每级经验对应!A:C,3,FALSE)*映射关系!$B$4/(D886-1))+1)*VLOOKUP(H886,映射关系!E:G,3,FALSE))</f>
        <v>258783</v>
      </c>
      <c r="L886" t="str">
        <f>L$6&amp;VLOOKUP(I886,物品!B:C,2,FALSE)</f>
        <v>{"t":"i","i":6</v>
      </c>
      <c r="M886" t="str">
        <f t="shared" si="120"/>
        <v>,"c":258783,"tr":0}</v>
      </c>
      <c r="N886" t="str">
        <f t="shared" si="121"/>
        <v/>
      </c>
      <c r="O886" t="str">
        <f t="shared" si="122"/>
        <v>{"t":"i","i":6,"c":258783,"tr":0}</v>
      </c>
    </row>
    <row r="887" spans="3:15" x14ac:dyDescent="0.15">
      <c r="C887">
        <v>880</v>
      </c>
      <c r="D887">
        <f>VLOOKUP(F887,每级任务数量!A:B,2,FALSE)</f>
        <v>2</v>
      </c>
      <c r="E887" s="7">
        <f t="shared" si="117"/>
        <v>12401001</v>
      </c>
      <c r="F887">
        <f t="shared" si="118"/>
        <v>124</v>
      </c>
      <c r="G887">
        <f t="shared" si="119"/>
        <v>1</v>
      </c>
      <c r="H887">
        <f t="shared" si="123"/>
        <v>1</v>
      </c>
      <c r="I887" t="str">
        <f>VLOOKUP(H887,映射关系!E:F,2,FALSE)</f>
        <v>经验</v>
      </c>
      <c r="J887">
        <f>INT((IF(D887=G887,VLOOKUP(F887,每级经验对应!A:C,3,FALSE)*映射关系!$B$4,VLOOKUP(F887,每级经验对应!A:C,3,FALSE)*映射关系!$B$4/(D887-1))+1)*VLOOKUP(H887,映射关系!E:G,3,FALSE))</f>
        <v>55483</v>
      </c>
      <c r="L887" t="str">
        <f>L$6&amp;VLOOKUP(I887,物品!B:C,2,FALSE)</f>
        <v>{"t":"i","i":4</v>
      </c>
      <c r="M887" t="str">
        <f t="shared" si="120"/>
        <v>,"c":55483,"tr":0}</v>
      </c>
      <c r="N887" t="str">
        <f t="shared" si="121"/>
        <v/>
      </c>
      <c r="O887" t="str">
        <f t="shared" si="122"/>
        <v>{"t":"i","i":4,"c":55483,"tr":0}</v>
      </c>
    </row>
    <row r="888" spans="3:15" x14ac:dyDescent="0.15">
      <c r="C888">
        <v>881</v>
      </c>
      <c r="D888">
        <f>VLOOKUP(F888,每级任务数量!A:B,2,FALSE)</f>
        <v>2</v>
      </c>
      <c r="E888" s="7">
        <f t="shared" si="117"/>
        <v>12401002</v>
      </c>
      <c r="F888">
        <f t="shared" si="118"/>
        <v>124</v>
      </c>
      <c r="G888">
        <f t="shared" si="119"/>
        <v>1</v>
      </c>
      <c r="H888">
        <f t="shared" si="123"/>
        <v>2</v>
      </c>
      <c r="I888" t="str">
        <f>VLOOKUP(H888,映射关系!E:F,2,FALSE)</f>
        <v>金币</v>
      </c>
      <c r="J888">
        <f>INT((IF(D888=G888,VLOOKUP(F888,每级经验对应!A:C,3,FALSE)*映射关系!$B$4,VLOOKUP(F888,每级经验对应!A:C,3,FALSE)*映射关系!$B$4/(D888-1))+1)*VLOOKUP(H888,映射关系!E:G,3,FALSE))</f>
        <v>1944213</v>
      </c>
      <c r="L888" t="str">
        <f>L$6&amp;VLOOKUP(I888,物品!B:C,2,FALSE)</f>
        <v>{"t":"i","i":1</v>
      </c>
      <c r="M888" t="str">
        <f t="shared" si="120"/>
        <v>,"c":1944213,"tr":0}</v>
      </c>
      <c r="N888" t="str">
        <f t="shared" si="121"/>
        <v/>
      </c>
      <c r="O888" t="str">
        <f t="shared" si="122"/>
        <v>{"t":"i","i":1,"c":1944213,"tr":0}</v>
      </c>
    </row>
    <row r="889" spans="3:15" x14ac:dyDescent="0.15">
      <c r="C889">
        <v>882</v>
      </c>
      <c r="D889">
        <f>VLOOKUP(F889,每级任务数量!A:B,2,FALSE)</f>
        <v>2</v>
      </c>
      <c r="E889" s="7">
        <f t="shared" si="117"/>
        <v>12401003</v>
      </c>
      <c r="F889">
        <f t="shared" si="118"/>
        <v>124</v>
      </c>
      <c r="G889">
        <f t="shared" si="119"/>
        <v>1</v>
      </c>
      <c r="H889">
        <f t="shared" si="123"/>
        <v>3</v>
      </c>
      <c r="I889" t="str">
        <f>VLOOKUP(H889,映射关系!E:F,2,FALSE)</f>
        <v>炼历</v>
      </c>
      <c r="J889">
        <f>INT((IF(D889=G889,VLOOKUP(F889,每级经验对应!A:C,3,FALSE)*映射关系!$B$4,VLOOKUP(F889,每级经验对应!A:C,3,FALSE)*映射关系!$B$4/(D889-1))+1)*VLOOKUP(H889,映射关系!E:G,3,FALSE))</f>
        <v>277415</v>
      </c>
      <c r="L889" t="str">
        <f>L$6&amp;VLOOKUP(I889,物品!B:C,2,FALSE)</f>
        <v>{"t":"i","i":6</v>
      </c>
      <c r="M889" t="str">
        <f t="shared" si="120"/>
        <v>,"c":277415,"tr":0}</v>
      </c>
      <c r="N889" t="str">
        <f t="shared" si="121"/>
        <v/>
      </c>
      <c r="O889" t="str">
        <f t="shared" si="122"/>
        <v>{"t":"i","i":6,"c":277415,"tr":0}</v>
      </c>
    </row>
    <row r="890" spans="3:15" x14ac:dyDescent="0.15">
      <c r="C890">
        <v>883</v>
      </c>
      <c r="D890">
        <f>VLOOKUP(F890,每级任务数量!A:B,2,FALSE)</f>
        <v>2</v>
      </c>
      <c r="E890" s="7">
        <f t="shared" si="117"/>
        <v>12402001</v>
      </c>
      <c r="F890">
        <f t="shared" si="118"/>
        <v>124</v>
      </c>
      <c r="G890">
        <f t="shared" si="119"/>
        <v>2</v>
      </c>
      <c r="H890">
        <f t="shared" si="123"/>
        <v>1</v>
      </c>
      <c r="I890" t="str">
        <f>VLOOKUP(H890,映射关系!E:F,2,FALSE)</f>
        <v>经验</v>
      </c>
      <c r="J890">
        <f>INT((IF(D890=G890,VLOOKUP(F890,每级经验对应!A:C,3,FALSE)*映射关系!$B$4,VLOOKUP(F890,每级经验对应!A:C,3,FALSE)*映射关系!$B$4/(D890-1))+1)*VLOOKUP(H890,映射关系!E:G,3,FALSE))</f>
        <v>55483</v>
      </c>
      <c r="L890" t="str">
        <f>L$6&amp;VLOOKUP(I890,物品!B:C,2,FALSE)</f>
        <v>{"t":"i","i":4</v>
      </c>
      <c r="M890" t="str">
        <f t="shared" si="120"/>
        <v>,"c":55483,"tr":0}</v>
      </c>
      <c r="N890" t="str">
        <f t="shared" si="121"/>
        <v/>
      </c>
      <c r="O890" t="str">
        <f t="shared" si="122"/>
        <v>{"t":"i","i":4,"c":55483,"tr":0}</v>
      </c>
    </row>
    <row r="891" spans="3:15" x14ac:dyDescent="0.15">
      <c r="C891">
        <v>884</v>
      </c>
      <c r="D891">
        <f>VLOOKUP(F891,每级任务数量!A:B,2,FALSE)</f>
        <v>2</v>
      </c>
      <c r="E891" s="7">
        <f t="shared" si="117"/>
        <v>12402002</v>
      </c>
      <c r="F891">
        <f t="shared" si="118"/>
        <v>124</v>
      </c>
      <c r="G891">
        <f t="shared" si="119"/>
        <v>2</v>
      </c>
      <c r="H891">
        <f t="shared" si="123"/>
        <v>2</v>
      </c>
      <c r="I891" t="str">
        <f>VLOOKUP(H891,映射关系!E:F,2,FALSE)</f>
        <v>金币</v>
      </c>
      <c r="J891">
        <f>INT((IF(D891=G891,VLOOKUP(F891,每级经验对应!A:C,3,FALSE)*映射关系!$B$4,VLOOKUP(F891,每级经验对应!A:C,3,FALSE)*映射关系!$B$4/(D891-1))+1)*VLOOKUP(H891,映射关系!E:G,3,FALSE))</f>
        <v>1944213</v>
      </c>
      <c r="L891" t="str">
        <f>L$6&amp;VLOOKUP(I891,物品!B:C,2,FALSE)</f>
        <v>{"t":"i","i":1</v>
      </c>
      <c r="M891" t="str">
        <f t="shared" si="120"/>
        <v>,"c":1944213,"tr":0}</v>
      </c>
      <c r="N891" t="str">
        <f t="shared" si="121"/>
        <v/>
      </c>
      <c r="O891" t="str">
        <f t="shared" si="122"/>
        <v>{"t":"i","i":1,"c":1944213,"tr":0}</v>
      </c>
    </row>
    <row r="892" spans="3:15" x14ac:dyDescent="0.15">
      <c r="C892">
        <v>885</v>
      </c>
      <c r="D892">
        <f>VLOOKUP(F892,每级任务数量!A:B,2,FALSE)</f>
        <v>2</v>
      </c>
      <c r="E892" s="7">
        <f t="shared" si="117"/>
        <v>12402003</v>
      </c>
      <c r="F892">
        <f t="shared" si="118"/>
        <v>124</v>
      </c>
      <c r="G892">
        <f t="shared" si="119"/>
        <v>2</v>
      </c>
      <c r="H892">
        <f t="shared" si="123"/>
        <v>3</v>
      </c>
      <c r="I892" t="str">
        <f>VLOOKUP(H892,映射关系!E:F,2,FALSE)</f>
        <v>炼历</v>
      </c>
      <c r="J892">
        <f>INT((IF(D892=G892,VLOOKUP(F892,每级经验对应!A:C,3,FALSE)*映射关系!$B$4,VLOOKUP(F892,每级经验对应!A:C,3,FALSE)*映射关系!$B$4/(D892-1))+1)*VLOOKUP(H892,映射关系!E:G,3,FALSE))</f>
        <v>277415</v>
      </c>
      <c r="L892" t="str">
        <f>L$6&amp;VLOOKUP(I892,物品!B:C,2,FALSE)</f>
        <v>{"t":"i","i":6</v>
      </c>
      <c r="M892" t="str">
        <f t="shared" si="120"/>
        <v>,"c":277415,"tr":0}</v>
      </c>
      <c r="N892" t="str">
        <f t="shared" si="121"/>
        <v/>
      </c>
      <c r="O892" t="str">
        <f t="shared" si="122"/>
        <v>{"t":"i","i":6,"c":277415,"tr":0}</v>
      </c>
    </row>
    <row r="893" spans="3:15" x14ac:dyDescent="0.15">
      <c r="C893">
        <v>886</v>
      </c>
      <c r="D893">
        <f>VLOOKUP(F893,每级任务数量!A:B,2,FALSE)</f>
        <v>2</v>
      </c>
      <c r="E893" s="7">
        <f t="shared" si="117"/>
        <v>12501001</v>
      </c>
      <c r="F893">
        <f t="shared" si="118"/>
        <v>125</v>
      </c>
      <c r="G893">
        <f t="shared" si="119"/>
        <v>1</v>
      </c>
      <c r="H893">
        <f t="shared" si="123"/>
        <v>1</v>
      </c>
      <c r="I893" t="str">
        <f>VLOOKUP(H893,映射关系!E:F,2,FALSE)</f>
        <v>经验</v>
      </c>
      <c r="J893">
        <f>INT((IF(D893=G893,VLOOKUP(F893,每级经验对应!A:C,3,FALSE)*映射关系!$B$4,VLOOKUP(F893,每级经验对应!A:C,3,FALSE)*映射关系!$B$4/(D893-1))+1)*VLOOKUP(H893,映射关系!E:G,3,FALSE))</f>
        <v>59477</v>
      </c>
      <c r="L893" t="str">
        <f>L$6&amp;VLOOKUP(I893,物品!B:C,2,FALSE)</f>
        <v>{"t":"i","i":4</v>
      </c>
      <c r="M893" t="str">
        <f t="shared" si="120"/>
        <v>,"c":59477,"tr":0}</v>
      </c>
      <c r="N893" t="str">
        <f t="shared" si="121"/>
        <v/>
      </c>
      <c r="O893" t="str">
        <f t="shared" si="122"/>
        <v>{"t":"i","i":4,"c":59477,"tr":0}</v>
      </c>
    </row>
    <row r="894" spans="3:15" x14ac:dyDescent="0.15">
      <c r="C894">
        <v>887</v>
      </c>
      <c r="D894">
        <f>VLOOKUP(F894,每级任务数量!A:B,2,FALSE)</f>
        <v>2</v>
      </c>
      <c r="E894" s="7">
        <f t="shared" ref="E894:E957" si="124">F894*100000+G894*1000+H894</f>
        <v>12501002</v>
      </c>
      <c r="F894">
        <f t="shared" ref="F894:F957" si="125">IF((G894=1)*(H894=1),F893+1,F893)</f>
        <v>125</v>
      </c>
      <c r="G894">
        <f t="shared" ref="G894:G957" si="126">IF(H894=1,IF(G893=D893,1,G893+1),G893)</f>
        <v>1</v>
      </c>
      <c r="H894">
        <f t="shared" si="123"/>
        <v>2</v>
      </c>
      <c r="I894" t="str">
        <f>VLOOKUP(H894,映射关系!E:F,2,FALSE)</f>
        <v>金币</v>
      </c>
      <c r="J894">
        <f>INT((IF(D894=G894,VLOOKUP(F894,每级经验对应!A:C,3,FALSE)*映射关系!$B$4,VLOOKUP(F894,每级经验对应!A:C,3,FALSE)*映射关系!$B$4/(D894-1))+1)*VLOOKUP(H894,映射关系!E:G,3,FALSE))</f>
        <v>2084194</v>
      </c>
      <c r="L894" t="str">
        <f>L$6&amp;VLOOKUP(I894,物品!B:C,2,FALSE)</f>
        <v>{"t":"i","i":1</v>
      </c>
      <c r="M894" t="str">
        <f t="shared" ref="M894:M957" si="127">M$5&amp;J894&amp;M$6</f>
        <v>,"c":2084194,"tr":0}</v>
      </c>
      <c r="N894" t="str">
        <f t="shared" ref="N894:N957" si="128">IF(K894="","",N$6)</f>
        <v/>
      </c>
      <c r="O894" t="str">
        <f t="shared" ref="O894:O957" si="129">K894&amp;L894&amp;M894&amp;N894</f>
        <v>{"t":"i","i":1,"c":2084194,"tr":0}</v>
      </c>
    </row>
    <row r="895" spans="3:15" x14ac:dyDescent="0.15">
      <c r="C895">
        <v>888</v>
      </c>
      <c r="D895">
        <f>VLOOKUP(F895,每级任务数量!A:B,2,FALSE)</f>
        <v>2</v>
      </c>
      <c r="E895" s="7">
        <f t="shared" si="124"/>
        <v>12501003</v>
      </c>
      <c r="F895">
        <f t="shared" si="125"/>
        <v>125</v>
      </c>
      <c r="G895">
        <f t="shared" si="126"/>
        <v>1</v>
      </c>
      <c r="H895">
        <f t="shared" si="123"/>
        <v>3</v>
      </c>
      <c r="I895" t="str">
        <f>VLOOKUP(H895,映射关系!E:F,2,FALSE)</f>
        <v>炼历</v>
      </c>
      <c r="J895">
        <f>INT((IF(D895=G895,VLOOKUP(F895,每级经验对应!A:C,3,FALSE)*映射关系!$B$4,VLOOKUP(F895,每级经验对应!A:C,3,FALSE)*映射关系!$B$4/(D895-1))+1)*VLOOKUP(H895,映射关系!E:G,3,FALSE))</f>
        <v>297389</v>
      </c>
      <c r="L895" t="str">
        <f>L$6&amp;VLOOKUP(I895,物品!B:C,2,FALSE)</f>
        <v>{"t":"i","i":6</v>
      </c>
      <c r="M895" t="str">
        <f t="shared" si="127"/>
        <v>,"c":297389,"tr":0}</v>
      </c>
      <c r="N895" t="str">
        <f t="shared" si="128"/>
        <v/>
      </c>
      <c r="O895" t="str">
        <f t="shared" si="129"/>
        <v>{"t":"i","i":6,"c":297389,"tr":0}</v>
      </c>
    </row>
    <row r="896" spans="3:15" x14ac:dyDescent="0.15">
      <c r="C896">
        <v>889</v>
      </c>
      <c r="D896">
        <f>VLOOKUP(F896,每级任务数量!A:B,2,FALSE)</f>
        <v>2</v>
      </c>
      <c r="E896" s="7">
        <f t="shared" si="124"/>
        <v>12502001</v>
      </c>
      <c r="F896">
        <f t="shared" si="125"/>
        <v>125</v>
      </c>
      <c r="G896">
        <f t="shared" si="126"/>
        <v>2</v>
      </c>
      <c r="H896">
        <f t="shared" si="123"/>
        <v>1</v>
      </c>
      <c r="I896" t="str">
        <f>VLOOKUP(H896,映射关系!E:F,2,FALSE)</f>
        <v>经验</v>
      </c>
      <c r="J896">
        <f>INT((IF(D896=G896,VLOOKUP(F896,每级经验对应!A:C,3,FALSE)*映射关系!$B$4,VLOOKUP(F896,每级经验对应!A:C,3,FALSE)*映射关系!$B$4/(D896-1))+1)*VLOOKUP(H896,映射关系!E:G,3,FALSE))</f>
        <v>59477</v>
      </c>
      <c r="L896" t="str">
        <f>L$6&amp;VLOOKUP(I896,物品!B:C,2,FALSE)</f>
        <v>{"t":"i","i":4</v>
      </c>
      <c r="M896" t="str">
        <f t="shared" si="127"/>
        <v>,"c":59477,"tr":0}</v>
      </c>
      <c r="N896" t="str">
        <f t="shared" si="128"/>
        <v/>
      </c>
      <c r="O896" t="str">
        <f t="shared" si="129"/>
        <v>{"t":"i","i":4,"c":59477,"tr":0}</v>
      </c>
    </row>
    <row r="897" spans="3:15" x14ac:dyDescent="0.15">
      <c r="C897">
        <v>890</v>
      </c>
      <c r="D897">
        <f>VLOOKUP(F897,每级任务数量!A:B,2,FALSE)</f>
        <v>2</v>
      </c>
      <c r="E897" s="7">
        <f t="shared" si="124"/>
        <v>12502002</v>
      </c>
      <c r="F897">
        <f t="shared" si="125"/>
        <v>125</v>
      </c>
      <c r="G897">
        <f t="shared" si="126"/>
        <v>2</v>
      </c>
      <c r="H897">
        <f t="shared" si="123"/>
        <v>2</v>
      </c>
      <c r="I897" t="str">
        <f>VLOOKUP(H897,映射关系!E:F,2,FALSE)</f>
        <v>金币</v>
      </c>
      <c r="J897">
        <f>INT((IF(D897=G897,VLOOKUP(F897,每级经验对应!A:C,3,FALSE)*映射关系!$B$4,VLOOKUP(F897,每级经验对应!A:C,3,FALSE)*映射关系!$B$4/(D897-1))+1)*VLOOKUP(H897,映射关系!E:G,3,FALSE))</f>
        <v>2084194</v>
      </c>
      <c r="L897" t="str">
        <f>L$6&amp;VLOOKUP(I897,物品!B:C,2,FALSE)</f>
        <v>{"t":"i","i":1</v>
      </c>
      <c r="M897" t="str">
        <f t="shared" si="127"/>
        <v>,"c":2084194,"tr":0}</v>
      </c>
      <c r="N897" t="str">
        <f t="shared" si="128"/>
        <v/>
      </c>
      <c r="O897" t="str">
        <f t="shared" si="129"/>
        <v>{"t":"i","i":1,"c":2084194,"tr":0}</v>
      </c>
    </row>
    <row r="898" spans="3:15" x14ac:dyDescent="0.15">
      <c r="C898">
        <v>891</v>
      </c>
      <c r="D898">
        <f>VLOOKUP(F898,每级任务数量!A:B,2,FALSE)</f>
        <v>2</v>
      </c>
      <c r="E898" s="7">
        <f t="shared" si="124"/>
        <v>12502003</v>
      </c>
      <c r="F898">
        <f t="shared" si="125"/>
        <v>125</v>
      </c>
      <c r="G898">
        <f t="shared" si="126"/>
        <v>2</v>
      </c>
      <c r="H898">
        <f t="shared" si="123"/>
        <v>3</v>
      </c>
      <c r="I898" t="str">
        <f>VLOOKUP(H898,映射关系!E:F,2,FALSE)</f>
        <v>炼历</v>
      </c>
      <c r="J898">
        <f>INT((IF(D898=G898,VLOOKUP(F898,每级经验对应!A:C,3,FALSE)*映射关系!$B$4,VLOOKUP(F898,每级经验对应!A:C,3,FALSE)*映射关系!$B$4/(D898-1))+1)*VLOOKUP(H898,映射关系!E:G,3,FALSE))</f>
        <v>297389</v>
      </c>
      <c r="L898" t="str">
        <f>L$6&amp;VLOOKUP(I898,物品!B:C,2,FALSE)</f>
        <v>{"t":"i","i":6</v>
      </c>
      <c r="M898" t="str">
        <f t="shared" si="127"/>
        <v>,"c":297389,"tr":0}</v>
      </c>
      <c r="N898" t="str">
        <f t="shared" si="128"/>
        <v/>
      </c>
      <c r="O898" t="str">
        <f t="shared" si="129"/>
        <v>{"t":"i","i":6,"c":297389,"tr":0}</v>
      </c>
    </row>
    <row r="899" spans="3:15" x14ac:dyDescent="0.15">
      <c r="C899">
        <v>892</v>
      </c>
      <c r="D899">
        <f>VLOOKUP(F899,每级任务数量!A:B,2,FALSE)</f>
        <v>2</v>
      </c>
      <c r="E899" s="7">
        <f t="shared" si="124"/>
        <v>12601001</v>
      </c>
      <c r="F899">
        <f t="shared" si="125"/>
        <v>126</v>
      </c>
      <c r="G899">
        <f t="shared" si="126"/>
        <v>1</v>
      </c>
      <c r="H899">
        <f t="shared" si="123"/>
        <v>1</v>
      </c>
      <c r="I899" t="str">
        <f>VLOOKUP(H899,映射关系!E:F,2,FALSE)</f>
        <v>经验</v>
      </c>
      <c r="J899">
        <f>INT((IF(D899=G899,VLOOKUP(F899,每级经验对应!A:C,3,FALSE)*映射关系!$B$4,VLOOKUP(F899,每级经验对应!A:C,3,FALSE)*映射关系!$B$4/(D899-1))+1)*VLOOKUP(H899,映射关系!E:G,3,FALSE))</f>
        <v>63760</v>
      </c>
      <c r="L899" t="str">
        <f>L$6&amp;VLOOKUP(I899,物品!B:C,2,FALSE)</f>
        <v>{"t":"i","i":4</v>
      </c>
      <c r="M899" t="str">
        <f t="shared" si="127"/>
        <v>,"c":63760,"tr":0}</v>
      </c>
      <c r="N899" t="str">
        <f t="shared" si="128"/>
        <v/>
      </c>
      <c r="O899" t="str">
        <f t="shared" si="129"/>
        <v>{"t":"i","i":4,"c":63760,"tr":0}</v>
      </c>
    </row>
    <row r="900" spans="3:15" x14ac:dyDescent="0.15">
      <c r="C900">
        <v>893</v>
      </c>
      <c r="D900">
        <f>VLOOKUP(F900,每级任务数量!A:B,2,FALSE)</f>
        <v>2</v>
      </c>
      <c r="E900" s="7">
        <f t="shared" si="124"/>
        <v>12601002</v>
      </c>
      <c r="F900">
        <f t="shared" si="125"/>
        <v>126</v>
      </c>
      <c r="G900">
        <f t="shared" si="126"/>
        <v>1</v>
      </c>
      <c r="H900">
        <f t="shared" si="123"/>
        <v>2</v>
      </c>
      <c r="I900" t="str">
        <f>VLOOKUP(H900,映射关系!E:F,2,FALSE)</f>
        <v>金币</v>
      </c>
      <c r="J900">
        <f>INT((IF(D900=G900,VLOOKUP(F900,每级经验对应!A:C,3,FALSE)*映射关系!$B$4,VLOOKUP(F900,每级经验对应!A:C,3,FALSE)*映射关系!$B$4/(D900-1))+1)*VLOOKUP(H900,映射关系!E:G,3,FALSE))</f>
        <v>2234253</v>
      </c>
      <c r="L900" t="str">
        <f>L$6&amp;VLOOKUP(I900,物品!B:C,2,FALSE)</f>
        <v>{"t":"i","i":1</v>
      </c>
      <c r="M900" t="str">
        <f t="shared" si="127"/>
        <v>,"c":2234253,"tr":0}</v>
      </c>
      <c r="N900" t="str">
        <f t="shared" si="128"/>
        <v/>
      </c>
      <c r="O900" t="str">
        <f t="shared" si="129"/>
        <v>{"t":"i","i":1,"c":2234253,"tr":0}</v>
      </c>
    </row>
    <row r="901" spans="3:15" x14ac:dyDescent="0.15">
      <c r="C901">
        <v>894</v>
      </c>
      <c r="D901">
        <f>VLOOKUP(F901,每级任务数量!A:B,2,FALSE)</f>
        <v>2</v>
      </c>
      <c r="E901" s="7">
        <f t="shared" si="124"/>
        <v>12601003</v>
      </c>
      <c r="F901">
        <f t="shared" si="125"/>
        <v>126</v>
      </c>
      <c r="G901">
        <f t="shared" si="126"/>
        <v>1</v>
      </c>
      <c r="H901">
        <f t="shared" si="123"/>
        <v>3</v>
      </c>
      <c r="I901" t="str">
        <f>VLOOKUP(H901,映射关系!E:F,2,FALSE)</f>
        <v>炼历</v>
      </c>
      <c r="J901">
        <f>INT((IF(D901=G901,VLOOKUP(F901,每级经验对应!A:C,3,FALSE)*映射关系!$B$4,VLOOKUP(F901,每级经验对应!A:C,3,FALSE)*映射关系!$B$4/(D901-1))+1)*VLOOKUP(H901,映射关系!E:G,3,FALSE))</f>
        <v>318801</v>
      </c>
      <c r="L901" t="str">
        <f>L$6&amp;VLOOKUP(I901,物品!B:C,2,FALSE)</f>
        <v>{"t":"i","i":6</v>
      </c>
      <c r="M901" t="str">
        <f t="shared" si="127"/>
        <v>,"c":318801,"tr":0}</v>
      </c>
      <c r="N901" t="str">
        <f t="shared" si="128"/>
        <v/>
      </c>
      <c r="O901" t="str">
        <f t="shared" si="129"/>
        <v>{"t":"i","i":6,"c":318801,"tr":0}</v>
      </c>
    </row>
    <row r="902" spans="3:15" x14ac:dyDescent="0.15">
      <c r="C902">
        <v>895</v>
      </c>
      <c r="D902">
        <f>VLOOKUP(F902,每级任务数量!A:B,2,FALSE)</f>
        <v>2</v>
      </c>
      <c r="E902" s="7">
        <f t="shared" si="124"/>
        <v>12602001</v>
      </c>
      <c r="F902">
        <f t="shared" si="125"/>
        <v>126</v>
      </c>
      <c r="G902">
        <f t="shared" si="126"/>
        <v>2</v>
      </c>
      <c r="H902">
        <f t="shared" si="123"/>
        <v>1</v>
      </c>
      <c r="I902" t="str">
        <f>VLOOKUP(H902,映射关系!E:F,2,FALSE)</f>
        <v>经验</v>
      </c>
      <c r="J902">
        <f>INT((IF(D902=G902,VLOOKUP(F902,每级经验对应!A:C,3,FALSE)*映射关系!$B$4,VLOOKUP(F902,每级经验对应!A:C,3,FALSE)*映射关系!$B$4/(D902-1))+1)*VLOOKUP(H902,映射关系!E:G,3,FALSE))</f>
        <v>63760</v>
      </c>
      <c r="L902" t="str">
        <f>L$6&amp;VLOOKUP(I902,物品!B:C,2,FALSE)</f>
        <v>{"t":"i","i":4</v>
      </c>
      <c r="M902" t="str">
        <f t="shared" si="127"/>
        <v>,"c":63760,"tr":0}</v>
      </c>
      <c r="N902" t="str">
        <f t="shared" si="128"/>
        <v/>
      </c>
      <c r="O902" t="str">
        <f t="shared" si="129"/>
        <v>{"t":"i","i":4,"c":63760,"tr":0}</v>
      </c>
    </row>
    <row r="903" spans="3:15" x14ac:dyDescent="0.15">
      <c r="C903">
        <v>896</v>
      </c>
      <c r="D903">
        <f>VLOOKUP(F903,每级任务数量!A:B,2,FALSE)</f>
        <v>2</v>
      </c>
      <c r="E903" s="7">
        <f t="shared" si="124"/>
        <v>12602002</v>
      </c>
      <c r="F903">
        <f t="shared" si="125"/>
        <v>126</v>
      </c>
      <c r="G903">
        <f t="shared" si="126"/>
        <v>2</v>
      </c>
      <c r="H903">
        <f t="shared" si="123"/>
        <v>2</v>
      </c>
      <c r="I903" t="str">
        <f>VLOOKUP(H903,映射关系!E:F,2,FALSE)</f>
        <v>金币</v>
      </c>
      <c r="J903">
        <f>INT((IF(D903=G903,VLOOKUP(F903,每级经验对应!A:C,3,FALSE)*映射关系!$B$4,VLOOKUP(F903,每级经验对应!A:C,3,FALSE)*映射关系!$B$4/(D903-1))+1)*VLOOKUP(H903,映射关系!E:G,3,FALSE))</f>
        <v>2234253</v>
      </c>
      <c r="L903" t="str">
        <f>L$6&amp;VLOOKUP(I903,物品!B:C,2,FALSE)</f>
        <v>{"t":"i","i":1</v>
      </c>
      <c r="M903" t="str">
        <f t="shared" si="127"/>
        <v>,"c":2234253,"tr":0}</v>
      </c>
      <c r="N903" t="str">
        <f t="shared" si="128"/>
        <v/>
      </c>
      <c r="O903" t="str">
        <f t="shared" si="129"/>
        <v>{"t":"i","i":1,"c":2234253,"tr":0}</v>
      </c>
    </row>
    <row r="904" spans="3:15" x14ac:dyDescent="0.15">
      <c r="C904">
        <v>897</v>
      </c>
      <c r="D904">
        <f>VLOOKUP(F904,每级任务数量!A:B,2,FALSE)</f>
        <v>2</v>
      </c>
      <c r="E904" s="7">
        <f t="shared" si="124"/>
        <v>12602003</v>
      </c>
      <c r="F904">
        <f t="shared" si="125"/>
        <v>126</v>
      </c>
      <c r="G904">
        <f t="shared" si="126"/>
        <v>2</v>
      </c>
      <c r="H904">
        <f t="shared" si="123"/>
        <v>3</v>
      </c>
      <c r="I904" t="str">
        <f>VLOOKUP(H904,映射关系!E:F,2,FALSE)</f>
        <v>炼历</v>
      </c>
      <c r="J904">
        <f>INT((IF(D904=G904,VLOOKUP(F904,每级经验对应!A:C,3,FALSE)*映射关系!$B$4,VLOOKUP(F904,每级经验对应!A:C,3,FALSE)*映射关系!$B$4/(D904-1))+1)*VLOOKUP(H904,映射关系!E:G,3,FALSE))</f>
        <v>318801</v>
      </c>
      <c r="L904" t="str">
        <f>L$6&amp;VLOOKUP(I904,物品!B:C,2,FALSE)</f>
        <v>{"t":"i","i":6</v>
      </c>
      <c r="M904" t="str">
        <f t="shared" si="127"/>
        <v>,"c":318801,"tr":0}</v>
      </c>
      <c r="N904" t="str">
        <f t="shared" si="128"/>
        <v/>
      </c>
      <c r="O904" t="str">
        <f t="shared" si="129"/>
        <v>{"t":"i","i":6,"c":318801,"tr":0}</v>
      </c>
    </row>
    <row r="905" spans="3:15" x14ac:dyDescent="0.15">
      <c r="C905">
        <v>898</v>
      </c>
      <c r="D905">
        <f>VLOOKUP(F905,每级任务数量!A:B,2,FALSE)</f>
        <v>2</v>
      </c>
      <c r="E905" s="7">
        <f t="shared" si="124"/>
        <v>12701001</v>
      </c>
      <c r="F905">
        <f t="shared" si="125"/>
        <v>127</v>
      </c>
      <c r="G905">
        <f t="shared" si="126"/>
        <v>1</v>
      </c>
      <c r="H905">
        <f t="shared" si="123"/>
        <v>1</v>
      </c>
      <c r="I905" t="str">
        <f>VLOOKUP(H905,映射关系!E:F,2,FALSE)</f>
        <v>经验</v>
      </c>
      <c r="J905">
        <f>INT((IF(D905=G905,VLOOKUP(F905,每级经验对应!A:C,3,FALSE)*映射关系!$B$4,VLOOKUP(F905,每级经验对应!A:C,3,FALSE)*映射关系!$B$4/(D905-1))+1)*VLOOKUP(H905,映射关系!E:G,3,FALSE))</f>
        <v>68350</v>
      </c>
      <c r="L905" t="str">
        <f>L$6&amp;VLOOKUP(I905,物品!B:C,2,FALSE)</f>
        <v>{"t":"i","i":4</v>
      </c>
      <c r="M905" t="str">
        <f t="shared" si="127"/>
        <v>,"c":68350,"tr":0}</v>
      </c>
      <c r="N905" t="str">
        <f t="shared" si="128"/>
        <v/>
      </c>
      <c r="O905" t="str">
        <f t="shared" si="129"/>
        <v>{"t":"i","i":4,"c":68350,"tr":0}</v>
      </c>
    </row>
    <row r="906" spans="3:15" x14ac:dyDescent="0.15">
      <c r="C906">
        <v>899</v>
      </c>
      <c r="D906">
        <f>VLOOKUP(F906,每级任务数量!A:B,2,FALSE)</f>
        <v>2</v>
      </c>
      <c r="E906" s="7">
        <f t="shared" si="124"/>
        <v>12701002</v>
      </c>
      <c r="F906">
        <f t="shared" si="125"/>
        <v>127</v>
      </c>
      <c r="G906">
        <f t="shared" si="126"/>
        <v>1</v>
      </c>
      <c r="H906">
        <f t="shared" si="123"/>
        <v>2</v>
      </c>
      <c r="I906" t="str">
        <f>VLOOKUP(H906,映射关系!E:F,2,FALSE)</f>
        <v>金币</v>
      </c>
      <c r="J906">
        <f>INT((IF(D906=G906,VLOOKUP(F906,每级经验对应!A:C,3,FALSE)*映射关系!$B$4,VLOOKUP(F906,每级经验对应!A:C,3,FALSE)*映射关系!$B$4/(D906-1))+1)*VLOOKUP(H906,映射关系!E:G,3,FALSE))</f>
        <v>2395117</v>
      </c>
      <c r="L906" t="str">
        <f>L$6&amp;VLOOKUP(I906,物品!B:C,2,FALSE)</f>
        <v>{"t":"i","i":1</v>
      </c>
      <c r="M906" t="str">
        <f t="shared" si="127"/>
        <v>,"c":2395117,"tr":0}</v>
      </c>
      <c r="N906" t="str">
        <f t="shared" si="128"/>
        <v/>
      </c>
      <c r="O906" t="str">
        <f t="shared" si="129"/>
        <v>{"t":"i","i":1,"c":2395117,"tr":0}</v>
      </c>
    </row>
    <row r="907" spans="3:15" x14ac:dyDescent="0.15">
      <c r="C907">
        <v>900</v>
      </c>
      <c r="D907">
        <f>VLOOKUP(F907,每级任务数量!A:B,2,FALSE)</f>
        <v>2</v>
      </c>
      <c r="E907" s="7">
        <f t="shared" si="124"/>
        <v>12701003</v>
      </c>
      <c r="F907">
        <f t="shared" si="125"/>
        <v>127</v>
      </c>
      <c r="G907">
        <f t="shared" si="126"/>
        <v>1</v>
      </c>
      <c r="H907">
        <f t="shared" si="123"/>
        <v>3</v>
      </c>
      <c r="I907" t="str">
        <f>VLOOKUP(H907,映射关系!E:F,2,FALSE)</f>
        <v>炼历</v>
      </c>
      <c r="J907">
        <f>INT((IF(D907=G907,VLOOKUP(F907,每级经验对应!A:C,3,FALSE)*映射关系!$B$4,VLOOKUP(F907,每级经验对应!A:C,3,FALSE)*映射关系!$B$4/(D907-1))+1)*VLOOKUP(H907,映射关系!E:G,3,FALSE))</f>
        <v>341754</v>
      </c>
      <c r="L907" t="str">
        <f>L$6&amp;VLOOKUP(I907,物品!B:C,2,FALSE)</f>
        <v>{"t":"i","i":6</v>
      </c>
      <c r="M907" t="str">
        <f t="shared" si="127"/>
        <v>,"c":341754,"tr":0}</v>
      </c>
      <c r="N907" t="str">
        <f t="shared" si="128"/>
        <v/>
      </c>
      <c r="O907" t="str">
        <f t="shared" si="129"/>
        <v>{"t":"i","i":6,"c":341754,"tr":0}</v>
      </c>
    </row>
    <row r="908" spans="3:15" x14ac:dyDescent="0.15">
      <c r="C908">
        <v>901</v>
      </c>
      <c r="D908">
        <f>VLOOKUP(F908,每级任务数量!A:B,2,FALSE)</f>
        <v>2</v>
      </c>
      <c r="E908" s="7">
        <f t="shared" si="124"/>
        <v>12702001</v>
      </c>
      <c r="F908">
        <f t="shared" si="125"/>
        <v>127</v>
      </c>
      <c r="G908">
        <f t="shared" si="126"/>
        <v>2</v>
      </c>
      <c r="H908">
        <f t="shared" ref="H908:H971" si="130">H905</f>
        <v>1</v>
      </c>
      <c r="I908" t="str">
        <f>VLOOKUP(H908,映射关系!E:F,2,FALSE)</f>
        <v>经验</v>
      </c>
      <c r="J908">
        <f>INT((IF(D908=G908,VLOOKUP(F908,每级经验对应!A:C,3,FALSE)*映射关系!$B$4,VLOOKUP(F908,每级经验对应!A:C,3,FALSE)*映射关系!$B$4/(D908-1))+1)*VLOOKUP(H908,映射关系!E:G,3,FALSE))</f>
        <v>68350</v>
      </c>
      <c r="L908" t="str">
        <f>L$6&amp;VLOOKUP(I908,物品!B:C,2,FALSE)</f>
        <v>{"t":"i","i":4</v>
      </c>
      <c r="M908" t="str">
        <f t="shared" si="127"/>
        <v>,"c":68350,"tr":0}</v>
      </c>
      <c r="N908" t="str">
        <f t="shared" si="128"/>
        <v/>
      </c>
      <c r="O908" t="str">
        <f t="shared" si="129"/>
        <v>{"t":"i","i":4,"c":68350,"tr":0}</v>
      </c>
    </row>
    <row r="909" spans="3:15" x14ac:dyDescent="0.15">
      <c r="C909">
        <v>902</v>
      </c>
      <c r="D909">
        <f>VLOOKUP(F909,每级任务数量!A:B,2,FALSE)</f>
        <v>2</v>
      </c>
      <c r="E909" s="7">
        <f t="shared" si="124"/>
        <v>12702002</v>
      </c>
      <c r="F909">
        <f t="shared" si="125"/>
        <v>127</v>
      </c>
      <c r="G909">
        <f t="shared" si="126"/>
        <v>2</v>
      </c>
      <c r="H909">
        <f t="shared" si="130"/>
        <v>2</v>
      </c>
      <c r="I909" t="str">
        <f>VLOOKUP(H909,映射关系!E:F,2,FALSE)</f>
        <v>金币</v>
      </c>
      <c r="J909">
        <f>INT((IF(D909=G909,VLOOKUP(F909,每级经验对应!A:C,3,FALSE)*映射关系!$B$4,VLOOKUP(F909,每级经验对应!A:C,3,FALSE)*映射关系!$B$4/(D909-1))+1)*VLOOKUP(H909,映射关系!E:G,3,FALSE))</f>
        <v>2395117</v>
      </c>
      <c r="L909" t="str">
        <f>L$6&amp;VLOOKUP(I909,物品!B:C,2,FALSE)</f>
        <v>{"t":"i","i":1</v>
      </c>
      <c r="M909" t="str">
        <f t="shared" si="127"/>
        <v>,"c":2395117,"tr":0}</v>
      </c>
      <c r="N909" t="str">
        <f t="shared" si="128"/>
        <v/>
      </c>
      <c r="O909" t="str">
        <f t="shared" si="129"/>
        <v>{"t":"i","i":1,"c":2395117,"tr":0}</v>
      </c>
    </row>
    <row r="910" spans="3:15" x14ac:dyDescent="0.15">
      <c r="C910">
        <v>903</v>
      </c>
      <c r="D910">
        <f>VLOOKUP(F910,每级任务数量!A:B,2,FALSE)</f>
        <v>2</v>
      </c>
      <c r="E910" s="7">
        <f t="shared" si="124"/>
        <v>12702003</v>
      </c>
      <c r="F910">
        <f t="shared" si="125"/>
        <v>127</v>
      </c>
      <c r="G910">
        <f t="shared" si="126"/>
        <v>2</v>
      </c>
      <c r="H910">
        <f t="shared" si="130"/>
        <v>3</v>
      </c>
      <c r="I910" t="str">
        <f>VLOOKUP(H910,映射关系!E:F,2,FALSE)</f>
        <v>炼历</v>
      </c>
      <c r="J910">
        <f>INT((IF(D910=G910,VLOOKUP(F910,每级经验对应!A:C,3,FALSE)*映射关系!$B$4,VLOOKUP(F910,每级经验对应!A:C,3,FALSE)*映射关系!$B$4/(D910-1))+1)*VLOOKUP(H910,映射关系!E:G,3,FALSE))</f>
        <v>341754</v>
      </c>
      <c r="L910" t="str">
        <f>L$6&amp;VLOOKUP(I910,物品!B:C,2,FALSE)</f>
        <v>{"t":"i","i":6</v>
      </c>
      <c r="M910" t="str">
        <f t="shared" si="127"/>
        <v>,"c":341754,"tr":0}</v>
      </c>
      <c r="N910" t="str">
        <f t="shared" si="128"/>
        <v/>
      </c>
      <c r="O910" t="str">
        <f t="shared" si="129"/>
        <v>{"t":"i","i":6,"c":341754,"tr":0}</v>
      </c>
    </row>
    <row r="911" spans="3:15" x14ac:dyDescent="0.15">
      <c r="C911">
        <v>904</v>
      </c>
      <c r="D911">
        <f>VLOOKUP(F911,每级任务数量!A:B,2,FALSE)</f>
        <v>2</v>
      </c>
      <c r="E911" s="7">
        <f t="shared" si="124"/>
        <v>12801001</v>
      </c>
      <c r="F911">
        <f t="shared" si="125"/>
        <v>128</v>
      </c>
      <c r="G911">
        <f t="shared" si="126"/>
        <v>1</v>
      </c>
      <c r="H911">
        <f t="shared" si="130"/>
        <v>1</v>
      </c>
      <c r="I911" t="str">
        <f>VLOOKUP(H911,映射关系!E:F,2,FALSE)</f>
        <v>经验</v>
      </c>
      <c r="J911">
        <f>INT((IF(D911=G911,VLOOKUP(F911,每级经验对应!A:C,3,FALSE)*映射关系!$B$4,VLOOKUP(F911,每级经验对应!A:C,3,FALSE)*映射关系!$B$4/(D911-1))+1)*VLOOKUP(H911,映射关系!E:G,3,FALSE))</f>
        <v>73272</v>
      </c>
      <c r="L911" t="str">
        <f>L$6&amp;VLOOKUP(I911,物品!B:C,2,FALSE)</f>
        <v>{"t":"i","i":4</v>
      </c>
      <c r="M911" t="str">
        <f t="shared" si="127"/>
        <v>,"c":73272,"tr":0}</v>
      </c>
      <c r="N911" t="str">
        <f t="shared" si="128"/>
        <v/>
      </c>
      <c r="O911" t="str">
        <f t="shared" si="129"/>
        <v>{"t":"i","i":4,"c":73272,"tr":0}</v>
      </c>
    </row>
    <row r="912" spans="3:15" x14ac:dyDescent="0.15">
      <c r="C912">
        <v>905</v>
      </c>
      <c r="D912">
        <f>VLOOKUP(F912,每级任务数量!A:B,2,FALSE)</f>
        <v>2</v>
      </c>
      <c r="E912" s="7">
        <f t="shared" si="124"/>
        <v>12801002</v>
      </c>
      <c r="F912">
        <f t="shared" si="125"/>
        <v>128</v>
      </c>
      <c r="G912">
        <f t="shared" si="126"/>
        <v>1</v>
      </c>
      <c r="H912">
        <f t="shared" si="130"/>
        <v>2</v>
      </c>
      <c r="I912" t="str">
        <f>VLOOKUP(H912,映射关系!E:F,2,FALSE)</f>
        <v>金币</v>
      </c>
      <c r="J912">
        <f>INT((IF(D912=G912,VLOOKUP(F912,每级经验对应!A:C,3,FALSE)*映射关系!$B$4,VLOOKUP(F912,每级经验对应!A:C,3,FALSE)*映射关系!$B$4/(D912-1))+1)*VLOOKUP(H912,映射关系!E:G,3,FALSE))</f>
        <v>2567563</v>
      </c>
      <c r="L912" t="str">
        <f>L$6&amp;VLOOKUP(I912,物品!B:C,2,FALSE)</f>
        <v>{"t":"i","i":1</v>
      </c>
      <c r="M912" t="str">
        <f t="shared" si="127"/>
        <v>,"c":2567563,"tr":0}</v>
      </c>
      <c r="N912" t="str">
        <f t="shared" si="128"/>
        <v/>
      </c>
      <c r="O912" t="str">
        <f t="shared" si="129"/>
        <v>{"t":"i","i":1,"c":2567563,"tr":0}</v>
      </c>
    </row>
    <row r="913" spans="3:15" x14ac:dyDescent="0.15">
      <c r="C913">
        <v>906</v>
      </c>
      <c r="D913">
        <f>VLOOKUP(F913,每级任务数量!A:B,2,FALSE)</f>
        <v>2</v>
      </c>
      <c r="E913" s="7">
        <f t="shared" si="124"/>
        <v>12801003</v>
      </c>
      <c r="F913">
        <f t="shared" si="125"/>
        <v>128</v>
      </c>
      <c r="G913">
        <f t="shared" si="126"/>
        <v>1</v>
      </c>
      <c r="H913">
        <f t="shared" si="130"/>
        <v>3</v>
      </c>
      <c r="I913" t="str">
        <f>VLOOKUP(H913,映射关系!E:F,2,FALSE)</f>
        <v>炼历</v>
      </c>
      <c r="J913">
        <f>INT((IF(D913=G913,VLOOKUP(F913,每级经验对应!A:C,3,FALSE)*映射关系!$B$4,VLOOKUP(F913,每级经验对应!A:C,3,FALSE)*映射关系!$B$4/(D913-1))+1)*VLOOKUP(H913,映射关系!E:G,3,FALSE))</f>
        <v>366360</v>
      </c>
      <c r="L913" t="str">
        <f>L$6&amp;VLOOKUP(I913,物品!B:C,2,FALSE)</f>
        <v>{"t":"i","i":6</v>
      </c>
      <c r="M913" t="str">
        <f t="shared" si="127"/>
        <v>,"c":366360,"tr":0}</v>
      </c>
      <c r="N913" t="str">
        <f t="shared" si="128"/>
        <v/>
      </c>
      <c r="O913" t="str">
        <f t="shared" si="129"/>
        <v>{"t":"i","i":6,"c":366360,"tr":0}</v>
      </c>
    </row>
    <row r="914" spans="3:15" x14ac:dyDescent="0.15">
      <c r="C914">
        <v>907</v>
      </c>
      <c r="D914">
        <f>VLOOKUP(F914,每级任务数量!A:B,2,FALSE)</f>
        <v>2</v>
      </c>
      <c r="E914" s="7">
        <f t="shared" si="124"/>
        <v>12802001</v>
      </c>
      <c r="F914">
        <f t="shared" si="125"/>
        <v>128</v>
      </c>
      <c r="G914">
        <f t="shared" si="126"/>
        <v>2</v>
      </c>
      <c r="H914">
        <f t="shared" si="130"/>
        <v>1</v>
      </c>
      <c r="I914" t="str">
        <f>VLOOKUP(H914,映射关系!E:F,2,FALSE)</f>
        <v>经验</v>
      </c>
      <c r="J914">
        <f>INT((IF(D914=G914,VLOOKUP(F914,每级经验对应!A:C,3,FALSE)*映射关系!$B$4,VLOOKUP(F914,每级经验对应!A:C,3,FALSE)*映射关系!$B$4/(D914-1))+1)*VLOOKUP(H914,映射关系!E:G,3,FALSE))</f>
        <v>73272</v>
      </c>
      <c r="L914" t="str">
        <f>L$6&amp;VLOOKUP(I914,物品!B:C,2,FALSE)</f>
        <v>{"t":"i","i":4</v>
      </c>
      <c r="M914" t="str">
        <f t="shared" si="127"/>
        <v>,"c":73272,"tr":0}</v>
      </c>
      <c r="N914" t="str">
        <f t="shared" si="128"/>
        <v/>
      </c>
      <c r="O914" t="str">
        <f t="shared" si="129"/>
        <v>{"t":"i","i":4,"c":73272,"tr":0}</v>
      </c>
    </row>
    <row r="915" spans="3:15" x14ac:dyDescent="0.15">
      <c r="C915">
        <v>908</v>
      </c>
      <c r="D915">
        <f>VLOOKUP(F915,每级任务数量!A:B,2,FALSE)</f>
        <v>2</v>
      </c>
      <c r="E915" s="7">
        <f t="shared" si="124"/>
        <v>12802002</v>
      </c>
      <c r="F915">
        <f t="shared" si="125"/>
        <v>128</v>
      </c>
      <c r="G915">
        <f t="shared" si="126"/>
        <v>2</v>
      </c>
      <c r="H915">
        <f t="shared" si="130"/>
        <v>2</v>
      </c>
      <c r="I915" t="str">
        <f>VLOOKUP(H915,映射关系!E:F,2,FALSE)</f>
        <v>金币</v>
      </c>
      <c r="J915">
        <f>INT((IF(D915=G915,VLOOKUP(F915,每级经验对应!A:C,3,FALSE)*映射关系!$B$4,VLOOKUP(F915,每级经验对应!A:C,3,FALSE)*映射关系!$B$4/(D915-1))+1)*VLOOKUP(H915,映射关系!E:G,3,FALSE))</f>
        <v>2567563</v>
      </c>
      <c r="L915" t="str">
        <f>L$6&amp;VLOOKUP(I915,物品!B:C,2,FALSE)</f>
        <v>{"t":"i","i":1</v>
      </c>
      <c r="M915" t="str">
        <f t="shared" si="127"/>
        <v>,"c":2567563,"tr":0}</v>
      </c>
      <c r="N915" t="str">
        <f t="shared" si="128"/>
        <v/>
      </c>
      <c r="O915" t="str">
        <f t="shared" si="129"/>
        <v>{"t":"i","i":1,"c":2567563,"tr":0}</v>
      </c>
    </row>
    <row r="916" spans="3:15" x14ac:dyDescent="0.15">
      <c r="C916">
        <v>909</v>
      </c>
      <c r="D916">
        <f>VLOOKUP(F916,每级任务数量!A:B,2,FALSE)</f>
        <v>2</v>
      </c>
      <c r="E916" s="7">
        <f t="shared" si="124"/>
        <v>12802003</v>
      </c>
      <c r="F916">
        <f t="shared" si="125"/>
        <v>128</v>
      </c>
      <c r="G916">
        <f t="shared" si="126"/>
        <v>2</v>
      </c>
      <c r="H916">
        <f t="shared" si="130"/>
        <v>3</v>
      </c>
      <c r="I916" t="str">
        <f>VLOOKUP(H916,映射关系!E:F,2,FALSE)</f>
        <v>炼历</v>
      </c>
      <c r="J916">
        <f>INT((IF(D916=G916,VLOOKUP(F916,每级经验对应!A:C,3,FALSE)*映射关系!$B$4,VLOOKUP(F916,每级经验对应!A:C,3,FALSE)*映射关系!$B$4/(D916-1))+1)*VLOOKUP(H916,映射关系!E:G,3,FALSE))</f>
        <v>366360</v>
      </c>
      <c r="L916" t="str">
        <f>L$6&amp;VLOOKUP(I916,物品!B:C,2,FALSE)</f>
        <v>{"t":"i","i":6</v>
      </c>
      <c r="M916" t="str">
        <f t="shared" si="127"/>
        <v>,"c":366360,"tr":0}</v>
      </c>
      <c r="N916" t="str">
        <f t="shared" si="128"/>
        <v/>
      </c>
      <c r="O916" t="str">
        <f t="shared" si="129"/>
        <v>{"t":"i","i":6,"c":366360,"tr":0}</v>
      </c>
    </row>
    <row r="917" spans="3:15" x14ac:dyDescent="0.15">
      <c r="C917">
        <v>910</v>
      </c>
      <c r="D917">
        <f>VLOOKUP(F917,每级任务数量!A:B,2,FALSE)</f>
        <v>2</v>
      </c>
      <c r="E917" s="7">
        <f t="shared" si="124"/>
        <v>12901001</v>
      </c>
      <c r="F917">
        <f t="shared" si="125"/>
        <v>129</v>
      </c>
      <c r="G917">
        <f t="shared" si="126"/>
        <v>1</v>
      </c>
      <c r="H917">
        <f t="shared" si="130"/>
        <v>1</v>
      </c>
      <c r="I917" t="str">
        <f>VLOOKUP(H917,映射关系!E:F,2,FALSE)</f>
        <v>经验</v>
      </c>
      <c r="J917">
        <f>INT((IF(D917=G917,VLOOKUP(F917,每级经验对应!A:C,3,FALSE)*映射关系!$B$4,VLOOKUP(F917,每级经验对应!A:C,3,FALSE)*映射关系!$B$4/(D917-1))+1)*VLOOKUP(H917,映射关系!E:G,3,FALSE))</f>
        <v>78547</v>
      </c>
      <c r="L917" t="str">
        <f>L$6&amp;VLOOKUP(I917,物品!B:C,2,FALSE)</f>
        <v>{"t":"i","i":4</v>
      </c>
      <c r="M917" t="str">
        <f t="shared" si="127"/>
        <v>,"c":78547,"tr":0}</v>
      </c>
      <c r="N917" t="str">
        <f t="shared" si="128"/>
        <v/>
      </c>
      <c r="O917" t="str">
        <f t="shared" si="129"/>
        <v>{"t":"i","i":4,"c":78547,"tr":0}</v>
      </c>
    </row>
    <row r="918" spans="3:15" x14ac:dyDescent="0.15">
      <c r="C918">
        <v>911</v>
      </c>
      <c r="D918">
        <f>VLOOKUP(F918,每级任务数量!A:B,2,FALSE)</f>
        <v>2</v>
      </c>
      <c r="E918" s="7">
        <f t="shared" si="124"/>
        <v>12901002</v>
      </c>
      <c r="F918">
        <f t="shared" si="125"/>
        <v>129</v>
      </c>
      <c r="G918">
        <f t="shared" si="126"/>
        <v>1</v>
      </c>
      <c r="H918">
        <f t="shared" si="130"/>
        <v>2</v>
      </c>
      <c r="I918" t="str">
        <f>VLOOKUP(H918,映射关系!E:F,2,FALSE)</f>
        <v>金币</v>
      </c>
      <c r="J918">
        <f>INT((IF(D918=G918,VLOOKUP(F918,每级经验对应!A:C,3,FALSE)*映射关系!$B$4,VLOOKUP(F918,每级经验对应!A:C,3,FALSE)*映射关系!$B$4/(D918-1))+1)*VLOOKUP(H918,映射关系!E:G,3,FALSE))</f>
        <v>2752425</v>
      </c>
      <c r="L918" t="str">
        <f>L$6&amp;VLOOKUP(I918,物品!B:C,2,FALSE)</f>
        <v>{"t":"i","i":1</v>
      </c>
      <c r="M918" t="str">
        <f t="shared" si="127"/>
        <v>,"c":2752425,"tr":0}</v>
      </c>
      <c r="N918" t="str">
        <f t="shared" si="128"/>
        <v/>
      </c>
      <c r="O918" t="str">
        <f t="shared" si="129"/>
        <v>{"t":"i","i":1,"c":2752425,"tr":0}</v>
      </c>
    </row>
    <row r="919" spans="3:15" x14ac:dyDescent="0.15">
      <c r="C919">
        <v>912</v>
      </c>
      <c r="D919">
        <f>VLOOKUP(F919,每级任务数量!A:B,2,FALSE)</f>
        <v>2</v>
      </c>
      <c r="E919" s="7">
        <f t="shared" si="124"/>
        <v>12901003</v>
      </c>
      <c r="F919">
        <f t="shared" si="125"/>
        <v>129</v>
      </c>
      <c r="G919">
        <f t="shared" si="126"/>
        <v>1</v>
      </c>
      <c r="H919">
        <f t="shared" si="130"/>
        <v>3</v>
      </c>
      <c r="I919" t="str">
        <f>VLOOKUP(H919,映射关系!E:F,2,FALSE)</f>
        <v>炼历</v>
      </c>
      <c r="J919">
        <f>INT((IF(D919=G919,VLOOKUP(F919,每级经验对应!A:C,3,FALSE)*映射关系!$B$4,VLOOKUP(F919,每级经验对应!A:C,3,FALSE)*映射关系!$B$4/(D919-1))+1)*VLOOKUP(H919,映射关系!E:G,3,FALSE))</f>
        <v>392737</v>
      </c>
      <c r="L919" t="str">
        <f>L$6&amp;VLOOKUP(I919,物品!B:C,2,FALSE)</f>
        <v>{"t":"i","i":6</v>
      </c>
      <c r="M919" t="str">
        <f t="shared" si="127"/>
        <v>,"c":392737,"tr":0}</v>
      </c>
      <c r="N919" t="str">
        <f t="shared" si="128"/>
        <v/>
      </c>
      <c r="O919" t="str">
        <f t="shared" si="129"/>
        <v>{"t":"i","i":6,"c":392737,"tr":0}</v>
      </c>
    </row>
    <row r="920" spans="3:15" x14ac:dyDescent="0.15">
      <c r="C920">
        <v>913</v>
      </c>
      <c r="D920">
        <f>VLOOKUP(F920,每级任务数量!A:B,2,FALSE)</f>
        <v>2</v>
      </c>
      <c r="E920" s="7">
        <f t="shared" si="124"/>
        <v>12902001</v>
      </c>
      <c r="F920">
        <f t="shared" si="125"/>
        <v>129</v>
      </c>
      <c r="G920">
        <f t="shared" si="126"/>
        <v>2</v>
      </c>
      <c r="H920">
        <f t="shared" si="130"/>
        <v>1</v>
      </c>
      <c r="I920" t="str">
        <f>VLOOKUP(H920,映射关系!E:F,2,FALSE)</f>
        <v>经验</v>
      </c>
      <c r="J920">
        <f>INT((IF(D920=G920,VLOOKUP(F920,每级经验对应!A:C,3,FALSE)*映射关系!$B$4,VLOOKUP(F920,每级经验对应!A:C,3,FALSE)*映射关系!$B$4/(D920-1))+1)*VLOOKUP(H920,映射关系!E:G,3,FALSE))</f>
        <v>78547</v>
      </c>
      <c r="L920" t="str">
        <f>L$6&amp;VLOOKUP(I920,物品!B:C,2,FALSE)</f>
        <v>{"t":"i","i":4</v>
      </c>
      <c r="M920" t="str">
        <f t="shared" si="127"/>
        <v>,"c":78547,"tr":0}</v>
      </c>
      <c r="N920" t="str">
        <f t="shared" si="128"/>
        <v/>
      </c>
      <c r="O920" t="str">
        <f t="shared" si="129"/>
        <v>{"t":"i","i":4,"c":78547,"tr":0}</v>
      </c>
    </row>
    <row r="921" spans="3:15" x14ac:dyDescent="0.15">
      <c r="C921">
        <v>914</v>
      </c>
      <c r="D921">
        <f>VLOOKUP(F921,每级任务数量!A:B,2,FALSE)</f>
        <v>2</v>
      </c>
      <c r="E921" s="7">
        <f t="shared" si="124"/>
        <v>12902002</v>
      </c>
      <c r="F921">
        <f t="shared" si="125"/>
        <v>129</v>
      </c>
      <c r="G921">
        <f t="shared" si="126"/>
        <v>2</v>
      </c>
      <c r="H921">
        <f t="shared" si="130"/>
        <v>2</v>
      </c>
      <c r="I921" t="str">
        <f>VLOOKUP(H921,映射关系!E:F,2,FALSE)</f>
        <v>金币</v>
      </c>
      <c r="J921">
        <f>INT((IF(D921=G921,VLOOKUP(F921,每级经验对应!A:C,3,FALSE)*映射关系!$B$4,VLOOKUP(F921,每级经验对应!A:C,3,FALSE)*映射关系!$B$4/(D921-1))+1)*VLOOKUP(H921,映射关系!E:G,3,FALSE))</f>
        <v>2752425</v>
      </c>
      <c r="L921" t="str">
        <f>L$6&amp;VLOOKUP(I921,物品!B:C,2,FALSE)</f>
        <v>{"t":"i","i":1</v>
      </c>
      <c r="M921" t="str">
        <f t="shared" si="127"/>
        <v>,"c":2752425,"tr":0}</v>
      </c>
      <c r="N921" t="str">
        <f t="shared" si="128"/>
        <v/>
      </c>
      <c r="O921" t="str">
        <f t="shared" si="129"/>
        <v>{"t":"i","i":1,"c":2752425,"tr":0}</v>
      </c>
    </row>
    <row r="922" spans="3:15" x14ac:dyDescent="0.15">
      <c r="C922">
        <v>915</v>
      </c>
      <c r="D922">
        <f>VLOOKUP(F922,每级任务数量!A:B,2,FALSE)</f>
        <v>2</v>
      </c>
      <c r="E922" s="7">
        <f t="shared" si="124"/>
        <v>12902003</v>
      </c>
      <c r="F922">
        <f t="shared" si="125"/>
        <v>129</v>
      </c>
      <c r="G922">
        <f t="shared" si="126"/>
        <v>2</v>
      </c>
      <c r="H922">
        <f t="shared" si="130"/>
        <v>3</v>
      </c>
      <c r="I922" t="str">
        <f>VLOOKUP(H922,映射关系!E:F,2,FALSE)</f>
        <v>炼历</v>
      </c>
      <c r="J922">
        <f>INT((IF(D922=G922,VLOOKUP(F922,每级经验对应!A:C,3,FALSE)*映射关系!$B$4,VLOOKUP(F922,每级经验对应!A:C,3,FALSE)*映射关系!$B$4/(D922-1))+1)*VLOOKUP(H922,映射关系!E:G,3,FALSE))</f>
        <v>392737</v>
      </c>
      <c r="L922" t="str">
        <f>L$6&amp;VLOOKUP(I922,物品!B:C,2,FALSE)</f>
        <v>{"t":"i","i":6</v>
      </c>
      <c r="M922" t="str">
        <f t="shared" si="127"/>
        <v>,"c":392737,"tr":0}</v>
      </c>
      <c r="N922" t="str">
        <f t="shared" si="128"/>
        <v/>
      </c>
      <c r="O922" t="str">
        <f t="shared" si="129"/>
        <v>{"t":"i","i":6,"c":392737,"tr":0}</v>
      </c>
    </row>
    <row r="923" spans="3:15" x14ac:dyDescent="0.15">
      <c r="C923">
        <v>916</v>
      </c>
      <c r="D923">
        <f>VLOOKUP(F923,每级任务数量!A:B,2,FALSE)</f>
        <v>2</v>
      </c>
      <c r="E923" s="7">
        <f t="shared" si="124"/>
        <v>13001001</v>
      </c>
      <c r="F923">
        <f t="shared" si="125"/>
        <v>130</v>
      </c>
      <c r="G923">
        <f t="shared" si="126"/>
        <v>1</v>
      </c>
      <c r="H923">
        <f t="shared" si="130"/>
        <v>1</v>
      </c>
      <c r="I923" t="str">
        <f>VLOOKUP(H923,映射关系!E:F,2,FALSE)</f>
        <v>经验</v>
      </c>
      <c r="J923">
        <f>INT((IF(D923=G923,VLOOKUP(F923,每级经验对应!A:C,3,FALSE)*映射关系!$B$4,VLOOKUP(F923,每级经验对应!A:C,3,FALSE)*映射关系!$B$4/(D923-1))+1)*VLOOKUP(H923,映射关系!E:G,3,FALSE))</f>
        <v>84202</v>
      </c>
      <c r="L923" t="str">
        <f>L$6&amp;VLOOKUP(I923,物品!B:C,2,FALSE)</f>
        <v>{"t":"i","i":4</v>
      </c>
      <c r="M923" t="str">
        <f t="shared" si="127"/>
        <v>,"c":84202,"tr":0}</v>
      </c>
      <c r="N923" t="str">
        <f t="shared" si="128"/>
        <v/>
      </c>
      <c r="O923" t="str">
        <f t="shared" si="129"/>
        <v>{"t":"i","i":4,"c":84202,"tr":0}</v>
      </c>
    </row>
    <row r="924" spans="3:15" x14ac:dyDescent="0.15">
      <c r="C924">
        <v>917</v>
      </c>
      <c r="D924">
        <f>VLOOKUP(F924,每级任务数量!A:B,2,FALSE)</f>
        <v>2</v>
      </c>
      <c r="E924" s="7">
        <f t="shared" si="124"/>
        <v>13001002</v>
      </c>
      <c r="F924">
        <f t="shared" si="125"/>
        <v>130</v>
      </c>
      <c r="G924">
        <f t="shared" si="126"/>
        <v>1</v>
      </c>
      <c r="H924">
        <f t="shared" si="130"/>
        <v>2</v>
      </c>
      <c r="I924" t="str">
        <f>VLOOKUP(H924,映射关系!E:F,2,FALSE)</f>
        <v>金币</v>
      </c>
      <c r="J924">
        <f>INT((IF(D924=G924,VLOOKUP(F924,每级经验对应!A:C,3,FALSE)*映射关系!$B$4,VLOOKUP(F924,每级经验对应!A:C,3,FALSE)*映射关系!$B$4/(D924-1))+1)*VLOOKUP(H924,映射关系!E:G,3,FALSE))</f>
        <v>2950597</v>
      </c>
      <c r="L924" t="str">
        <f>L$6&amp;VLOOKUP(I924,物品!B:C,2,FALSE)</f>
        <v>{"t":"i","i":1</v>
      </c>
      <c r="M924" t="str">
        <f t="shared" si="127"/>
        <v>,"c":2950597,"tr":0}</v>
      </c>
      <c r="N924" t="str">
        <f t="shared" si="128"/>
        <v/>
      </c>
      <c r="O924" t="str">
        <f t="shared" si="129"/>
        <v>{"t":"i","i":1,"c":2950597,"tr":0}</v>
      </c>
    </row>
    <row r="925" spans="3:15" x14ac:dyDescent="0.15">
      <c r="C925">
        <v>918</v>
      </c>
      <c r="D925">
        <f>VLOOKUP(F925,每级任务数量!A:B,2,FALSE)</f>
        <v>2</v>
      </c>
      <c r="E925" s="7">
        <f t="shared" si="124"/>
        <v>13001003</v>
      </c>
      <c r="F925">
        <f t="shared" si="125"/>
        <v>130</v>
      </c>
      <c r="G925">
        <f t="shared" si="126"/>
        <v>1</v>
      </c>
      <c r="H925">
        <f t="shared" si="130"/>
        <v>3</v>
      </c>
      <c r="I925" t="str">
        <f>VLOOKUP(H925,映射关系!E:F,2,FALSE)</f>
        <v>炼历</v>
      </c>
      <c r="J925">
        <f>INT((IF(D925=G925,VLOOKUP(F925,每级经验对应!A:C,3,FALSE)*映射关系!$B$4,VLOOKUP(F925,每级经验对应!A:C,3,FALSE)*映射关系!$B$4/(D925-1))+1)*VLOOKUP(H925,映射关系!E:G,3,FALSE))</f>
        <v>421014</v>
      </c>
      <c r="L925" t="str">
        <f>L$6&amp;VLOOKUP(I925,物品!B:C,2,FALSE)</f>
        <v>{"t":"i","i":6</v>
      </c>
      <c r="M925" t="str">
        <f t="shared" si="127"/>
        <v>,"c":421014,"tr":0}</v>
      </c>
      <c r="N925" t="str">
        <f t="shared" si="128"/>
        <v/>
      </c>
      <c r="O925" t="str">
        <f t="shared" si="129"/>
        <v>{"t":"i","i":6,"c":421014,"tr":0}</v>
      </c>
    </row>
    <row r="926" spans="3:15" x14ac:dyDescent="0.15">
      <c r="C926">
        <v>919</v>
      </c>
      <c r="D926">
        <f>VLOOKUP(F926,每级任务数量!A:B,2,FALSE)</f>
        <v>2</v>
      </c>
      <c r="E926" s="7">
        <f t="shared" si="124"/>
        <v>13002001</v>
      </c>
      <c r="F926">
        <f t="shared" si="125"/>
        <v>130</v>
      </c>
      <c r="G926">
        <f t="shared" si="126"/>
        <v>2</v>
      </c>
      <c r="H926">
        <f t="shared" si="130"/>
        <v>1</v>
      </c>
      <c r="I926" t="str">
        <f>VLOOKUP(H926,映射关系!E:F,2,FALSE)</f>
        <v>经验</v>
      </c>
      <c r="J926">
        <f>INT((IF(D926=G926,VLOOKUP(F926,每级经验对应!A:C,3,FALSE)*映射关系!$B$4,VLOOKUP(F926,每级经验对应!A:C,3,FALSE)*映射关系!$B$4/(D926-1))+1)*VLOOKUP(H926,映射关系!E:G,3,FALSE))</f>
        <v>84202</v>
      </c>
      <c r="L926" t="str">
        <f>L$6&amp;VLOOKUP(I926,物品!B:C,2,FALSE)</f>
        <v>{"t":"i","i":4</v>
      </c>
      <c r="M926" t="str">
        <f t="shared" si="127"/>
        <v>,"c":84202,"tr":0}</v>
      </c>
      <c r="N926" t="str">
        <f t="shared" si="128"/>
        <v/>
      </c>
      <c r="O926" t="str">
        <f t="shared" si="129"/>
        <v>{"t":"i","i":4,"c":84202,"tr":0}</v>
      </c>
    </row>
    <row r="927" spans="3:15" x14ac:dyDescent="0.15">
      <c r="C927">
        <v>920</v>
      </c>
      <c r="D927">
        <f>VLOOKUP(F927,每级任务数量!A:B,2,FALSE)</f>
        <v>2</v>
      </c>
      <c r="E927" s="7">
        <f t="shared" si="124"/>
        <v>13002002</v>
      </c>
      <c r="F927">
        <f t="shared" si="125"/>
        <v>130</v>
      </c>
      <c r="G927">
        <f t="shared" si="126"/>
        <v>2</v>
      </c>
      <c r="H927">
        <f t="shared" si="130"/>
        <v>2</v>
      </c>
      <c r="I927" t="str">
        <f>VLOOKUP(H927,映射关系!E:F,2,FALSE)</f>
        <v>金币</v>
      </c>
      <c r="J927">
        <f>INT((IF(D927=G927,VLOOKUP(F927,每级经验对应!A:C,3,FALSE)*映射关系!$B$4,VLOOKUP(F927,每级经验对应!A:C,3,FALSE)*映射关系!$B$4/(D927-1))+1)*VLOOKUP(H927,映射关系!E:G,3,FALSE))</f>
        <v>2950597</v>
      </c>
      <c r="L927" t="str">
        <f>L$6&amp;VLOOKUP(I927,物品!B:C,2,FALSE)</f>
        <v>{"t":"i","i":1</v>
      </c>
      <c r="M927" t="str">
        <f t="shared" si="127"/>
        <v>,"c":2950597,"tr":0}</v>
      </c>
      <c r="N927" t="str">
        <f t="shared" si="128"/>
        <v/>
      </c>
      <c r="O927" t="str">
        <f t="shared" si="129"/>
        <v>{"t":"i","i":1,"c":2950597,"tr":0}</v>
      </c>
    </row>
    <row r="928" spans="3:15" x14ac:dyDescent="0.15">
      <c r="C928">
        <v>921</v>
      </c>
      <c r="D928">
        <f>VLOOKUP(F928,每级任务数量!A:B,2,FALSE)</f>
        <v>2</v>
      </c>
      <c r="E928" s="7">
        <f t="shared" si="124"/>
        <v>13002003</v>
      </c>
      <c r="F928">
        <f t="shared" si="125"/>
        <v>130</v>
      </c>
      <c r="G928">
        <f t="shared" si="126"/>
        <v>2</v>
      </c>
      <c r="H928">
        <f t="shared" si="130"/>
        <v>3</v>
      </c>
      <c r="I928" t="str">
        <f>VLOOKUP(H928,映射关系!E:F,2,FALSE)</f>
        <v>炼历</v>
      </c>
      <c r="J928">
        <f>INT((IF(D928=G928,VLOOKUP(F928,每级经验对应!A:C,3,FALSE)*映射关系!$B$4,VLOOKUP(F928,每级经验对应!A:C,3,FALSE)*映射关系!$B$4/(D928-1))+1)*VLOOKUP(H928,映射关系!E:G,3,FALSE))</f>
        <v>421014</v>
      </c>
      <c r="L928" t="str">
        <f>L$6&amp;VLOOKUP(I928,物品!B:C,2,FALSE)</f>
        <v>{"t":"i","i":6</v>
      </c>
      <c r="M928" t="str">
        <f t="shared" si="127"/>
        <v>,"c":421014,"tr":0}</v>
      </c>
      <c r="N928" t="str">
        <f t="shared" si="128"/>
        <v/>
      </c>
      <c r="O928" t="str">
        <f t="shared" si="129"/>
        <v>{"t":"i","i":6,"c":421014,"tr":0}</v>
      </c>
    </row>
    <row r="929" spans="3:15" x14ac:dyDescent="0.15">
      <c r="C929">
        <v>922</v>
      </c>
      <c r="D929">
        <f>VLOOKUP(F929,每级任务数量!A:B,2,FALSE)</f>
        <v>2</v>
      </c>
      <c r="E929" s="7">
        <f t="shared" si="124"/>
        <v>13101001</v>
      </c>
      <c r="F929">
        <f t="shared" si="125"/>
        <v>131</v>
      </c>
      <c r="G929">
        <f t="shared" si="126"/>
        <v>1</v>
      </c>
      <c r="H929">
        <f t="shared" si="130"/>
        <v>1</v>
      </c>
      <c r="I929" t="str">
        <f>VLOOKUP(H929,映射关系!E:F,2,FALSE)</f>
        <v>经验</v>
      </c>
      <c r="J929">
        <f>INT((IF(D929=G929,VLOOKUP(F929,每级经验对应!A:C,3,FALSE)*映射关系!$B$4,VLOOKUP(F929,每级经验对应!A:C,3,FALSE)*映射关系!$B$4/(D929-1))+1)*VLOOKUP(H929,映射关系!E:G,3,FALSE))</f>
        <v>90265</v>
      </c>
      <c r="L929" t="str">
        <f>L$6&amp;VLOOKUP(I929,物品!B:C,2,FALSE)</f>
        <v>{"t":"i","i":4</v>
      </c>
      <c r="M929" t="str">
        <f t="shared" si="127"/>
        <v>,"c":90265,"tr":0}</v>
      </c>
      <c r="N929" t="str">
        <f t="shared" si="128"/>
        <v/>
      </c>
      <c r="O929" t="str">
        <f t="shared" si="129"/>
        <v>{"t":"i","i":4,"c":90265,"tr":0}</v>
      </c>
    </row>
    <row r="930" spans="3:15" x14ac:dyDescent="0.15">
      <c r="C930">
        <v>923</v>
      </c>
      <c r="D930">
        <f>VLOOKUP(F930,每级任务数量!A:B,2,FALSE)</f>
        <v>2</v>
      </c>
      <c r="E930" s="7">
        <f t="shared" si="124"/>
        <v>13101002</v>
      </c>
      <c r="F930">
        <f t="shared" si="125"/>
        <v>131</v>
      </c>
      <c r="G930">
        <f t="shared" si="126"/>
        <v>1</v>
      </c>
      <c r="H930">
        <f t="shared" si="130"/>
        <v>2</v>
      </c>
      <c r="I930" t="str">
        <f>VLOOKUP(H930,映射关系!E:F,2,FALSE)</f>
        <v>金币</v>
      </c>
      <c r="J930">
        <f>INT((IF(D930=G930,VLOOKUP(F930,每级经验对应!A:C,3,FALSE)*映射关系!$B$4,VLOOKUP(F930,每级经验对应!A:C,3,FALSE)*映射关系!$B$4/(D930-1))+1)*VLOOKUP(H930,映射关系!E:G,3,FALSE))</f>
        <v>3163037</v>
      </c>
      <c r="L930" t="str">
        <f>L$6&amp;VLOOKUP(I930,物品!B:C,2,FALSE)</f>
        <v>{"t":"i","i":1</v>
      </c>
      <c r="M930" t="str">
        <f t="shared" si="127"/>
        <v>,"c":3163037,"tr":0}</v>
      </c>
      <c r="N930" t="str">
        <f t="shared" si="128"/>
        <v/>
      </c>
      <c r="O930" t="str">
        <f t="shared" si="129"/>
        <v>{"t":"i","i":1,"c":3163037,"tr":0}</v>
      </c>
    </row>
    <row r="931" spans="3:15" x14ac:dyDescent="0.15">
      <c r="C931">
        <v>924</v>
      </c>
      <c r="D931">
        <f>VLOOKUP(F931,每级任务数量!A:B,2,FALSE)</f>
        <v>2</v>
      </c>
      <c r="E931" s="7">
        <f t="shared" si="124"/>
        <v>13101003</v>
      </c>
      <c r="F931">
        <f t="shared" si="125"/>
        <v>131</v>
      </c>
      <c r="G931">
        <f t="shared" si="126"/>
        <v>1</v>
      </c>
      <c r="H931">
        <f t="shared" si="130"/>
        <v>3</v>
      </c>
      <c r="I931" t="str">
        <f>VLOOKUP(H931,映射关系!E:F,2,FALSE)</f>
        <v>炼历</v>
      </c>
      <c r="J931">
        <f>INT((IF(D931=G931,VLOOKUP(F931,每级经验对应!A:C,3,FALSE)*映射关系!$B$4,VLOOKUP(F931,每级经验对应!A:C,3,FALSE)*映射关系!$B$4/(D931-1))+1)*VLOOKUP(H931,映射关系!E:G,3,FALSE))</f>
        <v>451327</v>
      </c>
      <c r="L931" t="str">
        <f>L$6&amp;VLOOKUP(I931,物品!B:C,2,FALSE)</f>
        <v>{"t":"i","i":6</v>
      </c>
      <c r="M931" t="str">
        <f t="shared" si="127"/>
        <v>,"c":451327,"tr":0}</v>
      </c>
      <c r="N931" t="str">
        <f t="shared" si="128"/>
        <v/>
      </c>
      <c r="O931" t="str">
        <f t="shared" si="129"/>
        <v>{"t":"i","i":6,"c":451327,"tr":0}</v>
      </c>
    </row>
    <row r="932" spans="3:15" x14ac:dyDescent="0.15">
      <c r="C932">
        <v>925</v>
      </c>
      <c r="D932">
        <f>VLOOKUP(F932,每级任务数量!A:B,2,FALSE)</f>
        <v>2</v>
      </c>
      <c r="E932" s="7">
        <f t="shared" si="124"/>
        <v>13102001</v>
      </c>
      <c r="F932">
        <f t="shared" si="125"/>
        <v>131</v>
      </c>
      <c r="G932">
        <f t="shared" si="126"/>
        <v>2</v>
      </c>
      <c r="H932">
        <f t="shared" si="130"/>
        <v>1</v>
      </c>
      <c r="I932" t="str">
        <f>VLOOKUP(H932,映射关系!E:F,2,FALSE)</f>
        <v>经验</v>
      </c>
      <c r="J932">
        <f>INT((IF(D932=G932,VLOOKUP(F932,每级经验对应!A:C,3,FALSE)*映射关系!$B$4,VLOOKUP(F932,每级经验对应!A:C,3,FALSE)*映射关系!$B$4/(D932-1))+1)*VLOOKUP(H932,映射关系!E:G,3,FALSE))</f>
        <v>90265</v>
      </c>
      <c r="L932" t="str">
        <f>L$6&amp;VLOOKUP(I932,物品!B:C,2,FALSE)</f>
        <v>{"t":"i","i":4</v>
      </c>
      <c r="M932" t="str">
        <f t="shared" si="127"/>
        <v>,"c":90265,"tr":0}</v>
      </c>
      <c r="N932" t="str">
        <f t="shared" si="128"/>
        <v/>
      </c>
      <c r="O932" t="str">
        <f t="shared" si="129"/>
        <v>{"t":"i","i":4,"c":90265,"tr":0}</v>
      </c>
    </row>
    <row r="933" spans="3:15" x14ac:dyDescent="0.15">
      <c r="C933">
        <v>926</v>
      </c>
      <c r="D933">
        <f>VLOOKUP(F933,每级任务数量!A:B,2,FALSE)</f>
        <v>2</v>
      </c>
      <c r="E933" s="7">
        <f t="shared" si="124"/>
        <v>13102002</v>
      </c>
      <c r="F933">
        <f t="shared" si="125"/>
        <v>131</v>
      </c>
      <c r="G933">
        <f t="shared" si="126"/>
        <v>2</v>
      </c>
      <c r="H933">
        <f t="shared" si="130"/>
        <v>2</v>
      </c>
      <c r="I933" t="str">
        <f>VLOOKUP(H933,映射关系!E:F,2,FALSE)</f>
        <v>金币</v>
      </c>
      <c r="J933">
        <f>INT((IF(D933=G933,VLOOKUP(F933,每级经验对应!A:C,3,FALSE)*映射关系!$B$4,VLOOKUP(F933,每级经验对应!A:C,3,FALSE)*映射关系!$B$4/(D933-1))+1)*VLOOKUP(H933,映射关系!E:G,3,FALSE))</f>
        <v>3163037</v>
      </c>
      <c r="L933" t="str">
        <f>L$6&amp;VLOOKUP(I933,物品!B:C,2,FALSE)</f>
        <v>{"t":"i","i":1</v>
      </c>
      <c r="M933" t="str">
        <f t="shared" si="127"/>
        <v>,"c":3163037,"tr":0}</v>
      </c>
      <c r="N933" t="str">
        <f t="shared" si="128"/>
        <v/>
      </c>
      <c r="O933" t="str">
        <f t="shared" si="129"/>
        <v>{"t":"i","i":1,"c":3163037,"tr":0}</v>
      </c>
    </row>
    <row r="934" spans="3:15" x14ac:dyDescent="0.15">
      <c r="C934">
        <v>927</v>
      </c>
      <c r="D934">
        <f>VLOOKUP(F934,每级任务数量!A:B,2,FALSE)</f>
        <v>2</v>
      </c>
      <c r="E934" s="7">
        <f t="shared" si="124"/>
        <v>13102003</v>
      </c>
      <c r="F934">
        <f t="shared" si="125"/>
        <v>131</v>
      </c>
      <c r="G934">
        <f t="shared" si="126"/>
        <v>2</v>
      </c>
      <c r="H934">
        <f t="shared" si="130"/>
        <v>3</v>
      </c>
      <c r="I934" t="str">
        <f>VLOOKUP(H934,映射关系!E:F,2,FALSE)</f>
        <v>炼历</v>
      </c>
      <c r="J934">
        <f>INT((IF(D934=G934,VLOOKUP(F934,每级经验对应!A:C,3,FALSE)*映射关系!$B$4,VLOOKUP(F934,每级经验对应!A:C,3,FALSE)*映射关系!$B$4/(D934-1))+1)*VLOOKUP(H934,映射关系!E:G,3,FALSE))</f>
        <v>451327</v>
      </c>
      <c r="L934" t="str">
        <f>L$6&amp;VLOOKUP(I934,物品!B:C,2,FALSE)</f>
        <v>{"t":"i","i":6</v>
      </c>
      <c r="M934" t="str">
        <f t="shared" si="127"/>
        <v>,"c":451327,"tr":0}</v>
      </c>
      <c r="N934" t="str">
        <f t="shared" si="128"/>
        <v/>
      </c>
      <c r="O934" t="str">
        <f t="shared" si="129"/>
        <v>{"t":"i","i":6,"c":451327,"tr":0}</v>
      </c>
    </row>
    <row r="935" spans="3:15" x14ac:dyDescent="0.15">
      <c r="C935">
        <v>928</v>
      </c>
      <c r="D935">
        <f>VLOOKUP(F935,每级任务数量!A:B,2,FALSE)</f>
        <v>2</v>
      </c>
      <c r="E935" s="7">
        <f t="shared" si="124"/>
        <v>13201001</v>
      </c>
      <c r="F935">
        <f t="shared" si="125"/>
        <v>132</v>
      </c>
      <c r="G935">
        <f t="shared" si="126"/>
        <v>1</v>
      </c>
      <c r="H935">
        <f t="shared" si="130"/>
        <v>1</v>
      </c>
      <c r="I935" t="str">
        <f>VLOOKUP(H935,映射关系!E:F,2,FALSE)</f>
        <v>经验</v>
      </c>
      <c r="J935">
        <f>INT((IF(D935=G935,VLOOKUP(F935,每级经验对应!A:C,3,FALSE)*映射关系!$B$4,VLOOKUP(F935,每级经验对应!A:C,3,FALSE)*映射关系!$B$4/(D935-1))+1)*VLOOKUP(H935,映射关系!E:G,3,FALSE))</f>
        <v>96764</v>
      </c>
      <c r="L935" t="str">
        <f>L$6&amp;VLOOKUP(I935,物品!B:C,2,FALSE)</f>
        <v>{"t":"i","i":4</v>
      </c>
      <c r="M935" t="str">
        <f t="shared" si="127"/>
        <v>,"c":96764,"tr":0}</v>
      </c>
      <c r="N935" t="str">
        <f t="shared" si="128"/>
        <v/>
      </c>
      <c r="O935" t="str">
        <f t="shared" si="129"/>
        <v>{"t":"i","i":4,"c":96764,"tr":0}</v>
      </c>
    </row>
    <row r="936" spans="3:15" x14ac:dyDescent="0.15">
      <c r="C936">
        <v>929</v>
      </c>
      <c r="D936">
        <f>VLOOKUP(F936,每级任务数量!A:B,2,FALSE)</f>
        <v>2</v>
      </c>
      <c r="E936" s="7">
        <f t="shared" si="124"/>
        <v>13201002</v>
      </c>
      <c r="F936">
        <f t="shared" si="125"/>
        <v>132</v>
      </c>
      <c r="G936">
        <f t="shared" si="126"/>
        <v>1</v>
      </c>
      <c r="H936">
        <f t="shared" si="130"/>
        <v>2</v>
      </c>
      <c r="I936" t="str">
        <f>VLOOKUP(H936,映射关系!E:F,2,FALSE)</f>
        <v>金币</v>
      </c>
      <c r="J936">
        <f>INT((IF(D936=G936,VLOOKUP(F936,每级经验对应!A:C,3,FALSE)*映射关系!$B$4,VLOOKUP(F936,每级经验对应!A:C,3,FALSE)*映射关系!$B$4/(D936-1))+1)*VLOOKUP(H936,映射关系!E:G,3,FALSE))</f>
        <v>3390773</v>
      </c>
      <c r="L936" t="str">
        <f>L$6&amp;VLOOKUP(I936,物品!B:C,2,FALSE)</f>
        <v>{"t":"i","i":1</v>
      </c>
      <c r="M936" t="str">
        <f t="shared" si="127"/>
        <v>,"c":3390773,"tr":0}</v>
      </c>
      <c r="N936" t="str">
        <f t="shared" si="128"/>
        <v/>
      </c>
      <c r="O936" t="str">
        <f t="shared" si="129"/>
        <v>{"t":"i","i":1,"c":3390773,"tr":0}</v>
      </c>
    </row>
    <row r="937" spans="3:15" x14ac:dyDescent="0.15">
      <c r="C937">
        <v>930</v>
      </c>
      <c r="D937">
        <f>VLOOKUP(F937,每级任务数量!A:B,2,FALSE)</f>
        <v>2</v>
      </c>
      <c r="E937" s="7">
        <f t="shared" si="124"/>
        <v>13201003</v>
      </c>
      <c r="F937">
        <f t="shared" si="125"/>
        <v>132</v>
      </c>
      <c r="G937">
        <f t="shared" si="126"/>
        <v>1</v>
      </c>
      <c r="H937">
        <f t="shared" si="130"/>
        <v>3</v>
      </c>
      <c r="I937" t="str">
        <f>VLOOKUP(H937,映射关系!E:F,2,FALSE)</f>
        <v>炼历</v>
      </c>
      <c r="J937">
        <f>INT((IF(D937=G937,VLOOKUP(F937,每级经验对应!A:C,3,FALSE)*映射关系!$B$4,VLOOKUP(F937,每级经验对应!A:C,3,FALSE)*映射关系!$B$4/(D937-1))+1)*VLOOKUP(H937,映射关系!E:G,3,FALSE))</f>
        <v>483822</v>
      </c>
      <c r="L937" t="str">
        <f>L$6&amp;VLOOKUP(I937,物品!B:C,2,FALSE)</f>
        <v>{"t":"i","i":6</v>
      </c>
      <c r="M937" t="str">
        <f t="shared" si="127"/>
        <v>,"c":483822,"tr":0}</v>
      </c>
      <c r="N937" t="str">
        <f t="shared" si="128"/>
        <v/>
      </c>
      <c r="O937" t="str">
        <f t="shared" si="129"/>
        <v>{"t":"i","i":6,"c":483822,"tr":0}</v>
      </c>
    </row>
    <row r="938" spans="3:15" x14ac:dyDescent="0.15">
      <c r="C938">
        <v>931</v>
      </c>
      <c r="D938">
        <f>VLOOKUP(F938,每级任务数量!A:B,2,FALSE)</f>
        <v>2</v>
      </c>
      <c r="E938" s="7">
        <f t="shared" si="124"/>
        <v>13202001</v>
      </c>
      <c r="F938">
        <f t="shared" si="125"/>
        <v>132</v>
      </c>
      <c r="G938">
        <f t="shared" si="126"/>
        <v>2</v>
      </c>
      <c r="H938">
        <f t="shared" si="130"/>
        <v>1</v>
      </c>
      <c r="I938" t="str">
        <f>VLOOKUP(H938,映射关系!E:F,2,FALSE)</f>
        <v>经验</v>
      </c>
      <c r="J938">
        <f>INT((IF(D938=G938,VLOOKUP(F938,每级经验对应!A:C,3,FALSE)*映射关系!$B$4,VLOOKUP(F938,每级经验对应!A:C,3,FALSE)*映射关系!$B$4/(D938-1))+1)*VLOOKUP(H938,映射关系!E:G,3,FALSE))</f>
        <v>96764</v>
      </c>
      <c r="L938" t="str">
        <f>L$6&amp;VLOOKUP(I938,物品!B:C,2,FALSE)</f>
        <v>{"t":"i","i":4</v>
      </c>
      <c r="M938" t="str">
        <f t="shared" si="127"/>
        <v>,"c":96764,"tr":0}</v>
      </c>
      <c r="N938" t="str">
        <f t="shared" si="128"/>
        <v/>
      </c>
      <c r="O938" t="str">
        <f t="shared" si="129"/>
        <v>{"t":"i","i":4,"c":96764,"tr":0}</v>
      </c>
    </row>
    <row r="939" spans="3:15" x14ac:dyDescent="0.15">
      <c r="C939">
        <v>932</v>
      </c>
      <c r="D939">
        <f>VLOOKUP(F939,每级任务数量!A:B,2,FALSE)</f>
        <v>2</v>
      </c>
      <c r="E939" s="7">
        <f t="shared" si="124"/>
        <v>13202002</v>
      </c>
      <c r="F939">
        <f t="shared" si="125"/>
        <v>132</v>
      </c>
      <c r="G939">
        <f t="shared" si="126"/>
        <v>2</v>
      </c>
      <c r="H939">
        <f t="shared" si="130"/>
        <v>2</v>
      </c>
      <c r="I939" t="str">
        <f>VLOOKUP(H939,映射关系!E:F,2,FALSE)</f>
        <v>金币</v>
      </c>
      <c r="J939">
        <f>INT((IF(D939=G939,VLOOKUP(F939,每级经验对应!A:C,3,FALSE)*映射关系!$B$4,VLOOKUP(F939,每级经验对应!A:C,3,FALSE)*映射关系!$B$4/(D939-1))+1)*VLOOKUP(H939,映射关系!E:G,3,FALSE))</f>
        <v>3390773</v>
      </c>
      <c r="L939" t="str">
        <f>L$6&amp;VLOOKUP(I939,物品!B:C,2,FALSE)</f>
        <v>{"t":"i","i":1</v>
      </c>
      <c r="M939" t="str">
        <f t="shared" si="127"/>
        <v>,"c":3390773,"tr":0}</v>
      </c>
      <c r="N939" t="str">
        <f t="shared" si="128"/>
        <v/>
      </c>
      <c r="O939" t="str">
        <f t="shared" si="129"/>
        <v>{"t":"i","i":1,"c":3390773,"tr":0}</v>
      </c>
    </row>
    <row r="940" spans="3:15" x14ac:dyDescent="0.15">
      <c r="C940">
        <v>933</v>
      </c>
      <c r="D940">
        <f>VLOOKUP(F940,每级任务数量!A:B,2,FALSE)</f>
        <v>2</v>
      </c>
      <c r="E940" s="7">
        <f t="shared" si="124"/>
        <v>13202003</v>
      </c>
      <c r="F940">
        <f t="shared" si="125"/>
        <v>132</v>
      </c>
      <c r="G940">
        <f t="shared" si="126"/>
        <v>2</v>
      </c>
      <c r="H940">
        <f t="shared" si="130"/>
        <v>3</v>
      </c>
      <c r="I940" t="str">
        <f>VLOOKUP(H940,映射关系!E:F,2,FALSE)</f>
        <v>炼历</v>
      </c>
      <c r="J940">
        <f>INT((IF(D940=G940,VLOOKUP(F940,每级经验对应!A:C,3,FALSE)*映射关系!$B$4,VLOOKUP(F940,每级经验对应!A:C,3,FALSE)*映射关系!$B$4/(D940-1))+1)*VLOOKUP(H940,映射关系!E:G,3,FALSE))</f>
        <v>483822</v>
      </c>
      <c r="L940" t="str">
        <f>L$6&amp;VLOOKUP(I940,物品!B:C,2,FALSE)</f>
        <v>{"t":"i","i":6</v>
      </c>
      <c r="M940" t="str">
        <f t="shared" si="127"/>
        <v>,"c":483822,"tr":0}</v>
      </c>
      <c r="N940" t="str">
        <f t="shared" si="128"/>
        <v/>
      </c>
      <c r="O940" t="str">
        <f t="shared" si="129"/>
        <v>{"t":"i","i":6,"c":483822,"tr":0}</v>
      </c>
    </row>
    <row r="941" spans="3:15" x14ac:dyDescent="0.15">
      <c r="C941">
        <v>934</v>
      </c>
      <c r="D941">
        <f>VLOOKUP(F941,每级任务数量!A:B,2,FALSE)</f>
        <v>2</v>
      </c>
      <c r="E941" s="7">
        <f t="shared" si="124"/>
        <v>13301001</v>
      </c>
      <c r="F941">
        <f t="shared" si="125"/>
        <v>133</v>
      </c>
      <c r="G941">
        <f t="shared" si="126"/>
        <v>1</v>
      </c>
      <c r="H941">
        <f t="shared" si="130"/>
        <v>1</v>
      </c>
      <c r="I941" t="str">
        <f>VLOOKUP(H941,映射关系!E:F,2,FALSE)</f>
        <v>经验</v>
      </c>
      <c r="J941">
        <f>INT((IF(D941=G941,VLOOKUP(F941,每级经验对应!A:C,3,FALSE)*映射关系!$B$4,VLOOKUP(F941,每级经验对应!A:C,3,FALSE)*映射关系!$B$4/(D941-1))+1)*VLOOKUP(H941,映射关系!E:G,3,FALSE))</f>
        <v>103731</v>
      </c>
      <c r="L941" t="str">
        <f>L$6&amp;VLOOKUP(I941,物品!B:C,2,FALSE)</f>
        <v>{"t":"i","i":4</v>
      </c>
      <c r="M941" t="str">
        <f t="shared" si="127"/>
        <v>,"c":103731,"tr":0}</v>
      </c>
      <c r="N941" t="str">
        <f t="shared" si="128"/>
        <v/>
      </c>
      <c r="O941" t="str">
        <f t="shared" si="129"/>
        <v>{"t":"i","i":4,"c":103731,"tr":0}</v>
      </c>
    </row>
    <row r="942" spans="3:15" x14ac:dyDescent="0.15">
      <c r="C942">
        <v>935</v>
      </c>
      <c r="D942">
        <f>VLOOKUP(F942,每级任务数量!A:B,2,FALSE)</f>
        <v>2</v>
      </c>
      <c r="E942" s="7">
        <f t="shared" si="124"/>
        <v>13301002</v>
      </c>
      <c r="F942">
        <f t="shared" si="125"/>
        <v>133</v>
      </c>
      <c r="G942">
        <f t="shared" si="126"/>
        <v>1</v>
      </c>
      <c r="H942">
        <f t="shared" si="130"/>
        <v>2</v>
      </c>
      <c r="I942" t="str">
        <f>VLOOKUP(H942,映射关系!E:F,2,FALSE)</f>
        <v>金币</v>
      </c>
      <c r="J942">
        <f>INT((IF(D942=G942,VLOOKUP(F942,每级经验对应!A:C,3,FALSE)*映射关系!$B$4,VLOOKUP(F942,每级经验对应!A:C,3,FALSE)*映射关系!$B$4/(D942-1))+1)*VLOOKUP(H942,映射关系!E:G,3,FALSE))</f>
        <v>3634907</v>
      </c>
      <c r="L942" t="str">
        <f>L$6&amp;VLOOKUP(I942,物品!B:C,2,FALSE)</f>
        <v>{"t":"i","i":1</v>
      </c>
      <c r="M942" t="str">
        <f t="shared" si="127"/>
        <v>,"c":3634907,"tr":0}</v>
      </c>
      <c r="N942" t="str">
        <f t="shared" si="128"/>
        <v/>
      </c>
      <c r="O942" t="str">
        <f t="shared" si="129"/>
        <v>{"t":"i","i":1,"c":3634907,"tr":0}</v>
      </c>
    </row>
    <row r="943" spans="3:15" x14ac:dyDescent="0.15">
      <c r="C943">
        <v>936</v>
      </c>
      <c r="D943">
        <f>VLOOKUP(F943,每级任务数量!A:B,2,FALSE)</f>
        <v>2</v>
      </c>
      <c r="E943" s="7">
        <f t="shared" si="124"/>
        <v>13301003</v>
      </c>
      <c r="F943">
        <f t="shared" si="125"/>
        <v>133</v>
      </c>
      <c r="G943">
        <f t="shared" si="126"/>
        <v>1</v>
      </c>
      <c r="H943">
        <f t="shared" si="130"/>
        <v>3</v>
      </c>
      <c r="I943" t="str">
        <f>VLOOKUP(H943,映射关系!E:F,2,FALSE)</f>
        <v>炼历</v>
      </c>
      <c r="J943">
        <f>INT((IF(D943=G943,VLOOKUP(F943,每级经验对应!A:C,3,FALSE)*映射关系!$B$4,VLOOKUP(F943,每级经验对应!A:C,3,FALSE)*映射关系!$B$4/(D943-1))+1)*VLOOKUP(H943,映射关系!E:G,3,FALSE))</f>
        <v>518657</v>
      </c>
      <c r="L943" t="str">
        <f>L$6&amp;VLOOKUP(I943,物品!B:C,2,FALSE)</f>
        <v>{"t":"i","i":6</v>
      </c>
      <c r="M943" t="str">
        <f t="shared" si="127"/>
        <v>,"c":518657,"tr":0}</v>
      </c>
      <c r="N943" t="str">
        <f t="shared" si="128"/>
        <v/>
      </c>
      <c r="O943" t="str">
        <f t="shared" si="129"/>
        <v>{"t":"i","i":6,"c":518657,"tr":0}</v>
      </c>
    </row>
    <row r="944" spans="3:15" x14ac:dyDescent="0.15">
      <c r="C944">
        <v>937</v>
      </c>
      <c r="D944">
        <f>VLOOKUP(F944,每级任务数量!A:B,2,FALSE)</f>
        <v>2</v>
      </c>
      <c r="E944" s="7">
        <f t="shared" si="124"/>
        <v>13302001</v>
      </c>
      <c r="F944">
        <f t="shared" si="125"/>
        <v>133</v>
      </c>
      <c r="G944">
        <f t="shared" si="126"/>
        <v>2</v>
      </c>
      <c r="H944">
        <f t="shared" si="130"/>
        <v>1</v>
      </c>
      <c r="I944" t="str">
        <f>VLOOKUP(H944,映射关系!E:F,2,FALSE)</f>
        <v>经验</v>
      </c>
      <c r="J944">
        <f>INT((IF(D944=G944,VLOOKUP(F944,每级经验对应!A:C,3,FALSE)*映射关系!$B$4,VLOOKUP(F944,每级经验对应!A:C,3,FALSE)*映射关系!$B$4/(D944-1))+1)*VLOOKUP(H944,映射关系!E:G,3,FALSE))</f>
        <v>103731</v>
      </c>
      <c r="L944" t="str">
        <f>L$6&amp;VLOOKUP(I944,物品!B:C,2,FALSE)</f>
        <v>{"t":"i","i":4</v>
      </c>
      <c r="M944" t="str">
        <f t="shared" si="127"/>
        <v>,"c":103731,"tr":0}</v>
      </c>
      <c r="N944" t="str">
        <f t="shared" si="128"/>
        <v/>
      </c>
      <c r="O944" t="str">
        <f t="shared" si="129"/>
        <v>{"t":"i","i":4,"c":103731,"tr":0}</v>
      </c>
    </row>
    <row r="945" spans="3:15" x14ac:dyDescent="0.15">
      <c r="C945">
        <v>938</v>
      </c>
      <c r="D945">
        <f>VLOOKUP(F945,每级任务数量!A:B,2,FALSE)</f>
        <v>2</v>
      </c>
      <c r="E945" s="7">
        <f t="shared" si="124"/>
        <v>13302002</v>
      </c>
      <c r="F945">
        <f t="shared" si="125"/>
        <v>133</v>
      </c>
      <c r="G945">
        <f t="shared" si="126"/>
        <v>2</v>
      </c>
      <c r="H945">
        <f t="shared" si="130"/>
        <v>2</v>
      </c>
      <c r="I945" t="str">
        <f>VLOOKUP(H945,映射关系!E:F,2,FALSE)</f>
        <v>金币</v>
      </c>
      <c r="J945">
        <f>INT((IF(D945=G945,VLOOKUP(F945,每级经验对应!A:C,3,FALSE)*映射关系!$B$4,VLOOKUP(F945,每级经验对应!A:C,3,FALSE)*映射关系!$B$4/(D945-1))+1)*VLOOKUP(H945,映射关系!E:G,3,FALSE))</f>
        <v>3634907</v>
      </c>
      <c r="L945" t="str">
        <f>L$6&amp;VLOOKUP(I945,物品!B:C,2,FALSE)</f>
        <v>{"t":"i","i":1</v>
      </c>
      <c r="M945" t="str">
        <f t="shared" si="127"/>
        <v>,"c":3634907,"tr":0}</v>
      </c>
      <c r="N945" t="str">
        <f t="shared" si="128"/>
        <v/>
      </c>
      <c r="O945" t="str">
        <f t="shared" si="129"/>
        <v>{"t":"i","i":1,"c":3634907,"tr":0}</v>
      </c>
    </row>
    <row r="946" spans="3:15" x14ac:dyDescent="0.15">
      <c r="C946">
        <v>939</v>
      </c>
      <c r="D946">
        <f>VLOOKUP(F946,每级任务数量!A:B,2,FALSE)</f>
        <v>2</v>
      </c>
      <c r="E946" s="7">
        <f t="shared" si="124"/>
        <v>13302003</v>
      </c>
      <c r="F946">
        <f t="shared" si="125"/>
        <v>133</v>
      </c>
      <c r="G946">
        <f t="shared" si="126"/>
        <v>2</v>
      </c>
      <c r="H946">
        <f t="shared" si="130"/>
        <v>3</v>
      </c>
      <c r="I946" t="str">
        <f>VLOOKUP(H946,映射关系!E:F,2,FALSE)</f>
        <v>炼历</v>
      </c>
      <c r="J946">
        <f>INT((IF(D946=G946,VLOOKUP(F946,每级经验对应!A:C,3,FALSE)*映射关系!$B$4,VLOOKUP(F946,每级经验对应!A:C,3,FALSE)*映射关系!$B$4/(D946-1))+1)*VLOOKUP(H946,映射关系!E:G,3,FALSE))</f>
        <v>518657</v>
      </c>
      <c r="L946" t="str">
        <f>L$6&amp;VLOOKUP(I946,物品!B:C,2,FALSE)</f>
        <v>{"t":"i","i":6</v>
      </c>
      <c r="M946" t="str">
        <f t="shared" si="127"/>
        <v>,"c":518657,"tr":0}</v>
      </c>
      <c r="N946" t="str">
        <f t="shared" si="128"/>
        <v/>
      </c>
      <c r="O946" t="str">
        <f t="shared" si="129"/>
        <v>{"t":"i","i":6,"c":518657,"tr":0}</v>
      </c>
    </row>
    <row r="947" spans="3:15" x14ac:dyDescent="0.15">
      <c r="C947">
        <v>940</v>
      </c>
      <c r="D947">
        <f>VLOOKUP(F947,每级任务数量!A:B,2,FALSE)</f>
        <v>2</v>
      </c>
      <c r="E947" s="7">
        <f t="shared" si="124"/>
        <v>13401001</v>
      </c>
      <c r="F947">
        <f t="shared" si="125"/>
        <v>134</v>
      </c>
      <c r="G947">
        <f t="shared" si="126"/>
        <v>1</v>
      </c>
      <c r="H947">
        <f t="shared" si="130"/>
        <v>1</v>
      </c>
      <c r="I947" t="str">
        <f>VLOOKUP(H947,映射关系!E:F,2,FALSE)</f>
        <v>经验</v>
      </c>
      <c r="J947">
        <f>INT((IF(D947=G947,VLOOKUP(F947,每级经验对应!A:C,3,FALSE)*映射关系!$B$4,VLOOKUP(F947,每级经验对应!A:C,3,FALSE)*映射关系!$B$4/(D947-1))+1)*VLOOKUP(H947,映射关系!E:G,3,FALSE))</f>
        <v>111200</v>
      </c>
      <c r="L947" t="str">
        <f>L$6&amp;VLOOKUP(I947,物品!B:C,2,FALSE)</f>
        <v>{"t":"i","i":4</v>
      </c>
      <c r="M947" t="str">
        <f t="shared" si="127"/>
        <v>,"c":111200,"tr":0}</v>
      </c>
      <c r="N947" t="str">
        <f t="shared" si="128"/>
        <v/>
      </c>
      <c r="O947" t="str">
        <f t="shared" si="129"/>
        <v>{"t":"i","i":4,"c":111200,"tr":0}</v>
      </c>
    </row>
    <row r="948" spans="3:15" x14ac:dyDescent="0.15">
      <c r="C948">
        <v>941</v>
      </c>
      <c r="D948">
        <f>VLOOKUP(F948,每级任务数量!A:B,2,FALSE)</f>
        <v>2</v>
      </c>
      <c r="E948" s="7">
        <f t="shared" si="124"/>
        <v>13401002</v>
      </c>
      <c r="F948">
        <f t="shared" si="125"/>
        <v>134</v>
      </c>
      <c r="G948">
        <f t="shared" si="126"/>
        <v>1</v>
      </c>
      <c r="H948">
        <f t="shared" si="130"/>
        <v>2</v>
      </c>
      <c r="I948" t="str">
        <f>VLOOKUP(H948,映射关系!E:F,2,FALSE)</f>
        <v>金币</v>
      </c>
      <c r="J948">
        <f>INT((IF(D948=G948,VLOOKUP(F948,每级经验对应!A:C,3,FALSE)*映射关系!$B$4,VLOOKUP(F948,每级经验对应!A:C,3,FALSE)*映射关系!$B$4/(D948-1))+1)*VLOOKUP(H948,映射关系!E:G,3,FALSE))</f>
        <v>3896617</v>
      </c>
      <c r="L948" t="str">
        <f>L$6&amp;VLOOKUP(I948,物品!B:C,2,FALSE)</f>
        <v>{"t":"i","i":1</v>
      </c>
      <c r="M948" t="str">
        <f t="shared" si="127"/>
        <v>,"c":3896617,"tr":0}</v>
      </c>
      <c r="N948" t="str">
        <f t="shared" si="128"/>
        <v/>
      </c>
      <c r="O948" t="str">
        <f t="shared" si="129"/>
        <v>{"t":"i","i":1,"c":3896617,"tr":0}</v>
      </c>
    </row>
    <row r="949" spans="3:15" x14ac:dyDescent="0.15">
      <c r="C949">
        <v>942</v>
      </c>
      <c r="D949">
        <f>VLOOKUP(F949,每级任务数量!A:B,2,FALSE)</f>
        <v>2</v>
      </c>
      <c r="E949" s="7">
        <f t="shared" si="124"/>
        <v>13401003</v>
      </c>
      <c r="F949">
        <f t="shared" si="125"/>
        <v>134</v>
      </c>
      <c r="G949">
        <f t="shared" si="126"/>
        <v>1</v>
      </c>
      <c r="H949">
        <f t="shared" si="130"/>
        <v>3</v>
      </c>
      <c r="I949" t="str">
        <f>VLOOKUP(H949,映射关系!E:F,2,FALSE)</f>
        <v>炼历</v>
      </c>
      <c r="J949">
        <f>INT((IF(D949=G949,VLOOKUP(F949,每级经验对应!A:C,3,FALSE)*映射关系!$B$4,VLOOKUP(F949,每级经验对应!A:C,3,FALSE)*映射关系!$B$4/(D949-1))+1)*VLOOKUP(H949,映射关系!E:G,3,FALSE))</f>
        <v>556000</v>
      </c>
      <c r="L949" t="str">
        <f>L$6&amp;VLOOKUP(I949,物品!B:C,2,FALSE)</f>
        <v>{"t":"i","i":6</v>
      </c>
      <c r="M949" t="str">
        <f t="shared" si="127"/>
        <v>,"c":556000,"tr":0}</v>
      </c>
      <c r="N949" t="str">
        <f t="shared" si="128"/>
        <v/>
      </c>
      <c r="O949" t="str">
        <f t="shared" si="129"/>
        <v>{"t":"i","i":6,"c":556000,"tr":0}</v>
      </c>
    </row>
    <row r="950" spans="3:15" x14ac:dyDescent="0.15">
      <c r="C950">
        <v>943</v>
      </c>
      <c r="D950">
        <f>VLOOKUP(F950,每级任务数量!A:B,2,FALSE)</f>
        <v>2</v>
      </c>
      <c r="E950" s="7">
        <f t="shared" si="124"/>
        <v>13402001</v>
      </c>
      <c r="F950">
        <f t="shared" si="125"/>
        <v>134</v>
      </c>
      <c r="G950">
        <f t="shared" si="126"/>
        <v>2</v>
      </c>
      <c r="H950">
        <f t="shared" si="130"/>
        <v>1</v>
      </c>
      <c r="I950" t="str">
        <f>VLOOKUP(H950,映射关系!E:F,2,FALSE)</f>
        <v>经验</v>
      </c>
      <c r="J950">
        <f>INT((IF(D950=G950,VLOOKUP(F950,每级经验对应!A:C,3,FALSE)*映射关系!$B$4,VLOOKUP(F950,每级经验对应!A:C,3,FALSE)*映射关系!$B$4/(D950-1))+1)*VLOOKUP(H950,映射关系!E:G,3,FALSE))</f>
        <v>111200</v>
      </c>
      <c r="L950" t="str">
        <f>L$6&amp;VLOOKUP(I950,物品!B:C,2,FALSE)</f>
        <v>{"t":"i","i":4</v>
      </c>
      <c r="M950" t="str">
        <f t="shared" si="127"/>
        <v>,"c":111200,"tr":0}</v>
      </c>
      <c r="N950" t="str">
        <f t="shared" si="128"/>
        <v/>
      </c>
      <c r="O950" t="str">
        <f t="shared" si="129"/>
        <v>{"t":"i","i":4,"c":111200,"tr":0}</v>
      </c>
    </row>
    <row r="951" spans="3:15" x14ac:dyDescent="0.15">
      <c r="C951">
        <v>944</v>
      </c>
      <c r="D951">
        <f>VLOOKUP(F951,每级任务数量!A:B,2,FALSE)</f>
        <v>2</v>
      </c>
      <c r="E951" s="7">
        <f t="shared" si="124"/>
        <v>13402002</v>
      </c>
      <c r="F951">
        <f t="shared" si="125"/>
        <v>134</v>
      </c>
      <c r="G951">
        <f t="shared" si="126"/>
        <v>2</v>
      </c>
      <c r="H951">
        <f t="shared" si="130"/>
        <v>2</v>
      </c>
      <c r="I951" t="str">
        <f>VLOOKUP(H951,映射关系!E:F,2,FALSE)</f>
        <v>金币</v>
      </c>
      <c r="J951">
        <f>INT((IF(D951=G951,VLOOKUP(F951,每级经验对应!A:C,3,FALSE)*映射关系!$B$4,VLOOKUP(F951,每级经验对应!A:C,3,FALSE)*映射关系!$B$4/(D951-1))+1)*VLOOKUP(H951,映射关系!E:G,3,FALSE))</f>
        <v>3896617</v>
      </c>
      <c r="L951" t="str">
        <f>L$6&amp;VLOOKUP(I951,物品!B:C,2,FALSE)</f>
        <v>{"t":"i","i":1</v>
      </c>
      <c r="M951" t="str">
        <f t="shared" si="127"/>
        <v>,"c":3896617,"tr":0}</v>
      </c>
      <c r="N951" t="str">
        <f t="shared" si="128"/>
        <v/>
      </c>
      <c r="O951" t="str">
        <f t="shared" si="129"/>
        <v>{"t":"i","i":1,"c":3896617,"tr":0}</v>
      </c>
    </row>
    <row r="952" spans="3:15" x14ac:dyDescent="0.15">
      <c r="C952">
        <v>945</v>
      </c>
      <c r="D952">
        <f>VLOOKUP(F952,每级任务数量!A:B,2,FALSE)</f>
        <v>2</v>
      </c>
      <c r="E952" s="7">
        <f t="shared" si="124"/>
        <v>13402003</v>
      </c>
      <c r="F952">
        <f t="shared" si="125"/>
        <v>134</v>
      </c>
      <c r="G952">
        <f t="shared" si="126"/>
        <v>2</v>
      </c>
      <c r="H952">
        <f t="shared" si="130"/>
        <v>3</v>
      </c>
      <c r="I952" t="str">
        <f>VLOOKUP(H952,映射关系!E:F,2,FALSE)</f>
        <v>炼历</v>
      </c>
      <c r="J952">
        <f>INT((IF(D952=G952,VLOOKUP(F952,每级经验对应!A:C,3,FALSE)*映射关系!$B$4,VLOOKUP(F952,每级经验对应!A:C,3,FALSE)*映射关系!$B$4/(D952-1))+1)*VLOOKUP(H952,映射关系!E:G,3,FALSE))</f>
        <v>556000</v>
      </c>
      <c r="L952" t="str">
        <f>L$6&amp;VLOOKUP(I952,物品!B:C,2,FALSE)</f>
        <v>{"t":"i","i":6</v>
      </c>
      <c r="M952" t="str">
        <f t="shared" si="127"/>
        <v>,"c":556000,"tr":0}</v>
      </c>
      <c r="N952" t="str">
        <f t="shared" si="128"/>
        <v/>
      </c>
      <c r="O952" t="str">
        <f t="shared" si="129"/>
        <v>{"t":"i","i":6,"c":556000,"tr":0}</v>
      </c>
    </row>
    <row r="953" spans="3:15" x14ac:dyDescent="0.15">
      <c r="C953">
        <v>946</v>
      </c>
      <c r="D953">
        <f>VLOOKUP(F953,每级任务数量!A:B,2,FALSE)</f>
        <v>2</v>
      </c>
      <c r="E953" s="7">
        <f t="shared" si="124"/>
        <v>13501001</v>
      </c>
      <c r="F953">
        <f t="shared" si="125"/>
        <v>135</v>
      </c>
      <c r="G953">
        <f t="shared" si="126"/>
        <v>1</v>
      </c>
      <c r="H953">
        <f t="shared" si="130"/>
        <v>1</v>
      </c>
      <c r="I953" t="str">
        <f>VLOOKUP(H953,映射关系!E:F,2,FALSE)</f>
        <v>经验</v>
      </c>
      <c r="J953">
        <f>INT((IF(D953=G953,VLOOKUP(F953,每级经验对应!A:C,3,FALSE)*映射关系!$B$4,VLOOKUP(F953,每级经验对应!A:C,3,FALSE)*映射关系!$B$4/(D953-1))+1)*VLOOKUP(H953,映射关系!E:G,3,FALSE))</f>
        <v>119206</v>
      </c>
      <c r="L953" t="str">
        <f>L$6&amp;VLOOKUP(I953,物品!B:C,2,FALSE)</f>
        <v>{"t":"i","i":4</v>
      </c>
      <c r="M953" t="str">
        <f t="shared" si="127"/>
        <v>,"c":119206,"tr":0}</v>
      </c>
      <c r="N953" t="str">
        <f t="shared" si="128"/>
        <v/>
      </c>
      <c r="O953" t="str">
        <f t="shared" si="129"/>
        <v>{"t":"i","i":4,"c":119206,"tr":0}</v>
      </c>
    </row>
    <row r="954" spans="3:15" x14ac:dyDescent="0.15">
      <c r="C954">
        <v>947</v>
      </c>
      <c r="D954">
        <f>VLOOKUP(F954,每级任务数量!A:B,2,FALSE)</f>
        <v>2</v>
      </c>
      <c r="E954" s="7">
        <f t="shared" si="124"/>
        <v>13501002</v>
      </c>
      <c r="F954">
        <f t="shared" si="125"/>
        <v>135</v>
      </c>
      <c r="G954">
        <f t="shared" si="126"/>
        <v>1</v>
      </c>
      <c r="H954">
        <f t="shared" si="130"/>
        <v>2</v>
      </c>
      <c r="I954" t="str">
        <f>VLOOKUP(H954,映射关系!E:F,2,FALSE)</f>
        <v>金币</v>
      </c>
      <c r="J954">
        <f>INT((IF(D954=G954,VLOOKUP(F954,每级经验对应!A:C,3,FALSE)*映射关系!$B$4,VLOOKUP(F954,每级经验对应!A:C,3,FALSE)*映射关系!$B$4/(D954-1))+1)*VLOOKUP(H954,映射关系!E:G,3,FALSE))</f>
        <v>4177171</v>
      </c>
      <c r="L954" t="str">
        <f>L$6&amp;VLOOKUP(I954,物品!B:C,2,FALSE)</f>
        <v>{"t":"i","i":1</v>
      </c>
      <c r="M954" t="str">
        <f t="shared" si="127"/>
        <v>,"c":4177171,"tr":0}</v>
      </c>
      <c r="N954" t="str">
        <f t="shared" si="128"/>
        <v/>
      </c>
      <c r="O954" t="str">
        <f t="shared" si="129"/>
        <v>{"t":"i","i":1,"c":4177171,"tr":0}</v>
      </c>
    </row>
    <row r="955" spans="3:15" x14ac:dyDescent="0.15">
      <c r="C955">
        <v>948</v>
      </c>
      <c r="D955">
        <f>VLOOKUP(F955,每级任务数量!A:B,2,FALSE)</f>
        <v>2</v>
      </c>
      <c r="E955" s="7">
        <f t="shared" si="124"/>
        <v>13501003</v>
      </c>
      <c r="F955">
        <f t="shared" si="125"/>
        <v>135</v>
      </c>
      <c r="G955">
        <f t="shared" si="126"/>
        <v>1</v>
      </c>
      <c r="H955">
        <f t="shared" si="130"/>
        <v>3</v>
      </c>
      <c r="I955" t="str">
        <f>VLOOKUP(H955,映射关系!E:F,2,FALSE)</f>
        <v>炼历</v>
      </c>
      <c r="J955">
        <f>INT((IF(D955=G955,VLOOKUP(F955,每级经验对应!A:C,3,FALSE)*映射关系!$B$4,VLOOKUP(F955,每级经验对应!A:C,3,FALSE)*映射关系!$B$4/(D955-1))+1)*VLOOKUP(H955,映射关系!E:G,3,FALSE))</f>
        <v>596032</v>
      </c>
      <c r="L955" t="str">
        <f>L$6&amp;VLOOKUP(I955,物品!B:C,2,FALSE)</f>
        <v>{"t":"i","i":6</v>
      </c>
      <c r="M955" t="str">
        <f t="shared" si="127"/>
        <v>,"c":596032,"tr":0}</v>
      </c>
      <c r="N955" t="str">
        <f t="shared" si="128"/>
        <v/>
      </c>
      <c r="O955" t="str">
        <f t="shared" si="129"/>
        <v>{"t":"i","i":6,"c":596032,"tr":0}</v>
      </c>
    </row>
    <row r="956" spans="3:15" x14ac:dyDescent="0.15">
      <c r="C956">
        <v>949</v>
      </c>
      <c r="D956">
        <f>VLOOKUP(F956,每级任务数量!A:B,2,FALSE)</f>
        <v>2</v>
      </c>
      <c r="E956" s="7">
        <f t="shared" si="124"/>
        <v>13502001</v>
      </c>
      <c r="F956">
        <f t="shared" si="125"/>
        <v>135</v>
      </c>
      <c r="G956">
        <f t="shared" si="126"/>
        <v>2</v>
      </c>
      <c r="H956">
        <f t="shared" si="130"/>
        <v>1</v>
      </c>
      <c r="I956" t="str">
        <f>VLOOKUP(H956,映射关系!E:F,2,FALSE)</f>
        <v>经验</v>
      </c>
      <c r="J956">
        <f>INT((IF(D956=G956,VLOOKUP(F956,每级经验对应!A:C,3,FALSE)*映射关系!$B$4,VLOOKUP(F956,每级经验对应!A:C,3,FALSE)*映射关系!$B$4/(D956-1))+1)*VLOOKUP(H956,映射关系!E:G,3,FALSE))</f>
        <v>119206</v>
      </c>
      <c r="L956" t="str">
        <f>L$6&amp;VLOOKUP(I956,物品!B:C,2,FALSE)</f>
        <v>{"t":"i","i":4</v>
      </c>
      <c r="M956" t="str">
        <f t="shared" si="127"/>
        <v>,"c":119206,"tr":0}</v>
      </c>
      <c r="N956" t="str">
        <f t="shared" si="128"/>
        <v/>
      </c>
      <c r="O956" t="str">
        <f t="shared" si="129"/>
        <v>{"t":"i","i":4,"c":119206,"tr":0}</v>
      </c>
    </row>
    <row r="957" spans="3:15" x14ac:dyDescent="0.15">
      <c r="C957">
        <v>950</v>
      </c>
      <c r="D957">
        <f>VLOOKUP(F957,每级任务数量!A:B,2,FALSE)</f>
        <v>2</v>
      </c>
      <c r="E957" s="7">
        <f t="shared" si="124"/>
        <v>13502002</v>
      </c>
      <c r="F957">
        <f t="shared" si="125"/>
        <v>135</v>
      </c>
      <c r="G957">
        <f t="shared" si="126"/>
        <v>2</v>
      </c>
      <c r="H957">
        <f t="shared" si="130"/>
        <v>2</v>
      </c>
      <c r="I957" t="str">
        <f>VLOOKUP(H957,映射关系!E:F,2,FALSE)</f>
        <v>金币</v>
      </c>
      <c r="J957">
        <f>INT((IF(D957=G957,VLOOKUP(F957,每级经验对应!A:C,3,FALSE)*映射关系!$B$4,VLOOKUP(F957,每级经验对应!A:C,3,FALSE)*映射关系!$B$4/(D957-1))+1)*VLOOKUP(H957,映射关系!E:G,3,FALSE))</f>
        <v>4177171</v>
      </c>
      <c r="L957" t="str">
        <f>L$6&amp;VLOOKUP(I957,物品!B:C,2,FALSE)</f>
        <v>{"t":"i","i":1</v>
      </c>
      <c r="M957" t="str">
        <f t="shared" si="127"/>
        <v>,"c":4177171,"tr":0}</v>
      </c>
      <c r="N957" t="str">
        <f t="shared" si="128"/>
        <v/>
      </c>
      <c r="O957" t="str">
        <f t="shared" si="129"/>
        <v>{"t":"i","i":1,"c":4177171,"tr":0}</v>
      </c>
    </row>
    <row r="958" spans="3:15" x14ac:dyDescent="0.15">
      <c r="C958">
        <v>951</v>
      </c>
      <c r="D958">
        <f>VLOOKUP(F958,每级任务数量!A:B,2,FALSE)</f>
        <v>2</v>
      </c>
      <c r="E958" s="7">
        <f t="shared" ref="E958:E1021" si="131">F958*100000+G958*1000+H958</f>
        <v>13502003</v>
      </c>
      <c r="F958">
        <f t="shared" ref="F958:F1021" si="132">IF((G958=1)*(H958=1),F957+1,F957)</f>
        <v>135</v>
      </c>
      <c r="G958">
        <f t="shared" ref="G958:G1021" si="133">IF(H958=1,IF(G957=D957,1,G957+1),G957)</f>
        <v>2</v>
      </c>
      <c r="H958">
        <f t="shared" si="130"/>
        <v>3</v>
      </c>
      <c r="I958" t="str">
        <f>VLOOKUP(H958,映射关系!E:F,2,FALSE)</f>
        <v>炼历</v>
      </c>
      <c r="J958">
        <f>INT((IF(D958=G958,VLOOKUP(F958,每级经验对应!A:C,3,FALSE)*映射关系!$B$4,VLOOKUP(F958,每级经验对应!A:C,3,FALSE)*映射关系!$B$4/(D958-1))+1)*VLOOKUP(H958,映射关系!E:G,3,FALSE))</f>
        <v>596032</v>
      </c>
      <c r="L958" t="str">
        <f>L$6&amp;VLOOKUP(I958,物品!B:C,2,FALSE)</f>
        <v>{"t":"i","i":6</v>
      </c>
      <c r="M958" t="str">
        <f t="shared" ref="M958:M1021" si="134">M$5&amp;J958&amp;M$6</f>
        <v>,"c":596032,"tr":0}</v>
      </c>
      <c r="N958" t="str">
        <f t="shared" ref="N958:N1021" si="135">IF(K958="","",N$6)</f>
        <v/>
      </c>
      <c r="O958" t="str">
        <f t="shared" ref="O958:O1021" si="136">K958&amp;L958&amp;M958&amp;N958</f>
        <v>{"t":"i","i":6,"c":596032,"tr":0}</v>
      </c>
    </row>
    <row r="959" spans="3:15" x14ac:dyDescent="0.15">
      <c r="C959">
        <v>952</v>
      </c>
      <c r="D959">
        <f>VLOOKUP(F959,每级任务数量!A:B,2,FALSE)</f>
        <v>2</v>
      </c>
      <c r="E959" s="7">
        <f t="shared" si="131"/>
        <v>13601001</v>
      </c>
      <c r="F959">
        <f t="shared" si="132"/>
        <v>136</v>
      </c>
      <c r="G959">
        <f t="shared" si="133"/>
        <v>1</v>
      </c>
      <c r="H959">
        <f t="shared" si="130"/>
        <v>1</v>
      </c>
      <c r="I959" t="str">
        <f>VLOOKUP(H959,映射关系!E:F,2,FALSE)</f>
        <v>经验</v>
      </c>
      <c r="J959">
        <f>INT((IF(D959=G959,VLOOKUP(F959,每级经验对应!A:C,3,FALSE)*映射关系!$B$4,VLOOKUP(F959,每级经验对应!A:C,3,FALSE)*映射关系!$B$4/(D959-1))+1)*VLOOKUP(H959,映射关系!E:G,3,FALSE))</f>
        <v>127789</v>
      </c>
      <c r="L959" t="str">
        <f>L$6&amp;VLOOKUP(I959,物品!B:C,2,FALSE)</f>
        <v>{"t":"i","i":4</v>
      </c>
      <c r="M959" t="str">
        <f t="shared" si="134"/>
        <v>,"c":127789,"tr":0}</v>
      </c>
      <c r="N959" t="str">
        <f t="shared" si="135"/>
        <v/>
      </c>
      <c r="O959" t="str">
        <f t="shared" si="136"/>
        <v>{"t":"i","i":4,"c":127789,"tr":0}</v>
      </c>
    </row>
    <row r="960" spans="3:15" x14ac:dyDescent="0.15">
      <c r="C960">
        <v>953</v>
      </c>
      <c r="D960">
        <f>VLOOKUP(F960,每级任务数量!A:B,2,FALSE)</f>
        <v>2</v>
      </c>
      <c r="E960" s="7">
        <f t="shared" si="131"/>
        <v>13601002</v>
      </c>
      <c r="F960">
        <f t="shared" si="132"/>
        <v>136</v>
      </c>
      <c r="G960">
        <f t="shared" si="133"/>
        <v>1</v>
      </c>
      <c r="H960">
        <f t="shared" si="130"/>
        <v>2</v>
      </c>
      <c r="I960" t="str">
        <f>VLOOKUP(H960,映射关系!E:F,2,FALSE)</f>
        <v>金币</v>
      </c>
      <c r="J960">
        <f>INT((IF(D960=G960,VLOOKUP(F960,每级经验对应!A:C,3,FALSE)*映射关系!$B$4,VLOOKUP(F960,每级经验对应!A:C,3,FALSE)*映射关系!$B$4/(D960-1))+1)*VLOOKUP(H960,映射关系!E:G,3,FALSE))</f>
        <v>4477925</v>
      </c>
      <c r="L960" t="str">
        <f>L$6&amp;VLOOKUP(I960,物品!B:C,2,FALSE)</f>
        <v>{"t":"i","i":1</v>
      </c>
      <c r="M960" t="str">
        <f t="shared" si="134"/>
        <v>,"c":4477925,"tr":0}</v>
      </c>
      <c r="N960" t="str">
        <f t="shared" si="135"/>
        <v/>
      </c>
      <c r="O960" t="str">
        <f t="shared" si="136"/>
        <v>{"t":"i","i":1,"c":4477925,"tr":0}</v>
      </c>
    </row>
    <row r="961" spans="3:15" x14ac:dyDescent="0.15">
      <c r="C961">
        <v>954</v>
      </c>
      <c r="D961">
        <f>VLOOKUP(F961,每级任务数量!A:B,2,FALSE)</f>
        <v>2</v>
      </c>
      <c r="E961" s="7">
        <f t="shared" si="131"/>
        <v>13601003</v>
      </c>
      <c r="F961">
        <f t="shared" si="132"/>
        <v>136</v>
      </c>
      <c r="G961">
        <f t="shared" si="133"/>
        <v>1</v>
      </c>
      <c r="H961">
        <f t="shared" si="130"/>
        <v>3</v>
      </c>
      <c r="I961" t="str">
        <f>VLOOKUP(H961,映射关系!E:F,2,FALSE)</f>
        <v>炼历</v>
      </c>
      <c r="J961">
        <f>INT((IF(D961=G961,VLOOKUP(F961,每级经验对应!A:C,3,FALSE)*映射关系!$B$4,VLOOKUP(F961,每级经验对应!A:C,3,FALSE)*映射关系!$B$4/(D961-1))+1)*VLOOKUP(H961,映射关系!E:G,3,FALSE))</f>
        <v>638946</v>
      </c>
      <c r="L961" t="str">
        <f>L$6&amp;VLOOKUP(I961,物品!B:C,2,FALSE)</f>
        <v>{"t":"i","i":6</v>
      </c>
      <c r="M961" t="str">
        <f t="shared" si="134"/>
        <v>,"c":638946,"tr":0}</v>
      </c>
      <c r="N961" t="str">
        <f t="shared" si="135"/>
        <v/>
      </c>
      <c r="O961" t="str">
        <f t="shared" si="136"/>
        <v>{"t":"i","i":6,"c":638946,"tr":0}</v>
      </c>
    </row>
    <row r="962" spans="3:15" x14ac:dyDescent="0.15">
      <c r="C962">
        <v>955</v>
      </c>
      <c r="D962">
        <f>VLOOKUP(F962,每级任务数量!A:B,2,FALSE)</f>
        <v>2</v>
      </c>
      <c r="E962" s="7">
        <f t="shared" si="131"/>
        <v>13602001</v>
      </c>
      <c r="F962">
        <f t="shared" si="132"/>
        <v>136</v>
      </c>
      <c r="G962">
        <f t="shared" si="133"/>
        <v>2</v>
      </c>
      <c r="H962">
        <f t="shared" si="130"/>
        <v>1</v>
      </c>
      <c r="I962" t="str">
        <f>VLOOKUP(H962,映射关系!E:F,2,FALSE)</f>
        <v>经验</v>
      </c>
      <c r="J962">
        <f>INT((IF(D962=G962,VLOOKUP(F962,每级经验对应!A:C,3,FALSE)*映射关系!$B$4,VLOOKUP(F962,每级经验对应!A:C,3,FALSE)*映射关系!$B$4/(D962-1))+1)*VLOOKUP(H962,映射关系!E:G,3,FALSE))</f>
        <v>127789</v>
      </c>
      <c r="L962" t="str">
        <f>L$6&amp;VLOOKUP(I962,物品!B:C,2,FALSE)</f>
        <v>{"t":"i","i":4</v>
      </c>
      <c r="M962" t="str">
        <f t="shared" si="134"/>
        <v>,"c":127789,"tr":0}</v>
      </c>
      <c r="N962" t="str">
        <f t="shared" si="135"/>
        <v/>
      </c>
      <c r="O962" t="str">
        <f t="shared" si="136"/>
        <v>{"t":"i","i":4,"c":127789,"tr":0}</v>
      </c>
    </row>
    <row r="963" spans="3:15" x14ac:dyDescent="0.15">
      <c r="C963">
        <v>956</v>
      </c>
      <c r="D963">
        <f>VLOOKUP(F963,每级任务数量!A:B,2,FALSE)</f>
        <v>2</v>
      </c>
      <c r="E963" s="7">
        <f t="shared" si="131"/>
        <v>13602002</v>
      </c>
      <c r="F963">
        <f t="shared" si="132"/>
        <v>136</v>
      </c>
      <c r="G963">
        <f t="shared" si="133"/>
        <v>2</v>
      </c>
      <c r="H963">
        <f t="shared" si="130"/>
        <v>2</v>
      </c>
      <c r="I963" t="str">
        <f>VLOOKUP(H963,映射关系!E:F,2,FALSE)</f>
        <v>金币</v>
      </c>
      <c r="J963">
        <f>INT((IF(D963=G963,VLOOKUP(F963,每级经验对应!A:C,3,FALSE)*映射关系!$B$4,VLOOKUP(F963,每级经验对应!A:C,3,FALSE)*映射关系!$B$4/(D963-1))+1)*VLOOKUP(H963,映射关系!E:G,3,FALSE))</f>
        <v>4477925</v>
      </c>
      <c r="L963" t="str">
        <f>L$6&amp;VLOOKUP(I963,物品!B:C,2,FALSE)</f>
        <v>{"t":"i","i":1</v>
      </c>
      <c r="M963" t="str">
        <f t="shared" si="134"/>
        <v>,"c":4477925,"tr":0}</v>
      </c>
      <c r="N963" t="str">
        <f t="shared" si="135"/>
        <v/>
      </c>
      <c r="O963" t="str">
        <f t="shared" si="136"/>
        <v>{"t":"i","i":1,"c":4477925,"tr":0}</v>
      </c>
    </row>
    <row r="964" spans="3:15" x14ac:dyDescent="0.15">
      <c r="C964">
        <v>957</v>
      </c>
      <c r="D964">
        <f>VLOOKUP(F964,每级任务数量!A:B,2,FALSE)</f>
        <v>2</v>
      </c>
      <c r="E964" s="7">
        <f t="shared" si="131"/>
        <v>13602003</v>
      </c>
      <c r="F964">
        <f t="shared" si="132"/>
        <v>136</v>
      </c>
      <c r="G964">
        <f t="shared" si="133"/>
        <v>2</v>
      </c>
      <c r="H964">
        <f t="shared" si="130"/>
        <v>3</v>
      </c>
      <c r="I964" t="str">
        <f>VLOOKUP(H964,映射关系!E:F,2,FALSE)</f>
        <v>炼历</v>
      </c>
      <c r="J964">
        <f>INT((IF(D964=G964,VLOOKUP(F964,每级经验对应!A:C,3,FALSE)*映射关系!$B$4,VLOOKUP(F964,每级经验对应!A:C,3,FALSE)*映射关系!$B$4/(D964-1))+1)*VLOOKUP(H964,映射关系!E:G,3,FALSE))</f>
        <v>638946</v>
      </c>
      <c r="L964" t="str">
        <f>L$6&amp;VLOOKUP(I964,物品!B:C,2,FALSE)</f>
        <v>{"t":"i","i":6</v>
      </c>
      <c r="M964" t="str">
        <f t="shared" si="134"/>
        <v>,"c":638946,"tr":0}</v>
      </c>
      <c r="N964" t="str">
        <f t="shared" si="135"/>
        <v/>
      </c>
      <c r="O964" t="str">
        <f t="shared" si="136"/>
        <v>{"t":"i","i":6,"c":638946,"tr":0}</v>
      </c>
    </row>
    <row r="965" spans="3:15" x14ac:dyDescent="0.15">
      <c r="C965">
        <v>958</v>
      </c>
      <c r="D965">
        <f>VLOOKUP(F965,每级任务数量!A:B,2,FALSE)</f>
        <v>2</v>
      </c>
      <c r="E965" s="7">
        <f t="shared" si="131"/>
        <v>13701001</v>
      </c>
      <c r="F965">
        <f t="shared" si="132"/>
        <v>137</v>
      </c>
      <c r="G965">
        <f t="shared" si="133"/>
        <v>1</v>
      </c>
      <c r="H965">
        <f t="shared" si="130"/>
        <v>1</v>
      </c>
      <c r="I965" t="str">
        <f>VLOOKUP(H965,映射关系!E:F,2,FALSE)</f>
        <v>经验</v>
      </c>
      <c r="J965">
        <f>INT((IF(D965=G965,VLOOKUP(F965,每级经验对应!A:C,3,FALSE)*映射关系!$B$4,VLOOKUP(F965,每级经验对应!A:C,3,FALSE)*映射关系!$B$4/(D965-1))+1)*VLOOKUP(H965,映射关系!E:G,3,FALSE))</f>
        <v>136989</v>
      </c>
      <c r="L965" t="str">
        <f>L$6&amp;VLOOKUP(I965,物品!B:C,2,FALSE)</f>
        <v>{"t":"i","i":4</v>
      </c>
      <c r="M965" t="str">
        <f t="shared" si="134"/>
        <v>,"c":136989,"tr":0}</v>
      </c>
      <c r="N965" t="str">
        <f t="shared" si="135"/>
        <v/>
      </c>
      <c r="O965" t="str">
        <f t="shared" si="136"/>
        <v>{"t":"i","i":4,"c":136989,"tr":0}</v>
      </c>
    </row>
    <row r="966" spans="3:15" x14ac:dyDescent="0.15">
      <c r="C966">
        <v>959</v>
      </c>
      <c r="D966">
        <f>VLOOKUP(F966,每级任务数量!A:B,2,FALSE)</f>
        <v>2</v>
      </c>
      <c r="E966" s="7">
        <f t="shared" si="131"/>
        <v>13701002</v>
      </c>
      <c r="F966">
        <f t="shared" si="132"/>
        <v>137</v>
      </c>
      <c r="G966">
        <f t="shared" si="133"/>
        <v>1</v>
      </c>
      <c r="H966">
        <f t="shared" si="130"/>
        <v>2</v>
      </c>
      <c r="I966" t="str">
        <f>VLOOKUP(H966,映射关系!E:F,2,FALSE)</f>
        <v>金币</v>
      </c>
      <c r="J966">
        <f>INT((IF(D966=G966,VLOOKUP(F966,每级经验对应!A:C,3,FALSE)*映射关系!$B$4,VLOOKUP(F966,每级经验对应!A:C,3,FALSE)*映射关系!$B$4/(D966-1))+1)*VLOOKUP(H966,映射关系!E:G,3,FALSE))</f>
        <v>4800333</v>
      </c>
      <c r="L966" t="str">
        <f>L$6&amp;VLOOKUP(I966,物品!B:C,2,FALSE)</f>
        <v>{"t":"i","i":1</v>
      </c>
      <c r="M966" t="str">
        <f t="shared" si="134"/>
        <v>,"c":4800333,"tr":0}</v>
      </c>
      <c r="N966" t="str">
        <f t="shared" si="135"/>
        <v/>
      </c>
      <c r="O966" t="str">
        <f t="shared" si="136"/>
        <v>{"t":"i","i":1,"c":4800333,"tr":0}</v>
      </c>
    </row>
    <row r="967" spans="3:15" x14ac:dyDescent="0.15">
      <c r="C967">
        <v>960</v>
      </c>
      <c r="D967">
        <f>VLOOKUP(F967,每级任务数量!A:B,2,FALSE)</f>
        <v>2</v>
      </c>
      <c r="E967" s="7">
        <f t="shared" si="131"/>
        <v>13701003</v>
      </c>
      <c r="F967">
        <f t="shared" si="132"/>
        <v>137</v>
      </c>
      <c r="G967">
        <f t="shared" si="133"/>
        <v>1</v>
      </c>
      <c r="H967">
        <f t="shared" si="130"/>
        <v>3</v>
      </c>
      <c r="I967" t="str">
        <f>VLOOKUP(H967,映射关系!E:F,2,FALSE)</f>
        <v>炼历</v>
      </c>
      <c r="J967">
        <f>INT((IF(D967=G967,VLOOKUP(F967,每级经验对应!A:C,3,FALSE)*映射关系!$B$4,VLOOKUP(F967,每级经验对应!A:C,3,FALSE)*映射关系!$B$4/(D967-1))+1)*VLOOKUP(H967,映射关系!E:G,3,FALSE))</f>
        <v>684949</v>
      </c>
      <c r="L967" t="str">
        <f>L$6&amp;VLOOKUP(I967,物品!B:C,2,FALSE)</f>
        <v>{"t":"i","i":6</v>
      </c>
      <c r="M967" t="str">
        <f t="shared" si="134"/>
        <v>,"c":684949,"tr":0}</v>
      </c>
      <c r="N967" t="str">
        <f t="shared" si="135"/>
        <v/>
      </c>
      <c r="O967" t="str">
        <f t="shared" si="136"/>
        <v>{"t":"i","i":6,"c":684949,"tr":0}</v>
      </c>
    </row>
    <row r="968" spans="3:15" x14ac:dyDescent="0.15">
      <c r="C968">
        <v>961</v>
      </c>
      <c r="D968">
        <f>VLOOKUP(F968,每级任务数量!A:B,2,FALSE)</f>
        <v>2</v>
      </c>
      <c r="E968" s="7">
        <f t="shared" si="131"/>
        <v>13702001</v>
      </c>
      <c r="F968">
        <f t="shared" si="132"/>
        <v>137</v>
      </c>
      <c r="G968">
        <f t="shared" si="133"/>
        <v>2</v>
      </c>
      <c r="H968">
        <f t="shared" si="130"/>
        <v>1</v>
      </c>
      <c r="I968" t="str">
        <f>VLOOKUP(H968,映射关系!E:F,2,FALSE)</f>
        <v>经验</v>
      </c>
      <c r="J968">
        <f>INT((IF(D968=G968,VLOOKUP(F968,每级经验对应!A:C,3,FALSE)*映射关系!$B$4,VLOOKUP(F968,每级经验对应!A:C,3,FALSE)*映射关系!$B$4/(D968-1))+1)*VLOOKUP(H968,映射关系!E:G,3,FALSE))</f>
        <v>136989</v>
      </c>
      <c r="L968" t="str">
        <f>L$6&amp;VLOOKUP(I968,物品!B:C,2,FALSE)</f>
        <v>{"t":"i","i":4</v>
      </c>
      <c r="M968" t="str">
        <f t="shared" si="134"/>
        <v>,"c":136989,"tr":0}</v>
      </c>
      <c r="N968" t="str">
        <f t="shared" si="135"/>
        <v/>
      </c>
      <c r="O968" t="str">
        <f t="shared" si="136"/>
        <v>{"t":"i","i":4,"c":136989,"tr":0}</v>
      </c>
    </row>
    <row r="969" spans="3:15" x14ac:dyDescent="0.15">
      <c r="C969">
        <v>962</v>
      </c>
      <c r="D969">
        <f>VLOOKUP(F969,每级任务数量!A:B,2,FALSE)</f>
        <v>2</v>
      </c>
      <c r="E969" s="7">
        <f t="shared" si="131"/>
        <v>13702002</v>
      </c>
      <c r="F969">
        <f t="shared" si="132"/>
        <v>137</v>
      </c>
      <c r="G969">
        <f t="shared" si="133"/>
        <v>2</v>
      </c>
      <c r="H969">
        <f t="shared" si="130"/>
        <v>2</v>
      </c>
      <c r="I969" t="str">
        <f>VLOOKUP(H969,映射关系!E:F,2,FALSE)</f>
        <v>金币</v>
      </c>
      <c r="J969">
        <f>INT((IF(D969=G969,VLOOKUP(F969,每级经验对应!A:C,3,FALSE)*映射关系!$B$4,VLOOKUP(F969,每级经验对应!A:C,3,FALSE)*映射关系!$B$4/(D969-1))+1)*VLOOKUP(H969,映射关系!E:G,3,FALSE))</f>
        <v>4800333</v>
      </c>
      <c r="L969" t="str">
        <f>L$6&amp;VLOOKUP(I969,物品!B:C,2,FALSE)</f>
        <v>{"t":"i","i":1</v>
      </c>
      <c r="M969" t="str">
        <f t="shared" si="134"/>
        <v>,"c":4800333,"tr":0}</v>
      </c>
      <c r="N969" t="str">
        <f t="shared" si="135"/>
        <v/>
      </c>
      <c r="O969" t="str">
        <f t="shared" si="136"/>
        <v>{"t":"i","i":1,"c":4800333,"tr":0}</v>
      </c>
    </row>
    <row r="970" spans="3:15" x14ac:dyDescent="0.15">
      <c r="C970">
        <v>963</v>
      </c>
      <c r="D970">
        <f>VLOOKUP(F970,每级任务数量!A:B,2,FALSE)</f>
        <v>2</v>
      </c>
      <c r="E970" s="7">
        <f t="shared" si="131"/>
        <v>13702003</v>
      </c>
      <c r="F970">
        <f t="shared" si="132"/>
        <v>137</v>
      </c>
      <c r="G970">
        <f t="shared" si="133"/>
        <v>2</v>
      </c>
      <c r="H970">
        <f t="shared" si="130"/>
        <v>3</v>
      </c>
      <c r="I970" t="str">
        <f>VLOOKUP(H970,映射关系!E:F,2,FALSE)</f>
        <v>炼历</v>
      </c>
      <c r="J970">
        <f>INT((IF(D970=G970,VLOOKUP(F970,每级经验对应!A:C,3,FALSE)*映射关系!$B$4,VLOOKUP(F970,每级经验对应!A:C,3,FALSE)*映射关系!$B$4/(D970-1))+1)*VLOOKUP(H970,映射关系!E:G,3,FALSE))</f>
        <v>684949</v>
      </c>
      <c r="L970" t="str">
        <f>L$6&amp;VLOOKUP(I970,物品!B:C,2,FALSE)</f>
        <v>{"t":"i","i":6</v>
      </c>
      <c r="M970" t="str">
        <f t="shared" si="134"/>
        <v>,"c":684949,"tr":0}</v>
      </c>
      <c r="N970" t="str">
        <f t="shared" si="135"/>
        <v/>
      </c>
      <c r="O970" t="str">
        <f t="shared" si="136"/>
        <v>{"t":"i","i":6,"c":684949,"tr":0}</v>
      </c>
    </row>
    <row r="971" spans="3:15" x14ac:dyDescent="0.15">
      <c r="C971">
        <v>964</v>
      </c>
      <c r="D971">
        <f>VLOOKUP(F971,每级任务数量!A:B,2,FALSE)</f>
        <v>2</v>
      </c>
      <c r="E971" s="7">
        <f t="shared" si="131"/>
        <v>13801001</v>
      </c>
      <c r="F971">
        <f t="shared" si="132"/>
        <v>138</v>
      </c>
      <c r="G971">
        <f t="shared" si="133"/>
        <v>1</v>
      </c>
      <c r="H971">
        <f t="shared" si="130"/>
        <v>1</v>
      </c>
      <c r="I971" t="str">
        <f>VLOOKUP(H971,映射关系!E:F,2,FALSE)</f>
        <v>经验</v>
      </c>
      <c r="J971">
        <f>INT((IF(D971=G971,VLOOKUP(F971,每级经验对应!A:C,3,FALSE)*映射关系!$B$4,VLOOKUP(F971,每级经验对应!A:C,3,FALSE)*映射关系!$B$4/(D971-1))+1)*VLOOKUP(H971,映射关系!E:G,3,FALSE))</f>
        <v>146853</v>
      </c>
      <c r="L971" t="str">
        <f>L$6&amp;VLOOKUP(I971,物品!B:C,2,FALSE)</f>
        <v>{"t":"i","i":4</v>
      </c>
      <c r="M971" t="str">
        <f t="shared" si="134"/>
        <v>,"c":146853,"tr":0}</v>
      </c>
      <c r="N971" t="str">
        <f t="shared" si="135"/>
        <v/>
      </c>
      <c r="O971" t="str">
        <f t="shared" si="136"/>
        <v>{"t":"i","i":4,"c":146853,"tr":0}</v>
      </c>
    </row>
    <row r="972" spans="3:15" x14ac:dyDescent="0.15">
      <c r="C972">
        <v>965</v>
      </c>
      <c r="D972">
        <f>VLOOKUP(F972,每级任务数量!A:B,2,FALSE)</f>
        <v>2</v>
      </c>
      <c r="E972" s="7">
        <f t="shared" si="131"/>
        <v>13801002</v>
      </c>
      <c r="F972">
        <f t="shared" si="132"/>
        <v>138</v>
      </c>
      <c r="G972">
        <f t="shared" si="133"/>
        <v>1</v>
      </c>
      <c r="H972">
        <f t="shared" ref="H972:H1035" si="137">H969</f>
        <v>2</v>
      </c>
      <c r="I972" t="str">
        <f>VLOOKUP(H972,映射关系!E:F,2,FALSE)</f>
        <v>金币</v>
      </c>
      <c r="J972">
        <f>INT((IF(D972=G972,VLOOKUP(F972,每级经验对应!A:C,3,FALSE)*映射关系!$B$4,VLOOKUP(F972,每级经验对应!A:C,3,FALSE)*映射关系!$B$4/(D972-1))+1)*VLOOKUP(H972,映射关系!E:G,3,FALSE))</f>
        <v>5145955</v>
      </c>
      <c r="L972" t="str">
        <f>L$6&amp;VLOOKUP(I972,物品!B:C,2,FALSE)</f>
        <v>{"t":"i","i":1</v>
      </c>
      <c r="M972" t="str">
        <f t="shared" si="134"/>
        <v>,"c":5145955,"tr":0}</v>
      </c>
      <c r="N972" t="str">
        <f t="shared" si="135"/>
        <v/>
      </c>
      <c r="O972" t="str">
        <f t="shared" si="136"/>
        <v>{"t":"i","i":1,"c":5145955,"tr":0}</v>
      </c>
    </row>
    <row r="973" spans="3:15" x14ac:dyDescent="0.15">
      <c r="C973">
        <v>966</v>
      </c>
      <c r="D973">
        <f>VLOOKUP(F973,每级任务数量!A:B,2,FALSE)</f>
        <v>2</v>
      </c>
      <c r="E973" s="7">
        <f t="shared" si="131"/>
        <v>13801003</v>
      </c>
      <c r="F973">
        <f t="shared" si="132"/>
        <v>138</v>
      </c>
      <c r="G973">
        <f t="shared" si="133"/>
        <v>1</v>
      </c>
      <c r="H973">
        <f t="shared" si="137"/>
        <v>3</v>
      </c>
      <c r="I973" t="str">
        <f>VLOOKUP(H973,映射关系!E:F,2,FALSE)</f>
        <v>炼历</v>
      </c>
      <c r="J973">
        <f>INT((IF(D973=G973,VLOOKUP(F973,每级经验对应!A:C,3,FALSE)*映射关系!$B$4,VLOOKUP(F973,每级经验对应!A:C,3,FALSE)*映射关系!$B$4/(D973-1))+1)*VLOOKUP(H973,映射关系!E:G,3,FALSE))</f>
        <v>734265</v>
      </c>
      <c r="L973" t="str">
        <f>L$6&amp;VLOOKUP(I973,物品!B:C,2,FALSE)</f>
        <v>{"t":"i","i":6</v>
      </c>
      <c r="M973" t="str">
        <f t="shared" si="134"/>
        <v>,"c":734265,"tr":0}</v>
      </c>
      <c r="N973" t="str">
        <f t="shared" si="135"/>
        <v/>
      </c>
      <c r="O973" t="str">
        <f t="shared" si="136"/>
        <v>{"t":"i","i":6,"c":734265,"tr":0}</v>
      </c>
    </row>
    <row r="974" spans="3:15" x14ac:dyDescent="0.15">
      <c r="C974">
        <v>967</v>
      </c>
      <c r="D974">
        <f>VLOOKUP(F974,每级任务数量!A:B,2,FALSE)</f>
        <v>2</v>
      </c>
      <c r="E974" s="7">
        <f t="shared" si="131"/>
        <v>13802001</v>
      </c>
      <c r="F974">
        <f t="shared" si="132"/>
        <v>138</v>
      </c>
      <c r="G974">
        <f t="shared" si="133"/>
        <v>2</v>
      </c>
      <c r="H974">
        <f t="shared" si="137"/>
        <v>1</v>
      </c>
      <c r="I974" t="str">
        <f>VLOOKUP(H974,映射关系!E:F,2,FALSE)</f>
        <v>经验</v>
      </c>
      <c r="J974">
        <f>INT((IF(D974=G974,VLOOKUP(F974,每级经验对应!A:C,3,FALSE)*映射关系!$B$4,VLOOKUP(F974,每级经验对应!A:C,3,FALSE)*映射关系!$B$4/(D974-1))+1)*VLOOKUP(H974,映射关系!E:G,3,FALSE))</f>
        <v>146853</v>
      </c>
      <c r="L974" t="str">
        <f>L$6&amp;VLOOKUP(I974,物品!B:C,2,FALSE)</f>
        <v>{"t":"i","i":4</v>
      </c>
      <c r="M974" t="str">
        <f t="shared" si="134"/>
        <v>,"c":146853,"tr":0}</v>
      </c>
      <c r="N974" t="str">
        <f t="shared" si="135"/>
        <v/>
      </c>
      <c r="O974" t="str">
        <f t="shared" si="136"/>
        <v>{"t":"i","i":4,"c":146853,"tr":0}</v>
      </c>
    </row>
    <row r="975" spans="3:15" x14ac:dyDescent="0.15">
      <c r="C975">
        <v>968</v>
      </c>
      <c r="D975">
        <f>VLOOKUP(F975,每级任务数量!A:B,2,FALSE)</f>
        <v>2</v>
      </c>
      <c r="E975" s="7">
        <f t="shared" si="131"/>
        <v>13802002</v>
      </c>
      <c r="F975">
        <f t="shared" si="132"/>
        <v>138</v>
      </c>
      <c r="G975">
        <f t="shared" si="133"/>
        <v>2</v>
      </c>
      <c r="H975">
        <f t="shared" si="137"/>
        <v>2</v>
      </c>
      <c r="I975" t="str">
        <f>VLOOKUP(H975,映射关系!E:F,2,FALSE)</f>
        <v>金币</v>
      </c>
      <c r="J975">
        <f>INT((IF(D975=G975,VLOOKUP(F975,每级经验对应!A:C,3,FALSE)*映射关系!$B$4,VLOOKUP(F975,每级经验对应!A:C,3,FALSE)*映射关系!$B$4/(D975-1))+1)*VLOOKUP(H975,映射关系!E:G,3,FALSE))</f>
        <v>5145955</v>
      </c>
      <c r="L975" t="str">
        <f>L$6&amp;VLOOKUP(I975,物品!B:C,2,FALSE)</f>
        <v>{"t":"i","i":1</v>
      </c>
      <c r="M975" t="str">
        <f t="shared" si="134"/>
        <v>,"c":5145955,"tr":0}</v>
      </c>
      <c r="N975" t="str">
        <f t="shared" si="135"/>
        <v/>
      </c>
      <c r="O975" t="str">
        <f t="shared" si="136"/>
        <v>{"t":"i","i":1,"c":5145955,"tr":0}</v>
      </c>
    </row>
    <row r="976" spans="3:15" x14ac:dyDescent="0.15">
      <c r="C976">
        <v>969</v>
      </c>
      <c r="D976">
        <f>VLOOKUP(F976,每级任务数量!A:B,2,FALSE)</f>
        <v>2</v>
      </c>
      <c r="E976" s="7">
        <f t="shared" si="131"/>
        <v>13802003</v>
      </c>
      <c r="F976">
        <f t="shared" si="132"/>
        <v>138</v>
      </c>
      <c r="G976">
        <f t="shared" si="133"/>
        <v>2</v>
      </c>
      <c r="H976">
        <f t="shared" si="137"/>
        <v>3</v>
      </c>
      <c r="I976" t="str">
        <f>VLOOKUP(H976,映射关系!E:F,2,FALSE)</f>
        <v>炼历</v>
      </c>
      <c r="J976">
        <f>INT((IF(D976=G976,VLOOKUP(F976,每级经验对应!A:C,3,FALSE)*映射关系!$B$4,VLOOKUP(F976,每级经验对应!A:C,3,FALSE)*映射关系!$B$4/(D976-1))+1)*VLOOKUP(H976,映射关系!E:G,3,FALSE))</f>
        <v>734265</v>
      </c>
      <c r="L976" t="str">
        <f>L$6&amp;VLOOKUP(I976,物品!B:C,2,FALSE)</f>
        <v>{"t":"i","i":6</v>
      </c>
      <c r="M976" t="str">
        <f t="shared" si="134"/>
        <v>,"c":734265,"tr":0}</v>
      </c>
      <c r="N976" t="str">
        <f t="shared" si="135"/>
        <v/>
      </c>
      <c r="O976" t="str">
        <f t="shared" si="136"/>
        <v>{"t":"i","i":6,"c":734265,"tr":0}</v>
      </c>
    </row>
    <row r="977" spans="3:15" x14ac:dyDescent="0.15">
      <c r="C977">
        <v>970</v>
      </c>
      <c r="D977">
        <f>VLOOKUP(F977,每级任务数量!A:B,2,FALSE)</f>
        <v>2</v>
      </c>
      <c r="E977" s="7">
        <f t="shared" si="131"/>
        <v>13901001</v>
      </c>
      <c r="F977">
        <f t="shared" si="132"/>
        <v>139</v>
      </c>
      <c r="G977">
        <f t="shared" si="133"/>
        <v>1</v>
      </c>
      <c r="H977">
        <f t="shared" si="137"/>
        <v>1</v>
      </c>
      <c r="I977" t="str">
        <f>VLOOKUP(H977,映射关系!E:F,2,FALSE)</f>
        <v>经验</v>
      </c>
      <c r="J977">
        <f>INT((IF(D977=G977,VLOOKUP(F977,每级经验对应!A:C,3,FALSE)*映射关系!$B$4,VLOOKUP(F977,每级经验对应!A:C,3,FALSE)*映射关系!$B$4/(D977-1))+1)*VLOOKUP(H977,映射关系!E:G,3,FALSE))</f>
        <v>157426</v>
      </c>
      <c r="L977" t="str">
        <f>L$6&amp;VLOOKUP(I977,物品!B:C,2,FALSE)</f>
        <v>{"t":"i","i":4</v>
      </c>
      <c r="M977" t="str">
        <f t="shared" si="134"/>
        <v>,"c":157426,"tr":0}</v>
      </c>
      <c r="N977" t="str">
        <f t="shared" si="135"/>
        <v/>
      </c>
      <c r="O977" t="str">
        <f t="shared" si="136"/>
        <v>{"t":"i","i":4,"c":157426,"tr":0}</v>
      </c>
    </row>
    <row r="978" spans="3:15" x14ac:dyDescent="0.15">
      <c r="C978">
        <v>971</v>
      </c>
      <c r="D978">
        <f>VLOOKUP(F978,每级任务数量!A:B,2,FALSE)</f>
        <v>2</v>
      </c>
      <c r="E978" s="7">
        <f t="shared" si="131"/>
        <v>13901002</v>
      </c>
      <c r="F978">
        <f t="shared" si="132"/>
        <v>139</v>
      </c>
      <c r="G978">
        <f t="shared" si="133"/>
        <v>1</v>
      </c>
      <c r="H978">
        <f t="shared" si="137"/>
        <v>2</v>
      </c>
      <c r="I978" t="str">
        <f>VLOOKUP(H978,映射关系!E:F,2,FALSE)</f>
        <v>金币</v>
      </c>
      <c r="J978">
        <f>INT((IF(D978=G978,VLOOKUP(F978,每级经验对应!A:C,3,FALSE)*映射关系!$B$4,VLOOKUP(F978,每级经验对应!A:C,3,FALSE)*映射关系!$B$4/(D978-1))+1)*VLOOKUP(H978,映射关系!E:G,3,FALSE))</f>
        <v>5516461</v>
      </c>
      <c r="L978" t="str">
        <f>L$6&amp;VLOOKUP(I978,物品!B:C,2,FALSE)</f>
        <v>{"t":"i","i":1</v>
      </c>
      <c r="M978" t="str">
        <f t="shared" si="134"/>
        <v>,"c":5516461,"tr":0}</v>
      </c>
      <c r="N978" t="str">
        <f t="shared" si="135"/>
        <v/>
      </c>
      <c r="O978" t="str">
        <f t="shared" si="136"/>
        <v>{"t":"i","i":1,"c":5516461,"tr":0}</v>
      </c>
    </row>
    <row r="979" spans="3:15" x14ac:dyDescent="0.15">
      <c r="C979">
        <v>972</v>
      </c>
      <c r="D979">
        <f>VLOOKUP(F979,每级任务数量!A:B,2,FALSE)</f>
        <v>2</v>
      </c>
      <c r="E979" s="7">
        <f t="shared" si="131"/>
        <v>13901003</v>
      </c>
      <c r="F979">
        <f t="shared" si="132"/>
        <v>139</v>
      </c>
      <c r="G979">
        <f t="shared" si="133"/>
        <v>1</v>
      </c>
      <c r="H979">
        <f t="shared" si="137"/>
        <v>3</v>
      </c>
      <c r="I979" t="str">
        <f>VLOOKUP(H979,映射关系!E:F,2,FALSE)</f>
        <v>炼历</v>
      </c>
      <c r="J979">
        <f>INT((IF(D979=G979,VLOOKUP(F979,每级经验对应!A:C,3,FALSE)*映射关系!$B$4,VLOOKUP(F979,每级经验对应!A:C,3,FALSE)*映射关系!$B$4/(D979-1))+1)*VLOOKUP(H979,映射关系!E:G,3,FALSE))</f>
        <v>787132</v>
      </c>
      <c r="L979" t="str">
        <f>L$6&amp;VLOOKUP(I979,物品!B:C,2,FALSE)</f>
        <v>{"t":"i","i":6</v>
      </c>
      <c r="M979" t="str">
        <f t="shared" si="134"/>
        <v>,"c":787132,"tr":0}</v>
      </c>
      <c r="N979" t="str">
        <f t="shared" si="135"/>
        <v/>
      </c>
      <c r="O979" t="str">
        <f t="shared" si="136"/>
        <v>{"t":"i","i":6,"c":787132,"tr":0}</v>
      </c>
    </row>
    <row r="980" spans="3:15" x14ac:dyDescent="0.15">
      <c r="C980">
        <v>973</v>
      </c>
      <c r="D980">
        <f>VLOOKUP(F980,每级任务数量!A:B,2,FALSE)</f>
        <v>2</v>
      </c>
      <c r="E980" s="7">
        <f t="shared" si="131"/>
        <v>13902001</v>
      </c>
      <c r="F980">
        <f t="shared" si="132"/>
        <v>139</v>
      </c>
      <c r="G980">
        <f t="shared" si="133"/>
        <v>2</v>
      </c>
      <c r="H980">
        <f t="shared" si="137"/>
        <v>1</v>
      </c>
      <c r="I980" t="str">
        <f>VLOOKUP(H980,映射关系!E:F,2,FALSE)</f>
        <v>经验</v>
      </c>
      <c r="J980">
        <f>INT((IF(D980=G980,VLOOKUP(F980,每级经验对应!A:C,3,FALSE)*映射关系!$B$4,VLOOKUP(F980,每级经验对应!A:C,3,FALSE)*映射关系!$B$4/(D980-1))+1)*VLOOKUP(H980,映射关系!E:G,3,FALSE))</f>
        <v>157426</v>
      </c>
      <c r="L980" t="str">
        <f>L$6&amp;VLOOKUP(I980,物品!B:C,2,FALSE)</f>
        <v>{"t":"i","i":4</v>
      </c>
      <c r="M980" t="str">
        <f t="shared" si="134"/>
        <v>,"c":157426,"tr":0}</v>
      </c>
      <c r="N980" t="str">
        <f t="shared" si="135"/>
        <v/>
      </c>
      <c r="O980" t="str">
        <f t="shared" si="136"/>
        <v>{"t":"i","i":4,"c":157426,"tr":0}</v>
      </c>
    </row>
    <row r="981" spans="3:15" x14ac:dyDescent="0.15">
      <c r="C981">
        <v>974</v>
      </c>
      <c r="D981">
        <f>VLOOKUP(F981,每级任务数量!A:B,2,FALSE)</f>
        <v>2</v>
      </c>
      <c r="E981" s="7">
        <f t="shared" si="131"/>
        <v>13902002</v>
      </c>
      <c r="F981">
        <f t="shared" si="132"/>
        <v>139</v>
      </c>
      <c r="G981">
        <f t="shared" si="133"/>
        <v>2</v>
      </c>
      <c r="H981">
        <f t="shared" si="137"/>
        <v>2</v>
      </c>
      <c r="I981" t="str">
        <f>VLOOKUP(H981,映射关系!E:F,2,FALSE)</f>
        <v>金币</v>
      </c>
      <c r="J981">
        <f>INT((IF(D981=G981,VLOOKUP(F981,每级经验对应!A:C,3,FALSE)*映射关系!$B$4,VLOOKUP(F981,每级经验对应!A:C,3,FALSE)*映射关系!$B$4/(D981-1))+1)*VLOOKUP(H981,映射关系!E:G,3,FALSE))</f>
        <v>5516461</v>
      </c>
      <c r="L981" t="str">
        <f>L$6&amp;VLOOKUP(I981,物品!B:C,2,FALSE)</f>
        <v>{"t":"i","i":1</v>
      </c>
      <c r="M981" t="str">
        <f t="shared" si="134"/>
        <v>,"c":5516461,"tr":0}</v>
      </c>
      <c r="N981" t="str">
        <f t="shared" si="135"/>
        <v/>
      </c>
      <c r="O981" t="str">
        <f t="shared" si="136"/>
        <v>{"t":"i","i":1,"c":5516461,"tr":0}</v>
      </c>
    </row>
    <row r="982" spans="3:15" x14ac:dyDescent="0.15">
      <c r="C982">
        <v>975</v>
      </c>
      <c r="D982">
        <f>VLOOKUP(F982,每级任务数量!A:B,2,FALSE)</f>
        <v>2</v>
      </c>
      <c r="E982" s="7">
        <f t="shared" si="131"/>
        <v>13902003</v>
      </c>
      <c r="F982">
        <f t="shared" si="132"/>
        <v>139</v>
      </c>
      <c r="G982">
        <f t="shared" si="133"/>
        <v>2</v>
      </c>
      <c r="H982">
        <f t="shared" si="137"/>
        <v>3</v>
      </c>
      <c r="I982" t="str">
        <f>VLOOKUP(H982,映射关系!E:F,2,FALSE)</f>
        <v>炼历</v>
      </c>
      <c r="J982">
        <f>INT((IF(D982=G982,VLOOKUP(F982,每级经验对应!A:C,3,FALSE)*映射关系!$B$4,VLOOKUP(F982,每级经验对应!A:C,3,FALSE)*映射关系!$B$4/(D982-1))+1)*VLOOKUP(H982,映射关系!E:G,3,FALSE))</f>
        <v>787132</v>
      </c>
      <c r="L982" t="str">
        <f>L$6&amp;VLOOKUP(I982,物品!B:C,2,FALSE)</f>
        <v>{"t":"i","i":6</v>
      </c>
      <c r="M982" t="str">
        <f t="shared" si="134"/>
        <v>,"c":787132,"tr":0}</v>
      </c>
      <c r="N982" t="str">
        <f t="shared" si="135"/>
        <v/>
      </c>
      <c r="O982" t="str">
        <f t="shared" si="136"/>
        <v>{"t":"i","i":6,"c":787132,"tr":0}</v>
      </c>
    </row>
    <row r="983" spans="3:15" x14ac:dyDescent="0.15">
      <c r="C983">
        <v>976</v>
      </c>
      <c r="D983">
        <f>VLOOKUP(F983,每级任务数量!A:B,2,FALSE)</f>
        <v>2</v>
      </c>
      <c r="E983" s="7">
        <f t="shared" si="131"/>
        <v>14001001</v>
      </c>
      <c r="F983">
        <f t="shared" si="132"/>
        <v>140</v>
      </c>
      <c r="G983">
        <f t="shared" si="133"/>
        <v>1</v>
      </c>
      <c r="H983">
        <f t="shared" si="137"/>
        <v>1</v>
      </c>
      <c r="I983" t="str">
        <f>VLOOKUP(H983,映射关系!E:F,2,FALSE)</f>
        <v>经验</v>
      </c>
      <c r="J983">
        <f>INT((IF(D983=G983,VLOOKUP(F983,每级经验对应!A:C,3,FALSE)*映射关系!$B$4,VLOOKUP(F983,每级经验对应!A:C,3,FALSE)*映射关系!$B$4/(D983-1))+1)*VLOOKUP(H983,映射关系!E:G,3,FALSE))</f>
        <v>168761</v>
      </c>
      <c r="L983" t="str">
        <f>L$6&amp;VLOOKUP(I983,物品!B:C,2,FALSE)</f>
        <v>{"t":"i","i":4</v>
      </c>
      <c r="M983" t="str">
        <f t="shared" si="134"/>
        <v>,"c":168761,"tr":0}</v>
      </c>
      <c r="N983" t="str">
        <f t="shared" si="135"/>
        <v/>
      </c>
      <c r="O983" t="str">
        <f t="shared" si="136"/>
        <v>{"t":"i","i":4,"c":168761,"tr":0}</v>
      </c>
    </row>
    <row r="984" spans="3:15" x14ac:dyDescent="0.15">
      <c r="C984">
        <v>977</v>
      </c>
      <c r="D984">
        <f>VLOOKUP(F984,每级任务数量!A:B,2,FALSE)</f>
        <v>2</v>
      </c>
      <c r="E984" s="7">
        <f t="shared" si="131"/>
        <v>14001002</v>
      </c>
      <c r="F984">
        <f t="shared" si="132"/>
        <v>140</v>
      </c>
      <c r="G984">
        <f t="shared" si="133"/>
        <v>1</v>
      </c>
      <c r="H984">
        <f t="shared" si="137"/>
        <v>2</v>
      </c>
      <c r="I984" t="str">
        <f>VLOOKUP(H984,映射关系!E:F,2,FALSE)</f>
        <v>金币</v>
      </c>
      <c r="J984">
        <f>INT((IF(D984=G984,VLOOKUP(F984,每级经验对应!A:C,3,FALSE)*映射关系!$B$4,VLOOKUP(F984,每级经验对应!A:C,3,FALSE)*映射关系!$B$4/(D984-1))+1)*VLOOKUP(H984,映射关系!E:G,3,FALSE))</f>
        <v>5913644</v>
      </c>
      <c r="L984" t="str">
        <f>L$6&amp;VLOOKUP(I984,物品!B:C,2,FALSE)</f>
        <v>{"t":"i","i":1</v>
      </c>
      <c r="M984" t="str">
        <f t="shared" si="134"/>
        <v>,"c":5913644,"tr":0}</v>
      </c>
      <c r="N984" t="str">
        <f t="shared" si="135"/>
        <v/>
      </c>
      <c r="O984" t="str">
        <f t="shared" si="136"/>
        <v>{"t":"i","i":1,"c":5913644,"tr":0}</v>
      </c>
    </row>
    <row r="985" spans="3:15" x14ac:dyDescent="0.15">
      <c r="C985">
        <v>978</v>
      </c>
      <c r="D985">
        <f>VLOOKUP(F985,每级任务数量!A:B,2,FALSE)</f>
        <v>2</v>
      </c>
      <c r="E985" s="7">
        <f t="shared" si="131"/>
        <v>14001003</v>
      </c>
      <c r="F985">
        <f t="shared" si="132"/>
        <v>140</v>
      </c>
      <c r="G985">
        <f t="shared" si="133"/>
        <v>1</v>
      </c>
      <c r="H985">
        <f t="shared" si="137"/>
        <v>3</v>
      </c>
      <c r="I985" t="str">
        <f>VLOOKUP(H985,映射关系!E:F,2,FALSE)</f>
        <v>炼历</v>
      </c>
      <c r="J985">
        <f>INT((IF(D985=G985,VLOOKUP(F985,每级经验对应!A:C,3,FALSE)*映射关系!$B$4,VLOOKUP(F985,每级经验对应!A:C,3,FALSE)*映射关系!$B$4/(D985-1))+1)*VLOOKUP(H985,映射关系!E:G,3,FALSE))</f>
        <v>843805</v>
      </c>
      <c r="L985" t="str">
        <f>L$6&amp;VLOOKUP(I985,物品!B:C,2,FALSE)</f>
        <v>{"t":"i","i":6</v>
      </c>
      <c r="M985" t="str">
        <f t="shared" si="134"/>
        <v>,"c":843805,"tr":0}</v>
      </c>
      <c r="N985" t="str">
        <f t="shared" si="135"/>
        <v/>
      </c>
      <c r="O985" t="str">
        <f t="shared" si="136"/>
        <v>{"t":"i","i":6,"c":843805,"tr":0}</v>
      </c>
    </row>
    <row r="986" spans="3:15" x14ac:dyDescent="0.15">
      <c r="C986">
        <v>979</v>
      </c>
      <c r="D986">
        <f>VLOOKUP(F986,每级任务数量!A:B,2,FALSE)</f>
        <v>2</v>
      </c>
      <c r="E986" s="7">
        <f t="shared" si="131"/>
        <v>14002001</v>
      </c>
      <c r="F986">
        <f t="shared" si="132"/>
        <v>140</v>
      </c>
      <c r="G986">
        <f t="shared" si="133"/>
        <v>2</v>
      </c>
      <c r="H986">
        <f t="shared" si="137"/>
        <v>1</v>
      </c>
      <c r="I986" t="str">
        <f>VLOOKUP(H986,映射关系!E:F,2,FALSE)</f>
        <v>经验</v>
      </c>
      <c r="J986">
        <f>INT((IF(D986=G986,VLOOKUP(F986,每级经验对应!A:C,3,FALSE)*映射关系!$B$4,VLOOKUP(F986,每级经验对应!A:C,3,FALSE)*映射关系!$B$4/(D986-1))+1)*VLOOKUP(H986,映射关系!E:G,3,FALSE))</f>
        <v>168761</v>
      </c>
      <c r="L986" t="str">
        <f>L$6&amp;VLOOKUP(I986,物品!B:C,2,FALSE)</f>
        <v>{"t":"i","i":4</v>
      </c>
      <c r="M986" t="str">
        <f t="shared" si="134"/>
        <v>,"c":168761,"tr":0}</v>
      </c>
      <c r="N986" t="str">
        <f t="shared" si="135"/>
        <v/>
      </c>
      <c r="O986" t="str">
        <f t="shared" si="136"/>
        <v>{"t":"i","i":4,"c":168761,"tr":0}</v>
      </c>
    </row>
    <row r="987" spans="3:15" x14ac:dyDescent="0.15">
      <c r="C987">
        <v>980</v>
      </c>
      <c r="D987">
        <f>VLOOKUP(F987,每级任务数量!A:B,2,FALSE)</f>
        <v>2</v>
      </c>
      <c r="E987" s="7">
        <f t="shared" si="131"/>
        <v>14002002</v>
      </c>
      <c r="F987">
        <f t="shared" si="132"/>
        <v>140</v>
      </c>
      <c r="G987">
        <f t="shared" si="133"/>
        <v>2</v>
      </c>
      <c r="H987">
        <f t="shared" si="137"/>
        <v>2</v>
      </c>
      <c r="I987" t="str">
        <f>VLOOKUP(H987,映射关系!E:F,2,FALSE)</f>
        <v>金币</v>
      </c>
      <c r="J987">
        <f>INT((IF(D987=G987,VLOOKUP(F987,每级经验对应!A:C,3,FALSE)*映射关系!$B$4,VLOOKUP(F987,每级经验对应!A:C,3,FALSE)*映射关系!$B$4/(D987-1))+1)*VLOOKUP(H987,映射关系!E:G,3,FALSE))</f>
        <v>5913644</v>
      </c>
      <c r="L987" t="str">
        <f>L$6&amp;VLOOKUP(I987,物品!B:C,2,FALSE)</f>
        <v>{"t":"i","i":1</v>
      </c>
      <c r="M987" t="str">
        <f t="shared" si="134"/>
        <v>,"c":5913644,"tr":0}</v>
      </c>
      <c r="N987" t="str">
        <f t="shared" si="135"/>
        <v/>
      </c>
      <c r="O987" t="str">
        <f t="shared" si="136"/>
        <v>{"t":"i","i":1,"c":5913644,"tr":0}</v>
      </c>
    </row>
    <row r="988" spans="3:15" x14ac:dyDescent="0.15">
      <c r="C988">
        <v>981</v>
      </c>
      <c r="D988">
        <f>VLOOKUP(F988,每级任务数量!A:B,2,FALSE)</f>
        <v>2</v>
      </c>
      <c r="E988" s="7">
        <f t="shared" si="131"/>
        <v>14002003</v>
      </c>
      <c r="F988">
        <f t="shared" si="132"/>
        <v>140</v>
      </c>
      <c r="G988">
        <f t="shared" si="133"/>
        <v>2</v>
      </c>
      <c r="H988">
        <f t="shared" si="137"/>
        <v>3</v>
      </c>
      <c r="I988" t="str">
        <f>VLOOKUP(H988,映射关系!E:F,2,FALSE)</f>
        <v>炼历</v>
      </c>
      <c r="J988">
        <f>INT((IF(D988=G988,VLOOKUP(F988,每级经验对应!A:C,3,FALSE)*映射关系!$B$4,VLOOKUP(F988,每级经验对应!A:C,3,FALSE)*映射关系!$B$4/(D988-1))+1)*VLOOKUP(H988,映射关系!E:G,3,FALSE))</f>
        <v>843805</v>
      </c>
      <c r="L988" t="str">
        <f>L$6&amp;VLOOKUP(I988,物品!B:C,2,FALSE)</f>
        <v>{"t":"i","i":6</v>
      </c>
      <c r="M988" t="str">
        <f t="shared" si="134"/>
        <v>,"c":843805,"tr":0}</v>
      </c>
      <c r="N988" t="str">
        <f t="shared" si="135"/>
        <v/>
      </c>
      <c r="O988" t="str">
        <f t="shared" si="136"/>
        <v>{"t":"i","i":6,"c":843805,"tr":0}</v>
      </c>
    </row>
    <row r="989" spans="3:15" x14ac:dyDescent="0.15">
      <c r="C989">
        <v>982</v>
      </c>
      <c r="D989">
        <f>VLOOKUP(F989,每级任务数量!A:B,2,FALSE)</f>
        <v>2</v>
      </c>
      <c r="E989" s="7">
        <f t="shared" si="131"/>
        <v>14101001</v>
      </c>
      <c r="F989">
        <f t="shared" si="132"/>
        <v>141</v>
      </c>
      <c r="G989">
        <f t="shared" si="133"/>
        <v>1</v>
      </c>
      <c r="H989">
        <f t="shared" si="137"/>
        <v>1</v>
      </c>
      <c r="I989" t="str">
        <f>VLOOKUP(H989,映射关系!E:F,2,FALSE)</f>
        <v>经验</v>
      </c>
      <c r="J989">
        <f>INT((IF(D989=G989,VLOOKUP(F989,每级经验对应!A:C,3,FALSE)*映射关系!$B$4,VLOOKUP(F989,每级经验对应!A:C,3,FALSE)*映射关系!$B$4/(D989-1))+1)*VLOOKUP(H989,映射关系!E:G,3,FALSE))</f>
        <v>180911</v>
      </c>
      <c r="L989" t="str">
        <f>L$6&amp;VLOOKUP(I989,物品!B:C,2,FALSE)</f>
        <v>{"t":"i","i":4</v>
      </c>
      <c r="M989" t="str">
        <f t="shared" si="134"/>
        <v>,"c":180911,"tr":0}</v>
      </c>
      <c r="N989" t="str">
        <f t="shared" si="135"/>
        <v/>
      </c>
      <c r="O989" t="str">
        <f t="shared" si="136"/>
        <v>{"t":"i","i":4,"c":180911,"tr":0}</v>
      </c>
    </row>
    <row r="990" spans="3:15" x14ac:dyDescent="0.15">
      <c r="C990">
        <v>983</v>
      </c>
      <c r="D990">
        <f>VLOOKUP(F990,每级任务数量!A:B,2,FALSE)</f>
        <v>2</v>
      </c>
      <c r="E990" s="7">
        <f t="shared" si="131"/>
        <v>14101002</v>
      </c>
      <c r="F990">
        <f t="shared" si="132"/>
        <v>141</v>
      </c>
      <c r="G990">
        <f t="shared" si="133"/>
        <v>1</v>
      </c>
      <c r="H990">
        <f t="shared" si="137"/>
        <v>2</v>
      </c>
      <c r="I990" t="str">
        <f>VLOOKUP(H990,映射关系!E:F,2,FALSE)</f>
        <v>金币</v>
      </c>
      <c r="J990">
        <f>INT((IF(D990=G990,VLOOKUP(F990,每级经验对应!A:C,3,FALSE)*映射关系!$B$4,VLOOKUP(F990,每级经验对应!A:C,3,FALSE)*映射关系!$B$4/(D990-1))+1)*VLOOKUP(H990,映射关系!E:G,3,FALSE))</f>
        <v>6339424</v>
      </c>
      <c r="L990" t="str">
        <f>L$6&amp;VLOOKUP(I990,物品!B:C,2,FALSE)</f>
        <v>{"t":"i","i":1</v>
      </c>
      <c r="M990" t="str">
        <f t="shared" si="134"/>
        <v>,"c":6339424,"tr":0}</v>
      </c>
      <c r="N990" t="str">
        <f t="shared" si="135"/>
        <v/>
      </c>
      <c r="O990" t="str">
        <f t="shared" si="136"/>
        <v>{"t":"i","i":1,"c":6339424,"tr":0}</v>
      </c>
    </row>
    <row r="991" spans="3:15" x14ac:dyDescent="0.15">
      <c r="C991">
        <v>984</v>
      </c>
      <c r="D991">
        <f>VLOOKUP(F991,每级任务数量!A:B,2,FALSE)</f>
        <v>2</v>
      </c>
      <c r="E991" s="7">
        <f t="shared" si="131"/>
        <v>14101003</v>
      </c>
      <c r="F991">
        <f t="shared" si="132"/>
        <v>141</v>
      </c>
      <c r="G991">
        <f t="shared" si="133"/>
        <v>1</v>
      </c>
      <c r="H991">
        <f t="shared" si="137"/>
        <v>3</v>
      </c>
      <c r="I991" t="str">
        <f>VLOOKUP(H991,映射关系!E:F,2,FALSE)</f>
        <v>炼历</v>
      </c>
      <c r="J991">
        <f>INT((IF(D991=G991,VLOOKUP(F991,每级经验对应!A:C,3,FALSE)*映射关系!$B$4,VLOOKUP(F991,每级经验对应!A:C,3,FALSE)*映射关系!$B$4/(D991-1))+1)*VLOOKUP(H991,映射关系!E:G,3,FALSE))</f>
        <v>904559</v>
      </c>
      <c r="L991" t="str">
        <f>L$6&amp;VLOOKUP(I991,物品!B:C,2,FALSE)</f>
        <v>{"t":"i","i":6</v>
      </c>
      <c r="M991" t="str">
        <f t="shared" si="134"/>
        <v>,"c":904559,"tr":0}</v>
      </c>
      <c r="N991" t="str">
        <f t="shared" si="135"/>
        <v/>
      </c>
      <c r="O991" t="str">
        <f t="shared" si="136"/>
        <v>{"t":"i","i":6,"c":904559,"tr":0}</v>
      </c>
    </row>
    <row r="992" spans="3:15" x14ac:dyDescent="0.15">
      <c r="C992">
        <v>985</v>
      </c>
      <c r="D992">
        <f>VLOOKUP(F992,每级任务数量!A:B,2,FALSE)</f>
        <v>2</v>
      </c>
      <c r="E992" s="7">
        <f t="shared" si="131"/>
        <v>14102001</v>
      </c>
      <c r="F992">
        <f t="shared" si="132"/>
        <v>141</v>
      </c>
      <c r="G992">
        <f t="shared" si="133"/>
        <v>2</v>
      </c>
      <c r="H992">
        <f t="shared" si="137"/>
        <v>1</v>
      </c>
      <c r="I992" t="str">
        <f>VLOOKUP(H992,映射关系!E:F,2,FALSE)</f>
        <v>经验</v>
      </c>
      <c r="J992">
        <f>INT((IF(D992=G992,VLOOKUP(F992,每级经验对应!A:C,3,FALSE)*映射关系!$B$4,VLOOKUP(F992,每级经验对应!A:C,3,FALSE)*映射关系!$B$4/(D992-1))+1)*VLOOKUP(H992,映射关系!E:G,3,FALSE))</f>
        <v>180911</v>
      </c>
      <c r="L992" t="str">
        <f>L$6&amp;VLOOKUP(I992,物品!B:C,2,FALSE)</f>
        <v>{"t":"i","i":4</v>
      </c>
      <c r="M992" t="str">
        <f t="shared" si="134"/>
        <v>,"c":180911,"tr":0}</v>
      </c>
      <c r="N992" t="str">
        <f t="shared" si="135"/>
        <v/>
      </c>
      <c r="O992" t="str">
        <f t="shared" si="136"/>
        <v>{"t":"i","i":4,"c":180911,"tr":0}</v>
      </c>
    </row>
    <row r="993" spans="3:15" x14ac:dyDescent="0.15">
      <c r="C993">
        <v>986</v>
      </c>
      <c r="D993">
        <f>VLOOKUP(F993,每级任务数量!A:B,2,FALSE)</f>
        <v>2</v>
      </c>
      <c r="E993" s="7">
        <f t="shared" si="131"/>
        <v>14102002</v>
      </c>
      <c r="F993">
        <f t="shared" si="132"/>
        <v>141</v>
      </c>
      <c r="G993">
        <f t="shared" si="133"/>
        <v>2</v>
      </c>
      <c r="H993">
        <f t="shared" si="137"/>
        <v>2</v>
      </c>
      <c r="I993" t="str">
        <f>VLOOKUP(H993,映射关系!E:F,2,FALSE)</f>
        <v>金币</v>
      </c>
      <c r="J993">
        <f>INT((IF(D993=G993,VLOOKUP(F993,每级经验对应!A:C,3,FALSE)*映射关系!$B$4,VLOOKUP(F993,每级经验对应!A:C,3,FALSE)*映射关系!$B$4/(D993-1))+1)*VLOOKUP(H993,映射关系!E:G,3,FALSE))</f>
        <v>6339424</v>
      </c>
      <c r="L993" t="str">
        <f>L$6&amp;VLOOKUP(I993,物品!B:C,2,FALSE)</f>
        <v>{"t":"i","i":1</v>
      </c>
      <c r="M993" t="str">
        <f t="shared" si="134"/>
        <v>,"c":6339424,"tr":0}</v>
      </c>
      <c r="N993" t="str">
        <f t="shared" si="135"/>
        <v/>
      </c>
      <c r="O993" t="str">
        <f t="shared" si="136"/>
        <v>{"t":"i","i":1,"c":6339424,"tr":0}</v>
      </c>
    </row>
    <row r="994" spans="3:15" x14ac:dyDescent="0.15">
      <c r="C994">
        <v>987</v>
      </c>
      <c r="D994">
        <f>VLOOKUP(F994,每级任务数量!A:B,2,FALSE)</f>
        <v>2</v>
      </c>
      <c r="E994" s="7">
        <f t="shared" si="131"/>
        <v>14102003</v>
      </c>
      <c r="F994">
        <f t="shared" si="132"/>
        <v>141</v>
      </c>
      <c r="G994">
        <f t="shared" si="133"/>
        <v>2</v>
      </c>
      <c r="H994">
        <f t="shared" si="137"/>
        <v>3</v>
      </c>
      <c r="I994" t="str">
        <f>VLOOKUP(H994,映射关系!E:F,2,FALSE)</f>
        <v>炼历</v>
      </c>
      <c r="J994">
        <f>INT((IF(D994=G994,VLOOKUP(F994,每级经验对应!A:C,3,FALSE)*映射关系!$B$4,VLOOKUP(F994,每级经验对应!A:C,3,FALSE)*映射关系!$B$4/(D994-1))+1)*VLOOKUP(H994,映射关系!E:G,3,FALSE))</f>
        <v>904559</v>
      </c>
      <c r="L994" t="str">
        <f>L$6&amp;VLOOKUP(I994,物品!B:C,2,FALSE)</f>
        <v>{"t":"i","i":6</v>
      </c>
      <c r="M994" t="str">
        <f t="shared" si="134"/>
        <v>,"c":904559,"tr":0}</v>
      </c>
      <c r="N994" t="str">
        <f t="shared" si="135"/>
        <v/>
      </c>
      <c r="O994" t="str">
        <f t="shared" si="136"/>
        <v>{"t":"i","i":6,"c":904559,"tr":0}</v>
      </c>
    </row>
    <row r="995" spans="3:15" x14ac:dyDescent="0.15">
      <c r="C995">
        <v>988</v>
      </c>
      <c r="D995">
        <f>VLOOKUP(F995,每级任务数量!A:B,2,FALSE)</f>
        <v>2</v>
      </c>
      <c r="E995" s="7">
        <f t="shared" si="131"/>
        <v>14201001</v>
      </c>
      <c r="F995">
        <f t="shared" si="132"/>
        <v>142</v>
      </c>
      <c r="G995">
        <f t="shared" si="133"/>
        <v>1</v>
      </c>
      <c r="H995">
        <f t="shared" si="137"/>
        <v>1</v>
      </c>
      <c r="I995" t="str">
        <f>VLOOKUP(H995,映射关系!E:F,2,FALSE)</f>
        <v>经验</v>
      </c>
      <c r="J995">
        <f>INT((IF(D995=G995,VLOOKUP(F995,每级经验对应!A:C,3,FALSE)*映射关系!$B$4,VLOOKUP(F995,每级经验对应!A:C,3,FALSE)*映射关系!$B$4/(D995-1))+1)*VLOOKUP(H995,映射关系!E:G,3,FALSE))</f>
        <v>193937</v>
      </c>
      <c r="L995" t="str">
        <f>L$6&amp;VLOOKUP(I995,物品!B:C,2,FALSE)</f>
        <v>{"t":"i","i":4</v>
      </c>
      <c r="M995" t="str">
        <f t="shared" si="134"/>
        <v>,"c":193937,"tr":0}</v>
      </c>
      <c r="N995" t="str">
        <f t="shared" si="135"/>
        <v/>
      </c>
      <c r="O995" t="str">
        <f t="shared" si="136"/>
        <v>{"t":"i","i":4,"c":193937,"tr":0}</v>
      </c>
    </row>
    <row r="996" spans="3:15" x14ac:dyDescent="0.15">
      <c r="C996">
        <v>989</v>
      </c>
      <c r="D996">
        <f>VLOOKUP(F996,每级任务数量!A:B,2,FALSE)</f>
        <v>2</v>
      </c>
      <c r="E996" s="7">
        <f t="shared" si="131"/>
        <v>14201002</v>
      </c>
      <c r="F996">
        <f t="shared" si="132"/>
        <v>142</v>
      </c>
      <c r="G996">
        <f t="shared" si="133"/>
        <v>1</v>
      </c>
      <c r="H996">
        <f t="shared" si="137"/>
        <v>2</v>
      </c>
      <c r="I996" t="str">
        <f>VLOOKUP(H996,映射关系!E:F,2,FALSE)</f>
        <v>金币</v>
      </c>
      <c r="J996">
        <f>INT((IF(D996=G996,VLOOKUP(F996,每级经验对应!A:C,3,FALSE)*映射关系!$B$4,VLOOKUP(F996,每级经验对应!A:C,3,FALSE)*映射关系!$B$4/(D996-1))+1)*VLOOKUP(H996,映射关系!E:G,3,FALSE))</f>
        <v>6795860</v>
      </c>
      <c r="L996" t="str">
        <f>L$6&amp;VLOOKUP(I996,物品!B:C,2,FALSE)</f>
        <v>{"t":"i","i":1</v>
      </c>
      <c r="M996" t="str">
        <f t="shared" si="134"/>
        <v>,"c":6795860,"tr":0}</v>
      </c>
      <c r="N996" t="str">
        <f t="shared" si="135"/>
        <v/>
      </c>
      <c r="O996" t="str">
        <f t="shared" si="136"/>
        <v>{"t":"i","i":1,"c":6795860,"tr":0}</v>
      </c>
    </row>
    <row r="997" spans="3:15" x14ac:dyDescent="0.15">
      <c r="C997">
        <v>990</v>
      </c>
      <c r="D997">
        <f>VLOOKUP(F997,每级任务数量!A:B,2,FALSE)</f>
        <v>2</v>
      </c>
      <c r="E997" s="7">
        <f t="shared" si="131"/>
        <v>14201003</v>
      </c>
      <c r="F997">
        <f t="shared" si="132"/>
        <v>142</v>
      </c>
      <c r="G997">
        <f t="shared" si="133"/>
        <v>1</v>
      </c>
      <c r="H997">
        <f t="shared" si="137"/>
        <v>3</v>
      </c>
      <c r="I997" t="str">
        <f>VLOOKUP(H997,映射关系!E:F,2,FALSE)</f>
        <v>炼历</v>
      </c>
      <c r="J997">
        <f>INT((IF(D997=G997,VLOOKUP(F997,每级经验对应!A:C,3,FALSE)*映射关系!$B$4,VLOOKUP(F997,每级经验对应!A:C,3,FALSE)*映射关系!$B$4/(D997-1))+1)*VLOOKUP(H997,映射关系!E:G,3,FALSE))</f>
        <v>969687</v>
      </c>
      <c r="L997" t="str">
        <f>L$6&amp;VLOOKUP(I997,物品!B:C,2,FALSE)</f>
        <v>{"t":"i","i":6</v>
      </c>
      <c r="M997" t="str">
        <f t="shared" si="134"/>
        <v>,"c":969687,"tr":0}</v>
      </c>
      <c r="N997" t="str">
        <f t="shared" si="135"/>
        <v/>
      </c>
      <c r="O997" t="str">
        <f t="shared" si="136"/>
        <v>{"t":"i","i":6,"c":969687,"tr":0}</v>
      </c>
    </row>
    <row r="998" spans="3:15" x14ac:dyDescent="0.15">
      <c r="C998">
        <v>991</v>
      </c>
      <c r="D998">
        <f>VLOOKUP(F998,每级任务数量!A:B,2,FALSE)</f>
        <v>2</v>
      </c>
      <c r="E998" s="7">
        <f t="shared" si="131"/>
        <v>14202001</v>
      </c>
      <c r="F998">
        <f t="shared" si="132"/>
        <v>142</v>
      </c>
      <c r="G998">
        <f t="shared" si="133"/>
        <v>2</v>
      </c>
      <c r="H998">
        <f t="shared" si="137"/>
        <v>1</v>
      </c>
      <c r="I998" t="str">
        <f>VLOOKUP(H998,映射关系!E:F,2,FALSE)</f>
        <v>经验</v>
      </c>
      <c r="J998">
        <f>INT((IF(D998=G998,VLOOKUP(F998,每级经验对应!A:C,3,FALSE)*映射关系!$B$4,VLOOKUP(F998,每级经验对应!A:C,3,FALSE)*映射关系!$B$4/(D998-1))+1)*VLOOKUP(H998,映射关系!E:G,3,FALSE))</f>
        <v>193937</v>
      </c>
      <c r="L998" t="str">
        <f>L$6&amp;VLOOKUP(I998,物品!B:C,2,FALSE)</f>
        <v>{"t":"i","i":4</v>
      </c>
      <c r="M998" t="str">
        <f t="shared" si="134"/>
        <v>,"c":193937,"tr":0}</v>
      </c>
      <c r="N998" t="str">
        <f t="shared" si="135"/>
        <v/>
      </c>
      <c r="O998" t="str">
        <f t="shared" si="136"/>
        <v>{"t":"i","i":4,"c":193937,"tr":0}</v>
      </c>
    </row>
    <row r="999" spans="3:15" x14ac:dyDescent="0.15">
      <c r="C999">
        <v>992</v>
      </c>
      <c r="D999">
        <f>VLOOKUP(F999,每级任务数量!A:B,2,FALSE)</f>
        <v>2</v>
      </c>
      <c r="E999" s="7">
        <f t="shared" si="131"/>
        <v>14202002</v>
      </c>
      <c r="F999">
        <f t="shared" si="132"/>
        <v>142</v>
      </c>
      <c r="G999">
        <f t="shared" si="133"/>
        <v>2</v>
      </c>
      <c r="H999">
        <f t="shared" si="137"/>
        <v>2</v>
      </c>
      <c r="I999" t="str">
        <f>VLOOKUP(H999,映射关系!E:F,2,FALSE)</f>
        <v>金币</v>
      </c>
      <c r="J999">
        <f>INT((IF(D999=G999,VLOOKUP(F999,每级经验对应!A:C,3,FALSE)*映射关系!$B$4,VLOOKUP(F999,每级经验对应!A:C,3,FALSE)*映射关系!$B$4/(D999-1))+1)*VLOOKUP(H999,映射关系!E:G,3,FALSE))</f>
        <v>6795860</v>
      </c>
      <c r="L999" t="str">
        <f>L$6&amp;VLOOKUP(I999,物品!B:C,2,FALSE)</f>
        <v>{"t":"i","i":1</v>
      </c>
      <c r="M999" t="str">
        <f t="shared" si="134"/>
        <v>,"c":6795860,"tr":0}</v>
      </c>
      <c r="N999" t="str">
        <f t="shared" si="135"/>
        <v/>
      </c>
      <c r="O999" t="str">
        <f t="shared" si="136"/>
        <v>{"t":"i","i":1,"c":6795860,"tr":0}</v>
      </c>
    </row>
    <row r="1000" spans="3:15" x14ac:dyDescent="0.15">
      <c r="C1000">
        <v>993</v>
      </c>
      <c r="D1000">
        <f>VLOOKUP(F1000,每级任务数量!A:B,2,FALSE)</f>
        <v>2</v>
      </c>
      <c r="E1000" s="7">
        <f t="shared" si="131"/>
        <v>14202003</v>
      </c>
      <c r="F1000">
        <f t="shared" si="132"/>
        <v>142</v>
      </c>
      <c r="G1000">
        <f t="shared" si="133"/>
        <v>2</v>
      </c>
      <c r="H1000">
        <f t="shared" si="137"/>
        <v>3</v>
      </c>
      <c r="I1000" t="str">
        <f>VLOOKUP(H1000,映射关系!E:F,2,FALSE)</f>
        <v>炼历</v>
      </c>
      <c r="J1000">
        <f>INT((IF(D1000=G1000,VLOOKUP(F1000,每级经验对应!A:C,3,FALSE)*映射关系!$B$4,VLOOKUP(F1000,每级经验对应!A:C,3,FALSE)*映射关系!$B$4/(D1000-1))+1)*VLOOKUP(H1000,映射关系!E:G,3,FALSE))</f>
        <v>969687</v>
      </c>
      <c r="L1000" t="str">
        <f>L$6&amp;VLOOKUP(I1000,物品!B:C,2,FALSE)</f>
        <v>{"t":"i","i":6</v>
      </c>
      <c r="M1000" t="str">
        <f t="shared" si="134"/>
        <v>,"c":969687,"tr":0}</v>
      </c>
      <c r="N1000" t="str">
        <f t="shared" si="135"/>
        <v/>
      </c>
      <c r="O1000" t="str">
        <f t="shared" si="136"/>
        <v>{"t":"i","i":6,"c":969687,"tr":0}</v>
      </c>
    </row>
    <row r="1001" spans="3:15" x14ac:dyDescent="0.15">
      <c r="C1001">
        <v>994</v>
      </c>
      <c r="D1001">
        <f>VLOOKUP(F1001,每级任务数量!A:B,2,FALSE)</f>
        <v>2</v>
      </c>
      <c r="E1001" s="7">
        <f t="shared" si="131"/>
        <v>14301001</v>
      </c>
      <c r="F1001">
        <f t="shared" si="132"/>
        <v>143</v>
      </c>
      <c r="G1001">
        <f t="shared" si="133"/>
        <v>1</v>
      </c>
      <c r="H1001">
        <f t="shared" si="137"/>
        <v>1</v>
      </c>
      <c r="I1001" t="str">
        <f>VLOOKUP(H1001,映射关系!E:F,2,FALSE)</f>
        <v>经验</v>
      </c>
      <c r="J1001">
        <f>INT((IF(D1001=G1001,VLOOKUP(F1001,每级经验对应!A:C,3,FALSE)*映射关系!$B$4,VLOOKUP(F1001,每级经验对应!A:C,3,FALSE)*映射关系!$B$4/(D1001-1))+1)*VLOOKUP(H1001,映射关系!E:G,3,FALSE))</f>
        <v>207900</v>
      </c>
      <c r="L1001" t="str">
        <f>L$6&amp;VLOOKUP(I1001,物品!B:C,2,FALSE)</f>
        <v>{"t":"i","i":4</v>
      </c>
      <c r="M1001" t="str">
        <f t="shared" si="134"/>
        <v>,"c":207900,"tr":0}</v>
      </c>
      <c r="N1001" t="str">
        <f t="shared" si="135"/>
        <v/>
      </c>
      <c r="O1001" t="str">
        <f t="shared" si="136"/>
        <v>{"t":"i","i":4,"c":207900,"tr":0}</v>
      </c>
    </row>
    <row r="1002" spans="3:15" x14ac:dyDescent="0.15">
      <c r="C1002">
        <v>995</v>
      </c>
      <c r="D1002">
        <f>VLOOKUP(F1002,每级任务数量!A:B,2,FALSE)</f>
        <v>2</v>
      </c>
      <c r="E1002" s="7">
        <f t="shared" si="131"/>
        <v>14301002</v>
      </c>
      <c r="F1002">
        <f t="shared" si="132"/>
        <v>143</v>
      </c>
      <c r="G1002">
        <f t="shared" si="133"/>
        <v>1</v>
      </c>
      <c r="H1002">
        <f t="shared" si="137"/>
        <v>2</v>
      </c>
      <c r="I1002" t="str">
        <f>VLOOKUP(H1002,映射关系!E:F,2,FALSE)</f>
        <v>金币</v>
      </c>
      <c r="J1002">
        <f>INT((IF(D1002=G1002,VLOOKUP(F1002,每级经验对应!A:C,3,FALSE)*映射关系!$B$4,VLOOKUP(F1002,每级经验对应!A:C,3,FALSE)*映射关系!$B$4/(D1002-1))+1)*VLOOKUP(H1002,映射关系!E:G,3,FALSE))</f>
        <v>7285159</v>
      </c>
      <c r="L1002" t="str">
        <f>L$6&amp;VLOOKUP(I1002,物品!B:C,2,FALSE)</f>
        <v>{"t":"i","i":1</v>
      </c>
      <c r="M1002" t="str">
        <f t="shared" si="134"/>
        <v>,"c":7285159,"tr":0}</v>
      </c>
      <c r="N1002" t="str">
        <f t="shared" si="135"/>
        <v/>
      </c>
      <c r="O1002" t="str">
        <f t="shared" si="136"/>
        <v>{"t":"i","i":1,"c":7285159,"tr":0}</v>
      </c>
    </row>
    <row r="1003" spans="3:15" x14ac:dyDescent="0.15">
      <c r="C1003">
        <v>996</v>
      </c>
      <c r="D1003">
        <f>VLOOKUP(F1003,每级任务数量!A:B,2,FALSE)</f>
        <v>2</v>
      </c>
      <c r="E1003" s="7">
        <f t="shared" si="131"/>
        <v>14301003</v>
      </c>
      <c r="F1003">
        <f t="shared" si="132"/>
        <v>143</v>
      </c>
      <c r="G1003">
        <f t="shared" si="133"/>
        <v>1</v>
      </c>
      <c r="H1003">
        <f t="shared" si="137"/>
        <v>3</v>
      </c>
      <c r="I1003" t="str">
        <f>VLOOKUP(H1003,映射关系!E:F,2,FALSE)</f>
        <v>炼历</v>
      </c>
      <c r="J1003">
        <f>INT((IF(D1003=G1003,VLOOKUP(F1003,每级经验对应!A:C,3,FALSE)*映射关系!$B$4,VLOOKUP(F1003,每级经验对应!A:C,3,FALSE)*映射关系!$B$4/(D1003-1))+1)*VLOOKUP(H1003,映射关系!E:G,3,FALSE))</f>
        <v>1039504</v>
      </c>
      <c r="L1003" t="str">
        <f>L$6&amp;VLOOKUP(I1003,物品!B:C,2,FALSE)</f>
        <v>{"t":"i","i":6</v>
      </c>
      <c r="M1003" t="str">
        <f t="shared" si="134"/>
        <v>,"c":1039504,"tr":0}</v>
      </c>
      <c r="N1003" t="str">
        <f t="shared" si="135"/>
        <v/>
      </c>
      <c r="O1003" t="str">
        <f t="shared" si="136"/>
        <v>{"t":"i","i":6,"c":1039504,"tr":0}</v>
      </c>
    </row>
    <row r="1004" spans="3:15" x14ac:dyDescent="0.15">
      <c r="C1004">
        <v>997</v>
      </c>
      <c r="D1004">
        <f>VLOOKUP(F1004,每级任务数量!A:B,2,FALSE)</f>
        <v>2</v>
      </c>
      <c r="E1004" s="7">
        <f t="shared" si="131"/>
        <v>14302001</v>
      </c>
      <c r="F1004">
        <f t="shared" si="132"/>
        <v>143</v>
      </c>
      <c r="G1004">
        <f t="shared" si="133"/>
        <v>2</v>
      </c>
      <c r="H1004">
        <f t="shared" si="137"/>
        <v>1</v>
      </c>
      <c r="I1004" t="str">
        <f>VLOOKUP(H1004,映射关系!E:F,2,FALSE)</f>
        <v>经验</v>
      </c>
      <c r="J1004">
        <f>INT((IF(D1004=G1004,VLOOKUP(F1004,每级经验对应!A:C,3,FALSE)*映射关系!$B$4,VLOOKUP(F1004,每级经验对应!A:C,3,FALSE)*映射关系!$B$4/(D1004-1))+1)*VLOOKUP(H1004,映射关系!E:G,3,FALSE))</f>
        <v>207900</v>
      </c>
      <c r="L1004" t="str">
        <f>L$6&amp;VLOOKUP(I1004,物品!B:C,2,FALSE)</f>
        <v>{"t":"i","i":4</v>
      </c>
      <c r="M1004" t="str">
        <f t="shared" si="134"/>
        <v>,"c":207900,"tr":0}</v>
      </c>
      <c r="N1004" t="str">
        <f t="shared" si="135"/>
        <v/>
      </c>
      <c r="O1004" t="str">
        <f t="shared" si="136"/>
        <v>{"t":"i","i":4,"c":207900,"tr":0}</v>
      </c>
    </row>
    <row r="1005" spans="3:15" x14ac:dyDescent="0.15">
      <c r="C1005">
        <v>998</v>
      </c>
      <c r="D1005">
        <f>VLOOKUP(F1005,每级任务数量!A:B,2,FALSE)</f>
        <v>2</v>
      </c>
      <c r="E1005" s="7">
        <f t="shared" si="131"/>
        <v>14302002</v>
      </c>
      <c r="F1005">
        <f t="shared" si="132"/>
        <v>143</v>
      </c>
      <c r="G1005">
        <f t="shared" si="133"/>
        <v>2</v>
      </c>
      <c r="H1005">
        <f t="shared" si="137"/>
        <v>2</v>
      </c>
      <c r="I1005" t="str">
        <f>VLOOKUP(H1005,映射关系!E:F,2,FALSE)</f>
        <v>金币</v>
      </c>
      <c r="J1005">
        <f>INT((IF(D1005=G1005,VLOOKUP(F1005,每级经验对应!A:C,3,FALSE)*映射关系!$B$4,VLOOKUP(F1005,每级经验对应!A:C,3,FALSE)*映射关系!$B$4/(D1005-1))+1)*VLOOKUP(H1005,映射关系!E:G,3,FALSE))</f>
        <v>7285159</v>
      </c>
      <c r="L1005" t="str">
        <f>L$6&amp;VLOOKUP(I1005,物品!B:C,2,FALSE)</f>
        <v>{"t":"i","i":1</v>
      </c>
      <c r="M1005" t="str">
        <f t="shared" si="134"/>
        <v>,"c":7285159,"tr":0}</v>
      </c>
      <c r="N1005" t="str">
        <f t="shared" si="135"/>
        <v/>
      </c>
      <c r="O1005" t="str">
        <f t="shared" si="136"/>
        <v>{"t":"i","i":1,"c":7285159,"tr":0}</v>
      </c>
    </row>
    <row r="1006" spans="3:15" x14ac:dyDescent="0.15">
      <c r="C1006">
        <v>999</v>
      </c>
      <c r="D1006">
        <f>VLOOKUP(F1006,每级任务数量!A:B,2,FALSE)</f>
        <v>2</v>
      </c>
      <c r="E1006" s="7">
        <f t="shared" si="131"/>
        <v>14302003</v>
      </c>
      <c r="F1006">
        <f t="shared" si="132"/>
        <v>143</v>
      </c>
      <c r="G1006">
        <f t="shared" si="133"/>
        <v>2</v>
      </c>
      <c r="H1006">
        <f t="shared" si="137"/>
        <v>3</v>
      </c>
      <c r="I1006" t="str">
        <f>VLOOKUP(H1006,映射关系!E:F,2,FALSE)</f>
        <v>炼历</v>
      </c>
      <c r="J1006">
        <f>INT((IF(D1006=G1006,VLOOKUP(F1006,每级经验对应!A:C,3,FALSE)*映射关系!$B$4,VLOOKUP(F1006,每级经验对应!A:C,3,FALSE)*映射关系!$B$4/(D1006-1))+1)*VLOOKUP(H1006,映射关系!E:G,3,FALSE))</f>
        <v>1039504</v>
      </c>
      <c r="L1006" t="str">
        <f>L$6&amp;VLOOKUP(I1006,物品!B:C,2,FALSE)</f>
        <v>{"t":"i","i":6</v>
      </c>
      <c r="M1006" t="str">
        <f t="shared" si="134"/>
        <v>,"c":1039504,"tr":0}</v>
      </c>
      <c r="N1006" t="str">
        <f t="shared" si="135"/>
        <v/>
      </c>
      <c r="O1006" t="str">
        <f t="shared" si="136"/>
        <v>{"t":"i","i":6,"c":1039504,"tr":0}</v>
      </c>
    </row>
    <row r="1007" spans="3:15" x14ac:dyDescent="0.15">
      <c r="C1007">
        <v>1000</v>
      </c>
      <c r="D1007">
        <f>VLOOKUP(F1007,每级任务数量!A:B,2,FALSE)</f>
        <v>2</v>
      </c>
      <c r="E1007" s="7">
        <f t="shared" si="131"/>
        <v>14401001</v>
      </c>
      <c r="F1007">
        <f t="shared" si="132"/>
        <v>144</v>
      </c>
      <c r="G1007">
        <f t="shared" si="133"/>
        <v>1</v>
      </c>
      <c r="H1007">
        <f t="shared" si="137"/>
        <v>1</v>
      </c>
      <c r="I1007" t="str">
        <f>VLOOKUP(H1007,映射关系!E:F,2,FALSE)</f>
        <v>经验</v>
      </c>
      <c r="J1007">
        <f>INT((IF(D1007=G1007,VLOOKUP(F1007,每级经验对应!A:C,3,FALSE)*映射关系!$B$4,VLOOKUP(F1007,每级经验对应!A:C,3,FALSE)*映射关系!$B$4/(D1007-1))+1)*VLOOKUP(H1007,映射关系!E:G,3,FALSE))</f>
        <v>222869</v>
      </c>
      <c r="L1007" t="str">
        <f>L$6&amp;VLOOKUP(I1007,物品!B:C,2,FALSE)</f>
        <v>{"t":"i","i":4</v>
      </c>
      <c r="M1007" t="str">
        <f t="shared" si="134"/>
        <v>,"c":222869,"tr":0}</v>
      </c>
      <c r="N1007" t="str">
        <f t="shared" si="135"/>
        <v/>
      </c>
      <c r="O1007" t="str">
        <f t="shared" si="136"/>
        <v>{"t":"i","i":4,"c":222869,"tr":0}</v>
      </c>
    </row>
    <row r="1008" spans="3:15" x14ac:dyDescent="0.15">
      <c r="C1008">
        <v>1001</v>
      </c>
      <c r="D1008">
        <f>VLOOKUP(F1008,每级任务数量!A:B,2,FALSE)</f>
        <v>2</v>
      </c>
      <c r="E1008" s="7">
        <f t="shared" si="131"/>
        <v>14401002</v>
      </c>
      <c r="F1008">
        <f t="shared" si="132"/>
        <v>144</v>
      </c>
      <c r="G1008">
        <f t="shared" si="133"/>
        <v>1</v>
      </c>
      <c r="H1008">
        <f t="shared" si="137"/>
        <v>2</v>
      </c>
      <c r="I1008" t="str">
        <f>VLOOKUP(H1008,映射关系!E:F,2,FALSE)</f>
        <v>金币</v>
      </c>
      <c r="J1008">
        <f>INT((IF(D1008=G1008,VLOOKUP(F1008,每级经验对应!A:C,3,FALSE)*映射关系!$B$4,VLOOKUP(F1008,每级经验对应!A:C,3,FALSE)*映射关系!$B$4/(D1008-1))+1)*VLOOKUP(H1008,映射关系!E:G,3,FALSE))</f>
        <v>7809688</v>
      </c>
      <c r="L1008" t="str">
        <f>L$6&amp;VLOOKUP(I1008,物品!B:C,2,FALSE)</f>
        <v>{"t":"i","i":1</v>
      </c>
      <c r="M1008" t="str">
        <f t="shared" si="134"/>
        <v>,"c":7809688,"tr":0}</v>
      </c>
      <c r="N1008" t="str">
        <f t="shared" si="135"/>
        <v/>
      </c>
      <c r="O1008" t="str">
        <f t="shared" si="136"/>
        <v>{"t":"i","i":1,"c":7809688,"tr":0}</v>
      </c>
    </row>
    <row r="1009" spans="3:15" x14ac:dyDescent="0.15">
      <c r="C1009">
        <v>1002</v>
      </c>
      <c r="D1009">
        <f>VLOOKUP(F1009,每级任务数量!A:B,2,FALSE)</f>
        <v>2</v>
      </c>
      <c r="E1009" s="7">
        <f t="shared" si="131"/>
        <v>14401003</v>
      </c>
      <c r="F1009">
        <f t="shared" si="132"/>
        <v>144</v>
      </c>
      <c r="G1009">
        <f t="shared" si="133"/>
        <v>1</v>
      </c>
      <c r="H1009">
        <f t="shared" si="137"/>
        <v>3</v>
      </c>
      <c r="I1009" t="str">
        <f>VLOOKUP(H1009,映射关系!E:F,2,FALSE)</f>
        <v>炼历</v>
      </c>
      <c r="J1009">
        <f>INT((IF(D1009=G1009,VLOOKUP(F1009,每级经验对应!A:C,3,FALSE)*映射关系!$B$4,VLOOKUP(F1009,每级经验对应!A:C,3,FALSE)*映射关系!$B$4/(D1009-1))+1)*VLOOKUP(H1009,映射关系!E:G,3,FALSE))</f>
        <v>1114348</v>
      </c>
      <c r="L1009" t="str">
        <f>L$6&amp;VLOOKUP(I1009,物品!B:C,2,FALSE)</f>
        <v>{"t":"i","i":6</v>
      </c>
      <c r="M1009" t="str">
        <f t="shared" si="134"/>
        <v>,"c":1114348,"tr":0}</v>
      </c>
      <c r="N1009" t="str">
        <f t="shared" si="135"/>
        <v/>
      </c>
      <c r="O1009" t="str">
        <f t="shared" si="136"/>
        <v>{"t":"i","i":6,"c":1114348,"tr":0}</v>
      </c>
    </row>
    <row r="1010" spans="3:15" x14ac:dyDescent="0.15">
      <c r="C1010">
        <v>1003</v>
      </c>
      <c r="D1010">
        <f>VLOOKUP(F1010,每级任务数量!A:B,2,FALSE)</f>
        <v>2</v>
      </c>
      <c r="E1010" s="7">
        <f t="shared" si="131"/>
        <v>14402001</v>
      </c>
      <c r="F1010">
        <f t="shared" si="132"/>
        <v>144</v>
      </c>
      <c r="G1010">
        <f t="shared" si="133"/>
        <v>2</v>
      </c>
      <c r="H1010">
        <f t="shared" si="137"/>
        <v>1</v>
      </c>
      <c r="I1010" t="str">
        <f>VLOOKUP(H1010,映射关系!E:F,2,FALSE)</f>
        <v>经验</v>
      </c>
      <c r="J1010">
        <f>INT((IF(D1010=G1010,VLOOKUP(F1010,每级经验对应!A:C,3,FALSE)*映射关系!$B$4,VLOOKUP(F1010,每级经验对应!A:C,3,FALSE)*映射关系!$B$4/(D1010-1))+1)*VLOOKUP(H1010,映射关系!E:G,3,FALSE))</f>
        <v>222869</v>
      </c>
      <c r="L1010" t="str">
        <f>L$6&amp;VLOOKUP(I1010,物品!B:C,2,FALSE)</f>
        <v>{"t":"i","i":4</v>
      </c>
      <c r="M1010" t="str">
        <f t="shared" si="134"/>
        <v>,"c":222869,"tr":0}</v>
      </c>
      <c r="N1010" t="str">
        <f t="shared" si="135"/>
        <v/>
      </c>
      <c r="O1010" t="str">
        <f t="shared" si="136"/>
        <v>{"t":"i","i":4,"c":222869,"tr":0}</v>
      </c>
    </row>
    <row r="1011" spans="3:15" x14ac:dyDescent="0.15">
      <c r="C1011">
        <v>1004</v>
      </c>
      <c r="D1011">
        <f>VLOOKUP(F1011,每级任务数量!A:B,2,FALSE)</f>
        <v>2</v>
      </c>
      <c r="E1011" s="7">
        <f t="shared" si="131"/>
        <v>14402002</v>
      </c>
      <c r="F1011">
        <f t="shared" si="132"/>
        <v>144</v>
      </c>
      <c r="G1011">
        <f t="shared" si="133"/>
        <v>2</v>
      </c>
      <c r="H1011">
        <f t="shared" si="137"/>
        <v>2</v>
      </c>
      <c r="I1011" t="str">
        <f>VLOOKUP(H1011,映射关系!E:F,2,FALSE)</f>
        <v>金币</v>
      </c>
      <c r="J1011">
        <f>INT((IF(D1011=G1011,VLOOKUP(F1011,每级经验对应!A:C,3,FALSE)*映射关系!$B$4,VLOOKUP(F1011,每级经验对应!A:C,3,FALSE)*映射关系!$B$4/(D1011-1))+1)*VLOOKUP(H1011,映射关系!E:G,3,FALSE))</f>
        <v>7809688</v>
      </c>
      <c r="L1011" t="str">
        <f>L$6&amp;VLOOKUP(I1011,物品!B:C,2,FALSE)</f>
        <v>{"t":"i","i":1</v>
      </c>
      <c r="M1011" t="str">
        <f t="shared" si="134"/>
        <v>,"c":7809688,"tr":0}</v>
      </c>
      <c r="N1011" t="str">
        <f t="shared" si="135"/>
        <v/>
      </c>
      <c r="O1011" t="str">
        <f t="shared" si="136"/>
        <v>{"t":"i","i":1,"c":7809688,"tr":0}</v>
      </c>
    </row>
    <row r="1012" spans="3:15" x14ac:dyDescent="0.15">
      <c r="C1012">
        <v>1005</v>
      </c>
      <c r="D1012">
        <f>VLOOKUP(F1012,每级任务数量!A:B,2,FALSE)</f>
        <v>2</v>
      </c>
      <c r="E1012" s="7">
        <f t="shared" si="131"/>
        <v>14402003</v>
      </c>
      <c r="F1012">
        <f t="shared" si="132"/>
        <v>144</v>
      </c>
      <c r="G1012">
        <f t="shared" si="133"/>
        <v>2</v>
      </c>
      <c r="H1012">
        <f t="shared" si="137"/>
        <v>3</v>
      </c>
      <c r="I1012" t="str">
        <f>VLOOKUP(H1012,映射关系!E:F,2,FALSE)</f>
        <v>炼历</v>
      </c>
      <c r="J1012">
        <f>INT((IF(D1012=G1012,VLOOKUP(F1012,每级经验对应!A:C,3,FALSE)*映射关系!$B$4,VLOOKUP(F1012,每级经验对应!A:C,3,FALSE)*映射关系!$B$4/(D1012-1))+1)*VLOOKUP(H1012,映射关系!E:G,3,FALSE))</f>
        <v>1114348</v>
      </c>
      <c r="L1012" t="str">
        <f>L$6&amp;VLOOKUP(I1012,物品!B:C,2,FALSE)</f>
        <v>{"t":"i","i":6</v>
      </c>
      <c r="M1012" t="str">
        <f t="shared" si="134"/>
        <v>,"c":1114348,"tr":0}</v>
      </c>
      <c r="N1012" t="str">
        <f t="shared" si="135"/>
        <v/>
      </c>
      <c r="O1012" t="str">
        <f t="shared" si="136"/>
        <v>{"t":"i","i":6,"c":1114348,"tr":0}</v>
      </c>
    </row>
    <row r="1013" spans="3:15" x14ac:dyDescent="0.15">
      <c r="C1013">
        <v>1006</v>
      </c>
      <c r="D1013">
        <f>VLOOKUP(F1013,每级任务数量!A:B,2,FALSE)</f>
        <v>2</v>
      </c>
      <c r="E1013" s="7">
        <f t="shared" si="131"/>
        <v>14501001</v>
      </c>
      <c r="F1013">
        <f t="shared" si="132"/>
        <v>145</v>
      </c>
      <c r="G1013">
        <f t="shared" si="133"/>
        <v>1</v>
      </c>
      <c r="H1013">
        <f t="shared" si="137"/>
        <v>1</v>
      </c>
      <c r="I1013" t="str">
        <f>VLOOKUP(H1013,映射关系!E:F,2,FALSE)</f>
        <v>经验</v>
      </c>
      <c r="J1013">
        <f>INT((IF(D1013=G1013,VLOOKUP(F1013,每级经验对应!A:C,3,FALSE)*映射关系!$B$4,VLOOKUP(F1013,每级经验对应!A:C,3,FALSE)*映射关系!$B$4/(D1013-1))+1)*VLOOKUP(H1013,映射关系!E:G,3,FALSE))</f>
        <v>238916</v>
      </c>
      <c r="L1013" t="str">
        <f>L$6&amp;VLOOKUP(I1013,物品!B:C,2,FALSE)</f>
        <v>{"t":"i","i":4</v>
      </c>
      <c r="M1013" t="str">
        <f t="shared" si="134"/>
        <v>,"c":238916,"tr":0}</v>
      </c>
      <c r="N1013" t="str">
        <f t="shared" si="135"/>
        <v/>
      </c>
      <c r="O1013" t="str">
        <f t="shared" si="136"/>
        <v>{"t":"i","i":4,"c":238916,"tr":0}</v>
      </c>
    </row>
    <row r="1014" spans="3:15" x14ac:dyDescent="0.15">
      <c r="C1014">
        <v>1007</v>
      </c>
      <c r="D1014">
        <f>VLOOKUP(F1014,每级任务数量!A:B,2,FALSE)</f>
        <v>2</v>
      </c>
      <c r="E1014" s="7">
        <f t="shared" si="131"/>
        <v>14501002</v>
      </c>
      <c r="F1014">
        <f t="shared" si="132"/>
        <v>145</v>
      </c>
      <c r="G1014">
        <f t="shared" si="133"/>
        <v>1</v>
      </c>
      <c r="H1014">
        <f t="shared" si="137"/>
        <v>2</v>
      </c>
      <c r="I1014" t="str">
        <f>VLOOKUP(H1014,映射关系!E:F,2,FALSE)</f>
        <v>金币</v>
      </c>
      <c r="J1014">
        <f>INT((IF(D1014=G1014,VLOOKUP(F1014,每级经验对应!A:C,3,FALSE)*映射关系!$B$4,VLOOKUP(F1014,每级经验对应!A:C,3,FALSE)*映射关系!$B$4/(D1014-1))+1)*VLOOKUP(H1014,映射关系!E:G,3,FALSE))</f>
        <v>8371983</v>
      </c>
      <c r="L1014" t="str">
        <f>L$6&amp;VLOOKUP(I1014,物品!B:C,2,FALSE)</f>
        <v>{"t":"i","i":1</v>
      </c>
      <c r="M1014" t="str">
        <f t="shared" si="134"/>
        <v>,"c":8371983,"tr":0}</v>
      </c>
      <c r="N1014" t="str">
        <f t="shared" si="135"/>
        <v/>
      </c>
      <c r="O1014" t="str">
        <f t="shared" si="136"/>
        <v>{"t":"i","i":1,"c":8371983,"tr":0}</v>
      </c>
    </row>
    <row r="1015" spans="3:15" x14ac:dyDescent="0.15">
      <c r="C1015">
        <v>1008</v>
      </c>
      <c r="D1015">
        <f>VLOOKUP(F1015,每级任务数量!A:B,2,FALSE)</f>
        <v>2</v>
      </c>
      <c r="E1015" s="7">
        <f t="shared" si="131"/>
        <v>14501003</v>
      </c>
      <c r="F1015">
        <f t="shared" si="132"/>
        <v>145</v>
      </c>
      <c r="G1015">
        <f t="shared" si="133"/>
        <v>1</v>
      </c>
      <c r="H1015">
        <f t="shared" si="137"/>
        <v>3</v>
      </c>
      <c r="I1015" t="str">
        <f>VLOOKUP(H1015,映射关系!E:F,2,FALSE)</f>
        <v>炼历</v>
      </c>
      <c r="J1015">
        <f>INT((IF(D1015=G1015,VLOOKUP(F1015,每级经验对应!A:C,3,FALSE)*映射关系!$B$4,VLOOKUP(F1015,每级经验对应!A:C,3,FALSE)*映射关系!$B$4/(D1015-1))+1)*VLOOKUP(H1015,映射关系!E:G,3,FALSE))</f>
        <v>1194581</v>
      </c>
      <c r="L1015" t="str">
        <f>L$6&amp;VLOOKUP(I1015,物品!B:C,2,FALSE)</f>
        <v>{"t":"i","i":6</v>
      </c>
      <c r="M1015" t="str">
        <f t="shared" si="134"/>
        <v>,"c":1194581,"tr":0}</v>
      </c>
      <c r="N1015" t="str">
        <f t="shared" si="135"/>
        <v/>
      </c>
      <c r="O1015" t="str">
        <f t="shared" si="136"/>
        <v>{"t":"i","i":6,"c":1194581,"tr":0}</v>
      </c>
    </row>
    <row r="1016" spans="3:15" x14ac:dyDescent="0.15">
      <c r="C1016">
        <v>1009</v>
      </c>
      <c r="D1016">
        <f>VLOOKUP(F1016,每级任务数量!A:B,2,FALSE)</f>
        <v>2</v>
      </c>
      <c r="E1016" s="7">
        <f t="shared" si="131"/>
        <v>14502001</v>
      </c>
      <c r="F1016">
        <f t="shared" si="132"/>
        <v>145</v>
      </c>
      <c r="G1016">
        <f t="shared" si="133"/>
        <v>2</v>
      </c>
      <c r="H1016">
        <f t="shared" si="137"/>
        <v>1</v>
      </c>
      <c r="I1016" t="str">
        <f>VLOOKUP(H1016,映射关系!E:F,2,FALSE)</f>
        <v>经验</v>
      </c>
      <c r="J1016">
        <f>INT((IF(D1016=G1016,VLOOKUP(F1016,每级经验对应!A:C,3,FALSE)*映射关系!$B$4,VLOOKUP(F1016,每级经验对应!A:C,3,FALSE)*映射关系!$B$4/(D1016-1))+1)*VLOOKUP(H1016,映射关系!E:G,3,FALSE))</f>
        <v>238916</v>
      </c>
      <c r="L1016" t="str">
        <f>L$6&amp;VLOOKUP(I1016,物品!B:C,2,FALSE)</f>
        <v>{"t":"i","i":4</v>
      </c>
      <c r="M1016" t="str">
        <f t="shared" si="134"/>
        <v>,"c":238916,"tr":0}</v>
      </c>
      <c r="N1016" t="str">
        <f t="shared" si="135"/>
        <v/>
      </c>
      <c r="O1016" t="str">
        <f t="shared" si="136"/>
        <v>{"t":"i","i":4,"c":238916,"tr":0}</v>
      </c>
    </row>
    <row r="1017" spans="3:15" x14ac:dyDescent="0.15">
      <c r="C1017">
        <v>1010</v>
      </c>
      <c r="D1017">
        <f>VLOOKUP(F1017,每级任务数量!A:B,2,FALSE)</f>
        <v>2</v>
      </c>
      <c r="E1017" s="7">
        <f t="shared" si="131"/>
        <v>14502002</v>
      </c>
      <c r="F1017">
        <f t="shared" si="132"/>
        <v>145</v>
      </c>
      <c r="G1017">
        <f t="shared" si="133"/>
        <v>2</v>
      </c>
      <c r="H1017">
        <f t="shared" si="137"/>
        <v>2</v>
      </c>
      <c r="I1017" t="str">
        <f>VLOOKUP(H1017,映射关系!E:F,2,FALSE)</f>
        <v>金币</v>
      </c>
      <c r="J1017">
        <f>INT((IF(D1017=G1017,VLOOKUP(F1017,每级经验对应!A:C,3,FALSE)*映射关系!$B$4,VLOOKUP(F1017,每级经验对应!A:C,3,FALSE)*映射关系!$B$4/(D1017-1))+1)*VLOOKUP(H1017,映射关系!E:G,3,FALSE))</f>
        <v>8371983</v>
      </c>
      <c r="L1017" t="str">
        <f>L$6&amp;VLOOKUP(I1017,物品!B:C,2,FALSE)</f>
        <v>{"t":"i","i":1</v>
      </c>
      <c r="M1017" t="str">
        <f t="shared" si="134"/>
        <v>,"c":8371983,"tr":0}</v>
      </c>
      <c r="N1017" t="str">
        <f t="shared" si="135"/>
        <v/>
      </c>
      <c r="O1017" t="str">
        <f t="shared" si="136"/>
        <v>{"t":"i","i":1,"c":8371983,"tr":0}</v>
      </c>
    </row>
    <row r="1018" spans="3:15" x14ac:dyDescent="0.15">
      <c r="C1018">
        <v>1011</v>
      </c>
      <c r="D1018">
        <f>VLOOKUP(F1018,每级任务数量!A:B,2,FALSE)</f>
        <v>2</v>
      </c>
      <c r="E1018" s="7">
        <f t="shared" si="131"/>
        <v>14502003</v>
      </c>
      <c r="F1018">
        <f t="shared" si="132"/>
        <v>145</v>
      </c>
      <c r="G1018">
        <f t="shared" si="133"/>
        <v>2</v>
      </c>
      <c r="H1018">
        <f t="shared" si="137"/>
        <v>3</v>
      </c>
      <c r="I1018" t="str">
        <f>VLOOKUP(H1018,映射关系!E:F,2,FALSE)</f>
        <v>炼历</v>
      </c>
      <c r="J1018">
        <f>INT((IF(D1018=G1018,VLOOKUP(F1018,每级经验对应!A:C,3,FALSE)*映射关系!$B$4,VLOOKUP(F1018,每级经验对应!A:C,3,FALSE)*映射关系!$B$4/(D1018-1))+1)*VLOOKUP(H1018,映射关系!E:G,3,FALSE))</f>
        <v>1194581</v>
      </c>
      <c r="L1018" t="str">
        <f>L$6&amp;VLOOKUP(I1018,物品!B:C,2,FALSE)</f>
        <v>{"t":"i","i":6</v>
      </c>
      <c r="M1018" t="str">
        <f t="shared" si="134"/>
        <v>,"c":1194581,"tr":0}</v>
      </c>
      <c r="N1018" t="str">
        <f t="shared" si="135"/>
        <v/>
      </c>
      <c r="O1018" t="str">
        <f t="shared" si="136"/>
        <v>{"t":"i","i":6,"c":1194581,"tr":0}</v>
      </c>
    </row>
    <row r="1019" spans="3:15" x14ac:dyDescent="0.15">
      <c r="C1019">
        <v>1012</v>
      </c>
      <c r="D1019">
        <f>VLOOKUP(F1019,每级任务数量!A:B,2,FALSE)</f>
        <v>2</v>
      </c>
      <c r="E1019" s="7">
        <f t="shared" si="131"/>
        <v>14601001</v>
      </c>
      <c r="F1019">
        <f t="shared" si="132"/>
        <v>146</v>
      </c>
      <c r="G1019">
        <f t="shared" si="133"/>
        <v>1</v>
      </c>
      <c r="H1019">
        <f t="shared" si="137"/>
        <v>1</v>
      </c>
      <c r="I1019" t="str">
        <f>VLOOKUP(H1019,映射关系!E:F,2,FALSE)</f>
        <v>经验</v>
      </c>
      <c r="J1019">
        <f>INT((IF(D1019=G1019,VLOOKUP(F1019,每级经验对应!A:C,3,FALSE)*映射关系!$B$4,VLOOKUP(F1019,每级经验对应!A:C,3,FALSE)*映射关系!$B$4/(D1019-1))+1)*VLOOKUP(H1019,映射关系!E:G,3,FALSE))</f>
        <v>256118</v>
      </c>
      <c r="L1019" t="str">
        <f>L$6&amp;VLOOKUP(I1019,物品!B:C,2,FALSE)</f>
        <v>{"t":"i","i":4</v>
      </c>
      <c r="M1019" t="str">
        <f t="shared" si="134"/>
        <v>,"c":256118,"tr":0}</v>
      </c>
      <c r="N1019" t="str">
        <f t="shared" si="135"/>
        <v/>
      </c>
      <c r="O1019" t="str">
        <f t="shared" si="136"/>
        <v>{"t":"i","i":4,"c":256118,"tr":0}</v>
      </c>
    </row>
    <row r="1020" spans="3:15" x14ac:dyDescent="0.15">
      <c r="C1020">
        <v>1013</v>
      </c>
      <c r="D1020">
        <f>VLOOKUP(F1020,每级任务数量!A:B,2,FALSE)</f>
        <v>2</v>
      </c>
      <c r="E1020" s="7">
        <f t="shared" si="131"/>
        <v>14601002</v>
      </c>
      <c r="F1020">
        <f t="shared" si="132"/>
        <v>146</v>
      </c>
      <c r="G1020">
        <f t="shared" si="133"/>
        <v>1</v>
      </c>
      <c r="H1020">
        <f t="shared" si="137"/>
        <v>2</v>
      </c>
      <c r="I1020" t="str">
        <f>VLOOKUP(H1020,映射关系!E:F,2,FALSE)</f>
        <v>金币</v>
      </c>
      <c r="J1020">
        <f>INT((IF(D1020=G1020,VLOOKUP(F1020,每级经验对应!A:C,3,FALSE)*映射关系!$B$4,VLOOKUP(F1020,每级经验对应!A:C,3,FALSE)*映射关系!$B$4/(D1020-1))+1)*VLOOKUP(H1020,映射关系!E:G,3,FALSE))</f>
        <v>8974763</v>
      </c>
      <c r="L1020" t="str">
        <f>L$6&amp;VLOOKUP(I1020,物品!B:C,2,FALSE)</f>
        <v>{"t":"i","i":1</v>
      </c>
      <c r="M1020" t="str">
        <f t="shared" si="134"/>
        <v>,"c":8974763,"tr":0}</v>
      </c>
      <c r="N1020" t="str">
        <f t="shared" si="135"/>
        <v/>
      </c>
      <c r="O1020" t="str">
        <f t="shared" si="136"/>
        <v>{"t":"i","i":1,"c":8974763,"tr":0}</v>
      </c>
    </row>
    <row r="1021" spans="3:15" x14ac:dyDescent="0.15">
      <c r="C1021">
        <v>1014</v>
      </c>
      <c r="D1021">
        <f>VLOOKUP(F1021,每级任务数量!A:B,2,FALSE)</f>
        <v>2</v>
      </c>
      <c r="E1021" s="7">
        <f t="shared" si="131"/>
        <v>14601003</v>
      </c>
      <c r="F1021">
        <f t="shared" si="132"/>
        <v>146</v>
      </c>
      <c r="G1021">
        <f t="shared" si="133"/>
        <v>1</v>
      </c>
      <c r="H1021">
        <f t="shared" si="137"/>
        <v>3</v>
      </c>
      <c r="I1021" t="str">
        <f>VLOOKUP(H1021,映射关系!E:F,2,FALSE)</f>
        <v>炼历</v>
      </c>
      <c r="J1021">
        <f>INT((IF(D1021=G1021,VLOOKUP(F1021,每级经验对应!A:C,3,FALSE)*映射关系!$B$4,VLOOKUP(F1021,每级经验对应!A:C,3,FALSE)*映射关系!$B$4/(D1021-1))+1)*VLOOKUP(H1021,映射关系!E:G,3,FALSE))</f>
        <v>1280590</v>
      </c>
      <c r="L1021" t="str">
        <f>L$6&amp;VLOOKUP(I1021,物品!B:C,2,FALSE)</f>
        <v>{"t":"i","i":6</v>
      </c>
      <c r="M1021" t="str">
        <f t="shared" si="134"/>
        <v>,"c":1280590,"tr":0}</v>
      </c>
      <c r="N1021" t="str">
        <f t="shared" si="135"/>
        <v/>
      </c>
      <c r="O1021" t="str">
        <f t="shared" si="136"/>
        <v>{"t":"i","i":6,"c":1280590,"tr":0}</v>
      </c>
    </row>
    <row r="1022" spans="3:15" x14ac:dyDescent="0.15">
      <c r="C1022">
        <v>1015</v>
      </c>
      <c r="D1022">
        <f>VLOOKUP(F1022,每级任务数量!A:B,2,FALSE)</f>
        <v>2</v>
      </c>
      <c r="E1022" s="7">
        <f t="shared" ref="E1022:E1085" si="138">F1022*100000+G1022*1000+H1022</f>
        <v>14602001</v>
      </c>
      <c r="F1022">
        <f t="shared" ref="F1022:F1085" si="139">IF((G1022=1)*(H1022=1),F1021+1,F1021)</f>
        <v>146</v>
      </c>
      <c r="G1022">
        <f t="shared" ref="G1022:G1085" si="140">IF(H1022=1,IF(G1021=D1021,1,G1021+1),G1021)</f>
        <v>2</v>
      </c>
      <c r="H1022">
        <f t="shared" si="137"/>
        <v>1</v>
      </c>
      <c r="I1022" t="str">
        <f>VLOOKUP(H1022,映射关系!E:F,2,FALSE)</f>
        <v>经验</v>
      </c>
      <c r="J1022">
        <f>INT((IF(D1022=G1022,VLOOKUP(F1022,每级经验对应!A:C,3,FALSE)*映射关系!$B$4,VLOOKUP(F1022,每级经验对应!A:C,3,FALSE)*映射关系!$B$4/(D1022-1))+1)*VLOOKUP(H1022,映射关系!E:G,3,FALSE))</f>
        <v>256118</v>
      </c>
      <c r="L1022" t="str">
        <f>L$6&amp;VLOOKUP(I1022,物品!B:C,2,FALSE)</f>
        <v>{"t":"i","i":4</v>
      </c>
      <c r="M1022" t="str">
        <f t="shared" ref="M1022:M1085" si="141">M$5&amp;J1022&amp;M$6</f>
        <v>,"c":256118,"tr":0}</v>
      </c>
      <c r="N1022" t="str">
        <f t="shared" ref="N1022:N1085" si="142">IF(K1022="","",N$6)</f>
        <v/>
      </c>
      <c r="O1022" t="str">
        <f t="shared" ref="O1022:O1085" si="143">K1022&amp;L1022&amp;M1022&amp;N1022</f>
        <v>{"t":"i","i":4,"c":256118,"tr":0}</v>
      </c>
    </row>
    <row r="1023" spans="3:15" x14ac:dyDescent="0.15">
      <c r="C1023">
        <v>1016</v>
      </c>
      <c r="D1023">
        <f>VLOOKUP(F1023,每级任务数量!A:B,2,FALSE)</f>
        <v>2</v>
      </c>
      <c r="E1023" s="7">
        <f t="shared" si="138"/>
        <v>14602002</v>
      </c>
      <c r="F1023">
        <f t="shared" si="139"/>
        <v>146</v>
      </c>
      <c r="G1023">
        <f t="shared" si="140"/>
        <v>2</v>
      </c>
      <c r="H1023">
        <f t="shared" si="137"/>
        <v>2</v>
      </c>
      <c r="I1023" t="str">
        <f>VLOOKUP(H1023,映射关系!E:F,2,FALSE)</f>
        <v>金币</v>
      </c>
      <c r="J1023">
        <f>INT((IF(D1023=G1023,VLOOKUP(F1023,每级经验对应!A:C,3,FALSE)*映射关系!$B$4,VLOOKUP(F1023,每级经验对应!A:C,3,FALSE)*映射关系!$B$4/(D1023-1))+1)*VLOOKUP(H1023,映射关系!E:G,3,FALSE))</f>
        <v>8974763</v>
      </c>
      <c r="L1023" t="str">
        <f>L$6&amp;VLOOKUP(I1023,物品!B:C,2,FALSE)</f>
        <v>{"t":"i","i":1</v>
      </c>
      <c r="M1023" t="str">
        <f t="shared" si="141"/>
        <v>,"c":8974763,"tr":0}</v>
      </c>
      <c r="N1023" t="str">
        <f t="shared" si="142"/>
        <v/>
      </c>
      <c r="O1023" t="str">
        <f t="shared" si="143"/>
        <v>{"t":"i","i":1,"c":8974763,"tr":0}</v>
      </c>
    </row>
    <row r="1024" spans="3:15" x14ac:dyDescent="0.15">
      <c r="C1024">
        <v>1017</v>
      </c>
      <c r="D1024">
        <f>VLOOKUP(F1024,每级任务数量!A:B,2,FALSE)</f>
        <v>2</v>
      </c>
      <c r="E1024" s="7">
        <f t="shared" si="138"/>
        <v>14602003</v>
      </c>
      <c r="F1024">
        <f t="shared" si="139"/>
        <v>146</v>
      </c>
      <c r="G1024">
        <f t="shared" si="140"/>
        <v>2</v>
      </c>
      <c r="H1024">
        <f t="shared" si="137"/>
        <v>3</v>
      </c>
      <c r="I1024" t="str">
        <f>VLOOKUP(H1024,映射关系!E:F,2,FALSE)</f>
        <v>炼历</v>
      </c>
      <c r="J1024">
        <f>INT((IF(D1024=G1024,VLOOKUP(F1024,每级经验对应!A:C,3,FALSE)*映射关系!$B$4,VLOOKUP(F1024,每级经验对应!A:C,3,FALSE)*映射关系!$B$4/(D1024-1))+1)*VLOOKUP(H1024,映射关系!E:G,3,FALSE))</f>
        <v>1280590</v>
      </c>
      <c r="L1024" t="str">
        <f>L$6&amp;VLOOKUP(I1024,物品!B:C,2,FALSE)</f>
        <v>{"t":"i","i":6</v>
      </c>
      <c r="M1024" t="str">
        <f t="shared" si="141"/>
        <v>,"c":1280590,"tr":0}</v>
      </c>
      <c r="N1024" t="str">
        <f t="shared" si="142"/>
        <v/>
      </c>
      <c r="O1024" t="str">
        <f t="shared" si="143"/>
        <v>{"t":"i","i":6,"c":1280590,"tr":0}</v>
      </c>
    </row>
    <row r="1025" spans="3:15" x14ac:dyDescent="0.15">
      <c r="C1025">
        <v>1018</v>
      </c>
      <c r="D1025">
        <f>VLOOKUP(F1025,每级任务数量!A:B,2,FALSE)</f>
        <v>2</v>
      </c>
      <c r="E1025" s="7">
        <f t="shared" si="138"/>
        <v>14701001</v>
      </c>
      <c r="F1025">
        <f t="shared" si="139"/>
        <v>147</v>
      </c>
      <c r="G1025">
        <f t="shared" si="140"/>
        <v>1</v>
      </c>
      <c r="H1025">
        <f t="shared" si="137"/>
        <v>1</v>
      </c>
      <c r="I1025" t="str">
        <f>VLOOKUP(H1025,映射关系!E:F,2,FALSE)</f>
        <v>经验</v>
      </c>
      <c r="J1025">
        <f>INT((IF(D1025=G1025,VLOOKUP(F1025,每级经验对应!A:C,3,FALSE)*映射关系!$B$4,VLOOKUP(F1025,每级经验对应!A:C,3,FALSE)*映射关系!$B$4/(D1025-1))+1)*VLOOKUP(H1025,映射关系!E:G,3,FALSE))</f>
        <v>274558</v>
      </c>
      <c r="L1025" t="str">
        <f>L$6&amp;VLOOKUP(I1025,物品!B:C,2,FALSE)</f>
        <v>{"t":"i","i":4</v>
      </c>
      <c r="M1025" t="str">
        <f t="shared" si="141"/>
        <v>,"c":274558,"tr":0}</v>
      </c>
      <c r="N1025" t="str">
        <f t="shared" si="142"/>
        <v/>
      </c>
      <c r="O1025" t="str">
        <f t="shared" si="143"/>
        <v>{"t":"i","i":4,"c":274558,"tr":0}</v>
      </c>
    </row>
    <row r="1026" spans="3:15" x14ac:dyDescent="0.15">
      <c r="C1026">
        <v>1019</v>
      </c>
      <c r="D1026">
        <f>VLOOKUP(F1026,每级任务数量!A:B,2,FALSE)</f>
        <v>2</v>
      </c>
      <c r="E1026" s="7">
        <f t="shared" si="138"/>
        <v>14701002</v>
      </c>
      <c r="F1026">
        <f t="shared" si="139"/>
        <v>147</v>
      </c>
      <c r="G1026">
        <f t="shared" si="140"/>
        <v>1</v>
      </c>
      <c r="H1026">
        <f t="shared" si="137"/>
        <v>2</v>
      </c>
      <c r="I1026" t="str">
        <f>VLOOKUP(H1026,映射关系!E:F,2,FALSE)</f>
        <v>金币</v>
      </c>
      <c r="J1026">
        <f>INT((IF(D1026=G1026,VLOOKUP(F1026,每级经验对应!A:C,3,FALSE)*映射关系!$B$4,VLOOKUP(F1026,每级经验对应!A:C,3,FALSE)*映射关系!$B$4/(D1026-1))+1)*VLOOKUP(H1026,映射关系!E:G,3,FALSE))</f>
        <v>9620944</v>
      </c>
      <c r="L1026" t="str">
        <f>L$6&amp;VLOOKUP(I1026,物品!B:C,2,FALSE)</f>
        <v>{"t":"i","i":1</v>
      </c>
      <c r="M1026" t="str">
        <f t="shared" si="141"/>
        <v>,"c":9620944,"tr":0}</v>
      </c>
      <c r="N1026" t="str">
        <f t="shared" si="142"/>
        <v/>
      </c>
      <c r="O1026" t="str">
        <f t="shared" si="143"/>
        <v>{"t":"i","i":1,"c":9620944,"tr":0}</v>
      </c>
    </row>
    <row r="1027" spans="3:15" x14ac:dyDescent="0.15">
      <c r="C1027">
        <v>1020</v>
      </c>
      <c r="D1027">
        <f>VLOOKUP(F1027,每级任务数量!A:B,2,FALSE)</f>
        <v>2</v>
      </c>
      <c r="E1027" s="7">
        <f t="shared" si="138"/>
        <v>14701003</v>
      </c>
      <c r="F1027">
        <f t="shared" si="139"/>
        <v>147</v>
      </c>
      <c r="G1027">
        <f t="shared" si="140"/>
        <v>1</v>
      </c>
      <c r="H1027">
        <f t="shared" si="137"/>
        <v>3</v>
      </c>
      <c r="I1027" t="str">
        <f>VLOOKUP(H1027,映射关系!E:F,2,FALSE)</f>
        <v>炼历</v>
      </c>
      <c r="J1027">
        <f>INT((IF(D1027=G1027,VLOOKUP(F1027,每级经验对应!A:C,3,FALSE)*映射关系!$B$4,VLOOKUP(F1027,每级经验对应!A:C,3,FALSE)*映射关系!$B$4/(D1027-1))+1)*VLOOKUP(H1027,映射关系!E:G,3,FALSE))</f>
        <v>1372792</v>
      </c>
      <c r="L1027" t="str">
        <f>L$6&amp;VLOOKUP(I1027,物品!B:C,2,FALSE)</f>
        <v>{"t":"i","i":6</v>
      </c>
      <c r="M1027" t="str">
        <f t="shared" si="141"/>
        <v>,"c":1372792,"tr":0}</v>
      </c>
      <c r="N1027" t="str">
        <f t="shared" si="142"/>
        <v/>
      </c>
      <c r="O1027" t="str">
        <f t="shared" si="143"/>
        <v>{"t":"i","i":6,"c":1372792,"tr":0}</v>
      </c>
    </row>
    <row r="1028" spans="3:15" x14ac:dyDescent="0.15">
      <c r="C1028">
        <v>1021</v>
      </c>
      <c r="D1028">
        <f>VLOOKUP(F1028,每级任务数量!A:B,2,FALSE)</f>
        <v>2</v>
      </c>
      <c r="E1028" s="7">
        <f t="shared" si="138"/>
        <v>14702001</v>
      </c>
      <c r="F1028">
        <f t="shared" si="139"/>
        <v>147</v>
      </c>
      <c r="G1028">
        <f t="shared" si="140"/>
        <v>2</v>
      </c>
      <c r="H1028">
        <f t="shared" si="137"/>
        <v>1</v>
      </c>
      <c r="I1028" t="str">
        <f>VLOOKUP(H1028,映射关系!E:F,2,FALSE)</f>
        <v>经验</v>
      </c>
      <c r="J1028">
        <f>INT((IF(D1028=G1028,VLOOKUP(F1028,每级经验对应!A:C,3,FALSE)*映射关系!$B$4,VLOOKUP(F1028,每级经验对应!A:C,3,FALSE)*映射关系!$B$4/(D1028-1))+1)*VLOOKUP(H1028,映射关系!E:G,3,FALSE))</f>
        <v>274558</v>
      </c>
      <c r="L1028" t="str">
        <f>L$6&amp;VLOOKUP(I1028,物品!B:C,2,FALSE)</f>
        <v>{"t":"i","i":4</v>
      </c>
      <c r="M1028" t="str">
        <f t="shared" si="141"/>
        <v>,"c":274558,"tr":0}</v>
      </c>
      <c r="N1028" t="str">
        <f t="shared" si="142"/>
        <v/>
      </c>
      <c r="O1028" t="str">
        <f t="shared" si="143"/>
        <v>{"t":"i","i":4,"c":274558,"tr":0}</v>
      </c>
    </row>
    <row r="1029" spans="3:15" x14ac:dyDescent="0.15">
      <c r="C1029">
        <v>1022</v>
      </c>
      <c r="D1029">
        <f>VLOOKUP(F1029,每级任务数量!A:B,2,FALSE)</f>
        <v>2</v>
      </c>
      <c r="E1029" s="7">
        <f t="shared" si="138"/>
        <v>14702002</v>
      </c>
      <c r="F1029">
        <f t="shared" si="139"/>
        <v>147</v>
      </c>
      <c r="G1029">
        <f t="shared" si="140"/>
        <v>2</v>
      </c>
      <c r="H1029">
        <f t="shared" si="137"/>
        <v>2</v>
      </c>
      <c r="I1029" t="str">
        <f>VLOOKUP(H1029,映射关系!E:F,2,FALSE)</f>
        <v>金币</v>
      </c>
      <c r="J1029">
        <f>INT((IF(D1029=G1029,VLOOKUP(F1029,每级经验对应!A:C,3,FALSE)*映射关系!$B$4,VLOOKUP(F1029,每级经验对应!A:C,3,FALSE)*映射关系!$B$4/(D1029-1))+1)*VLOOKUP(H1029,映射关系!E:G,3,FALSE))</f>
        <v>9620944</v>
      </c>
      <c r="L1029" t="str">
        <f>L$6&amp;VLOOKUP(I1029,物品!B:C,2,FALSE)</f>
        <v>{"t":"i","i":1</v>
      </c>
      <c r="M1029" t="str">
        <f t="shared" si="141"/>
        <v>,"c":9620944,"tr":0}</v>
      </c>
      <c r="N1029" t="str">
        <f t="shared" si="142"/>
        <v/>
      </c>
      <c r="O1029" t="str">
        <f t="shared" si="143"/>
        <v>{"t":"i","i":1,"c":9620944,"tr":0}</v>
      </c>
    </row>
    <row r="1030" spans="3:15" x14ac:dyDescent="0.15">
      <c r="C1030">
        <v>1023</v>
      </c>
      <c r="D1030">
        <f>VLOOKUP(F1030,每级任务数量!A:B,2,FALSE)</f>
        <v>2</v>
      </c>
      <c r="E1030" s="7">
        <f t="shared" si="138"/>
        <v>14702003</v>
      </c>
      <c r="F1030">
        <f t="shared" si="139"/>
        <v>147</v>
      </c>
      <c r="G1030">
        <f t="shared" si="140"/>
        <v>2</v>
      </c>
      <c r="H1030">
        <f t="shared" si="137"/>
        <v>3</v>
      </c>
      <c r="I1030" t="str">
        <f>VLOOKUP(H1030,映射关系!E:F,2,FALSE)</f>
        <v>炼历</v>
      </c>
      <c r="J1030">
        <f>INT((IF(D1030=G1030,VLOOKUP(F1030,每级经验对应!A:C,3,FALSE)*映射关系!$B$4,VLOOKUP(F1030,每级经验对应!A:C,3,FALSE)*映射关系!$B$4/(D1030-1))+1)*VLOOKUP(H1030,映射关系!E:G,3,FALSE))</f>
        <v>1372792</v>
      </c>
      <c r="L1030" t="str">
        <f>L$6&amp;VLOOKUP(I1030,物品!B:C,2,FALSE)</f>
        <v>{"t":"i","i":6</v>
      </c>
      <c r="M1030" t="str">
        <f t="shared" si="141"/>
        <v>,"c":1372792,"tr":0}</v>
      </c>
      <c r="N1030" t="str">
        <f t="shared" si="142"/>
        <v/>
      </c>
      <c r="O1030" t="str">
        <f t="shared" si="143"/>
        <v>{"t":"i","i":6,"c":1372792,"tr":0}</v>
      </c>
    </row>
    <row r="1031" spans="3:15" x14ac:dyDescent="0.15">
      <c r="C1031">
        <v>1024</v>
      </c>
      <c r="D1031">
        <f>VLOOKUP(F1031,每级任务数量!A:B,2,FALSE)</f>
        <v>2</v>
      </c>
      <c r="E1031" s="7">
        <f t="shared" si="138"/>
        <v>14801001</v>
      </c>
      <c r="F1031">
        <f t="shared" si="139"/>
        <v>148</v>
      </c>
      <c r="G1031">
        <f t="shared" si="140"/>
        <v>1</v>
      </c>
      <c r="H1031">
        <f t="shared" si="137"/>
        <v>1</v>
      </c>
      <c r="I1031" t="str">
        <f>VLOOKUP(H1031,映射关系!E:F,2,FALSE)</f>
        <v>经验</v>
      </c>
      <c r="J1031">
        <f>INT((IF(D1031=G1031,VLOOKUP(F1031,每级经验对应!A:C,3,FALSE)*映射关系!$B$4,VLOOKUP(F1031,每级经验对应!A:C,3,FALSE)*映射关系!$B$4/(D1031-1))+1)*VLOOKUP(H1031,映射关系!E:G,3,FALSE))</f>
        <v>294326</v>
      </c>
      <c r="L1031" t="str">
        <f>L$6&amp;VLOOKUP(I1031,物品!B:C,2,FALSE)</f>
        <v>{"t":"i","i":4</v>
      </c>
      <c r="M1031" t="str">
        <f t="shared" si="141"/>
        <v>,"c":294326,"tr":0}</v>
      </c>
      <c r="N1031" t="str">
        <f t="shared" si="142"/>
        <v/>
      </c>
      <c r="O1031" t="str">
        <f t="shared" si="143"/>
        <v>{"t":"i","i":4,"c":294326,"tr":0}</v>
      </c>
    </row>
    <row r="1032" spans="3:15" x14ac:dyDescent="0.15">
      <c r="C1032">
        <v>1025</v>
      </c>
      <c r="D1032">
        <f>VLOOKUP(F1032,每级任务数量!A:B,2,FALSE)</f>
        <v>2</v>
      </c>
      <c r="E1032" s="7">
        <f t="shared" si="138"/>
        <v>14801002</v>
      </c>
      <c r="F1032">
        <f t="shared" si="139"/>
        <v>148</v>
      </c>
      <c r="G1032">
        <f t="shared" si="140"/>
        <v>1</v>
      </c>
      <c r="H1032">
        <f t="shared" si="137"/>
        <v>2</v>
      </c>
      <c r="I1032" t="str">
        <f>VLOOKUP(H1032,映射关系!E:F,2,FALSE)</f>
        <v>金币</v>
      </c>
      <c r="J1032">
        <f>INT((IF(D1032=G1032,VLOOKUP(F1032,每级经验对应!A:C,3,FALSE)*映射关系!$B$4,VLOOKUP(F1032,每级经验对应!A:C,3,FALSE)*映射关系!$B$4/(D1032-1))+1)*VLOOKUP(H1032,映射关系!E:G,3,FALSE))</f>
        <v>10313649</v>
      </c>
      <c r="L1032" t="str">
        <f>L$6&amp;VLOOKUP(I1032,物品!B:C,2,FALSE)</f>
        <v>{"t":"i","i":1</v>
      </c>
      <c r="M1032" t="str">
        <f t="shared" si="141"/>
        <v>,"c":10313649,"tr":0}</v>
      </c>
      <c r="N1032" t="str">
        <f t="shared" si="142"/>
        <v/>
      </c>
      <c r="O1032" t="str">
        <f t="shared" si="143"/>
        <v>{"t":"i","i":1,"c":10313649,"tr":0}</v>
      </c>
    </row>
    <row r="1033" spans="3:15" x14ac:dyDescent="0.15">
      <c r="C1033">
        <v>1026</v>
      </c>
      <c r="D1033">
        <f>VLOOKUP(F1033,每级任务数量!A:B,2,FALSE)</f>
        <v>2</v>
      </c>
      <c r="E1033" s="7">
        <f t="shared" si="138"/>
        <v>14801003</v>
      </c>
      <c r="F1033">
        <f t="shared" si="139"/>
        <v>148</v>
      </c>
      <c r="G1033">
        <f t="shared" si="140"/>
        <v>1</v>
      </c>
      <c r="H1033">
        <f t="shared" si="137"/>
        <v>3</v>
      </c>
      <c r="I1033" t="str">
        <f>VLOOKUP(H1033,映射关系!E:F,2,FALSE)</f>
        <v>炼历</v>
      </c>
      <c r="J1033">
        <f>INT((IF(D1033=G1033,VLOOKUP(F1033,每级经验对应!A:C,3,FALSE)*映射关系!$B$4,VLOOKUP(F1033,每级经验对应!A:C,3,FALSE)*映射关系!$B$4/(D1033-1))+1)*VLOOKUP(H1033,映射关系!E:G,3,FALSE))</f>
        <v>1471633</v>
      </c>
      <c r="L1033" t="str">
        <f>L$6&amp;VLOOKUP(I1033,物品!B:C,2,FALSE)</f>
        <v>{"t":"i","i":6</v>
      </c>
      <c r="M1033" t="str">
        <f t="shared" si="141"/>
        <v>,"c":1471633,"tr":0}</v>
      </c>
      <c r="N1033" t="str">
        <f t="shared" si="142"/>
        <v/>
      </c>
      <c r="O1033" t="str">
        <f t="shared" si="143"/>
        <v>{"t":"i","i":6,"c":1471633,"tr":0}</v>
      </c>
    </row>
    <row r="1034" spans="3:15" x14ac:dyDescent="0.15">
      <c r="C1034">
        <v>1027</v>
      </c>
      <c r="D1034">
        <f>VLOOKUP(F1034,每级任务数量!A:B,2,FALSE)</f>
        <v>2</v>
      </c>
      <c r="E1034" s="7">
        <f t="shared" si="138"/>
        <v>14802001</v>
      </c>
      <c r="F1034">
        <f t="shared" si="139"/>
        <v>148</v>
      </c>
      <c r="G1034">
        <f t="shared" si="140"/>
        <v>2</v>
      </c>
      <c r="H1034">
        <f t="shared" si="137"/>
        <v>1</v>
      </c>
      <c r="I1034" t="str">
        <f>VLOOKUP(H1034,映射关系!E:F,2,FALSE)</f>
        <v>经验</v>
      </c>
      <c r="J1034">
        <f>INT((IF(D1034=G1034,VLOOKUP(F1034,每级经验对应!A:C,3,FALSE)*映射关系!$B$4,VLOOKUP(F1034,每级经验对应!A:C,3,FALSE)*映射关系!$B$4/(D1034-1))+1)*VLOOKUP(H1034,映射关系!E:G,3,FALSE))</f>
        <v>294326</v>
      </c>
      <c r="L1034" t="str">
        <f>L$6&amp;VLOOKUP(I1034,物品!B:C,2,FALSE)</f>
        <v>{"t":"i","i":4</v>
      </c>
      <c r="M1034" t="str">
        <f t="shared" si="141"/>
        <v>,"c":294326,"tr":0}</v>
      </c>
      <c r="N1034" t="str">
        <f t="shared" si="142"/>
        <v/>
      </c>
      <c r="O1034" t="str">
        <f t="shared" si="143"/>
        <v>{"t":"i","i":4,"c":294326,"tr":0}</v>
      </c>
    </row>
    <row r="1035" spans="3:15" x14ac:dyDescent="0.15">
      <c r="C1035">
        <v>1028</v>
      </c>
      <c r="D1035">
        <f>VLOOKUP(F1035,每级任务数量!A:B,2,FALSE)</f>
        <v>2</v>
      </c>
      <c r="E1035" s="7">
        <f t="shared" si="138"/>
        <v>14802002</v>
      </c>
      <c r="F1035">
        <f t="shared" si="139"/>
        <v>148</v>
      </c>
      <c r="G1035">
        <f t="shared" si="140"/>
        <v>2</v>
      </c>
      <c r="H1035">
        <f t="shared" si="137"/>
        <v>2</v>
      </c>
      <c r="I1035" t="str">
        <f>VLOOKUP(H1035,映射关系!E:F,2,FALSE)</f>
        <v>金币</v>
      </c>
      <c r="J1035">
        <f>INT((IF(D1035=G1035,VLOOKUP(F1035,每级经验对应!A:C,3,FALSE)*映射关系!$B$4,VLOOKUP(F1035,每级经验对应!A:C,3,FALSE)*映射关系!$B$4/(D1035-1))+1)*VLOOKUP(H1035,映射关系!E:G,3,FALSE))</f>
        <v>10313649</v>
      </c>
      <c r="L1035" t="str">
        <f>L$6&amp;VLOOKUP(I1035,物品!B:C,2,FALSE)</f>
        <v>{"t":"i","i":1</v>
      </c>
      <c r="M1035" t="str">
        <f t="shared" si="141"/>
        <v>,"c":10313649,"tr":0}</v>
      </c>
      <c r="N1035" t="str">
        <f t="shared" si="142"/>
        <v/>
      </c>
      <c r="O1035" t="str">
        <f t="shared" si="143"/>
        <v>{"t":"i","i":1,"c":10313649,"tr":0}</v>
      </c>
    </row>
    <row r="1036" spans="3:15" x14ac:dyDescent="0.15">
      <c r="C1036">
        <v>1029</v>
      </c>
      <c r="D1036">
        <f>VLOOKUP(F1036,每级任务数量!A:B,2,FALSE)</f>
        <v>2</v>
      </c>
      <c r="E1036" s="7">
        <f t="shared" si="138"/>
        <v>14802003</v>
      </c>
      <c r="F1036">
        <f t="shared" si="139"/>
        <v>148</v>
      </c>
      <c r="G1036">
        <f t="shared" si="140"/>
        <v>2</v>
      </c>
      <c r="H1036">
        <f t="shared" ref="H1036:H1099" si="144">H1033</f>
        <v>3</v>
      </c>
      <c r="I1036" t="str">
        <f>VLOOKUP(H1036,映射关系!E:F,2,FALSE)</f>
        <v>炼历</v>
      </c>
      <c r="J1036">
        <f>INT((IF(D1036=G1036,VLOOKUP(F1036,每级经验对应!A:C,3,FALSE)*映射关系!$B$4,VLOOKUP(F1036,每级经验对应!A:C,3,FALSE)*映射关系!$B$4/(D1036-1))+1)*VLOOKUP(H1036,映射关系!E:G,3,FALSE))</f>
        <v>1471633</v>
      </c>
      <c r="L1036" t="str">
        <f>L$6&amp;VLOOKUP(I1036,物品!B:C,2,FALSE)</f>
        <v>{"t":"i","i":6</v>
      </c>
      <c r="M1036" t="str">
        <f t="shared" si="141"/>
        <v>,"c":1471633,"tr":0}</v>
      </c>
      <c r="N1036" t="str">
        <f t="shared" si="142"/>
        <v/>
      </c>
      <c r="O1036" t="str">
        <f t="shared" si="143"/>
        <v>{"t":"i","i":6,"c":1471633,"tr":0}</v>
      </c>
    </row>
    <row r="1037" spans="3:15" x14ac:dyDescent="0.15">
      <c r="C1037">
        <v>1030</v>
      </c>
      <c r="D1037">
        <f>VLOOKUP(F1037,每级任务数量!A:B,2,FALSE)</f>
        <v>2</v>
      </c>
      <c r="E1037" s="7">
        <f t="shared" si="138"/>
        <v>14901001</v>
      </c>
      <c r="F1037">
        <f t="shared" si="139"/>
        <v>149</v>
      </c>
      <c r="G1037">
        <f t="shared" si="140"/>
        <v>1</v>
      </c>
      <c r="H1037">
        <f t="shared" si="144"/>
        <v>1</v>
      </c>
      <c r="I1037" t="str">
        <f>VLOOKUP(H1037,映射关系!E:F,2,FALSE)</f>
        <v>经验</v>
      </c>
      <c r="J1037">
        <f>INT((IF(D1037=G1037,VLOOKUP(F1037,每级经验对应!A:C,3,FALSE)*映射关系!$B$4,VLOOKUP(F1037,每级经验对应!A:C,3,FALSE)*映射关系!$B$4/(D1037-1))+1)*VLOOKUP(H1037,映射关系!E:G,3,FALSE))</f>
        <v>315518</v>
      </c>
      <c r="L1037" t="str">
        <f>L$6&amp;VLOOKUP(I1037,物品!B:C,2,FALSE)</f>
        <v>{"t":"i","i":4</v>
      </c>
      <c r="M1037" t="str">
        <f t="shared" si="141"/>
        <v>,"c":315518,"tr":0}</v>
      </c>
      <c r="N1037" t="str">
        <f t="shared" si="142"/>
        <v/>
      </c>
      <c r="O1037" t="str">
        <f t="shared" si="143"/>
        <v>{"t":"i","i":4,"c":315518,"tr":0}</v>
      </c>
    </row>
    <row r="1038" spans="3:15" x14ac:dyDescent="0.15">
      <c r="C1038">
        <v>1031</v>
      </c>
      <c r="D1038">
        <f>VLOOKUP(F1038,每级任务数量!A:B,2,FALSE)</f>
        <v>2</v>
      </c>
      <c r="E1038" s="7">
        <f t="shared" si="138"/>
        <v>14901002</v>
      </c>
      <c r="F1038">
        <f t="shared" si="139"/>
        <v>149</v>
      </c>
      <c r="G1038">
        <f t="shared" si="140"/>
        <v>1</v>
      </c>
      <c r="H1038">
        <f t="shared" si="144"/>
        <v>2</v>
      </c>
      <c r="I1038" t="str">
        <f>VLOOKUP(H1038,映射关系!E:F,2,FALSE)</f>
        <v>金币</v>
      </c>
      <c r="J1038">
        <f>INT((IF(D1038=G1038,VLOOKUP(F1038,每级经验对应!A:C,3,FALSE)*映射关系!$B$4,VLOOKUP(F1038,每级经验对应!A:C,3,FALSE)*映射关系!$B$4/(D1038-1))+1)*VLOOKUP(H1038,映射关系!E:G,3,FALSE))</f>
        <v>11056230</v>
      </c>
      <c r="L1038" t="str">
        <f>L$6&amp;VLOOKUP(I1038,物品!B:C,2,FALSE)</f>
        <v>{"t":"i","i":1</v>
      </c>
      <c r="M1038" t="str">
        <f t="shared" si="141"/>
        <v>,"c":11056230,"tr":0}</v>
      </c>
      <c r="N1038" t="str">
        <f t="shared" si="142"/>
        <v/>
      </c>
      <c r="O1038" t="str">
        <f t="shared" si="143"/>
        <v>{"t":"i","i":1,"c":11056230,"tr":0}</v>
      </c>
    </row>
    <row r="1039" spans="3:15" x14ac:dyDescent="0.15">
      <c r="C1039">
        <v>1032</v>
      </c>
      <c r="D1039">
        <f>VLOOKUP(F1039,每级任务数量!A:B,2,FALSE)</f>
        <v>2</v>
      </c>
      <c r="E1039" s="7">
        <f t="shared" si="138"/>
        <v>14901003</v>
      </c>
      <c r="F1039">
        <f t="shared" si="139"/>
        <v>149</v>
      </c>
      <c r="G1039">
        <f t="shared" si="140"/>
        <v>1</v>
      </c>
      <c r="H1039">
        <f t="shared" si="144"/>
        <v>3</v>
      </c>
      <c r="I1039" t="str">
        <f>VLOOKUP(H1039,映射关系!E:F,2,FALSE)</f>
        <v>炼历</v>
      </c>
      <c r="J1039">
        <f>INT((IF(D1039=G1039,VLOOKUP(F1039,每级经验对应!A:C,3,FALSE)*映射关系!$B$4,VLOOKUP(F1039,每级经验对应!A:C,3,FALSE)*映射关系!$B$4/(D1039-1))+1)*VLOOKUP(H1039,映射关系!E:G,3,FALSE))</f>
        <v>1577590</v>
      </c>
      <c r="L1039" t="str">
        <f>L$6&amp;VLOOKUP(I1039,物品!B:C,2,FALSE)</f>
        <v>{"t":"i","i":6</v>
      </c>
      <c r="M1039" t="str">
        <f t="shared" si="141"/>
        <v>,"c":1577590,"tr":0}</v>
      </c>
      <c r="N1039" t="str">
        <f t="shared" si="142"/>
        <v/>
      </c>
      <c r="O1039" t="str">
        <f t="shared" si="143"/>
        <v>{"t":"i","i":6,"c":1577590,"tr":0}</v>
      </c>
    </row>
    <row r="1040" spans="3:15" x14ac:dyDescent="0.15">
      <c r="C1040">
        <v>1033</v>
      </c>
      <c r="D1040">
        <f>VLOOKUP(F1040,每级任务数量!A:B,2,FALSE)</f>
        <v>2</v>
      </c>
      <c r="E1040" s="7">
        <f t="shared" si="138"/>
        <v>14902001</v>
      </c>
      <c r="F1040">
        <f t="shared" si="139"/>
        <v>149</v>
      </c>
      <c r="G1040">
        <f t="shared" si="140"/>
        <v>2</v>
      </c>
      <c r="H1040">
        <f t="shared" si="144"/>
        <v>1</v>
      </c>
      <c r="I1040" t="str">
        <f>VLOOKUP(H1040,映射关系!E:F,2,FALSE)</f>
        <v>经验</v>
      </c>
      <c r="J1040">
        <f>INT((IF(D1040=G1040,VLOOKUP(F1040,每级经验对应!A:C,3,FALSE)*映射关系!$B$4,VLOOKUP(F1040,每级经验对应!A:C,3,FALSE)*映射关系!$B$4/(D1040-1))+1)*VLOOKUP(H1040,映射关系!E:G,3,FALSE))</f>
        <v>315518</v>
      </c>
      <c r="L1040" t="str">
        <f>L$6&amp;VLOOKUP(I1040,物品!B:C,2,FALSE)</f>
        <v>{"t":"i","i":4</v>
      </c>
      <c r="M1040" t="str">
        <f t="shared" si="141"/>
        <v>,"c":315518,"tr":0}</v>
      </c>
      <c r="N1040" t="str">
        <f t="shared" si="142"/>
        <v/>
      </c>
      <c r="O1040" t="str">
        <f t="shared" si="143"/>
        <v>{"t":"i","i":4,"c":315518,"tr":0}</v>
      </c>
    </row>
    <row r="1041" spans="3:15" x14ac:dyDescent="0.15">
      <c r="C1041">
        <v>1034</v>
      </c>
      <c r="D1041">
        <f>VLOOKUP(F1041,每级任务数量!A:B,2,FALSE)</f>
        <v>2</v>
      </c>
      <c r="E1041" s="7">
        <f t="shared" si="138"/>
        <v>14902002</v>
      </c>
      <c r="F1041">
        <f t="shared" si="139"/>
        <v>149</v>
      </c>
      <c r="G1041">
        <f t="shared" si="140"/>
        <v>2</v>
      </c>
      <c r="H1041">
        <f t="shared" si="144"/>
        <v>2</v>
      </c>
      <c r="I1041" t="str">
        <f>VLOOKUP(H1041,映射关系!E:F,2,FALSE)</f>
        <v>金币</v>
      </c>
      <c r="J1041">
        <f>INT((IF(D1041=G1041,VLOOKUP(F1041,每级经验对应!A:C,3,FALSE)*映射关系!$B$4,VLOOKUP(F1041,每级经验对应!A:C,3,FALSE)*映射关系!$B$4/(D1041-1))+1)*VLOOKUP(H1041,映射关系!E:G,3,FALSE))</f>
        <v>11056230</v>
      </c>
      <c r="L1041" t="str">
        <f>L$6&amp;VLOOKUP(I1041,物品!B:C,2,FALSE)</f>
        <v>{"t":"i","i":1</v>
      </c>
      <c r="M1041" t="str">
        <f t="shared" si="141"/>
        <v>,"c":11056230,"tr":0}</v>
      </c>
      <c r="N1041" t="str">
        <f t="shared" si="142"/>
        <v/>
      </c>
      <c r="O1041" t="str">
        <f t="shared" si="143"/>
        <v>{"t":"i","i":1,"c":11056230,"tr":0}</v>
      </c>
    </row>
    <row r="1042" spans="3:15" x14ac:dyDescent="0.15">
      <c r="C1042">
        <v>1035</v>
      </c>
      <c r="D1042">
        <f>VLOOKUP(F1042,每级任务数量!A:B,2,FALSE)</f>
        <v>2</v>
      </c>
      <c r="E1042" s="7">
        <f t="shared" si="138"/>
        <v>14902003</v>
      </c>
      <c r="F1042">
        <f t="shared" si="139"/>
        <v>149</v>
      </c>
      <c r="G1042">
        <f t="shared" si="140"/>
        <v>2</v>
      </c>
      <c r="H1042">
        <f t="shared" si="144"/>
        <v>3</v>
      </c>
      <c r="I1042" t="str">
        <f>VLOOKUP(H1042,映射关系!E:F,2,FALSE)</f>
        <v>炼历</v>
      </c>
      <c r="J1042">
        <f>INT((IF(D1042=G1042,VLOOKUP(F1042,每级经验对应!A:C,3,FALSE)*映射关系!$B$4,VLOOKUP(F1042,每级经验对应!A:C,3,FALSE)*映射关系!$B$4/(D1042-1))+1)*VLOOKUP(H1042,映射关系!E:G,3,FALSE))</f>
        <v>1577590</v>
      </c>
      <c r="L1042" t="str">
        <f>L$6&amp;VLOOKUP(I1042,物品!B:C,2,FALSE)</f>
        <v>{"t":"i","i":6</v>
      </c>
      <c r="M1042" t="str">
        <f t="shared" si="141"/>
        <v>,"c":1577590,"tr":0}</v>
      </c>
      <c r="N1042" t="str">
        <f t="shared" si="142"/>
        <v/>
      </c>
      <c r="O1042" t="str">
        <f t="shared" si="143"/>
        <v>{"t":"i","i":6,"c":1577590,"tr":0}</v>
      </c>
    </row>
    <row r="1043" spans="3:15" x14ac:dyDescent="0.15">
      <c r="C1043">
        <v>1036</v>
      </c>
      <c r="D1043">
        <f>VLOOKUP(F1043,每级任务数量!A:B,2,FALSE)</f>
        <v>2</v>
      </c>
      <c r="E1043" s="7">
        <f t="shared" si="138"/>
        <v>15001001</v>
      </c>
      <c r="F1043">
        <f t="shared" si="139"/>
        <v>150</v>
      </c>
      <c r="G1043">
        <f t="shared" si="140"/>
        <v>1</v>
      </c>
      <c r="H1043">
        <f t="shared" si="144"/>
        <v>1</v>
      </c>
      <c r="I1043" t="str">
        <f>VLOOKUP(H1043,映射关系!E:F,2,FALSE)</f>
        <v>经验</v>
      </c>
      <c r="J1043" t="e">
        <f>INT((IF(D1043=G1043,VLOOKUP(F1043,每级经验对应!A:C,3,FALSE)*映射关系!$B$4,VLOOKUP(F1043,每级经验对应!A:C,3,FALSE)*映射关系!$B$4/(D1043-1))+1)*VLOOKUP(H1043,映射关系!E:G,3,FALSE))</f>
        <v>#N/A</v>
      </c>
      <c r="L1043" t="str">
        <f>L$6&amp;VLOOKUP(I1043,物品!B:C,2,FALSE)</f>
        <v>{"t":"i","i":4</v>
      </c>
      <c r="M1043" t="e">
        <f t="shared" si="141"/>
        <v>#N/A</v>
      </c>
      <c r="N1043" t="str">
        <f t="shared" si="142"/>
        <v/>
      </c>
      <c r="O1043" t="e">
        <f t="shared" si="143"/>
        <v>#N/A</v>
      </c>
    </row>
    <row r="1044" spans="3:15" x14ac:dyDescent="0.15">
      <c r="C1044">
        <v>1037</v>
      </c>
      <c r="D1044">
        <f>VLOOKUP(F1044,每级任务数量!A:B,2,FALSE)</f>
        <v>2</v>
      </c>
      <c r="E1044" s="7">
        <f t="shared" si="138"/>
        <v>15001002</v>
      </c>
      <c r="F1044">
        <f t="shared" si="139"/>
        <v>150</v>
      </c>
      <c r="G1044">
        <f t="shared" si="140"/>
        <v>1</v>
      </c>
      <c r="H1044">
        <f t="shared" si="144"/>
        <v>2</v>
      </c>
      <c r="I1044" t="str">
        <f>VLOOKUP(H1044,映射关系!E:F,2,FALSE)</f>
        <v>金币</v>
      </c>
      <c r="J1044" t="e">
        <f>INT((IF(D1044=G1044,VLOOKUP(F1044,每级经验对应!A:C,3,FALSE)*映射关系!$B$4,VLOOKUP(F1044,每级经验对应!A:C,3,FALSE)*映射关系!$B$4/(D1044-1))+1)*VLOOKUP(H1044,映射关系!E:G,3,FALSE))</f>
        <v>#N/A</v>
      </c>
      <c r="L1044" t="str">
        <f>L$6&amp;VLOOKUP(I1044,物品!B:C,2,FALSE)</f>
        <v>{"t":"i","i":1</v>
      </c>
      <c r="M1044" t="e">
        <f t="shared" si="141"/>
        <v>#N/A</v>
      </c>
      <c r="N1044" t="str">
        <f t="shared" si="142"/>
        <v/>
      </c>
      <c r="O1044" t="e">
        <f t="shared" si="143"/>
        <v>#N/A</v>
      </c>
    </row>
    <row r="1045" spans="3:15" x14ac:dyDescent="0.15">
      <c r="C1045">
        <v>1038</v>
      </c>
      <c r="D1045">
        <f>VLOOKUP(F1045,每级任务数量!A:B,2,FALSE)</f>
        <v>2</v>
      </c>
      <c r="E1045" s="7">
        <f t="shared" si="138"/>
        <v>15001003</v>
      </c>
      <c r="F1045">
        <f t="shared" si="139"/>
        <v>150</v>
      </c>
      <c r="G1045">
        <f t="shared" si="140"/>
        <v>1</v>
      </c>
      <c r="H1045">
        <f t="shared" si="144"/>
        <v>3</v>
      </c>
      <c r="I1045" t="str">
        <f>VLOOKUP(H1045,映射关系!E:F,2,FALSE)</f>
        <v>炼历</v>
      </c>
      <c r="J1045" t="e">
        <f>INT((IF(D1045=G1045,VLOOKUP(F1045,每级经验对应!A:C,3,FALSE)*映射关系!$B$4,VLOOKUP(F1045,每级经验对应!A:C,3,FALSE)*映射关系!$B$4/(D1045-1))+1)*VLOOKUP(H1045,映射关系!E:G,3,FALSE))</f>
        <v>#N/A</v>
      </c>
      <c r="L1045" t="str">
        <f>L$6&amp;VLOOKUP(I1045,物品!B:C,2,FALSE)</f>
        <v>{"t":"i","i":6</v>
      </c>
      <c r="M1045" t="e">
        <f t="shared" si="141"/>
        <v>#N/A</v>
      </c>
      <c r="N1045" t="str">
        <f t="shared" si="142"/>
        <v/>
      </c>
      <c r="O1045" t="e">
        <f t="shared" si="143"/>
        <v>#N/A</v>
      </c>
    </row>
    <row r="1046" spans="3:15" x14ac:dyDescent="0.15">
      <c r="C1046">
        <v>1039</v>
      </c>
      <c r="D1046">
        <f>VLOOKUP(F1046,每级任务数量!A:B,2,FALSE)</f>
        <v>2</v>
      </c>
      <c r="E1046" s="7">
        <f t="shared" si="138"/>
        <v>15002001</v>
      </c>
      <c r="F1046">
        <f t="shared" si="139"/>
        <v>150</v>
      </c>
      <c r="G1046">
        <f t="shared" si="140"/>
        <v>2</v>
      </c>
      <c r="H1046">
        <f t="shared" si="144"/>
        <v>1</v>
      </c>
      <c r="I1046" t="str">
        <f>VLOOKUP(H1046,映射关系!E:F,2,FALSE)</f>
        <v>经验</v>
      </c>
      <c r="J1046" t="e">
        <f>INT((IF(D1046=G1046,VLOOKUP(F1046,每级经验对应!A:C,3,FALSE)*映射关系!$B$4,VLOOKUP(F1046,每级经验对应!A:C,3,FALSE)*映射关系!$B$4/(D1046-1))+1)*VLOOKUP(H1046,映射关系!E:G,3,FALSE))</f>
        <v>#N/A</v>
      </c>
      <c r="L1046" t="str">
        <f>L$6&amp;VLOOKUP(I1046,物品!B:C,2,FALSE)</f>
        <v>{"t":"i","i":4</v>
      </c>
      <c r="M1046" t="e">
        <f t="shared" si="141"/>
        <v>#N/A</v>
      </c>
      <c r="N1046" t="str">
        <f t="shared" si="142"/>
        <v/>
      </c>
      <c r="O1046" t="e">
        <f t="shared" si="143"/>
        <v>#N/A</v>
      </c>
    </row>
    <row r="1047" spans="3:15" x14ac:dyDescent="0.15">
      <c r="C1047">
        <v>1040</v>
      </c>
      <c r="D1047">
        <f>VLOOKUP(F1047,每级任务数量!A:B,2,FALSE)</f>
        <v>2</v>
      </c>
      <c r="E1047" s="7">
        <f t="shared" si="138"/>
        <v>15002002</v>
      </c>
      <c r="F1047">
        <f t="shared" si="139"/>
        <v>150</v>
      </c>
      <c r="G1047">
        <f t="shared" si="140"/>
        <v>2</v>
      </c>
      <c r="H1047">
        <f t="shared" si="144"/>
        <v>2</v>
      </c>
      <c r="I1047" t="str">
        <f>VLOOKUP(H1047,映射关系!E:F,2,FALSE)</f>
        <v>金币</v>
      </c>
      <c r="J1047" t="e">
        <f>INT((IF(D1047=G1047,VLOOKUP(F1047,每级经验对应!A:C,3,FALSE)*映射关系!$B$4,VLOOKUP(F1047,每级经验对应!A:C,3,FALSE)*映射关系!$B$4/(D1047-1))+1)*VLOOKUP(H1047,映射关系!E:G,3,FALSE))</f>
        <v>#N/A</v>
      </c>
      <c r="L1047" t="str">
        <f>L$6&amp;VLOOKUP(I1047,物品!B:C,2,FALSE)</f>
        <v>{"t":"i","i":1</v>
      </c>
      <c r="M1047" t="e">
        <f t="shared" si="141"/>
        <v>#N/A</v>
      </c>
      <c r="N1047" t="str">
        <f t="shared" si="142"/>
        <v/>
      </c>
      <c r="O1047" t="e">
        <f t="shared" si="143"/>
        <v>#N/A</v>
      </c>
    </row>
    <row r="1048" spans="3:15" x14ac:dyDescent="0.15">
      <c r="C1048">
        <v>1041</v>
      </c>
      <c r="D1048">
        <f>VLOOKUP(F1048,每级任务数量!A:B,2,FALSE)</f>
        <v>2</v>
      </c>
      <c r="E1048" s="7">
        <f t="shared" si="138"/>
        <v>15002003</v>
      </c>
      <c r="F1048">
        <f t="shared" si="139"/>
        <v>150</v>
      </c>
      <c r="G1048">
        <f t="shared" si="140"/>
        <v>2</v>
      </c>
      <c r="H1048">
        <f t="shared" si="144"/>
        <v>3</v>
      </c>
      <c r="I1048" t="str">
        <f>VLOOKUP(H1048,映射关系!E:F,2,FALSE)</f>
        <v>炼历</v>
      </c>
      <c r="J1048" t="e">
        <f>INT((IF(D1048=G1048,VLOOKUP(F1048,每级经验对应!A:C,3,FALSE)*映射关系!$B$4,VLOOKUP(F1048,每级经验对应!A:C,3,FALSE)*映射关系!$B$4/(D1048-1))+1)*VLOOKUP(H1048,映射关系!E:G,3,FALSE))</f>
        <v>#N/A</v>
      </c>
      <c r="L1048" t="str">
        <f>L$6&amp;VLOOKUP(I1048,物品!B:C,2,FALSE)</f>
        <v>{"t":"i","i":6</v>
      </c>
      <c r="M1048" t="e">
        <f t="shared" si="141"/>
        <v>#N/A</v>
      </c>
      <c r="N1048" t="str">
        <f t="shared" si="142"/>
        <v/>
      </c>
      <c r="O1048" t="e">
        <f t="shared" si="143"/>
        <v>#N/A</v>
      </c>
    </row>
    <row r="1049" spans="3:15" x14ac:dyDescent="0.15">
      <c r="C1049">
        <v>1042</v>
      </c>
      <c r="D1049" t="e">
        <f>VLOOKUP(F1049,每级任务数量!A:B,2,FALSE)</f>
        <v>#N/A</v>
      </c>
      <c r="E1049" s="7">
        <f t="shared" si="138"/>
        <v>15101001</v>
      </c>
      <c r="F1049">
        <f t="shared" si="139"/>
        <v>151</v>
      </c>
      <c r="G1049">
        <f t="shared" si="140"/>
        <v>1</v>
      </c>
      <c r="H1049">
        <f t="shared" si="144"/>
        <v>1</v>
      </c>
      <c r="I1049" t="str">
        <f>VLOOKUP(H1049,映射关系!E:F,2,FALSE)</f>
        <v>经验</v>
      </c>
      <c r="J1049" t="e">
        <f>INT((IF(D1049=G1049,VLOOKUP(F1049,每级经验对应!A:C,3,FALSE)*映射关系!$B$4,VLOOKUP(F1049,每级经验对应!A:C,3,FALSE)*映射关系!$B$4/(D1049-1))+1)*VLOOKUP(H1049,映射关系!E:G,3,FALSE))</f>
        <v>#N/A</v>
      </c>
      <c r="L1049" t="str">
        <f>L$6&amp;VLOOKUP(I1049,物品!B:C,2,FALSE)</f>
        <v>{"t":"i","i":4</v>
      </c>
      <c r="M1049" t="e">
        <f t="shared" si="141"/>
        <v>#N/A</v>
      </c>
      <c r="N1049" t="str">
        <f t="shared" si="142"/>
        <v/>
      </c>
      <c r="O1049" t="e">
        <f t="shared" si="143"/>
        <v>#N/A</v>
      </c>
    </row>
    <row r="1050" spans="3:15" x14ac:dyDescent="0.15">
      <c r="C1050">
        <v>1043</v>
      </c>
      <c r="D1050" t="e">
        <f>VLOOKUP(F1050,每级任务数量!A:B,2,FALSE)</f>
        <v>#N/A</v>
      </c>
      <c r="E1050" s="7">
        <f t="shared" si="138"/>
        <v>15101002</v>
      </c>
      <c r="F1050">
        <f t="shared" si="139"/>
        <v>151</v>
      </c>
      <c r="G1050">
        <f t="shared" si="140"/>
        <v>1</v>
      </c>
      <c r="H1050">
        <f t="shared" si="144"/>
        <v>2</v>
      </c>
      <c r="I1050" t="str">
        <f>VLOOKUP(H1050,映射关系!E:F,2,FALSE)</f>
        <v>金币</v>
      </c>
      <c r="J1050" t="e">
        <f>INT((IF(D1050=G1050,VLOOKUP(F1050,每级经验对应!A:C,3,FALSE)*映射关系!$B$4,VLOOKUP(F1050,每级经验对应!A:C,3,FALSE)*映射关系!$B$4/(D1050-1))+1)*VLOOKUP(H1050,映射关系!E:G,3,FALSE))</f>
        <v>#N/A</v>
      </c>
      <c r="L1050" t="str">
        <f>L$6&amp;VLOOKUP(I1050,物品!B:C,2,FALSE)</f>
        <v>{"t":"i","i":1</v>
      </c>
      <c r="M1050" t="e">
        <f t="shared" si="141"/>
        <v>#N/A</v>
      </c>
      <c r="N1050" t="str">
        <f t="shared" si="142"/>
        <v/>
      </c>
      <c r="O1050" t="e">
        <f t="shared" si="143"/>
        <v>#N/A</v>
      </c>
    </row>
    <row r="1051" spans="3:15" x14ac:dyDescent="0.15">
      <c r="C1051">
        <v>1044</v>
      </c>
      <c r="D1051" t="e">
        <f>VLOOKUP(F1051,每级任务数量!A:B,2,FALSE)</f>
        <v>#N/A</v>
      </c>
      <c r="E1051" s="7">
        <f t="shared" si="138"/>
        <v>15101003</v>
      </c>
      <c r="F1051">
        <f t="shared" si="139"/>
        <v>151</v>
      </c>
      <c r="G1051">
        <f t="shared" si="140"/>
        <v>1</v>
      </c>
      <c r="H1051">
        <f t="shared" si="144"/>
        <v>3</v>
      </c>
      <c r="I1051" t="str">
        <f>VLOOKUP(H1051,映射关系!E:F,2,FALSE)</f>
        <v>炼历</v>
      </c>
      <c r="J1051" t="e">
        <f>INT((IF(D1051=G1051,VLOOKUP(F1051,每级经验对应!A:C,3,FALSE)*映射关系!$B$4,VLOOKUP(F1051,每级经验对应!A:C,3,FALSE)*映射关系!$B$4/(D1051-1))+1)*VLOOKUP(H1051,映射关系!E:G,3,FALSE))</f>
        <v>#N/A</v>
      </c>
      <c r="L1051" t="str">
        <f>L$6&amp;VLOOKUP(I1051,物品!B:C,2,FALSE)</f>
        <v>{"t":"i","i":6</v>
      </c>
      <c r="M1051" t="e">
        <f t="shared" si="141"/>
        <v>#N/A</v>
      </c>
      <c r="N1051" t="str">
        <f t="shared" si="142"/>
        <v/>
      </c>
      <c r="O1051" t="e">
        <f t="shared" si="143"/>
        <v>#N/A</v>
      </c>
    </row>
    <row r="1052" spans="3:15" x14ac:dyDescent="0.15">
      <c r="C1052">
        <v>1045</v>
      </c>
      <c r="D1052" t="e">
        <f>VLOOKUP(F1052,每级任务数量!A:B,2,FALSE)</f>
        <v>#N/A</v>
      </c>
      <c r="E1052" s="7" t="e">
        <f t="shared" si="138"/>
        <v>#N/A</v>
      </c>
      <c r="F1052" t="e">
        <f t="shared" si="139"/>
        <v>#N/A</v>
      </c>
      <c r="G1052" t="e">
        <f t="shared" si="140"/>
        <v>#N/A</v>
      </c>
      <c r="H1052">
        <f t="shared" si="144"/>
        <v>1</v>
      </c>
      <c r="I1052" t="str">
        <f>VLOOKUP(H1052,映射关系!E:F,2,FALSE)</f>
        <v>经验</v>
      </c>
      <c r="J1052" t="e">
        <f>INT((IF(D1052=G1052,VLOOKUP(F1052,每级经验对应!A:C,3,FALSE)*映射关系!$B$4,VLOOKUP(F1052,每级经验对应!A:C,3,FALSE)*映射关系!$B$4/(D1052-1))+1)*VLOOKUP(H1052,映射关系!E:G,3,FALSE))</f>
        <v>#N/A</v>
      </c>
      <c r="L1052" t="str">
        <f>L$6&amp;VLOOKUP(I1052,物品!B:C,2,FALSE)</f>
        <v>{"t":"i","i":4</v>
      </c>
      <c r="M1052" t="e">
        <f t="shared" si="141"/>
        <v>#N/A</v>
      </c>
      <c r="N1052" t="str">
        <f t="shared" si="142"/>
        <v/>
      </c>
      <c r="O1052" t="e">
        <f t="shared" si="143"/>
        <v>#N/A</v>
      </c>
    </row>
    <row r="1053" spans="3:15" x14ac:dyDescent="0.15">
      <c r="C1053">
        <v>1046</v>
      </c>
      <c r="D1053" t="e">
        <f>VLOOKUP(F1053,每级任务数量!A:B,2,FALSE)</f>
        <v>#N/A</v>
      </c>
      <c r="E1053" s="7" t="e">
        <f t="shared" si="138"/>
        <v>#N/A</v>
      </c>
      <c r="F1053" t="e">
        <f t="shared" si="139"/>
        <v>#N/A</v>
      </c>
      <c r="G1053" t="e">
        <f t="shared" si="140"/>
        <v>#N/A</v>
      </c>
      <c r="H1053">
        <f t="shared" si="144"/>
        <v>2</v>
      </c>
      <c r="I1053" t="str">
        <f>VLOOKUP(H1053,映射关系!E:F,2,FALSE)</f>
        <v>金币</v>
      </c>
      <c r="J1053" t="e">
        <f>INT((IF(D1053=G1053,VLOOKUP(F1053,每级经验对应!A:C,3,FALSE)*映射关系!$B$4,VLOOKUP(F1053,每级经验对应!A:C,3,FALSE)*映射关系!$B$4/(D1053-1))+1)*VLOOKUP(H1053,映射关系!E:G,3,FALSE))</f>
        <v>#N/A</v>
      </c>
      <c r="L1053" t="str">
        <f>L$6&amp;VLOOKUP(I1053,物品!B:C,2,FALSE)</f>
        <v>{"t":"i","i":1</v>
      </c>
      <c r="M1053" t="e">
        <f t="shared" si="141"/>
        <v>#N/A</v>
      </c>
      <c r="N1053" t="str">
        <f t="shared" si="142"/>
        <v/>
      </c>
      <c r="O1053" t="e">
        <f t="shared" si="143"/>
        <v>#N/A</v>
      </c>
    </row>
    <row r="1054" spans="3:15" x14ac:dyDescent="0.15">
      <c r="C1054">
        <v>1047</v>
      </c>
      <c r="D1054" t="e">
        <f>VLOOKUP(F1054,每级任务数量!A:B,2,FALSE)</f>
        <v>#N/A</v>
      </c>
      <c r="E1054" s="7" t="e">
        <f t="shared" si="138"/>
        <v>#N/A</v>
      </c>
      <c r="F1054" t="e">
        <f t="shared" si="139"/>
        <v>#N/A</v>
      </c>
      <c r="G1054" t="e">
        <f t="shared" si="140"/>
        <v>#N/A</v>
      </c>
      <c r="H1054">
        <f t="shared" si="144"/>
        <v>3</v>
      </c>
      <c r="I1054" t="str">
        <f>VLOOKUP(H1054,映射关系!E:F,2,FALSE)</f>
        <v>炼历</v>
      </c>
      <c r="J1054" t="e">
        <f>INT((IF(D1054=G1054,VLOOKUP(F1054,每级经验对应!A:C,3,FALSE)*映射关系!$B$4,VLOOKUP(F1054,每级经验对应!A:C,3,FALSE)*映射关系!$B$4/(D1054-1))+1)*VLOOKUP(H1054,映射关系!E:G,3,FALSE))</f>
        <v>#N/A</v>
      </c>
      <c r="L1054" t="str">
        <f>L$6&amp;VLOOKUP(I1054,物品!B:C,2,FALSE)</f>
        <v>{"t":"i","i":6</v>
      </c>
      <c r="M1054" t="e">
        <f t="shared" si="141"/>
        <v>#N/A</v>
      </c>
      <c r="N1054" t="str">
        <f t="shared" si="142"/>
        <v/>
      </c>
      <c r="O1054" t="e">
        <f t="shared" si="143"/>
        <v>#N/A</v>
      </c>
    </row>
    <row r="1055" spans="3:15" x14ac:dyDescent="0.15">
      <c r="C1055">
        <v>1048</v>
      </c>
      <c r="D1055" t="e">
        <f>VLOOKUP(F1055,每级任务数量!A:B,2,FALSE)</f>
        <v>#N/A</v>
      </c>
      <c r="E1055" s="7" t="e">
        <f t="shared" si="138"/>
        <v>#N/A</v>
      </c>
      <c r="F1055" t="e">
        <f t="shared" si="139"/>
        <v>#N/A</v>
      </c>
      <c r="G1055" t="e">
        <f t="shared" si="140"/>
        <v>#N/A</v>
      </c>
      <c r="H1055">
        <f t="shared" si="144"/>
        <v>1</v>
      </c>
      <c r="I1055" t="str">
        <f>VLOOKUP(H1055,映射关系!E:F,2,FALSE)</f>
        <v>经验</v>
      </c>
      <c r="J1055" t="e">
        <f>INT((IF(D1055=G1055,VLOOKUP(F1055,每级经验对应!A:C,3,FALSE)*映射关系!$B$4,VLOOKUP(F1055,每级经验对应!A:C,3,FALSE)*映射关系!$B$4/(D1055-1))+1)*VLOOKUP(H1055,映射关系!E:G,3,FALSE))</f>
        <v>#N/A</v>
      </c>
      <c r="L1055" t="str">
        <f>L$6&amp;VLOOKUP(I1055,物品!B:C,2,FALSE)</f>
        <v>{"t":"i","i":4</v>
      </c>
      <c r="M1055" t="e">
        <f t="shared" si="141"/>
        <v>#N/A</v>
      </c>
      <c r="N1055" t="str">
        <f t="shared" si="142"/>
        <v/>
      </c>
      <c r="O1055" t="e">
        <f t="shared" si="143"/>
        <v>#N/A</v>
      </c>
    </row>
    <row r="1056" spans="3:15" x14ac:dyDescent="0.15">
      <c r="C1056">
        <v>1049</v>
      </c>
      <c r="D1056" t="e">
        <f>VLOOKUP(F1056,每级任务数量!A:B,2,FALSE)</f>
        <v>#N/A</v>
      </c>
      <c r="E1056" s="7" t="e">
        <f t="shared" si="138"/>
        <v>#N/A</v>
      </c>
      <c r="F1056" t="e">
        <f t="shared" si="139"/>
        <v>#N/A</v>
      </c>
      <c r="G1056" t="e">
        <f t="shared" si="140"/>
        <v>#N/A</v>
      </c>
      <c r="H1056">
        <f t="shared" si="144"/>
        <v>2</v>
      </c>
      <c r="I1056" t="str">
        <f>VLOOKUP(H1056,映射关系!E:F,2,FALSE)</f>
        <v>金币</v>
      </c>
      <c r="J1056" t="e">
        <f>INT((IF(D1056=G1056,VLOOKUP(F1056,每级经验对应!A:C,3,FALSE)*映射关系!$B$4,VLOOKUP(F1056,每级经验对应!A:C,3,FALSE)*映射关系!$B$4/(D1056-1))+1)*VLOOKUP(H1056,映射关系!E:G,3,FALSE))</f>
        <v>#N/A</v>
      </c>
      <c r="L1056" t="str">
        <f>L$6&amp;VLOOKUP(I1056,物品!B:C,2,FALSE)</f>
        <v>{"t":"i","i":1</v>
      </c>
      <c r="M1056" t="e">
        <f t="shared" si="141"/>
        <v>#N/A</v>
      </c>
      <c r="N1056" t="str">
        <f t="shared" si="142"/>
        <v/>
      </c>
      <c r="O1056" t="e">
        <f t="shared" si="143"/>
        <v>#N/A</v>
      </c>
    </row>
    <row r="1057" spans="3:15" x14ac:dyDescent="0.15">
      <c r="C1057">
        <v>1050</v>
      </c>
      <c r="D1057" t="e">
        <f>VLOOKUP(F1057,每级任务数量!A:B,2,FALSE)</f>
        <v>#N/A</v>
      </c>
      <c r="E1057" s="7" t="e">
        <f t="shared" si="138"/>
        <v>#N/A</v>
      </c>
      <c r="F1057" t="e">
        <f t="shared" si="139"/>
        <v>#N/A</v>
      </c>
      <c r="G1057" t="e">
        <f t="shared" si="140"/>
        <v>#N/A</v>
      </c>
      <c r="H1057">
        <f t="shared" si="144"/>
        <v>3</v>
      </c>
      <c r="I1057" t="str">
        <f>VLOOKUP(H1057,映射关系!E:F,2,FALSE)</f>
        <v>炼历</v>
      </c>
      <c r="J1057" t="e">
        <f>INT((IF(D1057=G1057,VLOOKUP(F1057,每级经验对应!A:C,3,FALSE)*映射关系!$B$4,VLOOKUP(F1057,每级经验对应!A:C,3,FALSE)*映射关系!$B$4/(D1057-1))+1)*VLOOKUP(H1057,映射关系!E:G,3,FALSE))</f>
        <v>#N/A</v>
      </c>
      <c r="L1057" t="str">
        <f>L$6&amp;VLOOKUP(I1057,物品!B:C,2,FALSE)</f>
        <v>{"t":"i","i":6</v>
      </c>
      <c r="M1057" t="e">
        <f t="shared" si="141"/>
        <v>#N/A</v>
      </c>
      <c r="N1057" t="str">
        <f t="shared" si="142"/>
        <v/>
      </c>
      <c r="O1057" t="e">
        <f t="shared" si="143"/>
        <v>#N/A</v>
      </c>
    </row>
    <row r="1058" spans="3:15" x14ac:dyDescent="0.15">
      <c r="C1058">
        <v>1051</v>
      </c>
      <c r="D1058" t="e">
        <f>VLOOKUP(F1058,每级任务数量!A:B,2,FALSE)</f>
        <v>#N/A</v>
      </c>
      <c r="E1058" s="7" t="e">
        <f t="shared" si="138"/>
        <v>#N/A</v>
      </c>
      <c r="F1058" t="e">
        <f t="shared" si="139"/>
        <v>#N/A</v>
      </c>
      <c r="G1058" t="e">
        <f t="shared" si="140"/>
        <v>#N/A</v>
      </c>
      <c r="H1058">
        <f t="shared" si="144"/>
        <v>1</v>
      </c>
      <c r="I1058" t="str">
        <f>VLOOKUP(H1058,映射关系!E:F,2,FALSE)</f>
        <v>经验</v>
      </c>
      <c r="J1058" t="e">
        <f>INT((IF(D1058=G1058,VLOOKUP(F1058,每级经验对应!A:C,3,FALSE)*映射关系!$B$4,VLOOKUP(F1058,每级经验对应!A:C,3,FALSE)*映射关系!$B$4/(D1058-1))+1)*VLOOKUP(H1058,映射关系!E:G,3,FALSE))</f>
        <v>#N/A</v>
      </c>
      <c r="L1058" t="str">
        <f>L$6&amp;VLOOKUP(I1058,物品!B:C,2,FALSE)</f>
        <v>{"t":"i","i":4</v>
      </c>
      <c r="M1058" t="e">
        <f t="shared" si="141"/>
        <v>#N/A</v>
      </c>
      <c r="N1058" t="str">
        <f t="shared" si="142"/>
        <v/>
      </c>
      <c r="O1058" t="e">
        <f t="shared" si="143"/>
        <v>#N/A</v>
      </c>
    </row>
    <row r="1059" spans="3:15" x14ac:dyDescent="0.15">
      <c r="C1059">
        <v>1052</v>
      </c>
      <c r="D1059" t="e">
        <f>VLOOKUP(F1059,每级任务数量!A:B,2,FALSE)</f>
        <v>#N/A</v>
      </c>
      <c r="E1059" s="7" t="e">
        <f t="shared" si="138"/>
        <v>#N/A</v>
      </c>
      <c r="F1059" t="e">
        <f t="shared" si="139"/>
        <v>#N/A</v>
      </c>
      <c r="G1059" t="e">
        <f t="shared" si="140"/>
        <v>#N/A</v>
      </c>
      <c r="H1059">
        <f t="shared" si="144"/>
        <v>2</v>
      </c>
      <c r="I1059" t="str">
        <f>VLOOKUP(H1059,映射关系!E:F,2,FALSE)</f>
        <v>金币</v>
      </c>
      <c r="J1059" t="e">
        <f>INT((IF(D1059=G1059,VLOOKUP(F1059,每级经验对应!A:C,3,FALSE)*映射关系!$B$4,VLOOKUP(F1059,每级经验对应!A:C,3,FALSE)*映射关系!$B$4/(D1059-1))+1)*VLOOKUP(H1059,映射关系!E:G,3,FALSE))</f>
        <v>#N/A</v>
      </c>
      <c r="L1059" t="str">
        <f>L$6&amp;VLOOKUP(I1059,物品!B:C,2,FALSE)</f>
        <v>{"t":"i","i":1</v>
      </c>
      <c r="M1059" t="e">
        <f t="shared" si="141"/>
        <v>#N/A</v>
      </c>
      <c r="N1059" t="str">
        <f t="shared" si="142"/>
        <v/>
      </c>
      <c r="O1059" t="e">
        <f t="shared" si="143"/>
        <v>#N/A</v>
      </c>
    </row>
    <row r="1060" spans="3:15" x14ac:dyDescent="0.15">
      <c r="C1060">
        <v>1053</v>
      </c>
      <c r="D1060" t="e">
        <f>VLOOKUP(F1060,每级任务数量!A:B,2,FALSE)</f>
        <v>#N/A</v>
      </c>
      <c r="E1060" s="7" t="e">
        <f t="shared" si="138"/>
        <v>#N/A</v>
      </c>
      <c r="F1060" t="e">
        <f t="shared" si="139"/>
        <v>#N/A</v>
      </c>
      <c r="G1060" t="e">
        <f t="shared" si="140"/>
        <v>#N/A</v>
      </c>
      <c r="H1060">
        <f t="shared" si="144"/>
        <v>3</v>
      </c>
      <c r="I1060" t="str">
        <f>VLOOKUP(H1060,映射关系!E:F,2,FALSE)</f>
        <v>炼历</v>
      </c>
      <c r="J1060" t="e">
        <f>INT((IF(D1060=G1060,VLOOKUP(F1060,每级经验对应!A:C,3,FALSE)*映射关系!$B$4,VLOOKUP(F1060,每级经验对应!A:C,3,FALSE)*映射关系!$B$4/(D1060-1))+1)*VLOOKUP(H1060,映射关系!E:G,3,FALSE))</f>
        <v>#N/A</v>
      </c>
      <c r="L1060" t="str">
        <f>L$6&amp;VLOOKUP(I1060,物品!B:C,2,FALSE)</f>
        <v>{"t":"i","i":6</v>
      </c>
      <c r="M1060" t="e">
        <f t="shared" si="141"/>
        <v>#N/A</v>
      </c>
      <c r="N1060" t="str">
        <f t="shared" si="142"/>
        <v/>
      </c>
      <c r="O1060" t="e">
        <f t="shared" si="143"/>
        <v>#N/A</v>
      </c>
    </row>
    <row r="1061" spans="3:15" x14ac:dyDescent="0.15">
      <c r="C1061">
        <v>1054</v>
      </c>
      <c r="D1061" t="e">
        <f>VLOOKUP(F1061,每级任务数量!A:B,2,FALSE)</f>
        <v>#N/A</v>
      </c>
      <c r="E1061" s="7" t="e">
        <f t="shared" si="138"/>
        <v>#N/A</v>
      </c>
      <c r="F1061" t="e">
        <f t="shared" si="139"/>
        <v>#N/A</v>
      </c>
      <c r="G1061" t="e">
        <f t="shared" si="140"/>
        <v>#N/A</v>
      </c>
      <c r="H1061">
        <f t="shared" si="144"/>
        <v>1</v>
      </c>
      <c r="I1061" t="str">
        <f>VLOOKUP(H1061,映射关系!E:F,2,FALSE)</f>
        <v>经验</v>
      </c>
      <c r="J1061" t="e">
        <f>INT((IF(D1061=G1061,VLOOKUP(F1061,每级经验对应!A:C,3,FALSE)*映射关系!$B$4,VLOOKUP(F1061,每级经验对应!A:C,3,FALSE)*映射关系!$B$4/(D1061-1))+1)*VLOOKUP(H1061,映射关系!E:G,3,FALSE))</f>
        <v>#N/A</v>
      </c>
      <c r="L1061" t="str">
        <f>L$6&amp;VLOOKUP(I1061,物品!B:C,2,FALSE)</f>
        <v>{"t":"i","i":4</v>
      </c>
      <c r="M1061" t="e">
        <f t="shared" si="141"/>
        <v>#N/A</v>
      </c>
      <c r="N1061" t="str">
        <f t="shared" si="142"/>
        <v/>
      </c>
      <c r="O1061" t="e">
        <f t="shared" si="143"/>
        <v>#N/A</v>
      </c>
    </row>
    <row r="1062" spans="3:15" x14ac:dyDescent="0.15">
      <c r="C1062">
        <v>1055</v>
      </c>
      <c r="D1062" t="e">
        <f>VLOOKUP(F1062,每级任务数量!A:B,2,FALSE)</f>
        <v>#N/A</v>
      </c>
      <c r="E1062" s="7" t="e">
        <f t="shared" si="138"/>
        <v>#N/A</v>
      </c>
      <c r="F1062" t="e">
        <f t="shared" si="139"/>
        <v>#N/A</v>
      </c>
      <c r="G1062" t="e">
        <f t="shared" si="140"/>
        <v>#N/A</v>
      </c>
      <c r="H1062">
        <f t="shared" si="144"/>
        <v>2</v>
      </c>
      <c r="I1062" t="str">
        <f>VLOOKUP(H1062,映射关系!E:F,2,FALSE)</f>
        <v>金币</v>
      </c>
      <c r="J1062" t="e">
        <f>INT((IF(D1062=G1062,VLOOKUP(F1062,每级经验对应!A:C,3,FALSE)*映射关系!$B$4,VLOOKUP(F1062,每级经验对应!A:C,3,FALSE)*映射关系!$B$4/(D1062-1))+1)*VLOOKUP(H1062,映射关系!E:G,3,FALSE))</f>
        <v>#N/A</v>
      </c>
      <c r="L1062" t="str">
        <f>L$6&amp;VLOOKUP(I1062,物品!B:C,2,FALSE)</f>
        <v>{"t":"i","i":1</v>
      </c>
      <c r="M1062" t="e">
        <f t="shared" si="141"/>
        <v>#N/A</v>
      </c>
      <c r="N1062" t="str">
        <f t="shared" si="142"/>
        <v/>
      </c>
      <c r="O1062" t="e">
        <f t="shared" si="143"/>
        <v>#N/A</v>
      </c>
    </row>
    <row r="1063" spans="3:15" x14ac:dyDescent="0.15">
      <c r="C1063">
        <v>1056</v>
      </c>
      <c r="D1063" t="e">
        <f>VLOOKUP(F1063,每级任务数量!A:B,2,FALSE)</f>
        <v>#N/A</v>
      </c>
      <c r="E1063" s="7" t="e">
        <f t="shared" si="138"/>
        <v>#N/A</v>
      </c>
      <c r="F1063" t="e">
        <f t="shared" si="139"/>
        <v>#N/A</v>
      </c>
      <c r="G1063" t="e">
        <f t="shared" si="140"/>
        <v>#N/A</v>
      </c>
      <c r="H1063">
        <f t="shared" si="144"/>
        <v>3</v>
      </c>
      <c r="I1063" t="str">
        <f>VLOOKUP(H1063,映射关系!E:F,2,FALSE)</f>
        <v>炼历</v>
      </c>
      <c r="J1063" t="e">
        <f>INT((IF(D1063=G1063,VLOOKUP(F1063,每级经验对应!A:C,3,FALSE)*映射关系!$B$4,VLOOKUP(F1063,每级经验对应!A:C,3,FALSE)*映射关系!$B$4/(D1063-1))+1)*VLOOKUP(H1063,映射关系!E:G,3,FALSE))</f>
        <v>#N/A</v>
      </c>
      <c r="L1063" t="str">
        <f>L$6&amp;VLOOKUP(I1063,物品!B:C,2,FALSE)</f>
        <v>{"t":"i","i":6</v>
      </c>
      <c r="M1063" t="e">
        <f t="shared" si="141"/>
        <v>#N/A</v>
      </c>
      <c r="N1063" t="str">
        <f t="shared" si="142"/>
        <v/>
      </c>
      <c r="O1063" t="e">
        <f t="shared" si="143"/>
        <v>#N/A</v>
      </c>
    </row>
    <row r="1064" spans="3:15" x14ac:dyDescent="0.15">
      <c r="C1064">
        <v>1057</v>
      </c>
      <c r="D1064" t="e">
        <f>VLOOKUP(F1064,每级任务数量!A:B,2,FALSE)</f>
        <v>#N/A</v>
      </c>
      <c r="E1064" s="7" t="e">
        <f t="shared" si="138"/>
        <v>#N/A</v>
      </c>
      <c r="F1064" t="e">
        <f t="shared" si="139"/>
        <v>#N/A</v>
      </c>
      <c r="G1064" t="e">
        <f t="shared" si="140"/>
        <v>#N/A</v>
      </c>
      <c r="H1064">
        <f t="shared" si="144"/>
        <v>1</v>
      </c>
      <c r="I1064" t="str">
        <f>VLOOKUP(H1064,映射关系!E:F,2,FALSE)</f>
        <v>经验</v>
      </c>
      <c r="J1064" t="e">
        <f>INT((IF(D1064=G1064,VLOOKUP(F1064,每级经验对应!A:C,3,FALSE)*映射关系!$B$4,VLOOKUP(F1064,每级经验对应!A:C,3,FALSE)*映射关系!$B$4/(D1064-1))+1)*VLOOKUP(H1064,映射关系!E:G,3,FALSE))</f>
        <v>#N/A</v>
      </c>
      <c r="L1064" t="str">
        <f>L$6&amp;VLOOKUP(I1064,物品!B:C,2,FALSE)</f>
        <v>{"t":"i","i":4</v>
      </c>
      <c r="M1064" t="e">
        <f t="shared" si="141"/>
        <v>#N/A</v>
      </c>
      <c r="N1064" t="str">
        <f t="shared" si="142"/>
        <v/>
      </c>
      <c r="O1064" t="e">
        <f t="shared" si="143"/>
        <v>#N/A</v>
      </c>
    </row>
    <row r="1065" spans="3:15" x14ac:dyDescent="0.15">
      <c r="C1065">
        <v>1058</v>
      </c>
      <c r="D1065" t="e">
        <f>VLOOKUP(F1065,每级任务数量!A:B,2,FALSE)</f>
        <v>#N/A</v>
      </c>
      <c r="E1065" s="7" t="e">
        <f t="shared" si="138"/>
        <v>#N/A</v>
      </c>
      <c r="F1065" t="e">
        <f t="shared" si="139"/>
        <v>#N/A</v>
      </c>
      <c r="G1065" t="e">
        <f t="shared" si="140"/>
        <v>#N/A</v>
      </c>
      <c r="H1065">
        <f t="shared" si="144"/>
        <v>2</v>
      </c>
      <c r="I1065" t="str">
        <f>VLOOKUP(H1065,映射关系!E:F,2,FALSE)</f>
        <v>金币</v>
      </c>
      <c r="J1065" t="e">
        <f>INT((IF(D1065=G1065,VLOOKUP(F1065,每级经验对应!A:C,3,FALSE)*映射关系!$B$4,VLOOKUP(F1065,每级经验对应!A:C,3,FALSE)*映射关系!$B$4/(D1065-1))+1)*VLOOKUP(H1065,映射关系!E:G,3,FALSE))</f>
        <v>#N/A</v>
      </c>
      <c r="L1065" t="str">
        <f>L$6&amp;VLOOKUP(I1065,物品!B:C,2,FALSE)</f>
        <v>{"t":"i","i":1</v>
      </c>
      <c r="M1065" t="e">
        <f t="shared" si="141"/>
        <v>#N/A</v>
      </c>
      <c r="N1065" t="str">
        <f t="shared" si="142"/>
        <v/>
      </c>
      <c r="O1065" t="e">
        <f t="shared" si="143"/>
        <v>#N/A</v>
      </c>
    </row>
    <row r="1066" spans="3:15" x14ac:dyDescent="0.15">
      <c r="C1066">
        <v>1059</v>
      </c>
      <c r="D1066" t="e">
        <f>VLOOKUP(F1066,每级任务数量!A:B,2,FALSE)</f>
        <v>#N/A</v>
      </c>
      <c r="E1066" s="7" t="e">
        <f t="shared" si="138"/>
        <v>#N/A</v>
      </c>
      <c r="F1066" t="e">
        <f t="shared" si="139"/>
        <v>#N/A</v>
      </c>
      <c r="G1066" t="e">
        <f t="shared" si="140"/>
        <v>#N/A</v>
      </c>
      <c r="H1066">
        <f t="shared" si="144"/>
        <v>3</v>
      </c>
      <c r="I1066" t="str">
        <f>VLOOKUP(H1066,映射关系!E:F,2,FALSE)</f>
        <v>炼历</v>
      </c>
      <c r="J1066" t="e">
        <f>INT((IF(D1066=G1066,VLOOKUP(F1066,每级经验对应!A:C,3,FALSE)*映射关系!$B$4,VLOOKUP(F1066,每级经验对应!A:C,3,FALSE)*映射关系!$B$4/(D1066-1))+1)*VLOOKUP(H1066,映射关系!E:G,3,FALSE))</f>
        <v>#N/A</v>
      </c>
      <c r="L1066" t="str">
        <f>L$6&amp;VLOOKUP(I1066,物品!B:C,2,FALSE)</f>
        <v>{"t":"i","i":6</v>
      </c>
      <c r="M1066" t="e">
        <f t="shared" si="141"/>
        <v>#N/A</v>
      </c>
      <c r="N1066" t="str">
        <f t="shared" si="142"/>
        <v/>
      </c>
      <c r="O1066" t="e">
        <f t="shared" si="143"/>
        <v>#N/A</v>
      </c>
    </row>
    <row r="1067" spans="3:15" x14ac:dyDescent="0.15">
      <c r="C1067">
        <v>1060</v>
      </c>
      <c r="D1067" t="e">
        <f>VLOOKUP(F1067,每级任务数量!A:B,2,FALSE)</f>
        <v>#N/A</v>
      </c>
      <c r="E1067" s="7" t="e">
        <f t="shared" si="138"/>
        <v>#N/A</v>
      </c>
      <c r="F1067" t="e">
        <f t="shared" si="139"/>
        <v>#N/A</v>
      </c>
      <c r="G1067" t="e">
        <f t="shared" si="140"/>
        <v>#N/A</v>
      </c>
      <c r="H1067">
        <f t="shared" si="144"/>
        <v>1</v>
      </c>
      <c r="I1067" t="str">
        <f>VLOOKUP(H1067,映射关系!E:F,2,FALSE)</f>
        <v>经验</v>
      </c>
      <c r="J1067" t="e">
        <f>INT((IF(D1067=G1067,VLOOKUP(F1067,每级经验对应!A:C,3,FALSE)*映射关系!$B$4,VLOOKUP(F1067,每级经验对应!A:C,3,FALSE)*映射关系!$B$4/(D1067-1))+1)*VLOOKUP(H1067,映射关系!E:G,3,FALSE))</f>
        <v>#N/A</v>
      </c>
      <c r="L1067" t="str">
        <f>L$6&amp;VLOOKUP(I1067,物品!B:C,2,FALSE)</f>
        <v>{"t":"i","i":4</v>
      </c>
      <c r="M1067" t="e">
        <f t="shared" si="141"/>
        <v>#N/A</v>
      </c>
      <c r="N1067" t="str">
        <f t="shared" si="142"/>
        <v/>
      </c>
      <c r="O1067" t="e">
        <f t="shared" si="143"/>
        <v>#N/A</v>
      </c>
    </row>
    <row r="1068" spans="3:15" x14ac:dyDescent="0.15">
      <c r="C1068">
        <v>1061</v>
      </c>
      <c r="D1068" t="e">
        <f>VLOOKUP(F1068,每级任务数量!A:B,2,FALSE)</f>
        <v>#N/A</v>
      </c>
      <c r="E1068" s="7" t="e">
        <f t="shared" si="138"/>
        <v>#N/A</v>
      </c>
      <c r="F1068" t="e">
        <f t="shared" si="139"/>
        <v>#N/A</v>
      </c>
      <c r="G1068" t="e">
        <f t="shared" si="140"/>
        <v>#N/A</v>
      </c>
      <c r="H1068">
        <f t="shared" si="144"/>
        <v>2</v>
      </c>
      <c r="I1068" t="str">
        <f>VLOOKUP(H1068,映射关系!E:F,2,FALSE)</f>
        <v>金币</v>
      </c>
      <c r="J1068" t="e">
        <f>INT((IF(D1068=G1068,VLOOKUP(F1068,每级经验对应!A:C,3,FALSE)*映射关系!$B$4,VLOOKUP(F1068,每级经验对应!A:C,3,FALSE)*映射关系!$B$4/(D1068-1))+1)*VLOOKUP(H1068,映射关系!E:G,3,FALSE))</f>
        <v>#N/A</v>
      </c>
      <c r="L1068" t="str">
        <f>L$6&amp;VLOOKUP(I1068,物品!B:C,2,FALSE)</f>
        <v>{"t":"i","i":1</v>
      </c>
      <c r="M1068" t="e">
        <f t="shared" si="141"/>
        <v>#N/A</v>
      </c>
      <c r="N1068" t="str">
        <f t="shared" si="142"/>
        <v/>
      </c>
      <c r="O1068" t="e">
        <f t="shared" si="143"/>
        <v>#N/A</v>
      </c>
    </row>
    <row r="1069" spans="3:15" x14ac:dyDescent="0.15">
      <c r="C1069">
        <v>1062</v>
      </c>
      <c r="D1069" t="e">
        <f>VLOOKUP(F1069,每级任务数量!A:B,2,FALSE)</f>
        <v>#N/A</v>
      </c>
      <c r="E1069" s="7" t="e">
        <f t="shared" si="138"/>
        <v>#N/A</v>
      </c>
      <c r="F1069" t="e">
        <f t="shared" si="139"/>
        <v>#N/A</v>
      </c>
      <c r="G1069" t="e">
        <f t="shared" si="140"/>
        <v>#N/A</v>
      </c>
      <c r="H1069">
        <f t="shared" si="144"/>
        <v>3</v>
      </c>
      <c r="I1069" t="str">
        <f>VLOOKUP(H1069,映射关系!E:F,2,FALSE)</f>
        <v>炼历</v>
      </c>
      <c r="J1069" t="e">
        <f>INT((IF(D1069=G1069,VLOOKUP(F1069,每级经验对应!A:C,3,FALSE)*映射关系!$B$4,VLOOKUP(F1069,每级经验对应!A:C,3,FALSE)*映射关系!$B$4/(D1069-1))+1)*VLOOKUP(H1069,映射关系!E:G,3,FALSE))</f>
        <v>#N/A</v>
      </c>
      <c r="L1069" t="str">
        <f>L$6&amp;VLOOKUP(I1069,物品!B:C,2,FALSE)</f>
        <v>{"t":"i","i":6</v>
      </c>
      <c r="M1069" t="e">
        <f t="shared" si="141"/>
        <v>#N/A</v>
      </c>
      <c r="N1069" t="str">
        <f t="shared" si="142"/>
        <v/>
      </c>
      <c r="O1069" t="e">
        <f t="shared" si="143"/>
        <v>#N/A</v>
      </c>
    </row>
    <row r="1070" spans="3:15" x14ac:dyDescent="0.15">
      <c r="C1070">
        <v>1063</v>
      </c>
      <c r="D1070" t="e">
        <f>VLOOKUP(F1070,每级任务数量!A:B,2,FALSE)</f>
        <v>#N/A</v>
      </c>
      <c r="E1070" s="7" t="e">
        <f t="shared" si="138"/>
        <v>#N/A</v>
      </c>
      <c r="F1070" t="e">
        <f t="shared" si="139"/>
        <v>#N/A</v>
      </c>
      <c r="G1070" t="e">
        <f t="shared" si="140"/>
        <v>#N/A</v>
      </c>
      <c r="H1070">
        <f t="shared" si="144"/>
        <v>1</v>
      </c>
      <c r="I1070" t="str">
        <f>VLOOKUP(H1070,映射关系!E:F,2,FALSE)</f>
        <v>经验</v>
      </c>
      <c r="J1070" t="e">
        <f>INT((IF(D1070=G1070,VLOOKUP(F1070,每级经验对应!A:C,3,FALSE)*映射关系!$B$4,VLOOKUP(F1070,每级经验对应!A:C,3,FALSE)*映射关系!$B$4/(D1070-1))+1)*VLOOKUP(H1070,映射关系!E:G,3,FALSE))</f>
        <v>#N/A</v>
      </c>
      <c r="L1070" t="str">
        <f>L$6&amp;VLOOKUP(I1070,物品!B:C,2,FALSE)</f>
        <v>{"t":"i","i":4</v>
      </c>
      <c r="M1070" t="e">
        <f t="shared" si="141"/>
        <v>#N/A</v>
      </c>
      <c r="N1070" t="str">
        <f t="shared" si="142"/>
        <v/>
      </c>
      <c r="O1070" t="e">
        <f t="shared" si="143"/>
        <v>#N/A</v>
      </c>
    </row>
    <row r="1071" spans="3:15" x14ac:dyDescent="0.15">
      <c r="C1071">
        <v>1064</v>
      </c>
      <c r="D1071" t="e">
        <f>VLOOKUP(F1071,每级任务数量!A:B,2,FALSE)</f>
        <v>#N/A</v>
      </c>
      <c r="E1071" s="7" t="e">
        <f t="shared" si="138"/>
        <v>#N/A</v>
      </c>
      <c r="F1071" t="e">
        <f t="shared" si="139"/>
        <v>#N/A</v>
      </c>
      <c r="G1071" t="e">
        <f t="shared" si="140"/>
        <v>#N/A</v>
      </c>
      <c r="H1071">
        <f t="shared" si="144"/>
        <v>2</v>
      </c>
      <c r="I1071" t="str">
        <f>VLOOKUP(H1071,映射关系!E:F,2,FALSE)</f>
        <v>金币</v>
      </c>
      <c r="J1071" t="e">
        <f>INT((IF(D1071=G1071,VLOOKUP(F1071,每级经验对应!A:C,3,FALSE)*映射关系!$B$4,VLOOKUP(F1071,每级经验对应!A:C,3,FALSE)*映射关系!$B$4/(D1071-1))+1)*VLOOKUP(H1071,映射关系!E:G,3,FALSE))</f>
        <v>#N/A</v>
      </c>
      <c r="L1071" t="str">
        <f>L$6&amp;VLOOKUP(I1071,物品!B:C,2,FALSE)</f>
        <v>{"t":"i","i":1</v>
      </c>
      <c r="M1071" t="e">
        <f t="shared" si="141"/>
        <v>#N/A</v>
      </c>
      <c r="N1071" t="str">
        <f t="shared" si="142"/>
        <v/>
      </c>
      <c r="O1071" t="e">
        <f t="shared" si="143"/>
        <v>#N/A</v>
      </c>
    </row>
    <row r="1072" spans="3:15" x14ac:dyDescent="0.15">
      <c r="C1072">
        <v>1065</v>
      </c>
      <c r="D1072" t="e">
        <f>VLOOKUP(F1072,每级任务数量!A:B,2,FALSE)</f>
        <v>#N/A</v>
      </c>
      <c r="E1072" s="7" t="e">
        <f t="shared" si="138"/>
        <v>#N/A</v>
      </c>
      <c r="F1072" t="e">
        <f t="shared" si="139"/>
        <v>#N/A</v>
      </c>
      <c r="G1072" t="e">
        <f t="shared" si="140"/>
        <v>#N/A</v>
      </c>
      <c r="H1072">
        <f t="shared" si="144"/>
        <v>3</v>
      </c>
      <c r="I1072" t="str">
        <f>VLOOKUP(H1072,映射关系!E:F,2,FALSE)</f>
        <v>炼历</v>
      </c>
      <c r="J1072" t="e">
        <f>INT((IF(D1072=G1072,VLOOKUP(F1072,每级经验对应!A:C,3,FALSE)*映射关系!$B$4,VLOOKUP(F1072,每级经验对应!A:C,3,FALSE)*映射关系!$B$4/(D1072-1))+1)*VLOOKUP(H1072,映射关系!E:G,3,FALSE))</f>
        <v>#N/A</v>
      </c>
      <c r="L1072" t="str">
        <f>L$6&amp;VLOOKUP(I1072,物品!B:C,2,FALSE)</f>
        <v>{"t":"i","i":6</v>
      </c>
      <c r="M1072" t="e">
        <f t="shared" si="141"/>
        <v>#N/A</v>
      </c>
      <c r="N1072" t="str">
        <f t="shared" si="142"/>
        <v/>
      </c>
      <c r="O1072" t="e">
        <f t="shared" si="143"/>
        <v>#N/A</v>
      </c>
    </row>
    <row r="1073" spans="3:15" x14ac:dyDescent="0.15">
      <c r="C1073">
        <v>1066</v>
      </c>
      <c r="D1073" t="e">
        <f>VLOOKUP(F1073,每级任务数量!A:B,2,FALSE)</f>
        <v>#N/A</v>
      </c>
      <c r="E1073" s="7" t="e">
        <f t="shared" si="138"/>
        <v>#N/A</v>
      </c>
      <c r="F1073" t="e">
        <f t="shared" si="139"/>
        <v>#N/A</v>
      </c>
      <c r="G1073" t="e">
        <f t="shared" si="140"/>
        <v>#N/A</v>
      </c>
      <c r="H1073">
        <f t="shared" si="144"/>
        <v>1</v>
      </c>
      <c r="I1073" t="str">
        <f>VLOOKUP(H1073,映射关系!E:F,2,FALSE)</f>
        <v>经验</v>
      </c>
      <c r="J1073" t="e">
        <f>INT((IF(D1073=G1073,VLOOKUP(F1073,每级经验对应!A:C,3,FALSE)*映射关系!$B$4,VLOOKUP(F1073,每级经验对应!A:C,3,FALSE)*映射关系!$B$4/(D1073-1))+1)*VLOOKUP(H1073,映射关系!E:G,3,FALSE))</f>
        <v>#N/A</v>
      </c>
      <c r="L1073" t="str">
        <f>L$6&amp;VLOOKUP(I1073,物品!B:C,2,FALSE)</f>
        <v>{"t":"i","i":4</v>
      </c>
      <c r="M1073" t="e">
        <f t="shared" si="141"/>
        <v>#N/A</v>
      </c>
      <c r="N1073" t="str">
        <f t="shared" si="142"/>
        <v/>
      </c>
      <c r="O1073" t="e">
        <f t="shared" si="143"/>
        <v>#N/A</v>
      </c>
    </row>
    <row r="1074" spans="3:15" x14ac:dyDescent="0.15">
      <c r="C1074">
        <v>1067</v>
      </c>
      <c r="D1074" t="e">
        <f>VLOOKUP(F1074,每级任务数量!A:B,2,FALSE)</f>
        <v>#N/A</v>
      </c>
      <c r="E1074" s="7" t="e">
        <f t="shared" si="138"/>
        <v>#N/A</v>
      </c>
      <c r="F1074" t="e">
        <f t="shared" si="139"/>
        <v>#N/A</v>
      </c>
      <c r="G1074" t="e">
        <f t="shared" si="140"/>
        <v>#N/A</v>
      </c>
      <c r="H1074">
        <f t="shared" si="144"/>
        <v>2</v>
      </c>
      <c r="I1074" t="str">
        <f>VLOOKUP(H1074,映射关系!E:F,2,FALSE)</f>
        <v>金币</v>
      </c>
      <c r="J1074" t="e">
        <f>INT((IF(D1074=G1074,VLOOKUP(F1074,每级经验对应!A:C,3,FALSE)*映射关系!$B$4,VLOOKUP(F1074,每级经验对应!A:C,3,FALSE)*映射关系!$B$4/(D1074-1))+1)*VLOOKUP(H1074,映射关系!E:G,3,FALSE))</f>
        <v>#N/A</v>
      </c>
      <c r="L1074" t="str">
        <f>L$6&amp;VLOOKUP(I1074,物品!B:C,2,FALSE)</f>
        <v>{"t":"i","i":1</v>
      </c>
      <c r="M1074" t="e">
        <f t="shared" si="141"/>
        <v>#N/A</v>
      </c>
      <c r="N1074" t="str">
        <f t="shared" si="142"/>
        <v/>
      </c>
      <c r="O1074" t="e">
        <f t="shared" si="143"/>
        <v>#N/A</v>
      </c>
    </row>
    <row r="1075" spans="3:15" x14ac:dyDescent="0.15">
      <c r="C1075">
        <v>1068</v>
      </c>
      <c r="D1075" t="e">
        <f>VLOOKUP(F1075,每级任务数量!A:B,2,FALSE)</f>
        <v>#N/A</v>
      </c>
      <c r="E1075" s="7" t="e">
        <f t="shared" si="138"/>
        <v>#N/A</v>
      </c>
      <c r="F1075" t="e">
        <f t="shared" si="139"/>
        <v>#N/A</v>
      </c>
      <c r="G1075" t="e">
        <f t="shared" si="140"/>
        <v>#N/A</v>
      </c>
      <c r="H1075">
        <f t="shared" si="144"/>
        <v>3</v>
      </c>
      <c r="I1075" t="str">
        <f>VLOOKUP(H1075,映射关系!E:F,2,FALSE)</f>
        <v>炼历</v>
      </c>
      <c r="J1075" t="e">
        <f>INT((IF(D1075=G1075,VLOOKUP(F1075,每级经验对应!A:C,3,FALSE)*映射关系!$B$4,VLOOKUP(F1075,每级经验对应!A:C,3,FALSE)*映射关系!$B$4/(D1075-1))+1)*VLOOKUP(H1075,映射关系!E:G,3,FALSE))</f>
        <v>#N/A</v>
      </c>
      <c r="L1075" t="str">
        <f>L$6&amp;VLOOKUP(I1075,物品!B:C,2,FALSE)</f>
        <v>{"t":"i","i":6</v>
      </c>
      <c r="M1075" t="e">
        <f t="shared" si="141"/>
        <v>#N/A</v>
      </c>
      <c r="N1075" t="str">
        <f t="shared" si="142"/>
        <v/>
      </c>
      <c r="O1075" t="e">
        <f t="shared" si="143"/>
        <v>#N/A</v>
      </c>
    </row>
    <row r="1076" spans="3:15" x14ac:dyDescent="0.15">
      <c r="C1076">
        <v>1069</v>
      </c>
      <c r="D1076" t="e">
        <f>VLOOKUP(F1076,每级任务数量!A:B,2,FALSE)</f>
        <v>#N/A</v>
      </c>
      <c r="E1076" s="7" t="e">
        <f t="shared" si="138"/>
        <v>#N/A</v>
      </c>
      <c r="F1076" t="e">
        <f t="shared" si="139"/>
        <v>#N/A</v>
      </c>
      <c r="G1076" t="e">
        <f t="shared" si="140"/>
        <v>#N/A</v>
      </c>
      <c r="H1076">
        <f t="shared" si="144"/>
        <v>1</v>
      </c>
      <c r="I1076" t="str">
        <f>VLOOKUP(H1076,映射关系!E:F,2,FALSE)</f>
        <v>经验</v>
      </c>
      <c r="J1076" t="e">
        <f>INT((IF(D1076=G1076,VLOOKUP(F1076,每级经验对应!A:C,3,FALSE)*映射关系!$B$4,VLOOKUP(F1076,每级经验对应!A:C,3,FALSE)*映射关系!$B$4/(D1076-1))+1)*VLOOKUP(H1076,映射关系!E:G,3,FALSE))</f>
        <v>#N/A</v>
      </c>
      <c r="L1076" t="str">
        <f>L$6&amp;VLOOKUP(I1076,物品!B:C,2,FALSE)</f>
        <v>{"t":"i","i":4</v>
      </c>
      <c r="M1076" t="e">
        <f t="shared" si="141"/>
        <v>#N/A</v>
      </c>
      <c r="N1076" t="str">
        <f t="shared" si="142"/>
        <v/>
      </c>
      <c r="O1076" t="e">
        <f t="shared" si="143"/>
        <v>#N/A</v>
      </c>
    </row>
    <row r="1077" spans="3:15" x14ac:dyDescent="0.15">
      <c r="C1077">
        <v>1070</v>
      </c>
      <c r="D1077" t="e">
        <f>VLOOKUP(F1077,每级任务数量!A:B,2,FALSE)</f>
        <v>#N/A</v>
      </c>
      <c r="E1077" s="7" t="e">
        <f t="shared" si="138"/>
        <v>#N/A</v>
      </c>
      <c r="F1077" t="e">
        <f t="shared" si="139"/>
        <v>#N/A</v>
      </c>
      <c r="G1077" t="e">
        <f t="shared" si="140"/>
        <v>#N/A</v>
      </c>
      <c r="H1077">
        <f t="shared" si="144"/>
        <v>2</v>
      </c>
      <c r="I1077" t="str">
        <f>VLOOKUP(H1077,映射关系!E:F,2,FALSE)</f>
        <v>金币</v>
      </c>
      <c r="J1077" t="e">
        <f>INT((IF(D1077=G1077,VLOOKUP(F1077,每级经验对应!A:C,3,FALSE)*映射关系!$B$4,VLOOKUP(F1077,每级经验对应!A:C,3,FALSE)*映射关系!$B$4/(D1077-1))+1)*VLOOKUP(H1077,映射关系!E:G,3,FALSE))</f>
        <v>#N/A</v>
      </c>
      <c r="L1077" t="str">
        <f>L$6&amp;VLOOKUP(I1077,物品!B:C,2,FALSE)</f>
        <v>{"t":"i","i":1</v>
      </c>
      <c r="M1077" t="e">
        <f t="shared" si="141"/>
        <v>#N/A</v>
      </c>
      <c r="N1077" t="str">
        <f t="shared" si="142"/>
        <v/>
      </c>
      <c r="O1077" t="e">
        <f t="shared" si="143"/>
        <v>#N/A</v>
      </c>
    </row>
    <row r="1078" spans="3:15" x14ac:dyDescent="0.15">
      <c r="C1078">
        <v>1071</v>
      </c>
      <c r="D1078" t="e">
        <f>VLOOKUP(F1078,每级任务数量!A:B,2,FALSE)</f>
        <v>#N/A</v>
      </c>
      <c r="E1078" s="7" t="e">
        <f t="shared" si="138"/>
        <v>#N/A</v>
      </c>
      <c r="F1078" t="e">
        <f t="shared" si="139"/>
        <v>#N/A</v>
      </c>
      <c r="G1078" t="e">
        <f t="shared" si="140"/>
        <v>#N/A</v>
      </c>
      <c r="H1078">
        <f t="shared" si="144"/>
        <v>3</v>
      </c>
      <c r="I1078" t="str">
        <f>VLOOKUP(H1078,映射关系!E:F,2,FALSE)</f>
        <v>炼历</v>
      </c>
      <c r="J1078" t="e">
        <f>INT((IF(D1078=G1078,VLOOKUP(F1078,每级经验对应!A:C,3,FALSE)*映射关系!$B$4,VLOOKUP(F1078,每级经验对应!A:C,3,FALSE)*映射关系!$B$4/(D1078-1))+1)*VLOOKUP(H1078,映射关系!E:G,3,FALSE))</f>
        <v>#N/A</v>
      </c>
      <c r="L1078" t="str">
        <f>L$6&amp;VLOOKUP(I1078,物品!B:C,2,FALSE)</f>
        <v>{"t":"i","i":6</v>
      </c>
      <c r="M1078" t="e">
        <f t="shared" si="141"/>
        <v>#N/A</v>
      </c>
      <c r="N1078" t="str">
        <f t="shared" si="142"/>
        <v/>
      </c>
      <c r="O1078" t="e">
        <f t="shared" si="143"/>
        <v>#N/A</v>
      </c>
    </row>
    <row r="1079" spans="3:15" x14ac:dyDescent="0.15">
      <c r="C1079">
        <v>1072</v>
      </c>
      <c r="D1079" t="e">
        <f>VLOOKUP(F1079,每级任务数量!A:B,2,FALSE)</f>
        <v>#N/A</v>
      </c>
      <c r="E1079" s="7" t="e">
        <f t="shared" si="138"/>
        <v>#N/A</v>
      </c>
      <c r="F1079" t="e">
        <f t="shared" si="139"/>
        <v>#N/A</v>
      </c>
      <c r="G1079" t="e">
        <f t="shared" si="140"/>
        <v>#N/A</v>
      </c>
      <c r="H1079">
        <f t="shared" si="144"/>
        <v>1</v>
      </c>
      <c r="I1079" t="str">
        <f>VLOOKUP(H1079,映射关系!E:F,2,FALSE)</f>
        <v>经验</v>
      </c>
      <c r="J1079" t="e">
        <f>INT((IF(D1079=G1079,VLOOKUP(F1079,每级经验对应!A:C,3,FALSE)*映射关系!$B$4,VLOOKUP(F1079,每级经验对应!A:C,3,FALSE)*映射关系!$B$4/(D1079-1))+1)*VLOOKUP(H1079,映射关系!E:G,3,FALSE))</f>
        <v>#N/A</v>
      </c>
      <c r="L1079" t="str">
        <f>L$6&amp;VLOOKUP(I1079,物品!B:C,2,FALSE)</f>
        <v>{"t":"i","i":4</v>
      </c>
      <c r="M1079" t="e">
        <f t="shared" si="141"/>
        <v>#N/A</v>
      </c>
      <c r="N1079" t="str">
        <f t="shared" si="142"/>
        <v/>
      </c>
      <c r="O1079" t="e">
        <f t="shared" si="143"/>
        <v>#N/A</v>
      </c>
    </row>
    <row r="1080" spans="3:15" x14ac:dyDescent="0.15">
      <c r="C1080">
        <v>1073</v>
      </c>
      <c r="D1080" t="e">
        <f>VLOOKUP(F1080,每级任务数量!A:B,2,FALSE)</f>
        <v>#N/A</v>
      </c>
      <c r="E1080" s="7" t="e">
        <f t="shared" si="138"/>
        <v>#N/A</v>
      </c>
      <c r="F1080" t="e">
        <f t="shared" si="139"/>
        <v>#N/A</v>
      </c>
      <c r="G1080" t="e">
        <f t="shared" si="140"/>
        <v>#N/A</v>
      </c>
      <c r="H1080">
        <f t="shared" si="144"/>
        <v>2</v>
      </c>
      <c r="I1080" t="str">
        <f>VLOOKUP(H1080,映射关系!E:F,2,FALSE)</f>
        <v>金币</v>
      </c>
      <c r="J1080" t="e">
        <f>INT((IF(D1080=G1080,VLOOKUP(F1080,每级经验对应!A:C,3,FALSE)*映射关系!$B$4,VLOOKUP(F1080,每级经验对应!A:C,3,FALSE)*映射关系!$B$4/(D1080-1))+1)*VLOOKUP(H1080,映射关系!E:G,3,FALSE))</f>
        <v>#N/A</v>
      </c>
      <c r="L1080" t="str">
        <f>L$6&amp;VLOOKUP(I1080,物品!B:C,2,FALSE)</f>
        <v>{"t":"i","i":1</v>
      </c>
      <c r="M1080" t="e">
        <f t="shared" si="141"/>
        <v>#N/A</v>
      </c>
      <c r="N1080" t="str">
        <f t="shared" si="142"/>
        <v/>
      </c>
      <c r="O1080" t="e">
        <f t="shared" si="143"/>
        <v>#N/A</v>
      </c>
    </row>
    <row r="1081" spans="3:15" x14ac:dyDescent="0.15">
      <c r="C1081">
        <v>1074</v>
      </c>
      <c r="D1081" t="e">
        <f>VLOOKUP(F1081,每级任务数量!A:B,2,FALSE)</f>
        <v>#N/A</v>
      </c>
      <c r="E1081" s="7" t="e">
        <f t="shared" si="138"/>
        <v>#N/A</v>
      </c>
      <c r="F1081" t="e">
        <f t="shared" si="139"/>
        <v>#N/A</v>
      </c>
      <c r="G1081" t="e">
        <f t="shared" si="140"/>
        <v>#N/A</v>
      </c>
      <c r="H1081">
        <f t="shared" si="144"/>
        <v>3</v>
      </c>
      <c r="I1081" t="str">
        <f>VLOOKUP(H1081,映射关系!E:F,2,FALSE)</f>
        <v>炼历</v>
      </c>
      <c r="J1081" t="e">
        <f>INT((IF(D1081=G1081,VLOOKUP(F1081,每级经验对应!A:C,3,FALSE)*映射关系!$B$4,VLOOKUP(F1081,每级经验对应!A:C,3,FALSE)*映射关系!$B$4/(D1081-1))+1)*VLOOKUP(H1081,映射关系!E:G,3,FALSE))</f>
        <v>#N/A</v>
      </c>
      <c r="L1081" t="str">
        <f>L$6&amp;VLOOKUP(I1081,物品!B:C,2,FALSE)</f>
        <v>{"t":"i","i":6</v>
      </c>
      <c r="M1081" t="e">
        <f t="shared" si="141"/>
        <v>#N/A</v>
      </c>
      <c r="N1081" t="str">
        <f t="shared" si="142"/>
        <v/>
      </c>
      <c r="O1081" t="e">
        <f t="shared" si="143"/>
        <v>#N/A</v>
      </c>
    </row>
    <row r="1082" spans="3:15" x14ac:dyDescent="0.15">
      <c r="C1082">
        <v>1075</v>
      </c>
      <c r="D1082" t="e">
        <f>VLOOKUP(F1082,每级任务数量!A:B,2,FALSE)</f>
        <v>#N/A</v>
      </c>
      <c r="E1082" s="7" t="e">
        <f t="shared" si="138"/>
        <v>#N/A</v>
      </c>
      <c r="F1082" t="e">
        <f t="shared" si="139"/>
        <v>#N/A</v>
      </c>
      <c r="G1082" t="e">
        <f t="shared" si="140"/>
        <v>#N/A</v>
      </c>
      <c r="H1082">
        <f t="shared" si="144"/>
        <v>1</v>
      </c>
      <c r="I1082" t="str">
        <f>VLOOKUP(H1082,映射关系!E:F,2,FALSE)</f>
        <v>经验</v>
      </c>
      <c r="J1082" t="e">
        <f>INT((IF(D1082=G1082,VLOOKUP(F1082,每级经验对应!A:C,3,FALSE)*映射关系!$B$4,VLOOKUP(F1082,每级经验对应!A:C,3,FALSE)*映射关系!$B$4/(D1082-1))+1)*VLOOKUP(H1082,映射关系!E:G,3,FALSE))</f>
        <v>#N/A</v>
      </c>
      <c r="L1082" t="str">
        <f>L$6&amp;VLOOKUP(I1082,物品!B:C,2,FALSE)</f>
        <v>{"t":"i","i":4</v>
      </c>
      <c r="M1082" t="e">
        <f t="shared" si="141"/>
        <v>#N/A</v>
      </c>
      <c r="N1082" t="str">
        <f t="shared" si="142"/>
        <v/>
      </c>
      <c r="O1082" t="e">
        <f t="shared" si="143"/>
        <v>#N/A</v>
      </c>
    </row>
    <row r="1083" spans="3:15" x14ac:dyDescent="0.15">
      <c r="C1083">
        <v>1076</v>
      </c>
      <c r="D1083" t="e">
        <f>VLOOKUP(F1083,每级任务数量!A:B,2,FALSE)</f>
        <v>#N/A</v>
      </c>
      <c r="E1083" s="7" t="e">
        <f t="shared" si="138"/>
        <v>#N/A</v>
      </c>
      <c r="F1083" t="e">
        <f t="shared" si="139"/>
        <v>#N/A</v>
      </c>
      <c r="G1083" t="e">
        <f t="shared" si="140"/>
        <v>#N/A</v>
      </c>
      <c r="H1083">
        <f t="shared" si="144"/>
        <v>2</v>
      </c>
      <c r="I1083" t="str">
        <f>VLOOKUP(H1083,映射关系!E:F,2,FALSE)</f>
        <v>金币</v>
      </c>
      <c r="J1083" t="e">
        <f>INT((IF(D1083=G1083,VLOOKUP(F1083,每级经验对应!A:C,3,FALSE)*映射关系!$B$4,VLOOKUP(F1083,每级经验对应!A:C,3,FALSE)*映射关系!$B$4/(D1083-1))+1)*VLOOKUP(H1083,映射关系!E:G,3,FALSE))</f>
        <v>#N/A</v>
      </c>
      <c r="L1083" t="str">
        <f>L$6&amp;VLOOKUP(I1083,物品!B:C,2,FALSE)</f>
        <v>{"t":"i","i":1</v>
      </c>
      <c r="M1083" t="e">
        <f t="shared" si="141"/>
        <v>#N/A</v>
      </c>
      <c r="N1083" t="str">
        <f t="shared" si="142"/>
        <v/>
      </c>
      <c r="O1083" t="e">
        <f t="shared" si="143"/>
        <v>#N/A</v>
      </c>
    </row>
    <row r="1084" spans="3:15" x14ac:dyDescent="0.15">
      <c r="C1084">
        <v>1077</v>
      </c>
      <c r="D1084" t="e">
        <f>VLOOKUP(F1084,每级任务数量!A:B,2,FALSE)</f>
        <v>#N/A</v>
      </c>
      <c r="E1084" s="7" t="e">
        <f t="shared" si="138"/>
        <v>#N/A</v>
      </c>
      <c r="F1084" t="e">
        <f t="shared" si="139"/>
        <v>#N/A</v>
      </c>
      <c r="G1084" t="e">
        <f t="shared" si="140"/>
        <v>#N/A</v>
      </c>
      <c r="H1084">
        <f t="shared" si="144"/>
        <v>3</v>
      </c>
      <c r="I1084" t="str">
        <f>VLOOKUP(H1084,映射关系!E:F,2,FALSE)</f>
        <v>炼历</v>
      </c>
      <c r="J1084" t="e">
        <f>INT((IF(D1084=G1084,VLOOKUP(F1084,每级经验对应!A:C,3,FALSE)*映射关系!$B$4,VLOOKUP(F1084,每级经验对应!A:C,3,FALSE)*映射关系!$B$4/(D1084-1))+1)*VLOOKUP(H1084,映射关系!E:G,3,FALSE))</f>
        <v>#N/A</v>
      </c>
      <c r="L1084" t="str">
        <f>L$6&amp;VLOOKUP(I1084,物品!B:C,2,FALSE)</f>
        <v>{"t":"i","i":6</v>
      </c>
      <c r="M1084" t="e">
        <f t="shared" si="141"/>
        <v>#N/A</v>
      </c>
      <c r="N1084" t="str">
        <f t="shared" si="142"/>
        <v/>
      </c>
      <c r="O1084" t="e">
        <f t="shared" si="143"/>
        <v>#N/A</v>
      </c>
    </row>
    <row r="1085" spans="3:15" x14ac:dyDescent="0.15">
      <c r="C1085">
        <v>1078</v>
      </c>
      <c r="D1085" t="e">
        <f>VLOOKUP(F1085,每级任务数量!A:B,2,FALSE)</f>
        <v>#N/A</v>
      </c>
      <c r="E1085" s="7" t="e">
        <f t="shared" si="138"/>
        <v>#N/A</v>
      </c>
      <c r="F1085" t="e">
        <f t="shared" si="139"/>
        <v>#N/A</v>
      </c>
      <c r="G1085" t="e">
        <f t="shared" si="140"/>
        <v>#N/A</v>
      </c>
      <c r="H1085">
        <f t="shared" si="144"/>
        <v>1</v>
      </c>
      <c r="I1085" t="str">
        <f>VLOOKUP(H1085,映射关系!E:F,2,FALSE)</f>
        <v>经验</v>
      </c>
      <c r="J1085" t="e">
        <f>INT((IF(D1085=G1085,VLOOKUP(F1085,每级经验对应!A:C,3,FALSE)*映射关系!$B$4,VLOOKUP(F1085,每级经验对应!A:C,3,FALSE)*映射关系!$B$4/(D1085-1))+1)*VLOOKUP(H1085,映射关系!E:G,3,FALSE))</f>
        <v>#N/A</v>
      </c>
      <c r="L1085" t="str">
        <f>L$6&amp;VLOOKUP(I1085,物品!B:C,2,FALSE)</f>
        <v>{"t":"i","i":4</v>
      </c>
      <c r="M1085" t="e">
        <f t="shared" si="141"/>
        <v>#N/A</v>
      </c>
      <c r="N1085" t="str">
        <f t="shared" si="142"/>
        <v/>
      </c>
      <c r="O1085" t="e">
        <f t="shared" si="143"/>
        <v>#N/A</v>
      </c>
    </row>
    <row r="1086" spans="3:15" x14ac:dyDescent="0.15">
      <c r="C1086">
        <v>1079</v>
      </c>
      <c r="D1086" t="e">
        <f>VLOOKUP(F1086,每级任务数量!A:B,2,FALSE)</f>
        <v>#N/A</v>
      </c>
      <c r="E1086" s="7" t="e">
        <f t="shared" ref="E1086:E1149" si="145">F1086*100000+G1086*1000+H1086</f>
        <v>#N/A</v>
      </c>
      <c r="F1086" t="e">
        <f t="shared" ref="F1086:F1149" si="146">IF((G1086=1)*(H1086=1),F1085+1,F1085)</f>
        <v>#N/A</v>
      </c>
      <c r="G1086" t="e">
        <f t="shared" ref="G1086:G1149" si="147">IF(H1086=1,IF(G1085=D1085,1,G1085+1),G1085)</f>
        <v>#N/A</v>
      </c>
      <c r="H1086">
        <f t="shared" si="144"/>
        <v>2</v>
      </c>
      <c r="I1086" t="str">
        <f>VLOOKUP(H1086,映射关系!E:F,2,FALSE)</f>
        <v>金币</v>
      </c>
      <c r="J1086" t="e">
        <f>INT((IF(D1086=G1086,VLOOKUP(F1086,每级经验对应!A:C,3,FALSE)*映射关系!$B$4,VLOOKUP(F1086,每级经验对应!A:C,3,FALSE)*映射关系!$B$4/(D1086-1))+1)*VLOOKUP(H1086,映射关系!E:G,3,FALSE))</f>
        <v>#N/A</v>
      </c>
      <c r="L1086" t="str">
        <f>L$6&amp;VLOOKUP(I1086,物品!B:C,2,FALSE)</f>
        <v>{"t":"i","i":1</v>
      </c>
      <c r="M1086" t="e">
        <f t="shared" ref="M1086:M1149" si="148">M$5&amp;J1086&amp;M$6</f>
        <v>#N/A</v>
      </c>
      <c r="N1086" t="str">
        <f t="shared" ref="N1086:N1149" si="149">IF(K1086="","",N$6)</f>
        <v/>
      </c>
      <c r="O1086" t="e">
        <f t="shared" ref="O1086:O1149" si="150">K1086&amp;L1086&amp;M1086&amp;N1086</f>
        <v>#N/A</v>
      </c>
    </row>
    <row r="1087" spans="3:15" x14ac:dyDescent="0.15">
      <c r="C1087">
        <v>1080</v>
      </c>
      <c r="D1087" t="e">
        <f>VLOOKUP(F1087,每级任务数量!A:B,2,FALSE)</f>
        <v>#N/A</v>
      </c>
      <c r="E1087" s="7" t="e">
        <f t="shared" si="145"/>
        <v>#N/A</v>
      </c>
      <c r="F1087" t="e">
        <f t="shared" si="146"/>
        <v>#N/A</v>
      </c>
      <c r="G1087" t="e">
        <f t="shared" si="147"/>
        <v>#N/A</v>
      </c>
      <c r="H1087">
        <f t="shared" si="144"/>
        <v>3</v>
      </c>
      <c r="I1087" t="str">
        <f>VLOOKUP(H1087,映射关系!E:F,2,FALSE)</f>
        <v>炼历</v>
      </c>
      <c r="J1087" t="e">
        <f>INT((IF(D1087=G1087,VLOOKUP(F1087,每级经验对应!A:C,3,FALSE)*映射关系!$B$4,VLOOKUP(F1087,每级经验对应!A:C,3,FALSE)*映射关系!$B$4/(D1087-1))+1)*VLOOKUP(H1087,映射关系!E:G,3,FALSE))</f>
        <v>#N/A</v>
      </c>
      <c r="L1087" t="str">
        <f>L$6&amp;VLOOKUP(I1087,物品!B:C,2,FALSE)</f>
        <v>{"t":"i","i":6</v>
      </c>
      <c r="M1087" t="e">
        <f t="shared" si="148"/>
        <v>#N/A</v>
      </c>
      <c r="N1087" t="str">
        <f t="shared" si="149"/>
        <v/>
      </c>
      <c r="O1087" t="e">
        <f t="shared" si="150"/>
        <v>#N/A</v>
      </c>
    </row>
    <row r="1088" spans="3:15" x14ac:dyDescent="0.15">
      <c r="C1088">
        <v>1081</v>
      </c>
      <c r="D1088" t="e">
        <f>VLOOKUP(F1088,每级任务数量!A:B,2,FALSE)</f>
        <v>#N/A</v>
      </c>
      <c r="E1088" s="7" t="e">
        <f t="shared" si="145"/>
        <v>#N/A</v>
      </c>
      <c r="F1088" t="e">
        <f t="shared" si="146"/>
        <v>#N/A</v>
      </c>
      <c r="G1088" t="e">
        <f t="shared" si="147"/>
        <v>#N/A</v>
      </c>
      <c r="H1088">
        <f t="shared" si="144"/>
        <v>1</v>
      </c>
      <c r="I1088" t="str">
        <f>VLOOKUP(H1088,映射关系!E:F,2,FALSE)</f>
        <v>经验</v>
      </c>
      <c r="J1088" t="e">
        <f>INT((IF(D1088=G1088,VLOOKUP(F1088,每级经验对应!A:C,3,FALSE)*映射关系!$B$4,VLOOKUP(F1088,每级经验对应!A:C,3,FALSE)*映射关系!$B$4/(D1088-1))+1)*VLOOKUP(H1088,映射关系!E:G,3,FALSE))</f>
        <v>#N/A</v>
      </c>
      <c r="L1088" t="str">
        <f>L$6&amp;VLOOKUP(I1088,物品!B:C,2,FALSE)</f>
        <v>{"t":"i","i":4</v>
      </c>
      <c r="M1088" t="e">
        <f t="shared" si="148"/>
        <v>#N/A</v>
      </c>
      <c r="N1088" t="str">
        <f t="shared" si="149"/>
        <v/>
      </c>
      <c r="O1088" t="e">
        <f t="shared" si="150"/>
        <v>#N/A</v>
      </c>
    </row>
    <row r="1089" spans="3:15" x14ac:dyDescent="0.15">
      <c r="C1089">
        <v>1082</v>
      </c>
      <c r="D1089" t="e">
        <f>VLOOKUP(F1089,每级任务数量!A:B,2,FALSE)</f>
        <v>#N/A</v>
      </c>
      <c r="E1089" s="7" t="e">
        <f t="shared" si="145"/>
        <v>#N/A</v>
      </c>
      <c r="F1089" t="e">
        <f t="shared" si="146"/>
        <v>#N/A</v>
      </c>
      <c r="G1089" t="e">
        <f t="shared" si="147"/>
        <v>#N/A</v>
      </c>
      <c r="H1089">
        <f t="shared" si="144"/>
        <v>2</v>
      </c>
      <c r="I1089" t="str">
        <f>VLOOKUP(H1089,映射关系!E:F,2,FALSE)</f>
        <v>金币</v>
      </c>
      <c r="J1089" t="e">
        <f>INT((IF(D1089=G1089,VLOOKUP(F1089,每级经验对应!A:C,3,FALSE)*映射关系!$B$4,VLOOKUP(F1089,每级经验对应!A:C,3,FALSE)*映射关系!$B$4/(D1089-1))+1)*VLOOKUP(H1089,映射关系!E:G,3,FALSE))</f>
        <v>#N/A</v>
      </c>
      <c r="L1089" t="str">
        <f>L$6&amp;VLOOKUP(I1089,物品!B:C,2,FALSE)</f>
        <v>{"t":"i","i":1</v>
      </c>
      <c r="M1089" t="e">
        <f t="shared" si="148"/>
        <v>#N/A</v>
      </c>
      <c r="N1089" t="str">
        <f t="shared" si="149"/>
        <v/>
      </c>
      <c r="O1089" t="e">
        <f t="shared" si="150"/>
        <v>#N/A</v>
      </c>
    </row>
    <row r="1090" spans="3:15" x14ac:dyDescent="0.15">
      <c r="C1090">
        <v>1083</v>
      </c>
      <c r="D1090" t="e">
        <f>VLOOKUP(F1090,每级任务数量!A:B,2,FALSE)</f>
        <v>#N/A</v>
      </c>
      <c r="E1090" s="7" t="e">
        <f t="shared" si="145"/>
        <v>#N/A</v>
      </c>
      <c r="F1090" t="e">
        <f t="shared" si="146"/>
        <v>#N/A</v>
      </c>
      <c r="G1090" t="e">
        <f t="shared" si="147"/>
        <v>#N/A</v>
      </c>
      <c r="H1090">
        <f t="shared" si="144"/>
        <v>3</v>
      </c>
      <c r="I1090" t="str">
        <f>VLOOKUP(H1090,映射关系!E:F,2,FALSE)</f>
        <v>炼历</v>
      </c>
      <c r="J1090" t="e">
        <f>INT((IF(D1090=G1090,VLOOKUP(F1090,每级经验对应!A:C,3,FALSE)*映射关系!$B$4,VLOOKUP(F1090,每级经验对应!A:C,3,FALSE)*映射关系!$B$4/(D1090-1))+1)*VLOOKUP(H1090,映射关系!E:G,3,FALSE))</f>
        <v>#N/A</v>
      </c>
      <c r="L1090" t="str">
        <f>L$6&amp;VLOOKUP(I1090,物品!B:C,2,FALSE)</f>
        <v>{"t":"i","i":6</v>
      </c>
      <c r="M1090" t="e">
        <f t="shared" si="148"/>
        <v>#N/A</v>
      </c>
      <c r="N1090" t="str">
        <f t="shared" si="149"/>
        <v/>
      </c>
      <c r="O1090" t="e">
        <f t="shared" si="150"/>
        <v>#N/A</v>
      </c>
    </row>
    <row r="1091" spans="3:15" x14ac:dyDescent="0.15">
      <c r="C1091">
        <v>1084</v>
      </c>
      <c r="D1091" t="e">
        <f>VLOOKUP(F1091,每级任务数量!A:B,2,FALSE)</f>
        <v>#N/A</v>
      </c>
      <c r="E1091" s="7" t="e">
        <f t="shared" si="145"/>
        <v>#N/A</v>
      </c>
      <c r="F1091" t="e">
        <f t="shared" si="146"/>
        <v>#N/A</v>
      </c>
      <c r="G1091" t="e">
        <f t="shared" si="147"/>
        <v>#N/A</v>
      </c>
      <c r="H1091">
        <f t="shared" si="144"/>
        <v>1</v>
      </c>
      <c r="I1091" t="str">
        <f>VLOOKUP(H1091,映射关系!E:F,2,FALSE)</f>
        <v>经验</v>
      </c>
      <c r="J1091" t="e">
        <f>INT((IF(D1091=G1091,VLOOKUP(F1091,每级经验对应!A:C,3,FALSE)*映射关系!$B$4,VLOOKUP(F1091,每级经验对应!A:C,3,FALSE)*映射关系!$B$4/(D1091-1))+1)*VLOOKUP(H1091,映射关系!E:G,3,FALSE))</f>
        <v>#N/A</v>
      </c>
      <c r="L1091" t="str">
        <f>L$6&amp;VLOOKUP(I1091,物品!B:C,2,FALSE)</f>
        <v>{"t":"i","i":4</v>
      </c>
      <c r="M1091" t="e">
        <f t="shared" si="148"/>
        <v>#N/A</v>
      </c>
      <c r="N1091" t="str">
        <f t="shared" si="149"/>
        <v/>
      </c>
      <c r="O1091" t="e">
        <f t="shared" si="150"/>
        <v>#N/A</v>
      </c>
    </row>
    <row r="1092" spans="3:15" x14ac:dyDescent="0.15">
      <c r="C1092">
        <v>1085</v>
      </c>
      <c r="D1092" t="e">
        <f>VLOOKUP(F1092,每级任务数量!A:B,2,FALSE)</f>
        <v>#N/A</v>
      </c>
      <c r="E1092" s="7" t="e">
        <f t="shared" si="145"/>
        <v>#N/A</v>
      </c>
      <c r="F1092" t="e">
        <f t="shared" si="146"/>
        <v>#N/A</v>
      </c>
      <c r="G1092" t="e">
        <f t="shared" si="147"/>
        <v>#N/A</v>
      </c>
      <c r="H1092">
        <f t="shared" si="144"/>
        <v>2</v>
      </c>
      <c r="I1092" t="str">
        <f>VLOOKUP(H1092,映射关系!E:F,2,FALSE)</f>
        <v>金币</v>
      </c>
      <c r="J1092" t="e">
        <f>INT((IF(D1092=G1092,VLOOKUP(F1092,每级经验对应!A:C,3,FALSE)*映射关系!$B$4,VLOOKUP(F1092,每级经验对应!A:C,3,FALSE)*映射关系!$B$4/(D1092-1))+1)*VLOOKUP(H1092,映射关系!E:G,3,FALSE))</f>
        <v>#N/A</v>
      </c>
      <c r="L1092" t="str">
        <f>L$6&amp;VLOOKUP(I1092,物品!B:C,2,FALSE)</f>
        <v>{"t":"i","i":1</v>
      </c>
      <c r="M1092" t="e">
        <f t="shared" si="148"/>
        <v>#N/A</v>
      </c>
      <c r="N1092" t="str">
        <f t="shared" si="149"/>
        <v/>
      </c>
      <c r="O1092" t="e">
        <f t="shared" si="150"/>
        <v>#N/A</v>
      </c>
    </row>
    <row r="1093" spans="3:15" x14ac:dyDescent="0.15">
      <c r="C1093">
        <v>1086</v>
      </c>
      <c r="D1093" t="e">
        <f>VLOOKUP(F1093,每级任务数量!A:B,2,FALSE)</f>
        <v>#N/A</v>
      </c>
      <c r="E1093" s="7" t="e">
        <f t="shared" si="145"/>
        <v>#N/A</v>
      </c>
      <c r="F1093" t="e">
        <f t="shared" si="146"/>
        <v>#N/A</v>
      </c>
      <c r="G1093" t="e">
        <f t="shared" si="147"/>
        <v>#N/A</v>
      </c>
      <c r="H1093">
        <f t="shared" si="144"/>
        <v>3</v>
      </c>
      <c r="I1093" t="str">
        <f>VLOOKUP(H1093,映射关系!E:F,2,FALSE)</f>
        <v>炼历</v>
      </c>
      <c r="J1093" t="e">
        <f>INT((IF(D1093=G1093,VLOOKUP(F1093,每级经验对应!A:C,3,FALSE)*映射关系!$B$4,VLOOKUP(F1093,每级经验对应!A:C,3,FALSE)*映射关系!$B$4/(D1093-1))+1)*VLOOKUP(H1093,映射关系!E:G,3,FALSE))</f>
        <v>#N/A</v>
      </c>
      <c r="L1093" t="str">
        <f>L$6&amp;VLOOKUP(I1093,物品!B:C,2,FALSE)</f>
        <v>{"t":"i","i":6</v>
      </c>
      <c r="M1093" t="e">
        <f t="shared" si="148"/>
        <v>#N/A</v>
      </c>
      <c r="N1093" t="str">
        <f t="shared" si="149"/>
        <v/>
      </c>
      <c r="O1093" t="e">
        <f t="shared" si="150"/>
        <v>#N/A</v>
      </c>
    </row>
    <row r="1094" spans="3:15" x14ac:dyDescent="0.15">
      <c r="C1094">
        <v>1087</v>
      </c>
      <c r="D1094" t="e">
        <f>VLOOKUP(F1094,每级任务数量!A:B,2,FALSE)</f>
        <v>#N/A</v>
      </c>
      <c r="E1094" s="7" t="e">
        <f t="shared" si="145"/>
        <v>#N/A</v>
      </c>
      <c r="F1094" t="e">
        <f t="shared" si="146"/>
        <v>#N/A</v>
      </c>
      <c r="G1094" t="e">
        <f t="shared" si="147"/>
        <v>#N/A</v>
      </c>
      <c r="H1094">
        <f t="shared" si="144"/>
        <v>1</v>
      </c>
      <c r="I1094" t="str">
        <f>VLOOKUP(H1094,映射关系!E:F,2,FALSE)</f>
        <v>经验</v>
      </c>
      <c r="J1094" t="e">
        <f>INT((IF(D1094=G1094,VLOOKUP(F1094,每级经验对应!A:C,3,FALSE)*映射关系!$B$4,VLOOKUP(F1094,每级经验对应!A:C,3,FALSE)*映射关系!$B$4/(D1094-1))+1)*VLOOKUP(H1094,映射关系!E:G,3,FALSE))</f>
        <v>#N/A</v>
      </c>
      <c r="L1094" t="str">
        <f>L$6&amp;VLOOKUP(I1094,物品!B:C,2,FALSE)</f>
        <v>{"t":"i","i":4</v>
      </c>
      <c r="M1094" t="e">
        <f t="shared" si="148"/>
        <v>#N/A</v>
      </c>
      <c r="N1094" t="str">
        <f t="shared" si="149"/>
        <v/>
      </c>
      <c r="O1094" t="e">
        <f t="shared" si="150"/>
        <v>#N/A</v>
      </c>
    </row>
    <row r="1095" spans="3:15" x14ac:dyDescent="0.15">
      <c r="C1095">
        <v>1088</v>
      </c>
      <c r="D1095" t="e">
        <f>VLOOKUP(F1095,每级任务数量!A:B,2,FALSE)</f>
        <v>#N/A</v>
      </c>
      <c r="E1095" s="7" t="e">
        <f t="shared" si="145"/>
        <v>#N/A</v>
      </c>
      <c r="F1095" t="e">
        <f t="shared" si="146"/>
        <v>#N/A</v>
      </c>
      <c r="G1095" t="e">
        <f t="shared" si="147"/>
        <v>#N/A</v>
      </c>
      <c r="H1095">
        <f t="shared" si="144"/>
        <v>2</v>
      </c>
      <c r="I1095" t="str">
        <f>VLOOKUP(H1095,映射关系!E:F,2,FALSE)</f>
        <v>金币</v>
      </c>
      <c r="J1095" t="e">
        <f>INT((IF(D1095=G1095,VLOOKUP(F1095,每级经验对应!A:C,3,FALSE)*映射关系!$B$4,VLOOKUP(F1095,每级经验对应!A:C,3,FALSE)*映射关系!$B$4/(D1095-1))+1)*VLOOKUP(H1095,映射关系!E:G,3,FALSE))</f>
        <v>#N/A</v>
      </c>
      <c r="L1095" t="str">
        <f>L$6&amp;VLOOKUP(I1095,物品!B:C,2,FALSE)</f>
        <v>{"t":"i","i":1</v>
      </c>
      <c r="M1095" t="e">
        <f t="shared" si="148"/>
        <v>#N/A</v>
      </c>
      <c r="N1095" t="str">
        <f t="shared" si="149"/>
        <v/>
      </c>
      <c r="O1095" t="e">
        <f t="shared" si="150"/>
        <v>#N/A</v>
      </c>
    </row>
    <row r="1096" spans="3:15" x14ac:dyDescent="0.15">
      <c r="C1096">
        <v>1089</v>
      </c>
      <c r="D1096" t="e">
        <f>VLOOKUP(F1096,每级任务数量!A:B,2,FALSE)</f>
        <v>#N/A</v>
      </c>
      <c r="E1096" s="7" t="e">
        <f t="shared" si="145"/>
        <v>#N/A</v>
      </c>
      <c r="F1096" t="e">
        <f t="shared" si="146"/>
        <v>#N/A</v>
      </c>
      <c r="G1096" t="e">
        <f t="shared" si="147"/>
        <v>#N/A</v>
      </c>
      <c r="H1096">
        <f t="shared" si="144"/>
        <v>3</v>
      </c>
      <c r="I1096" t="str">
        <f>VLOOKUP(H1096,映射关系!E:F,2,FALSE)</f>
        <v>炼历</v>
      </c>
      <c r="J1096" t="e">
        <f>INT((IF(D1096=G1096,VLOOKUP(F1096,每级经验对应!A:C,3,FALSE)*映射关系!$B$4,VLOOKUP(F1096,每级经验对应!A:C,3,FALSE)*映射关系!$B$4/(D1096-1))+1)*VLOOKUP(H1096,映射关系!E:G,3,FALSE))</f>
        <v>#N/A</v>
      </c>
      <c r="L1096" t="str">
        <f>L$6&amp;VLOOKUP(I1096,物品!B:C,2,FALSE)</f>
        <v>{"t":"i","i":6</v>
      </c>
      <c r="M1096" t="e">
        <f t="shared" si="148"/>
        <v>#N/A</v>
      </c>
      <c r="N1096" t="str">
        <f t="shared" si="149"/>
        <v/>
      </c>
      <c r="O1096" t="e">
        <f t="shared" si="150"/>
        <v>#N/A</v>
      </c>
    </row>
    <row r="1097" spans="3:15" x14ac:dyDescent="0.15">
      <c r="C1097">
        <v>1090</v>
      </c>
      <c r="D1097" t="e">
        <f>VLOOKUP(F1097,每级任务数量!A:B,2,FALSE)</f>
        <v>#N/A</v>
      </c>
      <c r="E1097" s="7" t="e">
        <f t="shared" si="145"/>
        <v>#N/A</v>
      </c>
      <c r="F1097" t="e">
        <f t="shared" si="146"/>
        <v>#N/A</v>
      </c>
      <c r="G1097" t="e">
        <f t="shared" si="147"/>
        <v>#N/A</v>
      </c>
      <c r="H1097">
        <f t="shared" si="144"/>
        <v>1</v>
      </c>
      <c r="I1097" t="str">
        <f>VLOOKUP(H1097,映射关系!E:F,2,FALSE)</f>
        <v>经验</v>
      </c>
      <c r="J1097" t="e">
        <f>INT((IF(D1097=G1097,VLOOKUP(F1097,每级经验对应!A:C,3,FALSE)*映射关系!$B$4,VLOOKUP(F1097,每级经验对应!A:C,3,FALSE)*映射关系!$B$4/(D1097-1))+1)*VLOOKUP(H1097,映射关系!E:G,3,FALSE))</f>
        <v>#N/A</v>
      </c>
      <c r="L1097" t="str">
        <f>L$6&amp;VLOOKUP(I1097,物品!B:C,2,FALSE)</f>
        <v>{"t":"i","i":4</v>
      </c>
      <c r="M1097" t="e">
        <f t="shared" si="148"/>
        <v>#N/A</v>
      </c>
      <c r="N1097" t="str">
        <f t="shared" si="149"/>
        <v/>
      </c>
      <c r="O1097" t="e">
        <f t="shared" si="150"/>
        <v>#N/A</v>
      </c>
    </row>
    <row r="1098" spans="3:15" x14ac:dyDescent="0.15">
      <c r="C1098">
        <v>1091</v>
      </c>
      <c r="D1098" t="e">
        <f>VLOOKUP(F1098,每级任务数量!A:B,2,FALSE)</f>
        <v>#N/A</v>
      </c>
      <c r="E1098" s="7" t="e">
        <f t="shared" si="145"/>
        <v>#N/A</v>
      </c>
      <c r="F1098" t="e">
        <f t="shared" si="146"/>
        <v>#N/A</v>
      </c>
      <c r="G1098" t="e">
        <f t="shared" si="147"/>
        <v>#N/A</v>
      </c>
      <c r="H1098">
        <f t="shared" si="144"/>
        <v>2</v>
      </c>
      <c r="I1098" t="str">
        <f>VLOOKUP(H1098,映射关系!E:F,2,FALSE)</f>
        <v>金币</v>
      </c>
      <c r="J1098" t="e">
        <f>INT((IF(D1098=G1098,VLOOKUP(F1098,每级经验对应!A:C,3,FALSE)*映射关系!$B$4,VLOOKUP(F1098,每级经验对应!A:C,3,FALSE)*映射关系!$B$4/(D1098-1))+1)*VLOOKUP(H1098,映射关系!E:G,3,FALSE))</f>
        <v>#N/A</v>
      </c>
      <c r="L1098" t="str">
        <f>L$6&amp;VLOOKUP(I1098,物品!B:C,2,FALSE)</f>
        <v>{"t":"i","i":1</v>
      </c>
      <c r="M1098" t="e">
        <f t="shared" si="148"/>
        <v>#N/A</v>
      </c>
      <c r="N1098" t="str">
        <f t="shared" si="149"/>
        <v/>
      </c>
      <c r="O1098" t="e">
        <f t="shared" si="150"/>
        <v>#N/A</v>
      </c>
    </row>
    <row r="1099" spans="3:15" x14ac:dyDescent="0.15">
      <c r="C1099">
        <v>1092</v>
      </c>
      <c r="D1099" t="e">
        <f>VLOOKUP(F1099,每级任务数量!A:B,2,FALSE)</f>
        <v>#N/A</v>
      </c>
      <c r="E1099" s="7" t="e">
        <f t="shared" si="145"/>
        <v>#N/A</v>
      </c>
      <c r="F1099" t="e">
        <f t="shared" si="146"/>
        <v>#N/A</v>
      </c>
      <c r="G1099" t="e">
        <f t="shared" si="147"/>
        <v>#N/A</v>
      </c>
      <c r="H1099">
        <f t="shared" si="144"/>
        <v>3</v>
      </c>
      <c r="I1099" t="str">
        <f>VLOOKUP(H1099,映射关系!E:F,2,FALSE)</f>
        <v>炼历</v>
      </c>
      <c r="J1099" t="e">
        <f>INT((IF(D1099=G1099,VLOOKUP(F1099,每级经验对应!A:C,3,FALSE)*映射关系!$B$4,VLOOKUP(F1099,每级经验对应!A:C,3,FALSE)*映射关系!$B$4/(D1099-1))+1)*VLOOKUP(H1099,映射关系!E:G,3,FALSE))</f>
        <v>#N/A</v>
      </c>
      <c r="L1099" t="str">
        <f>L$6&amp;VLOOKUP(I1099,物品!B:C,2,FALSE)</f>
        <v>{"t":"i","i":6</v>
      </c>
      <c r="M1099" t="e">
        <f t="shared" si="148"/>
        <v>#N/A</v>
      </c>
      <c r="N1099" t="str">
        <f t="shared" si="149"/>
        <v/>
      </c>
      <c r="O1099" t="e">
        <f t="shared" si="150"/>
        <v>#N/A</v>
      </c>
    </row>
    <row r="1100" spans="3:15" x14ac:dyDescent="0.15">
      <c r="C1100">
        <v>1093</v>
      </c>
      <c r="D1100" t="e">
        <f>VLOOKUP(F1100,每级任务数量!A:B,2,FALSE)</f>
        <v>#N/A</v>
      </c>
      <c r="E1100" s="7" t="e">
        <f t="shared" si="145"/>
        <v>#N/A</v>
      </c>
      <c r="F1100" t="e">
        <f t="shared" si="146"/>
        <v>#N/A</v>
      </c>
      <c r="G1100" t="e">
        <f t="shared" si="147"/>
        <v>#N/A</v>
      </c>
      <c r="H1100">
        <f t="shared" ref="H1100:H1163" si="151">H1097</f>
        <v>1</v>
      </c>
      <c r="I1100" t="str">
        <f>VLOOKUP(H1100,映射关系!E:F,2,FALSE)</f>
        <v>经验</v>
      </c>
      <c r="J1100" t="e">
        <f>INT((IF(D1100=G1100,VLOOKUP(F1100,每级经验对应!A:C,3,FALSE)*映射关系!$B$4,VLOOKUP(F1100,每级经验对应!A:C,3,FALSE)*映射关系!$B$4/(D1100-1))+1)*VLOOKUP(H1100,映射关系!E:G,3,FALSE))</f>
        <v>#N/A</v>
      </c>
      <c r="L1100" t="str">
        <f>L$6&amp;VLOOKUP(I1100,物品!B:C,2,FALSE)</f>
        <v>{"t":"i","i":4</v>
      </c>
      <c r="M1100" t="e">
        <f t="shared" si="148"/>
        <v>#N/A</v>
      </c>
      <c r="N1100" t="str">
        <f t="shared" si="149"/>
        <v/>
      </c>
      <c r="O1100" t="e">
        <f t="shared" si="150"/>
        <v>#N/A</v>
      </c>
    </row>
    <row r="1101" spans="3:15" x14ac:dyDescent="0.15">
      <c r="C1101">
        <v>1094</v>
      </c>
      <c r="D1101" t="e">
        <f>VLOOKUP(F1101,每级任务数量!A:B,2,FALSE)</f>
        <v>#N/A</v>
      </c>
      <c r="E1101" s="7" t="e">
        <f t="shared" si="145"/>
        <v>#N/A</v>
      </c>
      <c r="F1101" t="e">
        <f t="shared" si="146"/>
        <v>#N/A</v>
      </c>
      <c r="G1101" t="e">
        <f t="shared" si="147"/>
        <v>#N/A</v>
      </c>
      <c r="H1101">
        <f t="shared" si="151"/>
        <v>2</v>
      </c>
      <c r="I1101" t="str">
        <f>VLOOKUP(H1101,映射关系!E:F,2,FALSE)</f>
        <v>金币</v>
      </c>
      <c r="J1101" t="e">
        <f>INT((IF(D1101=G1101,VLOOKUP(F1101,每级经验对应!A:C,3,FALSE)*映射关系!$B$4,VLOOKUP(F1101,每级经验对应!A:C,3,FALSE)*映射关系!$B$4/(D1101-1))+1)*VLOOKUP(H1101,映射关系!E:G,3,FALSE))</f>
        <v>#N/A</v>
      </c>
      <c r="L1101" t="str">
        <f>L$6&amp;VLOOKUP(I1101,物品!B:C,2,FALSE)</f>
        <v>{"t":"i","i":1</v>
      </c>
      <c r="M1101" t="e">
        <f t="shared" si="148"/>
        <v>#N/A</v>
      </c>
      <c r="N1101" t="str">
        <f t="shared" si="149"/>
        <v/>
      </c>
      <c r="O1101" t="e">
        <f t="shared" si="150"/>
        <v>#N/A</v>
      </c>
    </row>
    <row r="1102" spans="3:15" x14ac:dyDescent="0.15">
      <c r="C1102">
        <v>1095</v>
      </c>
      <c r="D1102" t="e">
        <f>VLOOKUP(F1102,每级任务数量!A:B,2,FALSE)</f>
        <v>#N/A</v>
      </c>
      <c r="E1102" s="7" t="e">
        <f t="shared" si="145"/>
        <v>#N/A</v>
      </c>
      <c r="F1102" t="e">
        <f t="shared" si="146"/>
        <v>#N/A</v>
      </c>
      <c r="G1102" t="e">
        <f t="shared" si="147"/>
        <v>#N/A</v>
      </c>
      <c r="H1102">
        <f t="shared" si="151"/>
        <v>3</v>
      </c>
      <c r="I1102" t="str">
        <f>VLOOKUP(H1102,映射关系!E:F,2,FALSE)</f>
        <v>炼历</v>
      </c>
      <c r="J1102" t="e">
        <f>INT((IF(D1102=G1102,VLOOKUP(F1102,每级经验对应!A:C,3,FALSE)*映射关系!$B$4,VLOOKUP(F1102,每级经验对应!A:C,3,FALSE)*映射关系!$B$4/(D1102-1))+1)*VLOOKUP(H1102,映射关系!E:G,3,FALSE))</f>
        <v>#N/A</v>
      </c>
      <c r="L1102" t="str">
        <f>L$6&amp;VLOOKUP(I1102,物品!B:C,2,FALSE)</f>
        <v>{"t":"i","i":6</v>
      </c>
      <c r="M1102" t="e">
        <f t="shared" si="148"/>
        <v>#N/A</v>
      </c>
      <c r="N1102" t="str">
        <f t="shared" si="149"/>
        <v/>
      </c>
      <c r="O1102" t="e">
        <f t="shared" si="150"/>
        <v>#N/A</v>
      </c>
    </row>
    <row r="1103" spans="3:15" x14ac:dyDescent="0.15">
      <c r="C1103">
        <v>1096</v>
      </c>
      <c r="D1103" t="e">
        <f>VLOOKUP(F1103,每级任务数量!A:B,2,FALSE)</f>
        <v>#N/A</v>
      </c>
      <c r="E1103" s="7" t="e">
        <f t="shared" si="145"/>
        <v>#N/A</v>
      </c>
      <c r="F1103" t="e">
        <f t="shared" si="146"/>
        <v>#N/A</v>
      </c>
      <c r="G1103" t="e">
        <f t="shared" si="147"/>
        <v>#N/A</v>
      </c>
      <c r="H1103">
        <f t="shared" si="151"/>
        <v>1</v>
      </c>
      <c r="I1103" t="str">
        <f>VLOOKUP(H1103,映射关系!E:F,2,FALSE)</f>
        <v>经验</v>
      </c>
      <c r="J1103" t="e">
        <f>INT((IF(D1103=G1103,VLOOKUP(F1103,每级经验对应!A:C,3,FALSE)*映射关系!$B$4,VLOOKUP(F1103,每级经验对应!A:C,3,FALSE)*映射关系!$B$4/(D1103-1))+1)*VLOOKUP(H1103,映射关系!E:G,3,FALSE))</f>
        <v>#N/A</v>
      </c>
      <c r="L1103" t="str">
        <f>L$6&amp;VLOOKUP(I1103,物品!B:C,2,FALSE)</f>
        <v>{"t":"i","i":4</v>
      </c>
      <c r="M1103" t="e">
        <f t="shared" si="148"/>
        <v>#N/A</v>
      </c>
      <c r="N1103" t="str">
        <f t="shared" si="149"/>
        <v/>
      </c>
      <c r="O1103" t="e">
        <f t="shared" si="150"/>
        <v>#N/A</v>
      </c>
    </row>
    <row r="1104" spans="3:15" x14ac:dyDescent="0.15">
      <c r="C1104">
        <v>1097</v>
      </c>
      <c r="D1104" t="e">
        <f>VLOOKUP(F1104,每级任务数量!A:B,2,FALSE)</f>
        <v>#N/A</v>
      </c>
      <c r="E1104" s="7" t="e">
        <f t="shared" si="145"/>
        <v>#N/A</v>
      </c>
      <c r="F1104" t="e">
        <f t="shared" si="146"/>
        <v>#N/A</v>
      </c>
      <c r="G1104" t="e">
        <f t="shared" si="147"/>
        <v>#N/A</v>
      </c>
      <c r="H1104">
        <f t="shared" si="151"/>
        <v>2</v>
      </c>
      <c r="I1104" t="str">
        <f>VLOOKUP(H1104,映射关系!E:F,2,FALSE)</f>
        <v>金币</v>
      </c>
      <c r="J1104" t="e">
        <f>INT((IF(D1104=G1104,VLOOKUP(F1104,每级经验对应!A:C,3,FALSE)*映射关系!$B$4,VLOOKUP(F1104,每级经验对应!A:C,3,FALSE)*映射关系!$B$4/(D1104-1))+1)*VLOOKUP(H1104,映射关系!E:G,3,FALSE))</f>
        <v>#N/A</v>
      </c>
      <c r="L1104" t="str">
        <f>L$6&amp;VLOOKUP(I1104,物品!B:C,2,FALSE)</f>
        <v>{"t":"i","i":1</v>
      </c>
      <c r="M1104" t="e">
        <f t="shared" si="148"/>
        <v>#N/A</v>
      </c>
      <c r="N1104" t="str">
        <f t="shared" si="149"/>
        <v/>
      </c>
      <c r="O1104" t="e">
        <f t="shared" si="150"/>
        <v>#N/A</v>
      </c>
    </row>
    <row r="1105" spans="3:15" x14ac:dyDescent="0.15">
      <c r="C1105">
        <v>1098</v>
      </c>
      <c r="D1105" t="e">
        <f>VLOOKUP(F1105,每级任务数量!A:B,2,FALSE)</f>
        <v>#N/A</v>
      </c>
      <c r="E1105" s="7" t="e">
        <f t="shared" si="145"/>
        <v>#N/A</v>
      </c>
      <c r="F1105" t="e">
        <f t="shared" si="146"/>
        <v>#N/A</v>
      </c>
      <c r="G1105" t="e">
        <f t="shared" si="147"/>
        <v>#N/A</v>
      </c>
      <c r="H1105">
        <f t="shared" si="151"/>
        <v>3</v>
      </c>
      <c r="I1105" t="str">
        <f>VLOOKUP(H1105,映射关系!E:F,2,FALSE)</f>
        <v>炼历</v>
      </c>
      <c r="J1105" t="e">
        <f>INT((IF(D1105=G1105,VLOOKUP(F1105,每级经验对应!A:C,3,FALSE)*映射关系!$B$4,VLOOKUP(F1105,每级经验对应!A:C,3,FALSE)*映射关系!$B$4/(D1105-1))+1)*VLOOKUP(H1105,映射关系!E:G,3,FALSE))</f>
        <v>#N/A</v>
      </c>
      <c r="L1105" t="str">
        <f>L$6&amp;VLOOKUP(I1105,物品!B:C,2,FALSE)</f>
        <v>{"t":"i","i":6</v>
      </c>
      <c r="M1105" t="e">
        <f t="shared" si="148"/>
        <v>#N/A</v>
      </c>
      <c r="N1105" t="str">
        <f t="shared" si="149"/>
        <v/>
      </c>
      <c r="O1105" t="e">
        <f t="shared" si="150"/>
        <v>#N/A</v>
      </c>
    </row>
    <row r="1106" spans="3:15" x14ac:dyDescent="0.15">
      <c r="C1106">
        <v>1099</v>
      </c>
      <c r="D1106" t="e">
        <f>VLOOKUP(F1106,每级任务数量!A:B,2,FALSE)</f>
        <v>#N/A</v>
      </c>
      <c r="E1106" s="7" t="e">
        <f t="shared" si="145"/>
        <v>#N/A</v>
      </c>
      <c r="F1106" t="e">
        <f t="shared" si="146"/>
        <v>#N/A</v>
      </c>
      <c r="G1106" t="e">
        <f t="shared" si="147"/>
        <v>#N/A</v>
      </c>
      <c r="H1106">
        <f t="shared" si="151"/>
        <v>1</v>
      </c>
      <c r="I1106" t="str">
        <f>VLOOKUP(H1106,映射关系!E:F,2,FALSE)</f>
        <v>经验</v>
      </c>
      <c r="J1106" t="e">
        <f>INT((IF(D1106=G1106,VLOOKUP(F1106,每级经验对应!A:C,3,FALSE)*映射关系!$B$4,VLOOKUP(F1106,每级经验对应!A:C,3,FALSE)*映射关系!$B$4/(D1106-1))+1)*VLOOKUP(H1106,映射关系!E:G,3,FALSE))</f>
        <v>#N/A</v>
      </c>
      <c r="L1106" t="str">
        <f>L$6&amp;VLOOKUP(I1106,物品!B:C,2,FALSE)</f>
        <v>{"t":"i","i":4</v>
      </c>
      <c r="M1106" t="e">
        <f t="shared" si="148"/>
        <v>#N/A</v>
      </c>
      <c r="N1106" t="str">
        <f t="shared" si="149"/>
        <v/>
      </c>
      <c r="O1106" t="e">
        <f t="shared" si="150"/>
        <v>#N/A</v>
      </c>
    </row>
    <row r="1107" spans="3:15" x14ac:dyDescent="0.15">
      <c r="C1107">
        <v>1100</v>
      </c>
      <c r="D1107" t="e">
        <f>VLOOKUP(F1107,每级任务数量!A:B,2,FALSE)</f>
        <v>#N/A</v>
      </c>
      <c r="E1107" s="7" t="e">
        <f t="shared" si="145"/>
        <v>#N/A</v>
      </c>
      <c r="F1107" t="e">
        <f t="shared" si="146"/>
        <v>#N/A</v>
      </c>
      <c r="G1107" t="e">
        <f t="shared" si="147"/>
        <v>#N/A</v>
      </c>
      <c r="H1107">
        <f t="shared" si="151"/>
        <v>2</v>
      </c>
      <c r="I1107" t="str">
        <f>VLOOKUP(H1107,映射关系!E:F,2,FALSE)</f>
        <v>金币</v>
      </c>
      <c r="J1107" t="e">
        <f>INT((IF(D1107=G1107,VLOOKUP(F1107,每级经验对应!A:C,3,FALSE)*映射关系!$B$4,VLOOKUP(F1107,每级经验对应!A:C,3,FALSE)*映射关系!$B$4/(D1107-1))+1)*VLOOKUP(H1107,映射关系!E:G,3,FALSE))</f>
        <v>#N/A</v>
      </c>
      <c r="L1107" t="str">
        <f>L$6&amp;VLOOKUP(I1107,物品!B:C,2,FALSE)</f>
        <v>{"t":"i","i":1</v>
      </c>
      <c r="M1107" t="e">
        <f t="shared" si="148"/>
        <v>#N/A</v>
      </c>
      <c r="N1107" t="str">
        <f t="shared" si="149"/>
        <v/>
      </c>
      <c r="O1107" t="e">
        <f t="shared" si="150"/>
        <v>#N/A</v>
      </c>
    </row>
    <row r="1108" spans="3:15" x14ac:dyDescent="0.15">
      <c r="C1108">
        <v>1101</v>
      </c>
      <c r="D1108" t="e">
        <f>VLOOKUP(F1108,每级任务数量!A:B,2,FALSE)</f>
        <v>#N/A</v>
      </c>
      <c r="E1108" s="7" t="e">
        <f t="shared" si="145"/>
        <v>#N/A</v>
      </c>
      <c r="F1108" t="e">
        <f t="shared" si="146"/>
        <v>#N/A</v>
      </c>
      <c r="G1108" t="e">
        <f t="shared" si="147"/>
        <v>#N/A</v>
      </c>
      <c r="H1108">
        <f t="shared" si="151"/>
        <v>3</v>
      </c>
      <c r="I1108" t="str">
        <f>VLOOKUP(H1108,映射关系!E:F,2,FALSE)</f>
        <v>炼历</v>
      </c>
      <c r="J1108" t="e">
        <f>INT((IF(D1108=G1108,VLOOKUP(F1108,每级经验对应!A:C,3,FALSE)*映射关系!$B$4,VLOOKUP(F1108,每级经验对应!A:C,3,FALSE)*映射关系!$B$4/(D1108-1))+1)*VLOOKUP(H1108,映射关系!E:G,3,FALSE))</f>
        <v>#N/A</v>
      </c>
      <c r="L1108" t="str">
        <f>L$6&amp;VLOOKUP(I1108,物品!B:C,2,FALSE)</f>
        <v>{"t":"i","i":6</v>
      </c>
      <c r="M1108" t="e">
        <f t="shared" si="148"/>
        <v>#N/A</v>
      </c>
      <c r="N1108" t="str">
        <f t="shared" si="149"/>
        <v/>
      </c>
      <c r="O1108" t="e">
        <f t="shared" si="150"/>
        <v>#N/A</v>
      </c>
    </row>
    <row r="1109" spans="3:15" x14ac:dyDescent="0.15">
      <c r="C1109">
        <v>1102</v>
      </c>
      <c r="D1109" t="e">
        <f>VLOOKUP(F1109,每级任务数量!A:B,2,FALSE)</f>
        <v>#N/A</v>
      </c>
      <c r="E1109" s="7" t="e">
        <f t="shared" si="145"/>
        <v>#N/A</v>
      </c>
      <c r="F1109" t="e">
        <f t="shared" si="146"/>
        <v>#N/A</v>
      </c>
      <c r="G1109" t="e">
        <f t="shared" si="147"/>
        <v>#N/A</v>
      </c>
      <c r="H1109">
        <f t="shared" si="151"/>
        <v>1</v>
      </c>
      <c r="I1109" t="str">
        <f>VLOOKUP(H1109,映射关系!E:F,2,FALSE)</f>
        <v>经验</v>
      </c>
      <c r="J1109" t="e">
        <f>INT((IF(D1109=G1109,VLOOKUP(F1109,每级经验对应!A:C,3,FALSE)*映射关系!$B$4,VLOOKUP(F1109,每级经验对应!A:C,3,FALSE)*映射关系!$B$4/(D1109-1))+1)*VLOOKUP(H1109,映射关系!E:G,3,FALSE))</f>
        <v>#N/A</v>
      </c>
      <c r="L1109" t="str">
        <f>L$6&amp;VLOOKUP(I1109,物品!B:C,2,FALSE)</f>
        <v>{"t":"i","i":4</v>
      </c>
      <c r="M1109" t="e">
        <f t="shared" si="148"/>
        <v>#N/A</v>
      </c>
      <c r="N1109" t="str">
        <f t="shared" si="149"/>
        <v/>
      </c>
      <c r="O1109" t="e">
        <f t="shared" si="150"/>
        <v>#N/A</v>
      </c>
    </row>
    <row r="1110" spans="3:15" x14ac:dyDescent="0.15">
      <c r="C1110">
        <v>1103</v>
      </c>
      <c r="D1110" t="e">
        <f>VLOOKUP(F1110,每级任务数量!A:B,2,FALSE)</f>
        <v>#N/A</v>
      </c>
      <c r="E1110" s="7" t="e">
        <f t="shared" si="145"/>
        <v>#N/A</v>
      </c>
      <c r="F1110" t="e">
        <f t="shared" si="146"/>
        <v>#N/A</v>
      </c>
      <c r="G1110" t="e">
        <f t="shared" si="147"/>
        <v>#N/A</v>
      </c>
      <c r="H1110">
        <f t="shared" si="151"/>
        <v>2</v>
      </c>
      <c r="I1110" t="str">
        <f>VLOOKUP(H1110,映射关系!E:F,2,FALSE)</f>
        <v>金币</v>
      </c>
      <c r="J1110" t="e">
        <f>INT((IF(D1110=G1110,VLOOKUP(F1110,每级经验对应!A:C,3,FALSE)*映射关系!$B$4,VLOOKUP(F1110,每级经验对应!A:C,3,FALSE)*映射关系!$B$4/(D1110-1))+1)*VLOOKUP(H1110,映射关系!E:G,3,FALSE))</f>
        <v>#N/A</v>
      </c>
      <c r="L1110" t="str">
        <f>L$6&amp;VLOOKUP(I1110,物品!B:C,2,FALSE)</f>
        <v>{"t":"i","i":1</v>
      </c>
      <c r="M1110" t="e">
        <f t="shared" si="148"/>
        <v>#N/A</v>
      </c>
      <c r="N1110" t="str">
        <f t="shared" si="149"/>
        <v/>
      </c>
      <c r="O1110" t="e">
        <f t="shared" si="150"/>
        <v>#N/A</v>
      </c>
    </row>
    <row r="1111" spans="3:15" x14ac:dyDescent="0.15">
      <c r="C1111">
        <v>1104</v>
      </c>
      <c r="D1111" t="e">
        <f>VLOOKUP(F1111,每级任务数量!A:B,2,FALSE)</f>
        <v>#N/A</v>
      </c>
      <c r="E1111" s="7" t="e">
        <f t="shared" si="145"/>
        <v>#N/A</v>
      </c>
      <c r="F1111" t="e">
        <f t="shared" si="146"/>
        <v>#N/A</v>
      </c>
      <c r="G1111" t="e">
        <f t="shared" si="147"/>
        <v>#N/A</v>
      </c>
      <c r="H1111">
        <f t="shared" si="151"/>
        <v>3</v>
      </c>
      <c r="I1111" t="str">
        <f>VLOOKUP(H1111,映射关系!E:F,2,FALSE)</f>
        <v>炼历</v>
      </c>
      <c r="J1111" t="e">
        <f>INT((IF(D1111=G1111,VLOOKUP(F1111,每级经验对应!A:C,3,FALSE)*映射关系!$B$4,VLOOKUP(F1111,每级经验对应!A:C,3,FALSE)*映射关系!$B$4/(D1111-1))+1)*VLOOKUP(H1111,映射关系!E:G,3,FALSE))</f>
        <v>#N/A</v>
      </c>
      <c r="L1111" t="str">
        <f>L$6&amp;VLOOKUP(I1111,物品!B:C,2,FALSE)</f>
        <v>{"t":"i","i":6</v>
      </c>
      <c r="M1111" t="e">
        <f t="shared" si="148"/>
        <v>#N/A</v>
      </c>
      <c r="N1111" t="str">
        <f t="shared" si="149"/>
        <v/>
      </c>
      <c r="O1111" t="e">
        <f t="shared" si="150"/>
        <v>#N/A</v>
      </c>
    </row>
    <row r="1112" spans="3:15" x14ac:dyDescent="0.15">
      <c r="C1112">
        <v>1105</v>
      </c>
      <c r="D1112" t="e">
        <f>VLOOKUP(F1112,每级任务数量!A:B,2,FALSE)</f>
        <v>#N/A</v>
      </c>
      <c r="E1112" s="7" t="e">
        <f t="shared" si="145"/>
        <v>#N/A</v>
      </c>
      <c r="F1112" t="e">
        <f t="shared" si="146"/>
        <v>#N/A</v>
      </c>
      <c r="G1112" t="e">
        <f t="shared" si="147"/>
        <v>#N/A</v>
      </c>
      <c r="H1112">
        <f t="shared" si="151"/>
        <v>1</v>
      </c>
      <c r="I1112" t="str">
        <f>VLOOKUP(H1112,映射关系!E:F,2,FALSE)</f>
        <v>经验</v>
      </c>
      <c r="J1112" t="e">
        <f>INT((IF(D1112=G1112,VLOOKUP(F1112,每级经验对应!A:C,3,FALSE)*映射关系!$B$4,VLOOKUP(F1112,每级经验对应!A:C,3,FALSE)*映射关系!$B$4/(D1112-1))+1)*VLOOKUP(H1112,映射关系!E:G,3,FALSE))</f>
        <v>#N/A</v>
      </c>
      <c r="L1112" t="str">
        <f>L$6&amp;VLOOKUP(I1112,物品!B:C,2,FALSE)</f>
        <v>{"t":"i","i":4</v>
      </c>
      <c r="M1112" t="e">
        <f t="shared" si="148"/>
        <v>#N/A</v>
      </c>
      <c r="N1112" t="str">
        <f t="shared" si="149"/>
        <v/>
      </c>
      <c r="O1112" t="e">
        <f t="shared" si="150"/>
        <v>#N/A</v>
      </c>
    </row>
    <row r="1113" spans="3:15" x14ac:dyDescent="0.15">
      <c r="C1113">
        <v>1106</v>
      </c>
      <c r="D1113" t="e">
        <f>VLOOKUP(F1113,每级任务数量!A:B,2,FALSE)</f>
        <v>#N/A</v>
      </c>
      <c r="E1113" s="7" t="e">
        <f t="shared" si="145"/>
        <v>#N/A</v>
      </c>
      <c r="F1113" t="e">
        <f t="shared" si="146"/>
        <v>#N/A</v>
      </c>
      <c r="G1113" t="e">
        <f t="shared" si="147"/>
        <v>#N/A</v>
      </c>
      <c r="H1113">
        <f t="shared" si="151"/>
        <v>2</v>
      </c>
      <c r="I1113" t="str">
        <f>VLOOKUP(H1113,映射关系!E:F,2,FALSE)</f>
        <v>金币</v>
      </c>
      <c r="J1113" t="e">
        <f>INT((IF(D1113=G1113,VLOOKUP(F1113,每级经验对应!A:C,3,FALSE)*映射关系!$B$4,VLOOKUP(F1113,每级经验对应!A:C,3,FALSE)*映射关系!$B$4/(D1113-1))+1)*VLOOKUP(H1113,映射关系!E:G,3,FALSE))</f>
        <v>#N/A</v>
      </c>
      <c r="L1113" t="str">
        <f>L$6&amp;VLOOKUP(I1113,物品!B:C,2,FALSE)</f>
        <v>{"t":"i","i":1</v>
      </c>
      <c r="M1113" t="e">
        <f t="shared" si="148"/>
        <v>#N/A</v>
      </c>
      <c r="N1113" t="str">
        <f t="shared" si="149"/>
        <v/>
      </c>
      <c r="O1113" t="e">
        <f t="shared" si="150"/>
        <v>#N/A</v>
      </c>
    </row>
    <row r="1114" spans="3:15" x14ac:dyDescent="0.15">
      <c r="C1114">
        <v>1107</v>
      </c>
      <c r="D1114" t="e">
        <f>VLOOKUP(F1114,每级任务数量!A:B,2,FALSE)</f>
        <v>#N/A</v>
      </c>
      <c r="E1114" s="7" t="e">
        <f t="shared" si="145"/>
        <v>#N/A</v>
      </c>
      <c r="F1114" t="e">
        <f t="shared" si="146"/>
        <v>#N/A</v>
      </c>
      <c r="G1114" t="e">
        <f t="shared" si="147"/>
        <v>#N/A</v>
      </c>
      <c r="H1114">
        <f t="shared" si="151"/>
        <v>3</v>
      </c>
      <c r="I1114" t="str">
        <f>VLOOKUP(H1114,映射关系!E:F,2,FALSE)</f>
        <v>炼历</v>
      </c>
      <c r="J1114" t="e">
        <f>INT((IF(D1114=G1114,VLOOKUP(F1114,每级经验对应!A:C,3,FALSE)*映射关系!$B$4,VLOOKUP(F1114,每级经验对应!A:C,3,FALSE)*映射关系!$B$4/(D1114-1))+1)*VLOOKUP(H1114,映射关系!E:G,3,FALSE))</f>
        <v>#N/A</v>
      </c>
      <c r="L1114" t="str">
        <f>L$6&amp;VLOOKUP(I1114,物品!B:C,2,FALSE)</f>
        <v>{"t":"i","i":6</v>
      </c>
      <c r="M1114" t="e">
        <f t="shared" si="148"/>
        <v>#N/A</v>
      </c>
      <c r="N1114" t="str">
        <f t="shared" si="149"/>
        <v/>
      </c>
      <c r="O1114" t="e">
        <f t="shared" si="150"/>
        <v>#N/A</v>
      </c>
    </row>
    <row r="1115" spans="3:15" x14ac:dyDescent="0.15">
      <c r="C1115">
        <v>1108</v>
      </c>
      <c r="D1115" t="e">
        <f>VLOOKUP(F1115,每级任务数量!A:B,2,FALSE)</f>
        <v>#N/A</v>
      </c>
      <c r="E1115" s="7" t="e">
        <f t="shared" si="145"/>
        <v>#N/A</v>
      </c>
      <c r="F1115" t="e">
        <f t="shared" si="146"/>
        <v>#N/A</v>
      </c>
      <c r="G1115" t="e">
        <f t="shared" si="147"/>
        <v>#N/A</v>
      </c>
      <c r="H1115">
        <f t="shared" si="151"/>
        <v>1</v>
      </c>
      <c r="I1115" t="str">
        <f>VLOOKUP(H1115,映射关系!E:F,2,FALSE)</f>
        <v>经验</v>
      </c>
      <c r="J1115" t="e">
        <f>INT((IF(D1115=G1115,VLOOKUP(F1115,每级经验对应!A:C,3,FALSE)*映射关系!$B$4,VLOOKUP(F1115,每级经验对应!A:C,3,FALSE)*映射关系!$B$4/(D1115-1))+1)*VLOOKUP(H1115,映射关系!E:G,3,FALSE))</f>
        <v>#N/A</v>
      </c>
      <c r="L1115" t="str">
        <f>L$6&amp;VLOOKUP(I1115,物品!B:C,2,FALSE)</f>
        <v>{"t":"i","i":4</v>
      </c>
      <c r="M1115" t="e">
        <f t="shared" si="148"/>
        <v>#N/A</v>
      </c>
      <c r="N1115" t="str">
        <f t="shared" si="149"/>
        <v/>
      </c>
      <c r="O1115" t="e">
        <f t="shared" si="150"/>
        <v>#N/A</v>
      </c>
    </row>
    <row r="1116" spans="3:15" x14ac:dyDescent="0.15">
      <c r="C1116">
        <v>1109</v>
      </c>
      <c r="D1116" t="e">
        <f>VLOOKUP(F1116,每级任务数量!A:B,2,FALSE)</f>
        <v>#N/A</v>
      </c>
      <c r="E1116" s="7" t="e">
        <f t="shared" si="145"/>
        <v>#N/A</v>
      </c>
      <c r="F1116" t="e">
        <f t="shared" si="146"/>
        <v>#N/A</v>
      </c>
      <c r="G1116" t="e">
        <f t="shared" si="147"/>
        <v>#N/A</v>
      </c>
      <c r="H1116">
        <f t="shared" si="151"/>
        <v>2</v>
      </c>
      <c r="I1116" t="str">
        <f>VLOOKUP(H1116,映射关系!E:F,2,FALSE)</f>
        <v>金币</v>
      </c>
      <c r="J1116" t="e">
        <f>INT((IF(D1116=G1116,VLOOKUP(F1116,每级经验对应!A:C,3,FALSE)*映射关系!$B$4,VLOOKUP(F1116,每级经验对应!A:C,3,FALSE)*映射关系!$B$4/(D1116-1))+1)*VLOOKUP(H1116,映射关系!E:G,3,FALSE))</f>
        <v>#N/A</v>
      </c>
      <c r="L1116" t="str">
        <f>L$6&amp;VLOOKUP(I1116,物品!B:C,2,FALSE)</f>
        <v>{"t":"i","i":1</v>
      </c>
      <c r="M1116" t="e">
        <f t="shared" si="148"/>
        <v>#N/A</v>
      </c>
      <c r="N1116" t="str">
        <f t="shared" si="149"/>
        <v/>
      </c>
      <c r="O1116" t="e">
        <f t="shared" si="150"/>
        <v>#N/A</v>
      </c>
    </row>
    <row r="1117" spans="3:15" x14ac:dyDescent="0.15">
      <c r="C1117">
        <v>1110</v>
      </c>
      <c r="D1117" t="e">
        <f>VLOOKUP(F1117,每级任务数量!A:B,2,FALSE)</f>
        <v>#N/A</v>
      </c>
      <c r="E1117" s="7" t="e">
        <f t="shared" si="145"/>
        <v>#N/A</v>
      </c>
      <c r="F1117" t="e">
        <f t="shared" si="146"/>
        <v>#N/A</v>
      </c>
      <c r="G1117" t="e">
        <f t="shared" si="147"/>
        <v>#N/A</v>
      </c>
      <c r="H1117">
        <f t="shared" si="151"/>
        <v>3</v>
      </c>
      <c r="I1117" t="str">
        <f>VLOOKUP(H1117,映射关系!E:F,2,FALSE)</f>
        <v>炼历</v>
      </c>
      <c r="J1117" t="e">
        <f>INT((IF(D1117=G1117,VLOOKUP(F1117,每级经验对应!A:C,3,FALSE)*映射关系!$B$4,VLOOKUP(F1117,每级经验对应!A:C,3,FALSE)*映射关系!$B$4/(D1117-1))+1)*VLOOKUP(H1117,映射关系!E:G,3,FALSE))</f>
        <v>#N/A</v>
      </c>
      <c r="L1117" t="str">
        <f>L$6&amp;VLOOKUP(I1117,物品!B:C,2,FALSE)</f>
        <v>{"t":"i","i":6</v>
      </c>
      <c r="M1117" t="e">
        <f t="shared" si="148"/>
        <v>#N/A</v>
      </c>
      <c r="N1117" t="str">
        <f t="shared" si="149"/>
        <v/>
      </c>
      <c r="O1117" t="e">
        <f t="shared" si="150"/>
        <v>#N/A</v>
      </c>
    </row>
    <row r="1118" spans="3:15" x14ac:dyDescent="0.15">
      <c r="C1118">
        <v>1111</v>
      </c>
      <c r="D1118" t="e">
        <f>VLOOKUP(F1118,每级任务数量!A:B,2,FALSE)</f>
        <v>#N/A</v>
      </c>
      <c r="E1118" s="7" t="e">
        <f t="shared" si="145"/>
        <v>#N/A</v>
      </c>
      <c r="F1118" t="e">
        <f t="shared" si="146"/>
        <v>#N/A</v>
      </c>
      <c r="G1118" t="e">
        <f t="shared" si="147"/>
        <v>#N/A</v>
      </c>
      <c r="H1118">
        <f t="shared" si="151"/>
        <v>1</v>
      </c>
      <c r="I1118" t="str">
        <f>VLOOKUP(H1118,映射关系!E:F,2,FALSE)</f>
        <v>经验</v>
      </c>
      <c r="J1118" t="e">
        <f>INT((IF(D1118=G1118,VLOOKUP(F1118,每级经验对应!A:C,3,FALSE)*映射关系!$B$4,VLOOKUP(F1118,每级经验对应!A:C,3,FALSE)*映射关系!$B$4/(D1118-1))+1)*VLOOKUP(H1118,映射关系!E:G,3,FALSE))</f>
        <v>#N/A</v>
      </c>
      <c r="L1118" t="str">
        <f>L$6&amp;VLOOKUP(I1118,物品!B:C,2,FALSE)</f>
        <v>{"t":"i","i":4</v>
      </c>
      <c r="M1118" t="e">
        <f t="shared" si="148"/>
        <v>#N/A</v>
      </c>
      <c r="N1118" t="str">
        <f t="shared" si="149"/>
        <v/>
      </c>
      <c r="O1118" t="e">
        <f t="shared" si="150"/>
        <v>#N/A</v>
      </c>
    </row>
    <row r="1119" spans="3:15" x14ac:dyDescent="0.15">
      <c r="C1119">
        <v>1112</v>
      </c>
      <c r="D1119" t="e">
        <f>VLOOKUP(F1119,每级任务数量!A:B,2,FALSE)</f>
        <v>#N/A</v>
      </c>
      <c r="E1119" s="7" t="e">
        <f t="shared" si="145"/>
        <v>#N/A</v>
      </c>
      <c r="F1119" t="e">
        <f t="shared" si="146"/>
        <v>#N/A</v>
      </c>
      <c r="G1119" t="e">
        <f t="shared" si="147"/>
        <v>#N/A</v>
      </c>
      <c r="H1119">
        <f t="shared" si="151"/>
        <v>2</v>
      </c>
      <c r="I1119" t="str">
        <f>VLOOKUP(H1119,映射关系!E:F,2,FALSE)</f>
        <v>金币</v>
      </c>
      <c r="J1119" t="e">
        <f>INT((IF(D1119=G1119,VLOOKUP(F1119,每级经验对应!A:C,3,FALSE)*映射关系!$B$4,VLOOKUP(F1119,每级经验对应!A:C,3,FALSE)*映射关系!$B$4/(D1119-1))+1)*VLOOKUP(H1119,映射关系!E:G,3,FALSE))</f>
        <v>#N/A</v>
      </c>
      <c r="L1119" t="str">
        <f>L$6&amp;VLOOKUP(I1119,物品!B:C,2,FALSE)</f>
        <v>{"t":"i","i":1</v>
      </c>
      <c r="M1119" t="e">
        <f t="shared" si="148"/>
        <v>#N/A</v>
      </c>
      <c r="N1119" t="str">
        <f t="shared" si="149"/>
        <v/>
      </c>
      <c r="O1119" t="e">
        <f t="shared" si="150"/>
        <v>#N/A</v>
      </c>
    </row>
    <row r="1120" spans="3:15" x14ac:dyDescent="0.15">
      <c r="C1120">
        <v>1113</v>
      </c>
      <c r="D1120" t="e">
        <f>VLOOKUP(F1120,每级任务数量!A:B,2,FALSE)</f>
        <v>#N/A</v>
      </c>
      <c r="E1120" s="7" t="e">
        <f t="shared" si="145"/>
        <v>#N/A</v>
      </c>
      <c r="F1120" t="e">
        <f t="shared" si="146"/>
        <v>#N/A</v>
      </c>
      <c r="G1120" t="e">
        <f t="shared" si="147"/>
        <v>#N/A</v>
      </c>
      <c r="H1120">
        <f t="shared" si="151"/>
        <v>3</v>
      </c>
      <c r="I1120" t="str">
        <f>VLOOKUP(H1120,映射关系!E:F,2,FALSE)</f>
        <v>炼历</v>
      </c>
      <c r="J1120" t="e">
        <f>INT((IF(D1120=G1120,VLOOKUP(F1120,每级经验对应!A:C,3,FALSE)*映射关系!$B$4,VLOOKUP(F1120,每级经验对应!A:C,3,FALSE)*映射关系!$B$4/(D1120-1))+1)*VLOOKUP(H1120,映射关系!E:G,3,FALSE))</f>
        <v>#N/A</v>
      </c>
      <c r="L1120" t="str">
        <f>L$6&amp;VLOOKUP(I1120,物品!B:C,2,FALSE)</f>
        <v>{"t":"i","i":6</v>
      </c>
      <c r="M1120" t="e">
        <f t="shared" si="148"/>
        <v>#N/A</v>
      </c>
      <c r="N1120" t="str">
        <f t="shared" si="149"/>
        <v/>
      </c>
      <c r="O1120" t="e">
        <f t="shared" si="150"/>
        <v>#N/A</v>
      </c>
    </row>
    <row r="1121" spans="3:15" x14ac:dyDescent="0.15">
      <c r="C1121">
        <v>1114</v>
      </c>
      <c r="D1121" t="e">
        <f>VLOOKUP(F1121,每级任务数量!A:B,2,FALSE)</f>
        <v>#N/A</v>
      </c>
      <c r="E1121" s="7" t="e">
        <f t="shared" si="145"/>
        <v>#N/A</v>
      </c>
      <c r="F1121" t="e">
        <f t="shared" si="146"/>
        <v>#N/A</v>
      </c>
      <c r="G1121" t="e">
        <f t="shared" si="147"/>
        <v>#N/A</v>
      </c>
      <c r="H1121">
        <f t="shared" si="151"/>
        <v>1</v>
      </c>
      <c r="I1121" t="str">
        <f>VLOOKUP(H1121,映射关系!E:F,2,FALSE)</f>
        <v>经验</v>
      </c>
      <c r="J1121" t="e">
        <f>INT((IF(D1121=G1121,VLOOKUP(F1121,每级经验对应!A:C,3,FALSE)*映射关系!$B$4,VLOOKUP(F1121,每级经验对应!A:C,3,FALSE)*映射关系!$B$4/(D1121-1))+1)*VLOOKUP(H1121,映射关系!E:G,3,FALSE))</f>
        <v>#N/A</v>
      </c>
      <c r="L1121" t="str">
        <f>L$6&amp;VLOOKUP(I1121,物品!B:C,2,FALSE)</f>
        <v>{"t":"i","i":4</v>
      </c>
      <c r="M1121" t="e">
        <f t="shared" si="148"/>
        <v>#N/A</v>
      </c>
      <c r="N1121" t="str">
        <f t="shared" si="149"/>
        <v/>
      </c>
      <c r="O1121" t="e">
        <f t="shared" si="150"/>
        <v>#N/A</v>
      </c>
    </row>
    <row r="1122" spans="3:15" x14ac:dyDescent="0.15">
      <c r="C1122">
        <v>1115</v>
      </c>
      <c r="D1122" t="e">
        <f>VLOOKUP(F1122,每级任务数量!A:B,2,FALSE)</f>
        <v>#N/A</v>
      </c>
      <c r="E1122" s="7" t="e">
        <f t="shared" si="145"/>
        <v>#N/A</v>
      </c>
      <c r="F1122" t="e">
        <f t="shared" si="146"/>
        <v>#N/A</v>
      </c>
      <c r="G1122" t="e">
        <f t="shared" si="147"/>
        <v>#N/A</v>
      </c>
      <c r="H1122">
        <f t="shared" si="151"/>
        <v>2</v>
      </c>
      <c r="I1122" t="str">
        <f>VLOOKUP(H1122,映射关系!E:F,2,FALSE)</f>
        <v>金币</v>
      </c>
      <c r="J1122" t="e">
        <f>INT((IF(D1122=G1122,VLOOKUP(F1122,每级经验对应!A:C,3,FALSE)*映射关系!$B$4,VLOOKUP(F1122,每级经验对应!A:C,3,FALSE)*映射关系!$B$4/(D1122-1))+1)*VLOOKUP(H1122,映射关系!E:G,3,FALSE))</f>
        <v>#N/A</v>
      </c>
      <c r="L1122" t="str">
        <f>L$6&amp;VLOOKUP(I1122,物品!B:C,2,FALSE)</f>
        <v>{"t":"i","i":1</v>
      </c>
      <c r="M1122" t="e">
        <f t="shared" si="148"/>
        <v>#N/A</v>
      </c>
      <c r="N1122" t="str">
        <f t="shared" si="149"/>
        <v/>
      </c>
      <c r="O1122" t="e">
        <f t="shared" si="150"/>
        <v>#N/A</v>
      </c>
    </row>
    <row r="1123" spans="3:15" x14ac:dyDescent="0.15">
      <c r="C1123">
        <v>1116</v>
      </c>
      <c r="D1123" t="e">
        <f>VLOOKUP(F1123,每级任务数量!A:B,2,FALSE)</f>
        <v>#N/A</v>
      </c>
      <c r="E1123" s="7" t="e">
        <f t="shared" si="145"/>
        <v>#N/A</v>
      </c>
      <c r="F1123" t="e">
        <f t="shared" si="146"/>
        <v>#N/A</v>
      </c>
      <c r="G1123" t="e">
        <f t="shared" si="147"/>
        <v>#N/A</v>
      </c>
      <c r="H1123">
        <f t="shared" si="151"/>
        <v>3</v>
      </c>
      <c r="I1123" t="str">
        <f>VLOOKUP(H1123,映射关系!E:F,2,FALSE)</f>
        <v>炼历</v>
      </c>
      <c r="J1123" t="e">
        <f>INT((IF(D1123=G1123,VLOOKUP(F1123,每级经验对应!A:C,3,FALSE)*映射关系!$B$4,VLOOKUP(F1123,每级经验对应!A:C,3,FALSE)*映射关系!$B$4/(D1123-1))+1)*VLOOKUP(H1123,映射关系!E:G,3,FALSE))</f>
        <v>#N/A</v>
      </c>
      <c r="L1123" t="str">
        <f>L$6&amp;VLOOKUP(I1123,物品!B:C,2,FALSE)</f>
        <v>{"t":"i","i":6</v>
      </c>
      <c r="M1123" t="e">
        <f t="shared" si="148"/>
        <v>#N/A</v>
      </c>
      <c r="N1123" t="str">
        <f t="shared" si="149"/>
        <v/>
      </c>
      <c r="O1123" t="e">
        <f t="shared" si="150"/>
        <v>#N/A</v>
      </c>
    </row>
    <row r="1124" spans="3:15" x14ac:dyDescent="0.15">
      <c r="C1124">
        <v>1117</v>
      </c>
      <c r="D1124" t="e">
        <f>VLOOKUP(F1124,每级任务数量!A:B,2,FALSE)</f>
        <v>#N/A</v>
      </c>
      <c r="E1124" s="7" t="e">
        <f t="shared" si="145"/>
        <v>#N/A</v>
      </c>
      <c r="F1124" t="e">
        <f t="shared" si="146"/>
        <v>#N/A</v>
      </c>
      <c r="G1124" t="e">
        <f t="shared" si="147"/>
        <v>#N/A</v>
      </c>
      <c r="H1124">
        <f t="shared" si="151"/>
        <v>1</v>
      </c>
      <c r="I1124" t="str">
        <f>VLOOKUP(H1124,映射关系!E:F,2,FALSE)</f>
        <v>经验</v>
      </c>
      <c r="J1124" t="e">
        <f>INT((IF(D1124=G1124,VLOOKUP(F1124,每级经验对应!A:C,3,FALSE)*映射关系!$B$4,VLOOKUP(F1124,每级经验对应!A:C,3,FALSE)*映射关系!$B$4/(D1124-1))+1)*VLOOKUP(H1124,映射关系!E:G,3,FALSE))</f>
        <v>#N/A</v>
      </c>
      <c r="L1124" t="str">
        <f>L$6&amp;VLOOKUP(I1124,物品!B:C,2,FALSE)</f>
        <v>{"t":"i","i":4</v>
      </c>
      <c r="M1124" t="e">
        <f t="shared" si="148"/>
        <v>#N/A</v>
      </c>
      <c r="N1124" t="str">
        <f t="shared" si="149"/>
        <v/>
      </c>
      <c r="O1124" t="e">
        <f t="shared" si="150"/>
        <v>#N/A</v>
      </c>
    </row>
    <row r="1125" spans="3:15" x14ac:dyDescent="0.15">
      <c r="C1125">
        <v>1118</v>
      </c>
      <c r="D1125" t="e">
        <f>VLOOKUP(F1125,每级任务数量!A:B,2,FALSE)</f>
        <v>#N/A</v>
      </c>
      <c r="E1125" s="7" t="e">
        <f t="shared" si="145"/>
        <v>#N/A</v>
      </c>
      <c r="F1125" t="e">
        <f t="shared" si="146"/>
        <v>#N/A</v>
      </c>
      <c r="G1125" t="e">
        <f t="shared" si="147"/>
        <v>#N/A</v>
      </c>
      <c r="H1125">
        <f t="shared" si="151"/>
        <v>2</v>
      </c>
      <c r="I1125" t="str">
        <f>VLOOKUP(H1125,映射关系!E:F,2,FALSE)</f>
        <v>金币</v>
      </c>
      <c r="J1125" t="e">
        <f>INT((IF(D1125=G1125,VLOOKUP(F1125,每级经验对应!A:C,3,FALSE)*映射关系!$B$4,VLOOKUP(F1125,每级经验对应!A:C,3,FALSE)*映射关系!$B$4/(D1125-1))+1)*VLOOKUP(H1125,映射关系!E:G,3,FALSE))</f>
        <v>#N/A</v>
      </c>
      <c r="L1125" t="str">
        <f>L$6&amp;VLOOKUP(I1125,物品!B:C,2,FALSE)</f>
        <v>{"t":"i","i":1</v>
      </c>
      <c r="M1125" t="e">
        <f t="shared" si="148"/>
        <v>#N/A</v>
      </c>
      <c r="N1125" t="str">
        <f t="shared" si="149"/>
        <v/>
      </c>
      <c r="O1125" t="e">
        <f t="shared" si="150"/>
        <v>#N/A</v>
      </c>
    </row>
    <row r="1126" spans="3:15" x14ac:dyDescent="0.15">
      <c r="C1126">
        <v>1119</v>
      </c>
      <c r="D1126" t="e">
        <f>VLOOKUP(F1126,每级任务数量!A:B,2,FALSE)</f>
        <v>#N/A</v>
      </c>
      <c r="E1126" s="7" t="e">
        <f t="shared" si="145"/>
        <v>#N/A</v>
      </c>
      <c r="F1126" t="e">
        <f t="shared" si="146"/>
        <v>#N/A</v>
      </c>
      <c r="G1126" t="e">
        <f t="shared" si="147"/>
        <v>#N/A</v>
      </c>
      <c r="H1126">
        <f t="shared" si="151"/>
        <v>3</v>
      </c>
      <c r="I1126" t="str">
        <f>VLOOKUP(H1126,映射关系!E:F,2,FALSE)</f>
        <v>炼历</v>
      </c>
      <c r="J1126" t="e">
        <f>INT((IF(D1126=G1126,VLOOKUP(F1126,每级经验对应!A:C,3,FALSE)*映射关系!$B$4,VLOOKUP(F1126,每级经验对应!A:C,3,FALSE)*映射关系!$B$4/(D1126-1))+1)*VLOOKUP(H1126,映射关系!E:G,3,FALSE))</f>
        <v>#N/A</v>
      </c>
      <c r="L1126" t="str">
        <f>L$6&amp;VLOOKUP(I1126,物品!B:C,2,FALSE)</f>
        <v>{"t":"i","i":6</v>
      </c>
      <c r="M1126" t="e">
        <f t="shared" si="148"/>
        <v>#N/A</v>
      </c>
      <c r="N1126" t="str">
        <f t="shared" si="149"/>
        <v/>
      </c>
      <c r="O1126" t="e">
        <f t="shared" si="150"/>
        <v>#N/A</v>
      </c>
    </row>
    <row r="1127" spans="3:15" x14ac:dyDescent="0.15">
      <c r="C1127">
        <v>1120</v>
      </c>
      <c r="D1127" t="e">
        <f>VLOOKUP(F1127,每级任务数量!A:B,2,FALSE)</f>
        <v>#N/A</v>
      </c>
      <c r="E1127" s="7" t="e">
        <f t="shared" si="145"/>
        <v>#N/A</v>
      </c>
      <c r="F1127" t="e">
        <f t="shared" si="146"/>
        <v>#N/A</v>
      </c>
      <c r="G1127" t="e">
        <f t="shared" si="147"/>
        <v>#N/A</v>
      </c>
      <c r="H1127">
        <f t="shared" si="151"/>
        <v>1</v>
      </c>
      <c r="I1127" t="str">
        <f>VLOOKUP(H1127,映射关系!E:F,2,FALSE)</f>
        <v>经验</v>
      </c>
      <c r="J1127" t="e">
        <f>INT((IF(D1127=G1127,VLOOKUP(F1127,每级经验对应!A:C,3,FALSE)*映射关系!$B$4,VLOOKUP(F1127,每级经验对应!A:C,3,FALSE)*映射关系!$B$4/(D1127-1))+1)*VLOOKUP(H1127,映射关系!E:G,3,FALSE))</f>
        <v>#N/A</v>
      </c>
      <c r="L1127" t="str">
        <f>L$6&amp;VLOOKUP(I1127,物品!B:C,2,FALSE)</f>
        <v>{"t":"i","i":4</v>
      </c>
      <c r="M1127" t="e">
        <f t="shared" si="148"/>
        <v>#N/A</v>
      </c>
      <c r="N1127" t="str">
        <f t="shared" si="149"/>
        <v/>
      </c>
      <c r="O1127" t="e">
        <f t="shared" si="150"/>
        <v>#N/A</v>
      </c>
    </row>
    <row r="1128" spans="3:15" x14ac:dyDescent="0.15">
      <c r="C1128">
        <v>1121</v>
      </c>
      <c r="D1128" t="e">
        <f>VLOOKUP(F1128,每级任务数量!A:B,2,FALSE)</f>
        <v>#N/A</v>
      </c>
      <c r="E1128" s="7" t="e">
        <f t="shared" si="145"/>
        <v>#N/A</v>
      </c>
      <c r="F1128" t="e">
        <f t="shared" si="146"/>
        <v>#N/A</v>
      </c>
      <c r="G1128" t="e">
        <f t="shared" si="147"/>
        <v>#N/A</v>
      </c>
      <c r="H1128">
        <f t="shared" si="151"/>
        <v>2</v>
      </c>
      <c r="I1128" t="str">
        <f>VLOOKUP(H1128,映射关系!E:F,2,FALSE)</f>
        <v>金币</v>
      </c>
      <c r="J1128" t="e">
        <f>INT((IF(D1128=G1128,VLOOKUP(F1128,每级经验对应!A:C,3,FALSE)*映射关系!$B$4,VLOOKUP(F1128,每级经验对应!A:C,3,FALSE)*映射关系!$B$4/(D1128-1))+1)*VLOOKUP(H1128,映射关系!E:G,3,FALSE))</f>
        <v>#N/A</v>
      </c>
      <c r="L1128" t="str">
        <f>L$6&amp;VLOOKUP(I1128,物品!B:C,2,FALSE)</f>
        <v>{"t":"i","i":1</v>
      </c>
      <c r="M1128" t="e">
        <f t="shared" si="148"/>
        <v>#N/A</v>
      </c>
      <c r="N1128" t="str">
        <f t="shared" si="149"/>
        <v/>
      </c>
      <c r="O1128" t="e">
        <f t="shared" si="150"/>
        <v>#N/A</v>
      </c>
    </row>
    <row r="1129" spans="3:15" x14ac:dyDescent="0.15">
      <c r="C1129">
        <v>1122</v>
      </c>
      <c r="D1129" t="e">
        <f>VLOOKUP(F1129,每级任务数量!A:B,2,FALSE)</f>
        <v>#N/A</v>
      </c>
      <c r="E1129" s="7" t="e">
        <f t="shared" si="145"/>
        <v>#N/A</v>
      </c>
      <c r="F1129" t="e">
        <f t="shared" si="146"/>
        <v>#N/A</v>
      </c>
      <c r="G1129" t="e">
        <f t="shared" si="147"/>
        <v>#N/A</v>
      </c>
      <c r="H1129">
        <f t="shared" si="151"/>
        <v>3</v>
      </c>
      <c r="I1129" t="str">
        <f>VLOOKUP(H1129,映射关系!E:F,2,FALSE)</f>
        <v>炼历</v>
      </c>
      <c r="J1129" t="e">
        <f>INT((IF(D1129=G1129,VLOOKUP(F1129,每级经验对应!A:C,3,FALSE)*映射关系!$B$4,VLOOKUP(F1129,每级经验对应!A:C,3,FALSE)*映射关系!$B$4/(D1129-1))+1)*VLOOKUP(H1129,映射关系!E:G,3,FALSE))</f>
        <v>#N/A</v>
      </c>
      <c r="L1129" t="str">
        <f>L$6&amp;VLOOKUP(I1129,物品!B:C,2,FALSE)</f>
        <v>{"t":"i","i":6</v>
      </c>
      <c r="M1129" t="e">
        <f t="shared" si="148"/>
        <v>#N/A</v>
      </c>
      <c r="N1129" t="str">
        <f t="shared" si="149"/>
        <v/>
      </c>
      <c r="O1129" t="e">
        <f t="shared" si="150"/>
        <v>#N/A</v>
      </c>
    </row>
    <row r="1130" spans="3:15" x14ac:dyDescent="0.15">
      <c r="C1130">
        <v>1123</v>
      </c>
      <c r="D1130" t="e">
        <f>VLOOKUP(F1130,每级任务数量!A:B,2,FALSE)</f>
        <v>#N/A</v>
      </c>
      <c r="E1130" s="7" t="e">
        <f t="shared" si="145"/>
        <v>#N/A</v>
      </c>
      <c r="F1130" t="e">
        <f t="shared" si="146"/>
        <v>#N/A</v>
      </c>
      <c r="G1130" t="e">
        <f t="shared" si="147"/>
        <v>#N/A</v>
      </c>
      <c r="H1130">
        <f t="shared" si="151"/>
        <v>1</v>
      </c>
      <c r="I1130" t="str">
        <f>VLOOKUP(H1130,映射关系!E:F,2,FALSE)</f>
        <v>经验</v>
      </c>
      <c r="J1130" t="e">
        <f>INT((IF(D1130=G1130,VLOOKUP(F1130,每级经验对应!A:C,3,FALSE)*映射关系!$B$4,VLOOKUP(F1130,每级经验对应!A:C,3,FALSE)*映射关系!$B$4/(D1130-1))+1)*VLOOKUP(H1130,映射关系!E:G,3,FALSE))</f>
        <v>#N/A</v>
      </c>
      <c r="L1130" t="str">
        <f>L$6&amp;VLOOKUP(I1130,物品!B:C,2,FALSE)</f>
        <v>{"t":"i","i":4</v>
      </c>
      <c r="M1130" t="e">
        <f t="shared" si="148"/>
        <v>#N/A</v>
      </c>
      <c r="N1130" t="str">
        <f t="shared" si="149"/>
        <v/>
      </c>
      <c r="O1130" t="e">
        <f t="shared" si="150"/>
        <v>#N/A</v>
      </c>
    </row>
    <row r="1131" spans="3:15" x14ac:dyDescent="0.15">
      <c r="C1131">
        <v>1124</v>
      </c>
      <c r="D1131" t="e">
        <f>VLOOKUP(F1131,每级任务数量!A:B,2,FALSE)</f>
        <v>#N/A</v>
      </c>
      <c r="E1131" s="7" t="e">
        <f t="shared" si="145"/>
        <v>#N/A</v>
      </c>
      <c r="F1131" t="e">
        <f t="shared" si="146"/>
        <v>#N/A</v>
      </c>
      <c r="G1131" t="e">
        <f t="shared" si="147"/>
        <v>#N/A</v>
      </c>
      <c r="H1131">
        <f t="shared" si="151"/>
        <v>2</v>
      </c>
      <c r="I1131" t="str">
        <f>VLOOKUP(H1131,映射关系!E:F,2,FALSE)</f>
        <v>金币</v>
      </c>
      <c r="J1131" t="e">
        <f>INT((IF(D1131=G1131,VLOOKUP(F1131,每级经验对应!A:C,3,FALSE)*映射关系!$B$4,VLOOKUP(F1131,每级经验对应!A:C,3,FALSE)*映射关系!$B$4/(D1131-1))+1)*VLOOKUP(H1131,映射关系!E:G,3,FALSE))</f>
        <v>#N/A</v>
      </c>
      <c r="L1131" t="str">
        <f>L$6&amp;VLOOKUP(I1131,物品!B:C,2,FALSE)</f>
        <v>{"t":"i","i":1</v>
      </c>
      <c r="M1131" t="e">
        <f t="shared" si="148"/>
        <v>#N/A</v>
      </c>
      <c r="N1131" t="str">
        <f t="shared" si="149"/>
        <v/>
      </c>
      <c r="O1131" t="e">
        <f t="shared" si="150"/>
        <v>#N/A</v>
      </c>
    </row>
    <row r="1132" spans="3:15" x14ac:dyDescent="0.15">
      <c r="C1132">
        <v>1125</v>
      </c>
      <c r="D1132" t="e">
        <f>VLOOKUP(F1132,每级任务数量!A:B,2,FALSE)</f>
        <v>#N/A</v>
      </c>
      <c r="E1132" s="7" t="e">
        <f t="shared" si="145"/>
        <v>#N/A</v>
      </c>
      <c r="F1132" t="e">
        <f t="shared" si="146"/>
        <v>#N/A</v>
      </c>
      <c r="G1132" t="e">
        <f t="shared" si="147"/>
        <v>#N/A</v>
      </c>
      <c r="H1132">
        <f t="shared" si="151"/>
        <v>3</v>
      </c>
      <c r="I1132" t="str">
        <f>VLOOKUP(H1132,映射关系!E:F,2,FALSE)</f>
        <v>炼历</v>
      </c>
      <c r="J1132" t="e">
        <f>INT((IF(D1132=G1132,VLOOKUP(F1132,每级经验对应!A:C,3,FALSE)*映射关系!$B$4,VLOOKUP(F1132,每级经验对应!A:C,3,FALSE)*映射关系!$B$4/(D1132-1))+1)*VLOOKUP(H1132,映射关系!E:G,3,FALSE))</f>
        <v>#N/A</v>
      </c>
      <c r="L1132" t="str">
        <f>L$6&amp;VLOOKUP(I1132,物品!B:C,2,FALSE)</f>
        <v>{"t":"i","i":6</v>
      </c>
      <c r="M1132" t="e">
        <f t="shared" si="148"/>
        <v>#N/A</v>
      </c>
      <c r="N1132" t="str">
        <f t="shared" si="149"/>
        <v/>
      </c>
      <c r="O1132" t="e">
        <f t="shared" si="150"/>
        <v>#N/A</v>
      </c>
    </row>
    <row r="1133" spans="3:15" x14ac:dyDescent="0.15">
      <c r="C1133">
        <v>1126</v>
      </c>
      <c r="D1133" t="e">
        <f>VLOOKUP(F1133,每级任务数量!A:B,2,FALSE)</f>
        <v>#N/A</v>
      </c>
      <c r="E1133" s="7" t="e">
        <f t="shared" si="145"/>
        <v>#N/A</v>
      </c>
      <c r="F1133" t="e">
        <f t="shared" si="146"/>
        <v>#N/A</v>
      </c>
      <c r="G1133" t="e">
        <f t="shared" si="147"/>
        <v>#N/A</v>
      </c>
      <c r="H1133">
        <f t="shared" si="151"/>
        <v>1</v>
      </c>
      <c r="I1133" t="str">
        <f>VLOOKUP(H1133,映射关系!E:F,2,FALSE)</f>
        <v>经验</v>
      </c>
      <c r="J1133" t="e">
        <f>INT((IF(D1133=G1133,VLOOKUP(F1133,每级经验对应!A:C,3,FALSE)*映射关系!$B$4,VLOOKUP(F1133,每级经验对应!A:C,3,FALSE)*映射关系!$B$4/(D1133-1))+1)*VLOOKUP(H1133,映射关系!E:G,3,FALSE))</f>
        <v>#N/A</v>
      </c>
      <c r="L1133" t="str">
        <f>L$6&amp;VLOOKUP(I1133,物品!B:C,2,FALSE)</f>
        <v>{"t":"i","i":4</v>
      </c>
      <c r="M1133" t="e">
        <f t="shared" si="148"/>
        <v>#N/A</v>
      </c>
      <c r="N1133" t="str">
        <f t="shared" si="149"/>
        <v/>
      </c>
      <c r="O1133" t="e">
        <f t="shared" si="150"/>
        <v>#N/A</v>
      </c>
    </row>
    <row r="1134" spans="3:15" x14ac:dyDescent="0.15">
      <c r="C1134">
        <v>1127</v>
      </c>
      <c r="D1134" t="e">
        <f>VLOOKUP(F1134,每级任务数量!A:B,2,FALSE)</f>
        <v>#N/A</v>
      </c>
      <c r="E1134" s="7" t="e">
        <f t="shared" si="145"/>
        <v>#N/A</v>
      </c>
      <c r="F1134" t="e">
        <f t="shared" si="146"/>
        <v>#N/A</v>
      </c>
      <c r="G1134" t="e">
        <f t="shared" si="147"/>
        <v>#N/A</v>
      </c>
      <c r="H1134">
        <f t="shared" si="151"/>
        <v>2</v>
      </c>
      <c r="I1134" t="str">
        <f>VLOOKUP(H1134,映射关系!E:F,2,FALSE)</f>
        <v>金币</v>
      </c>
      <c r="J1134" t="e">
        <f>INT((IF(D1134=G1134,VLOOKUP(F1134,每级经验对应!A:C,3,FALSE)*映射关系!$B$4,VLOOKUP(F1134,每级经验对应!A:C,3,FALSE)*映射关系!$B$4/(D1134-1))+1)*VLOOKUP(H1134,映射关系!E:G,3,FALSE))</f>
        <v>#N/A</v>
      </c>
      <c r="L1134" t="str">
        <f>L$6&amp;VLOOKUP(I1134,物品!B:C,2,FALSE)</f>
        <v>{"t":"i","i":1</v>
      </c>
      <c r="M1134" t="e">
        <f t="shared" si="148"/>
        <v>#N/A</v>
      </c>
      <c r="N1134" t="str">
        <f t="shared" si="149"/>
        <v/>
      </c>
      <c r="O1134" t="e">
        <f t="shared" si="150"/>
        <v>#N/A</v>
      </c>
    </row>
    <row r="1135" spans="3:15" x14ac:dyDescent="0.15">
      <c r="C1135">
        <v>1128</v>
      </c>
      <c r="D1135" t="e">
        <f>VLOOKUP(F1135,每级任务数量!A:B,2,FALSE)</f>
        <v>#N/A</v>
      </c>
      <c r="E1135" s="7" t="e">
        <f t="shared" si="145"/>
        <v>#N/A</v>
      </c>
      <c r="F1135" t="e">
        <f t="shared" si="146"/>
        <v>#N/A</v>
      </c>
      <c r="G1135" t="e">
        <f t="shared" si="147"/>
        <v>#N/A</v>
      </c>
      <c r="H1135">
        <f t="shared" si="151"/>
        <v>3</v>
      </c>
      <c r="I1135" t="str">
        <f>VLOOKUP(H1135,映射关系!E:F,2,FALSE)</f>
        <v>炼历</v>
      </c>
      <c r="J1135" t="e">
        <f>INT((IF(D1135=G1135,VLOOKUP(F1135,每级经验对应!A:C,3,FALSE)*映射关系!$B$4,VLOOKUP(F1135,每级经验对应!A:C,3,FALSE)*映射关系!$B$4/(D1135-1))+1)*VLOOKUP(H1135,映射关系!E:G,3,FALSE))</f>
        <v>#N/A</v>
      </c>
      <c r="L1135" t="str">
        <f>L$6&amp;VLOOKUP(I1135,物品!B:C,2,FALSE)</f>
        <v>{"t":"i","i":6</v>
      </c>
      <c r="M1135" t="e">
        <f t="shared" si="148"/>
        <v>#N/A</v>
      </c>
      <c r="N1135" t="str">
        <f t="shared" si="149"/>
        <v/>
      </c>
      <c r="O1135" t="e">
        <f t="shared" si="150"/>
        <v>#N/A</v>
      </c>
    </row>
    <row r="1136" spans="3:15" x14ac:dyDescent="0.15">
      <c r="C1136">
        <v>1129</v>
      </c>
      <c r="D1136" t="e">
        <f>VLOOKUP(F1136,每级任务数量!A:B,2,FALSE)</f>
        <v>#N/A</v>
      </c>
      <c r="E1136" s="7" t="e">
        <f t="shared" si="145"/>
        <v>#N/A</v>
      </c>
      <c r="F1136" t="e">
        <f t="shared" si="146"/>
        <v>#N/A</v>
      </c>
      <c r="G1136" t="e">
        <f t="shared" si="147"/>
        <v>#N/A</v>
      </c>
      <c r="H1136">
        <f t="shared" si="151"/>
        <v>1</v>
      </c>
      <c r="I1136" t="str">
        <f>VLOOKUP(H1136,映射关系!E:F,2,FALSE)</f>
        <v>经验</v>
      </c>
      <c r="J1136" t="e">
        <f>INT((IF(D1136=G1136,VLOOKUP(F1136,每级经验对应!A:C,3,FALSE)*映射关系!$B$4,VLOOKUP(F1136,每级经验对应!A:C,3,FALSE)*映射关系!$B$4/(D1136-1))+1)*VLOOKUP(H1136,映射关系!E:G,3,FALSE))</f>
        <v>#N/A</v>
      </c>
      <c r="L1136" t="str">
        <f>L$6&amp;VLOOKUP(I1136,物品!B:C,2,FALSE)</f>
        <v>{"t":"i","i":4</v>
      </c>
      <c r="M1136" t="e">
        <f t="shared" si="148"/>
        <v>#N/A</v>
      </c>
      <c r="N1136" t="str">
        <f t="shared" si="149"/>
        <v/>
      </c>
      <c r="O1136" t="e">
        <f t="shared" si="150"/>
        <v>#N/A</v>
      </c>
    </row>
    <row r="1137" spans="3:15" x14ac:dyDescent="0.15">
      <c r="C1137">
        <v>1130</v>
      </c>
      <c r="D1137" t="e">
        <f>VLOOKUP(F1137,每级任务数量!A:B,2,FALSE)</f>
        <v>#N/A</v>
      </c>
      <c r="E1137" s="7" t="e">
        <f t="shared" si="145"/>
        <v>#N/A</v>
      </c>
      <c r="F1137" t="e">
        <f t="shared" si="146"/>
        <v>#N/A</v>
      </c>
      <c r="G1137" t="e">
        <f t="shared" si="147"/>
        <v>#N/A</v>
      </c>
      <c r="H1137">
        <f t="shared" si="151"/>
        <v>2</v>
      </c>
      <c r="I1137" t="str">
        <f>VLOOKUP(H1137,映射关系!E:F,2,FALSE)</f>
        <v>金币</v>
      </c>
      <c r="J1137" t="e">
        <f>INT((IF(D1137=G1137,VLOOKUP(F1137,每级经验对应!A:C,3,FALSE)*映射关系!$B$4,VLOOKUP(F1137,每级经验对应!A:C,3,FALSE)*映射关系!$B$4/(D1137-1))+1)*VLOOKUP(H1137,映射关系!E:G,3,FALSE))</f>
        <v>#N/A</v>
      </c>
      <c r="L1137" t="str">
        <f>L$6&amp;VLOOKUP(I1137,物品!B:C,2,FALSE)</f>
        <v>{"t":"i","i":1</v>
      </c>
      <c r="M1137" t="e">
        <f t="shared" si="148"/>
        <v>#N/A</v>
      </c>
      <c r="N1137" t="str">
        <f t="shared" si="149"/>
        <v/>
      </c>
      <c r="O1137" t="e">
        <f t="shared" si="150"/>
        <v>#N/A</v>
      </c>
    </row>
    <row r="1138" spans="3:15" x14ac:dyDescent="0.15">
      <c r="C1138">
        <v>1131</v>
      </c>
      <c r="D1138" t="e">
        <f>VLOOKUP(F1138,每级任务数量!A:B,2,FALSE)</f>
        <v>#N/A</v>
      </c>
      <c r="E1138" s="7" t="e">
        <f t="shared" si="145"/>
        <v>#N/A</v>
      </c>
      <c r="F1138" t="e">
        <f t="shared" si="146"/>
        <v>#N/A</v>
      </c>
      <c r="G1138" t="e">
        <f t="shared" si="147"/>
        <v>#N/A</v>
      </c>
      <c r="H1138">
        <f t="shared" si="151"/>
        <v>3</v>
      </c>
      <c r="I1138" t="str">
        <f>VLOOKUP(H1138,映射关系!E:F,2,FALSE)</f>
        <v>炼历</v>
      </c>
      <c r="J1138" t="e">
        <f>INT((IF(D1138=G1138,VLOOKUP(F1138,每级经验对应!A:C,3,FALSE)*映射关系!$B$4,VLOOKUP(F1138,每级经验对应!A:C,3,FALSE)*映射关系!$B$4/(D1138-1))+1)*VLOOKUP(H1138,映射关系!E:G,3,FALSE))</f>
        <v>#N/A</v>
      </c>
      <c r="L1138" t="str">
        <f>L$6&amp;VLOOKUP(I1138,物品!B:C,2,FALSE)</f>
        <v>{"t":"i","i":6</v>
      </c>
      <c r="M1138" t="e">
        <f t="shared" si="148"/>
        <v>#N/A</v>
      </c>
      <c r="N1138" t="str">
        <f t="shared" si="149"/>
        <v/>
      </c>
      <c r="O1138" t="e">
        <f t="shared" si="150"/>
        <v>#N/A</v>
      </c>
    </row>
    <row r="1139" spans="3:15" x14ac:dyDescent="0.15">
      <c r="C1139">
        <v>1132</v>
      </c>
      <c r="D1139" t="e">
        <f>VLOOKUP(F1139,每级任务数量!A:B,2,FALSE)</f>
        <v>#N/A</v>
      </c>
      <c r="E1139" s="7" t="e">
        <f t="shared" si="145"/>
        <v>#N/A</v>
      </c>
      <c r="F1139" t="e">
        <f t="shared" si="146"/>
        <v>#N/A</v>
      </c>
      <c r="G1139" t="e">
        <f t="shared" si="147"/>
        <v>#N/A</v>
      </c>
      <c r="H1139">
        <f t="shared" si="151"/>
        <v>1</v>
      </c>
      <c r="I1139" t="str">
        <f>VLOOKUP(H1139,映射关系!E:F,2,FALSE)</f>
        <v>经验</v>
      </c>
      <c r="J1139" t="e">
        <f>INT((IF(D1139=G1139,VLOOKUP(F1139,每级经验对应!A:C,3,FALSE)*映射关系!$B$4,VLOOKUP(F1139,每级经验对应!A:C,3,FALSE)*映射关系!$B$4/(D1139-1))+1)*VLOOKUP(H1139,映射关系!E:G,3,FALSE))</f>
        <v>#N/A</v>
      </c>
      <c r="L1139" t="str">
        <f>L$6&amp;VLOOKUP(I1139,物品!B:C,2,FALSE)</f>
        <v>{"t":"i","i":4</v>
      </c>
      <c r="M1139" t="e">
        <f t="shared" si="148"/>
        <v>#N/A</v>
      </c>
      <c r="N1139" t="str">
        <f t="shared" si="149"/>
        <v/>
      </c>
      <c r="O1139" t="e">
        <f t="shared" si="150"/>
        <v>#N/A</v>
      </c>
    </row>
    <row r="1140" spans="3:15" x14ac:dyDescent="0.15">
      <c r="C1140">
        <v>1133</v>
      </c>
      <c r="D1140" t="e">
        <f>VLOOKUP(F1140,每级任务数量!A:B,2,FALSE)</f>
        <v>#N/A</v>
      </c>
      <c r="E1140" s="7" t="e">
        <f t="shared" si="145"/>
        <v>#N/A</v>
      </c>
      <c r="F1140" t="e">
        <f t="shared" si="146"/>
        <v>#N/A</v>
      </c>
      <c r="G1140" t="e">
        <f t="shared" si="147"/>
        <v>#N/A</v>
      </c>
      <c r="H1140">
        <f t="shared" si="151"/>
        <v>2</v>
      </c>
      <c r="I1140" t="str">
        <f>VLOOKUP(H1140,映射关系!E:F,2,FALSE)</f>
        <v>金币</v>
      </c>
      <c r="J1140" t="e">
        <f>INT((IF(D1140=G1140,VLOOKUP(F1140,每级经验对应!A:C,3,FALSE)*映射关系!$B$4,VLOOKUP(F1140,每级经验对应!A:C,3,FALSE)*映射关系!$B$4/(D1140-1))+1)*VLOOKUP(H1140,映射关系!E:G,3,FALSE))</f>
        <v>#N/A</v>
      </c>
      <c r="L1140" t="str">
        <f>L$6&amp;VLOOKUP(I1140,物品!B:C,2,FALSE)</f>
        <v>{"t":"i","i":1</v>
      </c>
      <c r="M1140" t="e">
        <f t="shared" si="148"/>
        <v>#N/A</v>
      </c>
      <c r="N1140" t="str">
        <f t="shared" si="149"/>
        <v/>
      </c>
      <c r="O1140" t="e">
        <f t="shared" si="150"/>
        <v>#N/A</v>
      </c>
    </row>
    <row r="1141" spans="3:15" x14ac:dyDescent="0.15">
      <c r="C1141">
        <v>1134</v>
      </c>
      <c r="D1141" t="e">
        <f>VLOOKUP(F1141,每级任务数量!A:B,2,FALSE)</f>
        <v>#N/A</v>
      </c>
      <c r="E1141" s="7" t="e">
        <f t="shared" si="145"/>
        <v>#N/A</v>
      </c>
      <c r="F1141" t="e">
        <f t="shared" si="146"/>
        <v>#N/A</v>
      </c>
      <c r="G1141" t="e">
        <f t="shared" si="147"/>
        <v>#N/A</v>
      </c>
      <c r="H1141">
        <f t="shared" si="151"/>
        <v>3</v>
      </c>
      <c r="I1141" t="str">
        <f>VLOOKUP(H1141,映射关系!E:F,2,FALSE)</f>
        <v>炼历</v>
      </c>
      <c r="J1141" t="e">
        <f>INT((IF(D1141=G1141,VLOOKUP(F1141,每级经验对应!A:C,3,FALSE)*映射关系!$B$4,VLOOKUP(F1141,每级经验对应!A:C,3,FALSE)*映射关系!$B$4/(D1141-1))+1)*VLOOKUP(H1141,映射关系!E:G,3,FALSE))</f>
        <v>#N/A</v>
      </c>
      <c r="L1141" t="str">
        <f>L$6&amp;VLOOKUP(I1141,物品!B:C,2,FALSE)</f>
        <v>{"t":"i","i":6</v>
      </c>
      <c r="M1141" t="e">
        <f t="shared" si="148"/>
        <v>#N/A</v>
      </c>
      <c r="N1141" t="str">
        <f t="shared" si="149"/>
        <v/>
      </c>
      <c r="O1141" t="e">
        <f t="shared" si="150"/>
        <v>#N/A</v>
      </c>
    </row>
    <row r="1142" spans="3:15" x14ac:dyDescent="0.15">
      <c r="C1142">
        <v>1135</v>
      </c>
      <c r="D1142" t="e">
        <f>VLOOKUP(F1142,每级任务数量!A:B,2,FALSE)</f>
        <v>#N/A</v>
      </c>
      <c r="E1142" s="7" t="e">
        <f t="shared" si="145"/>
        <v>#N/A</v>
      </c>
      <c r="F1142" t="e">
        <f t="shared" si="146"/>
        <v>#N/A</v>
      </c>
      <c r="G1142" t="e">
        <f t="shared" si="147"/>
        <v>#N/A</v>
      </c>
      <c r="H1142">
        <f t="shared" si="151"/>
        <v>1</v>
      </c>
      <c r="I1142" t="str">
        <f>VLOOKUP(H1142,映射关系!E:F,2,FALSE)</f>
        <v>经验</v>
      </c>
      <c r="J1142" t="e">
        <f>INT((IF(D1142=G1142,VLOOKUP(F1142,每级经验对应!A:C,3,FALSE)*映射关系!$B$4,VLOOKUP(F1142,每级经验对应!A:C,3,FALSE)*映射关系!$B$4/(D1142-1))+1)*VLOOKUP(H1142,映射关系!E:G,3,FALSE))</f>
        <v>#N/A</v>
      </c>
      <c r="L1142" t="str">
        <f>L$6&amp;VLOOKUP(I1142,物品!B:C,2,FALSE)</f>
        <v>{"t":"i","i":4</v>
      </c>
      <c r="M1142" t="e">
        <f t="shared" si="148"/>
        <v>#N/A</v>
      </c>
      <c r="N1142" t="str">
        <f t="shared" si="149"/>
        <v/>
      </c>
      <c r="O1142" t="e">
        <f t="shared" si="150"/>
        <v>#N/A</v>
      </c>
    </row>
    <row r="1143" spans="3:15" x14ac:dyDescent="0.15">
      <c r="C1143">
        <v>1136</v>
      </c>
      <c r="D1143" t="e">
        <f>VLOOKUP(F1143,每级任务数量!A:B,2,FALSE)</f>
        <v>#N/A</v>
      </c>
      <c r="E1143" s="7" t="e">
        <f t="shared" si="145"/>
        <v>#N/A</v>
      </c>
      <c r="F1143" t="e">
        <f t="shared" si="146"/>
        <v>#N/A</v>
      </c>
      <c r="G1143" t="e">
        <f t="shared" si="147"/>
        <v>#N/A</v>
      </c>
      <c r="H1143">
        <f t="shared" si="151"/>
        <v>2</v>
      </c>
      <c r="I1143" t="str">
        <f>VLOOKUP(H1143,映射关系!E:F,2,FALSE)</f>
        <v>金币</v>
      </c>
      <c r="J1143" t="e">
        <f>INT((IF(D1143=G1143,VLOOKUP(F1143,每级经验对应!A:C,3,FALSE)*映射关系!$B$4,VLOOKUP(F1143,每级经验对应!A:C,3,FALSE)*映射关系!$B$4/(D1143-1))+1)*VLOOKUP(H1143,映射关系!E:G,3,FALSE))</f>
        <v>#N/A</v>
      </c>
      <c r="L1143" t="str">
        <f>L$6&amp;VLOOKUP(I1143,物品!B:C,2,FALSE)</f>
        <v>{"t":"i","i":1</v>
      </c>
      <c r="M1143" t="e">
        <f t="shared" si="148"/>
        <v>#N/A</v>
      </c>
      <c r="N1143" t="str">
        <f t="shared" si="149"/>
        <v/>
      </c>
      <c r="O1143" t="e">
        <f t="shared" si="150"/>
        <v>#N/A</v>
      </c>
    </row>
    <row r="1144" spans="3:15" x14ac:dyDescent="0.15">
      <c r="C1144">
        <v>1137</v>
      </c>
      <c r="D1144" t="e">
        <f>VLOOKUP(F1144,每级任务数量!A:B,2,FALSE)</f>
        <v>#N/A</v>
      </c>
      <c r="E1144" s="7" t="e">
        <f t="shared" si="145"/>
        <v>#N/A</v>
      </c>
      <c r="F1144" t="e">
        <f t="shared" si="146"/>
        <v>#N/A</v>
      </c>
      <c r="G1144" t="e">
        <f t="shared" si="147"/>
        <v>#N/A</v>
      </c>
      <c r="H1144">
        <f t="shared" si="151"/>
        <v>3</v>
      </c>
      <c r="I1144" t="str">
        <f>VLOOKUP(H1144,映射关系!E:F,2,FALSE)</f>
        <v>炼历</v>
      </c>
      <c r="J1144" t="e">
        <f>INT((IF(D1144=G1144,VLOOKUP(F1144,每级经验对应!A:C,3,FALSE)*映射关系!$B$4,VLOOKUP(F1144,每级经验对应!A:C,3,FALSE)*映射关系!$B$4/(D1144-1))+1)*VLOOKUP(H1144,映射关系!E:G,3,FALSE))</f>
        <v>#N/A</v>
      </c>
      <c r="L1144" t="str">
        <f>L$6&amp;VLOOKUP(I1144,物品!B:C,2,FALSE)</f>
        <v>{"t":"i","i":6</v>
      </c>
      <c r="M1144" t="e">
        <f t="shared" si="148"/>
        <v>#N/A</v>
      </c>
      <c r="N1144" t="str">
        <f t="shared" si="149"/>
        <v/>
      </c>
      <c r="O1144" t="e">
        <f t="shared" si="150"/>
        <v>#N/A</v>
      </c>
    </row>
    <row r="1145" spans="3:15" x14ac:dyDescent="0.15">
      <c r="C1145">
        <v>1138</v>
      </c>
      <c r="D1145" t="e">
        <f>VLOOKUP(F1145,每级任务数量!A:B,2,FALSE)</f>
        <v>#N/A</v>
      </c>
      <c r="E1145" s="7" t="e">
        <f t="shared" si="145"/>
        <v>#N/A</v>
      </c>
      <c r="F1145" t="e">
        <f t="shared" si="146"/>
        <v>#N/A</v>
      </c>
      <c r="G1145" t="e">
        <f t="shared" si="147"/>
        <v>#N/A</v>
      </c>
      <c r="H1145">
        <f t="shared" si="151"/>
        <v>1</v>
      </c>
      <c r="I1145" t="str">
        <f>VLOOKUP(H1145,映射关系!E:F,2,FALSE)</f>
        <v>经验</v>
      </c>
      <c r="J1145" t="e">
        <f>INT((IF(D1145=G1145,VLOOKUP(F1145,每级经验对应!A:C,3,FALSE)*映射关系!$B$4,VLOOKUP(F1145,每级经验对应!A:C,3,FALSE)*映射关系!$B$4/(D1145-1))+1)*VLOOKUP(H1145,映射关系!E:G,3,FALSE))</f>
        <v>#N/A</v>
      </c>
      <c r="L1145" t="str">
        <f>L$6&amp;VLOOKUP(I1145,物品!B:C,2,FALSE)</f>
        <v>{"t":"i","i":4</v>
      </c>
      <c r="M1145" t="e">
        <f t="shared" si="148"/>
        <v>#N/A</v>
      </c>
      <c r="N1145" t="str">
        <f t="shared" si="149"/>
        <v/>
      </c>
      <c r="O1145" t="e">
        <f t="shared" si="150"/>
        <v>#N/A</v>
      </c>
    </row>
    <row r="1146" spans="3:15" x14ac:dyDescent="0.15">
      <c r="C1146">
        <v>1139</v>
      </c>
      <c r="D1146" t="e">
        <f>VLOOKUP(F1146,每级任务数量!A:B,2,FALSE)</f>
        <v>#N/A</v>
      </c>
      <c r="E1146" s="7" t="e">
        <f t="shared" si="145"/>
        <v>#N/A</v>
      </c>
      <c r="F1146" t="e">
        <f t="shared" si="146"/>
        <v>#N/A</v>
      </c>
      <c r="G1146" t="e">
        <f t="shared" si="147"/>
        <v>#N/A</v>
      </c>
      <c r="H1146">
        <f t="shared" si="151"/>
        <v>2</v>
      </c>
      <c r="I1146" t="str">
        <f>VLOOKUP(H1146,映射关系!E:F,2,FALSE)</f>
        <v>金币</v>
      </c>
      <c r="J1146" t="e">
        <f>INT((IF(D1146=G1146,VLOOKUP(F1146,每级经验对应!A:C,3,FALSE)*映射关系!$B$4,VLOOKUP(F1146,每级经验对应!A:C,3,FALSE)*映射关系!$B$4/(D1146-1))+1)*VLOOKUP(H1146,映射关系!E:G,3,FALSE))</f>
        <v>#N/A</v>
      </c>
      <c r="L1146" t="str">
        <f>L$6&amp;VLOOKUP(I1146,物品!B:C,2,FALSE)</f>
        <v>{"t":"i","i":1</v>
      </c>
      <c r="M1146" t="e">
        <f t="shared" si="148"/>
        <v>#N/A</v>
      </c>
      <c r="N1146" t="str">
        <f t="shared" si="149"/>
        <v/>
      </c>
      <c r="O1146" t="e">
        <f t="shared" si="150"/>
        <v>#N/A</v>
      </c>
    </row>
    <row r="1147" spans="3:15" x14ac:dyDescent="0.15">
      <c r="C1147">
        <v>1140</v>
      </c>
      <c r="D1147" t="e">
        <f>VLOOKUP(F1147,每级任务数量!A:B,2,FALSE)</f>
        <v>#N/A</v>
      </c>
      <c r="E1147" s="7" t="e">
        <f t="shared" si="145"/>
        <v>#N/A</v>
      </c>
      <c r="F1147" t="e">
        <f t="shared" si="146"/>
        <v>#N/A</v>
      </c>
      <c r="G1147" t="e">
        <f t="shared" si="147"/>
        <v>#N/A</v>
      </c>
      <c r="H1147">
        <f t="shared" si="151"/>
        <v>3</v>
      </c>
      <c r="I1147" t="str">
        <f>VLOOKUP(H1147,映射关系!E:F,2,FALSE)</f>
        <v>炼历</v>
      </c>
      <c r="J1147" t="e">
        <f>INT((IF(D1147=G1147,VLOOKUP(F1147,每级经验对应!A:C,3,FALSE)*映射关系!$B$4,VLOOKUP(F1147,每级经验对应!A:C,3,FALSE)*映射关系!$B$4/(D1147-1))+1)*VLOOKUP(H1147,映射关系!E:G,3,FALSE))</f>
        <v>#N/A</v>
      </c>
      <c r="L1147" t="str">
        <f>L$6&amp;VLOOKUP(I1147,物品!B:C,2,FALSE)</f>
        <v>{"t":"i","i":6</v>
      </c>
      <c r="M1147" t="e">
        <f t="shared" si="148"/>
        <v>#N/A</v>
      </c>
      <c r="N1147" t="str">
        <f t="shared" si="149"/>
        <v/>
      </c>
      <c r="O1147" t="e">
        <f t="shared" si="150"/>
        <v>#N/A</v>
      </c>
    </row>
    <row r="1148" spans="3:15" x14ac:dyDescent="0.15">
      <c r="C1148">
        <v>1141</v>
      </c>
      <c r="D1148" t="e">
        <f>VLOOKUP(F1148,每级任务数量!A:B,2,FALSE)</f>
        <v>#N/A</v>
      </c>
      <c r="E1148" s="7" t="e">
        <f t="shared" si="145"/>
        <v>#N/A</v>
      </c>
      <c r="F1148" t="e">
        <f t="shared" si="146"/>
        <v>#N/A</v>
      </c>
      <c r="G1148" t="e">
        <f t="shared" si="147"/>
        <v>#N/A</v>
      </c>
      <c r="H1148">
        <f t="shared" si="151"/>
        <v>1</v>
      </c>
      <c r="I1148" t="str">
        <f>VLOOKUP(H1148,映射关系!E:F,2,FALSE)</f>
        <v>经验</v>
      </c>
      <c r="J1148" t="e">
        <f>INT((IF(D1148=G1148,VLOOKUP(F1148,每级经验对应!A:C,3,FALSE)*映射关系!$B$4,VLOOKUP(F1148,每级经验对应!A:C,3,FALSE)*映射关系!$B$4/(D1148-1))+1)*VLOOKUP(H1148,映射关系!E:G,3,FALSE))</f>
        <v>#N/A</v>
      </c>
      <c r="L1148" t="str">
        <f>L$6&amp;VLOOKUP(I1148,物品!B:C,2,FALSE)</f>
        <v>{"t":"i","i":4</v>
      </c>
      <c r="M1148" t="e">
        <f t="shared" si="148"/>
        <v>#N/A</v>
      </c>
      <c r="N1148" t="str">
        <f t="shared" si="149"/>
        <v/>
      </c>
      <c r="O1148" t="e">
        <f t="shared" si="150"/>
        <v>#N/A</v>
      </c>
    </row>
    <row r="1149" spans="3:15" x14ac:dyDescent="0.15">
      <c r="C1149">
        <v>1142</v>
      </c>
      <c r="D1149" t="e">
        <f>VLOOKUP(F1149,每级任务数量!A:B,2,FALSE)</f>
        <v>#N/A</v>
      </c>
      <c r="E1149" s="7" t="e">
        <f t="shared" si="145"/>
        <v>#N/A</v>
      </c>
      <c r="F1149" t="e">
        <f t="shared" si="146"/>
        <v>#N/A</v>
      </c>
      <c r="G1149" t="e">
        <f t="shared" si="147"/>
        <v>#N/A</v>
      </c>
      <c r="H1149">
        <f t="shared" si="151"/>
        <v>2</v>
      </c>
      <c r="I1149" t="str">
        <f>VLOOKUP(H1149,映射关系!E:F,2,FALSE)</f>
        <v>金币</v>
      </c>
      <c r="J1149" t="e">
        <f>INT((IF(D1149=G1149,VLOOKUP(F1149,每级经验对应!A:C,3,FALSE)*映射关系!$B$4,VLOOKUP(F1149,每级经验对应!A:C,3,FALSE)*映射关系!$B$4/(D1149-1))+1)*VLOOKUP(H1149,映射关系!E:G,3,FALSE))</f>
        <v>#N/A</v>
      </c>
      <c r="L1149" t="str">
        <f>L$6&amp;VLOOKUP(I1149,物品!B:C,2,FALSE)</f>
        <v>{"t":"i","i":1</v>
      </c>
      <c r="M1149" t="e">
        <f t="shared" si="148"/>
        <v>#N/A</v>
      </c>
      <c r="N1149" t="str">
        <f t="shared" si="149"/>
        <v/>
      </c>
      <c r="O1149" t="e">
        <f t="shared" si="150"/>
        <v>#N/A</v>
      </c>
    </row>
    <row r="1150" spans="3:15" x14ac:dyDescent="0.15">
      <c r="C1150">
        <v>1143</v>
      </c>
      <c r="D1150" t="e">
        <f>VLOOKUP(F1150,每级任务数量!A:B,2,FALSE)</f>
        <v>#N/A</v>
      </c>
      <c r="E1150" s="7" t="e">
        <f t="shared" ref="E1150:E1213" si="152">F1150*100000+G1150*1000+H1150</f>
        <v>#N/A</v>
      </c>
      <c r="F1150" t="e">
        <f t="shared" ref="F1150:F1213" si="153">IF((G1150=1)*(H1150=1),F1149+1,F1149)</f>
        <v>#N/A</v>
      </c>
      <c r="G1150" t="e">
        <f t="shared" ref="G1150:G1213" si="154">IF(H1150=1,IF(G1149=D1149,1,G1149+1),G1149)</f>
        <v>#N/A</v>
      </c>
      <c r="H1150">
        <f t="shared" si="151"/>
        <v>3</v>
      </c>
      <c r="I1150" t="str">
        <f>VLOOKUP(H1150,映射关系!E:F,2,FALSE)</f>
        <v>炼历</v>
      </c>
      <c r="J1150" t="e">
        <f>INT((IF(D1150=G1150,VLOOKUP(F1150,每级经验对应!A:C,3,FALSE)*映射关系!$B$4,VLOOKUP(F1150,每级经验对应!A:C,3,FALSE)*映射关系!$B$4/(D1150-1))+1)*VLOOKUP(H1150,映射关系!E:G,3,FALSE))</f>
        <v>#N/A</v>
      </c>
      <c r="L1150" t="str">
        <f>L$6&amp;VLOOKUP(I1150,物品!B:C,2,FALSE)</f>
        <v>{"t":"i","i":6</v>
      </c>
      <c r="M1150" t="e">
        <f t="shared" ref="M1150:M1213" si="155">M$5&amp;J1150&amp;M$6</f>
        <v>#N/A</v>
      </c>
      <c r="N1150" t="str">
        <f t="shared" ref="N1150:N1213" si="156">IF(K1150="","",N$6)</f>
        <v/>
      </c>
      <c r="O1150" t="e">
        <f t="shared" ref="O1150:O1213" si="157">K1150&amp;L1150&amp;M1150&amp;N1150</f>
        <v>#N/A</v>
      </c>
    </row>
    <row r="1151" spans="3:15" x14ac:dyDescent="0.15">
      <c r="C1151">
        <v>1144</v>
      </c>
      <c r="D1151" t="e">
        <f>VLOOKUP(F1151,每级任务数量!A:B,2,FALSE)</f>
        <v>#N/A</v>
      </c>
      <c r="E1151" s="7" t="e">
        <f t="shared" si="152"/>
        <v>#N/A</v>
      </c>
      <c r="F1151" t="e">
        <f t="shared" si="153"/>
        <v>#N/A</v>
      </c>
      <c r="G1151" t="e">
        <f t="shared" si="154"/>
        <v>#N/A</v>
      </c>
      <c r="H1151">
        <f t="shared" si="151"/>
        <v>1</v>
      </c>
      <c r="I1151" t="str">
        <f>VLOOKUP(H1151,映射关系!E:F,2,FALSE)</f>
        <v>经验</v>
      </c>
      <c r="J1151" t="e">
        <f>INT((IF(D1151=G1151,VLOOKUP(F1151,每级经验对应!A:C,3,FALSE)*映射关系!$B$4,VLOOKUP(F1151,每级经验对应!A:C,3,FALSE)*映射关系!$B$4/(D1151-1))+1)*VLOOKUP(H1151,映射关系!E:G,3,FALSE))</f>
        <v>#N/A</v>
      </c>
      <c r="L1151" t="str">
        <f>L$6&amp;VLOOKUP(I1151,物品!B:C,2,FALSE)</f>
        <v>{"t":"i","i":4</v>
      </c>
      <c r="M1151" t="e">
        <f t="shared" si="155"/>
        <v>#N/A</v>
      </c>
      <c r="N1151" t="str">
        <f t="shared" si="156"/>
        <v/>
      </c>
      <c r="O1151" t="e">
        <f t="shared" si="157"/>
        <v>#N/A</v>
      </c>
    </row>
    <row r="1152" spans="3:15" x14ac:dyDescent="0.15">
      <c r="C1152">
        <v>1145</v>
      </c>
      <c r="D1152" t="e">
        <f>VLOOKUP(F1152,每级任务数量!A:B,2,FALSE)</f>
        <v>#N/A</v>
      </c>
      <c r="E1152" s="7" t="e">
        <f t="shared" si="152"/>
        <v>#N/A</v>
      </c>
      <c r="F1152" t="e">
        <f t="shared" si="153"/>
        <v>#N/A</v>
      </c>
      <c r="G1152" t="e">
        <f t="shared" si="154"/>
        <v>#N/A</v>
      </c>
      <c r="H1152">
        <f t="shared" si="151"/>
        <v>2</v>
      </c>
      <c r="I1152" t="str">
        <f>VLOOKUP(H1152,映射关系!E:F,2,FALSE)</f>
        <v>金币</v>
      </c>
      <c r="J1152" t="e">
        <f>INT((IF(D1152=G1152,VLOOKUP(F1152,每级经验对应!A:C,3,FALSE)*映射关系!$B$4,VLOOKUP(F1152,每级经验对应!A:C,3,FALSE)*映射关系!$B$4/(D1152-1))+1)*VLOOKUP(H1152,映射关系!E:G,3,FALSE))</f>
        <v>#N/A</v>
      </c>
      <c r="L1152" t="str">
        <f>L$6&amp;VLOOKUP(I1152,物品!B:C,2,FALSE)</f>
        <v>{"t":"i","i":1</v>
      </c>
      <c r="M1152" t="e">
        <f t="shared" si="155"/>
        <v>#N/A</v>
      </c>
      <c r="N1152" t="str">
        <f t="shared" si="156"/>
        <v/>
      </c>
      <c r="O1152" t="e">
        <f t="shared" si="157"/>
        <v>#N/A</v>
      </c>
    </row>
    <row r="1153" spans="3:15" x14ac:dyDescent="0.15">
      <c r="C1153">
        <v>1146</v>
      </c>
      <c r="D1153" t="e">
        <f>VLOOKUP(F1153,每级任务数量!A:B,2,FALSE)</f>
        <v>#N/A</v>
      </c>
      <c r="E1153" s="7" t="e">
        <f t="shared" si="152"/>
        <v>#N/A</v>
      </c>
      <c r="F1153" t="e">
        <f t="shared" si="153"/>
        <v>#N/A</v>
      </c>
      <c r="G1153" t="e">
        <f t="shared" si="154"/>
        <v>#N/A</v>
      </c>
      <c r="H1153">
        <f t="shared" si="151"/>
        <v>3</v>
      </c>
      <c r="I1153" t="str">
        <f>VLOOKUP(H1153,映射关系!E:F,2,FALSE)</f>
        <v>炼历</v>
      </c>
      <c r="J1153" t="e">
        <f>INT((IF(D1153=G1153,VLOOKUP(F1153,每级经验对应!A:C,3,FALSE)*映射关系!$B$4,VLOOKUP(F1153,每级经验对应!A:C,3,FALSE)*映射关系!$B$4/(D1153-1))+1)*VLOOKUP(H1153,映射关系!E:G,3,FALSE))</f>
        <v>#N/A</v>
      </c>
      <c r="L1153" t="str">
        <f>L$6&amp;VLOOKUP(I1153,物品!B:C,2,FALSE)</f>
        <v>{"t":"i","i":6</v>
      </c>
      <c r="M1153" t="e">
        <f t="shared" si="155"/>
        <v>#N/A</v>
      </c>
      <c r="N1153" t="str">
        <f t="shared" si="156"/>
        <v/>
      </c>
      <c r="O1153" t="e">
        <f t="shared" si="157"/>
        <v>#N/A</v>
      </c>
    </row>
    <row r="1154" spans="3:15" x14ac:dyDescent="0.15">
      <c r="C1154">
        <v>1147</v>
      </c>
      <c r="D1154" t="e">
        <f>VLOOKUP(F1154,每级任务数量!A:B,2,FALSE)</f>
        <v>#N/A</v>
      </c>
      <c r="E1154" s="7" t="e">
        <f t="shared" si="152"/>
        <v>#N/A</v>
      </c>
      <c r="F1154" t="e">
        <f t="shared" si="153"/>
        <v>#N/A</v>
      </c>
      <c r="G1154" t="e">
        <f t="shared" si="154"/>
        <v>#N/A</v>
      </c>
      <c r="H1154">
        <f t="shared" si="151"/>
        <v>1</v>
      </c>
      <c r="I1154" t="str">
        <f>VLOOKUP(H1154,映射关系!E:F,2,FALSE)</f>
        <v>经验</v>
      </c>
      <c r="J1154" t="e">
        <f>INT((IF(D1154=G1154,VLOOKUP(F1154,每级经验对应!A:C,3,FALSE)*映射关系!$B$4,VLOOKUP(F1154,每级经验对应!A:C,3,FALSE)*映射关系!$B$4/(D1154-1))+1)*VLOOKUP(H1154,映射关系!E:G,3,FALSE))</f>
        <v>#N/A</v>
      </c>
      <c r="L1154" t="str">
        <f>L$6&amp;VLOOKUP(I1154,物品!B:C,2,FALSE)</f>
        <v>{"t":"i","i":4</v>
      </c>
      <c r="M1154" t="e">
        <f t="shared" si="155"/>
        <v>#N/A</v>
      </c>
      <c r="N1154" t="str">
        <f t="shared" si="156"/>
        <v/>
      </c>
      <c r="O1154" t="e">
        <f t="shared" si="157"/>
        <v>#N/A</v>
      </c>
    </row>
    <row r="1155" spans="3:15" x14ac:dyDescent="0.15">
      <c r="C1155">
        <v>1148</v>
      </c>
      <c r="D1155" t="e">
        <f>VLOOKUP(F1155,每级任务数量!A:B,2,FALSE)</f>
        <v>#N/A</v>
      </c>
      <c r="E1155" s="7" t="e">
        <f t="shared" si="152"/>
        <v>#N/A</v>
      </c>
      <c r="F1155" t="e">
        <f t="shared" si="153"/>
        <v>#N/A</v>
      </c>
      <c r="G1155" t="e">
        <f t="shared" si="154"/>
        <v>#N/A</v>
      </c>
      <c r="H1155">
        <f t="shared" si="151"/>
        <v>2</v>
      </c>
      <c r="I1155" t="str">
        <f>VLOOKUP(H1155,映射关系!E:F,2,FALSE)</f>
        <v>金币</v>
      </c>
      <c r="J1155" t="e">
        <f>INT((IF(D1155=G1155,VLOOKUP(F1155,每级经验对应!A:C,3,FALSE)*映射关系!$B$4,VLOOKUP(F1155,每级经验对应!A:C,3,FALSE)*映射关系!$B$4/(D1155-1))+1)*VLOOKUP(H1155,映射关系!E:G,3,FALSE))</f>
        <v>#N/A</v>
      </c>
      <c r="L1155" t="str">
        <f>L$6&amp;VLOOKUP(I1155,物品!B:C,2,FALSE)</f>
        <v>{"t":"i","i":1</v>
      </c>
      <c r="M1155" t="e">
        <f t="shared" si="155"/>
        <v>#N/A</v>
      </c>
      <c r="N1155" t="str">
        <f t="shared" si="156"/>
        <v/>
      </c>
      <c r="O1155" t="e">
        <f t="shared" si="157"/>
        <v>#N/A</v>
      </c>
    </row>
    <row r="1156" spans="3:15" x14ac:dyDescent="0.15">
      <c r="C1156">
        <v>1149</v>
      </c>
      <c r="D1156" t="e">
        <f>VLOOKUP(F1156,每级任务数量!A:B,2,FALSE)</f>
        <v>#N/A</v>
      </c>
      <c r="E1156" s="7" t="e">
        <f t="shared" si="152"/>
        <v>#N/A</v>
      </c>
      <c r="F1156" t="e">
        <f t="shared" si="153"/>
        <v>#N/A</v>
      </c>
      <c r="G1156" t="e">
        <f t="shared" si="154"/>
        <v>#N/A</v>
      </c>
      <c r="H1156">
        <f t="shared" si="151"/>
        <v>3</v>
      </c>
      <c r="I1156" t="str">
        <f>VLOOKUP(H1156,映射关系!E:F,2,FALSE)</f>
        <v>炼历</v>
      </c>
      <c r="J1156" t="e">
        <f>INT((IF(D1156=G1156,VLOOKUP(F1156,每级经验对应!A:C,3,FALSE)*映射关系!$B$4,VLOOKUP(F1156,每级经验对应!A:C,3,FALSE)*映射关系!$B$4/(D1156-1))+1)*VLOOKUP(H1156,映射关系!E:G,3,FALSE))</f>
        <v>#N/A</v>
      </c>
      <c r="L1156" t="str">
        <f>L$6&amp;VLOOKUP(I1156,物品!B:C,2,FALSE)</f>
        <v>{"t":"i","i":6</v>
      </c>
      <c r="M1156" t="e">
        <f t="shared" si="155"/>
        <v>#N/A</v>
      </c>
      <c r="N1156" t="str">
        <f t="shared" si="156"/>
        <v/>
      </c>
      <c r="O1156" t="e">
        <f t="shared" si="157"/>
        <v>#N/A</v>
      </c>
    </row>
    <row r="1157" spans="3:15" x14ac:dyDescent="0.15">
      <c r="C1157">
        <v>1150</v>
      </c>
      <c r="D1157" t="e">
        <f>VLOOKUP(F1157,每级任务数量!A:B,2,FALSE)</f>
        <v>#N/A</v>
      </c>
      <c r="E1157" s="7" t="e">
        <f t="shared" si="152"/>
        <v>#N/A</v>
      </c>
      <c r="F1157" t="e">
        <f t="shared" si="153"/>
        <v>#N/A</v>
      </c>
      <c r="G1157" t="e">
        <f t="shared" si="154"/>
        <v>#N/A</v>
      </c>
      <c r="H1157">
        <f t="shared" si="151"/>
        <v>1</v>
      </c>
      <c r="I1157" t="str">
        <f>VLOOKUP(H1157,映射关系!E:F,2,FALSE)</f>
        <v>经验</v>
      </c>
      <c r="J1157" t="e">
        <f>INT((IF(D1157=G1157,VLOOKUP(F1157,每级经验对应!A:C,3,FALSE)*映射关系!$B$4,VLOOKUP(F1157,每级经验对应!A:C,3,FALSE)*映射关系!$B$4/(D1157-1))+1)*VLOOKUP(H1157,映射关系!E:G,3,FALSE))</f>
        <v>#N/A</v>
      </c>
      <c r="L1157" t="str">
        <f>L$6&amp;VLOOKUP(I1157,物品!B:C,2,FALSE)</f>
        <v>{"t":"i","i":4</v>
      </c>
      <c r="M1157" t="e">
        <f t="shared" si="155"/>
        <v>#N/A</v>
      </c>
      <c r="N1157" t="str">
        <f t="shared" si="156"/>
        <v/>
      </c>
      <c r="O1157" t="e">
        <f t="shared" si="157"/>
        <v>#N/A</v>
      </c>
    </row>
    <row r="1158" spans="3:15" x14ac:dyDescent="0.15">
      <c r="C1158">
        <v>1151</v>
      </c>
      <c r="D1158" t="e">
        <f>VLOOKUP(F1158,每级任务数量!A:B,2,FALSE)</f>
        <v>#N/A</v>
      </c>
      <c r="E1158" s="7" t="e">
        <f t="shared" si="152"/>
        <v>#N/A</v>
      </c>
      <c r="F1158" t="e">
        <f t="shared" si="153"/>
        <v>#N/A</v>
      </c>
      <c r="G1158" t="e">
        <f t="shared" si="154"/>
        <v>#N/A</v>
      </c>
      <c r="H1158">
        <f t="shared" si="151"/>
        <v>2</v>
      </c>
      <c r="I1158" t="str">
        <f>VLOOKUP(H1158,映射关系!E:F,2,FALSE)</f>
        <v>金币</v>
      </c>
      <c r="J1158" t="e">
        <f>INT((IF(D1158=G1158,VLOOKUP(F1158,每级经验对应!A:C,3,FALSE)*映射关系!$B$4,VLOOKUP(F1158,每级经验对应!A:C,3,FALSE)*映射关系!$B$4/(D1158-1))+1)*VLOOKUP(H1158,映射关系!E:G,3,FALSE))</f>
        <v>#N/A</v>
      </c>
      <c r="L1158" t="str">
        <f>L$6&amp;VLOOKUP(I1158,物品!B:C,2,FALSE)</f>
        <v>{"t":"i","i":1</v>
      </c>
      <c r="M1158" t="e">
        <f t="shared" si="155"/>
        <v>#N/A</v>
      </c>
      <c r="N1158" t="str">
        <f t="shared" si="156"/>
        <v/>
      </c>
      <c r="O1158" t="e">
        <f t="shared" si="157"/>
        <v>#N/A</v>
      </c>
    </row>
    <row r="1159" spans="3:15" x14ac:dyDescent="0.15">
      <c r="C1159">
        <v>1152</v>
      </c>
      <c r="D1159" t="e">
        <f>VLOOKUP(F1159,每级任务数量!A:B,2,FALSE)</f>
        <v>#N/A</v>
      </c>
      <c r="E1159" s="7" t="e">
        <f t="shared" si="152"/>
        <v>#N/A</v>
      </c>
      <c r="F1159" t="e">
        <f t="shared" si="153"/>
        <v>#N/A</v>
      </c>
      <c r="G1159" t="e">
        <f t="shared" si="154"/>
        <v>#N/A</v>
      </c>
      <c r="H1159">
        <f t="shared" si="151"/>
        <v>3</v>
      </c>
      <c r="I1159" t="str">
        <f>VLOOKUP(H1159,映射关系!E:F,2,FALSE)</f>
        <v>炼历</v>
      </c>
      <c r="J1159" t="e">
        <f>INT((IF(D1159=G1159,VLOOKUP(F1159,每级经验对应!A:C,3,FALSE)*映射关系!$B$4,VLOOKUP(F1159,每级经验对应!A:C,3,FALSE)*映射关系!$B$4/(D1159-1))+1)*VLOOKUP(H1159,映射关系!E:G,3,FALSE))</f>
        <v>#N/A</v>
      </c>
      <c r="L1159" t="str">
        <f>L$6&amp;VLOOKUP(I1159,物品!B:C,2,FALSE)</f>
        <v>{"t":"i","i":6</v>
      </c>
      <c r="M1159" t="e">
        <f t="shared" si="155"/>
        <v>#N/A</v>
      </c>
      <c r="N1159" t="str">
        <f t="shared" si="156"/>
        <v/>
      </c>
      <c r="O1159" t="e">
        <f t="shared" si="157"/>
        <v>#N/A</v>
      </c>
    </row>
    <row r="1160" spans="3:15" x14ac:dyDescent="0.15">
      <c r="C1160">
        <v>1153</v>
      </c>
      <c r="D1160" t="e">
        <f>VLOOKUP(F1160,每级任务数量!A:B,2,FALSE)</f>
        <v>#N/A</v>
      </c>
      <c r="E1160" s="7" t="e">
        <f t="shared" si="152"/>
        <v>#N/A</v>
      </c>
      <c r="F1160" t="e">
        <f t="shared" si="153"/>
        <v>#N/A</v>
      </c>
      <c r="G1160" t="e">
        <f t="shared" si="154"/>
        <v>#N/A</v>
      </c>
      <c r="H1160">
        <f t="shared" si="151"/>
        <v>1</v>
      </c>
      <c r="I1160" t="str">
        <f>VLOOKUP(H1160,映射关系!E:F,2,FALSE)</f>
        <v>经验</v>
      </c>
      <c r="J1160" t="e">
        <f>INT((IF(D1160=G1160,VLOOKUP(F1160,每级经验对应!A:C,3,FALSE)*映射关系!$B$4,VLOOKUP(F1160,每级经验对应!A:C,3,FALSE)*映射关系!$B$4/(D1160-1))+1)*VLOOKUP(H1160,映射关系!E:G,3,FALSE))</f>
        <v>#N/A</v>
      </c>
      <c r="L1160" t="str">
        <f>L$6&amp;VLOOKUP(I1160,物品!B:C,2,FALSE)</f>
        <v>{"t":"i","i":4</v>
      </c>
      <c r="M1160" t="e">
        <f t="shared" si="155"/>
        <v>#N/A</v>
      </c>
      <c r="N1160" t="str">
        <f t="shared" si="156"/>
        <v/>
      </c>
      <c r="O1160" t="e">
        <f t="shared" si="157"/>
        <v>#N/A</v>
      </c>
    </row>
    <row r="1161" spans="3:15" x14ac:dyDescent="0.15">
      <c r="C1161">
        <v>1154</v>
      </c>
      <c r="D1161" t="e">
        <f>VLOOKUP(F1161,每级任务数量!A:B,2,FALSE)</f>
        <v>#N/A</v>
      </c>
      <c r="E1161" s="7" t="e">
        <f t="shared" si="152"/>
        <v>#N/A</v>
      </c>
      <c r="F1161" t="e">
        <f t="shared" si="153"/>
        <v>#N/A</v>
      </c>
      <c r="G1161" t="e">
        <f t="shared" si="154"/>
        <v>#N/A</v>
      </c>
      <c r="H1161">
        <f t="shared" si="151"/>
        <v>2</v>
      </c>
      <c r="I1161" t="str">
        <f>VLOOKUP(H1161,映射关系!E:F,2,FALSE)</f>
        <v>金币</v>
      </c>
      <c r="J1161" t="e">
        <f>INT((IF(D1161=G1161,VLOOKUP(F1161,每级经验对应!A:C,3,FALSE)*映射关系!$B$4,VLOOKUP(F1161,每级经验对应!A:C,3,FALSE)*映射关系!$B$4/(D1161-1))+1)*VLOOKUP(H1161,映射关系!E:G,3,FALSE))</f>
        <v>#N/A</v>
      </c>
      <c r="L1161" t="str">
        <f>L$6&amp;VLOOKUP(I1161,物品!B:C,2,FALSE)</f>
        <v>{"t":"i","i":1</v>
      </c>
      <c r="M1161" t="e">
        <f t="shared" si="155"/>
        <v>#N/A</v>
      </c>
      <c r="N1161" t="str">
        <f t="shared" si="156"/>
        <v/>
      </c>
      <c r="O1161" t="e">
        <f t="shared" si="157"/>
        <v>#N/A</v>
      </c>
    </row>
    <row r="1162" spans="3:15" x14ac:dyDescent="0.15">
      <c r="C1162">
        <v>1155</v>
      </c>
      <c r="D1162" t="e">
        <f>VLOOKUP(F1162,每级任务数量!A:B,2,FALSE)</f>
        <v>#N/A</v>
      </c>
      <c r="E1162" s="7" t="e">
        <f t="shared" si="152"/>
        <v>#N/A</v>
      </c>
      <c r="F1162" t="e">
        <f t="shared" si="153"/>
        <v>#N/A</v>
      </c>
      <c r="G1162" t="e">
        <f t="shared" si="154"/>
        <v>#N/A</v>
      </c>
      <c r="H1162">
        <f t="shared" si="151"/>
        <v>3</v>
      </c>
      <c r="I1162" t="str">
        <f>VLOOKUP(H1162,映射关系!E:F,2,FALSE)</f>
        <v>炼历</v>
      </c>
      <c r="J1162" t="e">
        <f>INT((IF(D1162=G1162,VLOOKUP(F1162,每级经验对应!A:C,3,FALSE)*映射关系!$B$4,VLOOKUP(F1162,每级经验对应!A:C,3,FALSE)*映射关系!$B$4/(D1162-1))+1)*VLOOKUP(H1162,映射关系!E:G,3,FALSE))</f>
        <v>#N/A</v>
      </c>
      <c r="L1162" t="str">
        <f>L$6&amp;VLOOKUP(I1162,物品!B:C,2,FALSE)</f>
        <v>{"t":"i","i":6</v>
      </c>
      <c r="M1162" t="e">
        <f t="shared" si="155"/>
        <v>#N/A</v>
      </c>
      <c r="N1162" t="str">
        <f t="shared" si="156"/>
        <v/>
      </c>
      <c r="O1162" t="e">
        <f t="shared" si="157"/>
        <v>#N/A</v>
      </c>
    </row>
    <row r="1163" spans="3:15" x14ac:dyDescent="0.15">
      <c r="C1163">
        <v>1156</v>
      </c>
      <c r="D1163" t="e">
        <f>VLOOKUP(F1163,每级任务数量!A:B,2,FALSE)</f>
        <v>#N/A</v>
      </c>
      <c r="E1163" s="7" t="e">
        <f t="shared" si="152"/>
        <v>#N/A</v>
      </c>
      <c r="F1163" t="e">
        <f t="shared" si="153"/>
        <v>#N/A</v>
      </c>
      <c r="G1163" t="e">
        <f t="shared" si="154"/>
        <v>#N/A</v>
      </c>
      <c r="H1163">
        <f t="shared" si="151"/>
        <v>1</v>
      </c>
      <c r="I1163" t="str">
        <f>VLOOKUP(H1163,映射关系!E:F,2,FALSE)</f>
        <v>经验</v>
      </c>
      <c r="J1163" t="e">
        <f>INT((IF(D1163=G1163,VLOOKUP(F1163,每级经验对应!A:C,3,FALSE)*映射关系!$B$4,VLOOKUP(F1163,每级经验对应!A:C,3,FALSE)*映射关系!$B$4/(D1163-1))+1)*VLOOKUP(H1163,映射关系!E:G,3,FALSE))</f>
        <v>#N/A</v>
      </c>
      <c r="L1163" t="str">
        <f>L$6&amp;VLOOKUP(I1163,物品!B:C,2,FALSE)</f>
        <v>{"t":"i","i":4</v>
      </c>
      <c r="M1163" t="e">
        <f t="shared" si="155"/>
        <v>#N/A</v>
      </c>
      <c r="N1163" t="str">
        <f t="shared" si="156"/>
        <v/>
      </c>
      <c r="O1163" t="e">
        <f t="shared" si="157"/>
        <v>#N/A</v>
      </c>
    </row>
    <row r="1164" spans="3:15" x14ac:dyDescent="0.15">
      <c r="C1164">
        <v>1157</v>
      </c>
      <c r="D1164" t="e">
        <f>VLOOKUP(F1164,每级任务数量!A:B,2,FALSE)</f>
        <v>#N/A</v>
      </c>
      <c r="E1164" s="7" t="e">
        <f t="shared" si="152"/>
        <v>#N/A</v>
      </c>
      <c r="F1164" t="e">
        <f t="shared" si="153"/>
        <v>#N/A</v>
      </c>
      <c r="G1164" t="e">
        <f t="shared" si="154"/>
        <v>#N/A</v>
      </c>
      <c r="H1164">
        <f t="shared" ref="H1164:H1227" si="158">H1161</f>
        <v>2</v>
      </c>
      <c r="I1164" t="str">
        <f>VLOOKUP(H1164,映射关系!E:F,2,FALSE)</f>
        <v>金币</v>
      </c>
      <c r="J1164" t="e">
        <f>INT((IF(D1164=G1164,VLOOKUP(F1164,每级经验对应!A:C,3,FALSE)*映射关系!$B$4,VLOOKUP(F1164,每级经验对应!A:C,3,FALSE)*映射关系!$B$4/(D1164-1))+1)*VLOOKUP(H1164,映射关系!E:G,3,FALSE))</f>
        <v>#N/A</v>
      </c>
      <c r="L1164" t="str">
        <f>L$6&amp;VLOOKUP(I1164,物品!B:C,2,FALSE)</f>
        <v>{"t":"i","i":1</v>
      </c>
      <c r="M1164" t="e">
        <f t="shared" si="155"/>
        <v>#N/A</v>
      </c>
      <c r="N1164" t="str">
        <f t="shared" si="156"/>
        <v/>
      </c>
      <c r="O1164" t="e">
        <f t="shared" si="157"/>
        <v>#N/A</v>
      </c>
    </row>
    <row r="1165" spans="3:15" x14ac:dyDescent="0.15">
      <c r="C1165">
        <v>1158</v>
      </c>
      <c r="D1165" t="e">
        <f>VLOOKUP(F1165,每级任务数量!A:B,2,FALSE)</f>
        <v>#N/A</v>
      </c>
      <c r="E1165" s="7" t="e">
        <f t="shared" si="152"/>
        <v>#N/A</v>
      </c>
      <c r="F1165" t="e">
        <f t="shared" si="153"/>
        <v>#N/A</v>
      </c>
      <c r="G1165" t="e">
        <f t="shared" si="154"/>
        <v>#N/A</v>
      </c>
      <c r="H1165">
        <f t="shared" si="158"/>
        <v>3</v>
      </c>
      <c r="I1165" t="str">
        <f>VLOOKUP(H1165,映射关系!E:F,2,FALSE)</f>
        <v>炼历</v>
      </c>
      <c r="J1165" t="e">
        <f>INT((IF(D1165=G1165,VLOOKUP(F1165,每级经验对应!A:C,3,FALSE)*映射关系!$B$4,VLOOKUP(F1165,每级经验对应!A:C,3,FALSE)*映射关系!$B$4/(D1165-1))+1)*VLOOKUP(H1165,映射关系!E:G,3,FALSE))</f>
        <v>#N/A</v>
      </c>
      <c r="L1165" t="str">
        <f>L$6&amp;VLOOKUP(I1165,物品!B:C,2,FALSE)</f>
        <v>{"t":"i","i":6</v>
      </c>
      <c r="M1165" t="e">
        <f t="shared" si="155"/>
        <v>#N/A</v>
      </c>
      <c r="N1165" t="str">
        <f t="shared" si="156"/>
        <v/>
      </c>
      <c r="O1165" t="e">
        <f t="shared" si="157"/>
        <v>#N/A</v>
      </c>
    </row>
    <row r="1166" spans="3:15" x14ac:dyDescent="0.15">
      <c r="C1166">
        <v>1159</v>
      </c>
      <c r="D1166" t="e">
        <f>VLOOKUP(F1166,每级任务数量!A:B,2,FALSE)</f>
        <v>#N/A</v>
      </c>
      <c r="E1166" s="7" t="e">
        <f t="shared" si="152"/>
        <v>#N/A</v>
      </c>
      <c r="F1166" t="e">
        <f t="shared" si="153"/>
        <v>#N/A</v>
      </c>
      <c r="G1166" t="e">
        <f t="shared" si="154"/>
        <v>#N/A</v>
      </c>
      <c r="H1166">
        <f t="shared" si="158"/>
        <v>1</v>
      </c>
      <c r="I1166" t="str">
        <f>VLOOKUP(H1166,映射关系!E:F,2,FALSE)</f>
        <v>经验</v>
      </c>
      <c r="J1166" t="e">
        <f>INT((IF(D1166=G1166,VLOOKUP(F1166,每级经验对应!A:C,3,FALSE)*映射关系!$B$4,VLOOKUP(F1166,每级经验对应!A:C,3,FALSE)*映射关系!$B$4/(D1166-1))+1)*VLOOKUP(H1166,映射关系!E:G,3,FALSE))</f>
        <v>#N/A</v>
      </c>
      <c r="L1166" t="str">
        <f>L$6&amp;VLOOKUP(I1166,物品!B:C,2,FALSE)</f>
        <v>{"t":"i","i":4</v>
      </c>
      <c r="M1166" t="e">
        <f t="shared" si="155"/>
        <v>#N/A</v>
      </c>
      <c r="N1166" t="str">
        <f t="shared" si="156"/>
        <v/>
      </c>
      <c r="O1166" t="e">
        <f t="shared" si="157"/>
        <v>#N/A</v>
      </c>
    </row>
    <row r="1167" spans="3:15" x14ac:dyDescent="0.15">
      <c r="C1167">
        <v>1160</v>
      </c>
      <c r="D1167" t="e">
        <f>VLOOKUP(F1167,每级任务数量!A:B,2,FALSE)</f>
        <v>#N/A</v>
      </c>
      <c r="E1167" s="7" t="e">
        <f t="shared" si="152"/>
        <v>#N/A</v>
      </c>
      <c r="F1167" t="e">
        <f t="shared" si="153"/>
        <v>#N/A</v>
      </c>
      <c r="G1167" t="e">
        <f t="shared" si="154"/>
        <v>#N/A</v>
      </c>
      <c r="H1167">
        <f t="shared" si="158"/>
        <v>2</v>
      </c>
      <c r="I1167" t="str">
        <f>VLOOKUP(H1167,映射关系!E:F,2,FALSE)</f>
        <v>金币</v>
      </c>
      <c r="J1167" t="e">
        <f>INT((IF(D1167=G1167,VLOOKUP(F1167,每级经验对应!A:C,3,FALSE)*映射关系!$B$4,VLOOKUP(F1167,每级经验对应!A:C,3,FALSE)*映射关系!$B$4/(D1167-1))+1)*VLOOKUP(H1167,映射关系!E:G,3,FALSE))</f>
        <v>#N/A</v>
      </c>
      <c r="L1167" t="str">
        <f>L$6&amp;VLOOKUP(I1167,物品!B:C,2,FALSE)</f>
        <v>{"t":"i","i":1</v>
      </c>
      <c r="M1167" t="e">
        <f t="shared" si="155"/>
        <v>#N/A</v>
      </c>
      <c r="N1167" t="str">
        <f t="shared" si="156"/>
        <v/>
      </c>
      <c r="O1167" t="e">
        <f t="shared" si="157"/>
        <v>#N/A</v>
      </c>
    </row>
    <row r="1168" spans="3:15" x14ac:dyDescent="0.15">
      <c r="C1168">
        <v>1161</v>
      </c>
      <c r="D1168" t="e">
        <f>VLOOKUP(F1168,每级任务数量!A:B,2,FALSE)</f>
        <v>#N/A</v>
      </c>
      <c r="E1168" s="7" t="e">
        <f t="shared" si="152"/>
        <v>#N/A</v>
      </c>
      <c r="F1168" t="e">
        <f t="shared" si="153"/>
        <v>#N/A</v>
      </c>
      <c r="G1168" t="e">
        <f t="shared" si="154"/>
        <v>#N/A</v>
      </c>
      <c r="H1168">
        <f t="shared" si="158"/>
        <v>3</v>
      </c>
      <c r="I1168" t="str">
        <f>VLOOKUP(H1168,映射关系!E:F,2,FALSE)</f>
        <v>炼历</v>
      </c>
      <c r="J1168" t="e">
        <f>INT((IF(D1168=G1168,VLOOKUP(F1168,每级经验对应!A:C,3,FALSE)*映射关系!$B$4,VLOOKUP(F1168,每级经验对应!A:C,3,FALSE)*映射关系!$B$4/(D1168-1))+1)*VLOOKUP(H1168,映射关系!E:G,3,FALSE))</f>
        <v>#N/A</v>
      </c>
      <c r="L1168" t="str">
        <f>L$6&amp;VLOOKUP(I1168,物品!B:C,2,FALSE)</f>
        <v>{"t":"i","i":6</v>
      </c>
      <c r="M1168" t="e">
        <f t="shared" si="155"/>
        <v>#N/A</v>
      </c>
      <c r="N1168" t="str">
        <f t="shared" si="156"/>
        <v/>
      </c>
      <c r="O1168" t="e">
        <f t="shared" si="157"/>
        <v>#N/A</v>
      </c>
    </row>
    <row r="1169" spans="3:15" x14ac:dyDescent="0.15">
      <c r="C1169">
        <v>1162</v>
      </c>
      <c r="D1169" t="e">
        <f>VLOOKUP(F1169,每级任务数量!A:B,2,FALSE)</f>
        <v>#N/A</v>
      </c>
      <c r="E1169" s="7" t="e">
        <f t="shared" si="152"/>
        <v>#N/A</v>
      </c>
      <c r="F1169" t="e">
        <f t="shared" si="153"/>
        <v>#N/A</v>
      </c>
      <c r="G1169" t="e">
        <f t="shared" si="154"/>
        <v>#N/A</v>
      </c>
      <c r="H1169">
        <f t="shared" si="158"/>
        <v>1</v>
      </c>
      <c r="I1169" t="str">
        <f>VLOOKUP(H1169,映射关系!E:F,2,FALSE)</f>
        <v>经验</v>
      </c>
      <c r="J1169" t="e">
        <f>INT((IF(D1169=G1169,VLOOKUP(F1169,每级经验对应!A:C,3,FALSE)*映射关系!$B$4,VLOOKUP(F1169,每级经验对应!A:C,3,FALSE)*映射关系!$B$4/(D1169-1))+1)*VLOOKUP(H1169,映射关系!E:G,3,FALSE))</f>
        <v>#N/A</v>
      </c>
      <c r="L1169" t="str">
        <f>L$6&amp;VLOOKUP(I1169,物品!B:C,2,FALSE)</f>
        <v>{"t":"i","i":4</v>
      </c>
      <c r="M1169" t="e">
        <f t="shared" si="155"/>
        <v>#N/A</v>
      </c>
      <c r="N1169" t="str">
        <f t="shared" si="156"/>
        <v/>
      </c>
      <c r="O1169" t="e">
        <f t="shared" si="157"/>
        <v>#N/A</v>
      </c>
    </row>
    <row r="1170" spans="3:15" x14ac:dyDescent="0.15">
      <c r="C1170">
        <v>1163</v>
      </c>
      <c r="D1170" t="e">
        <f>VLOOKUP(F1170,每级任务数量!A:B,2,FALSE)</f>
        <v>#N/A</v>
      </c>
      <c r="E1170" s="7" t="e">
        <f t="shared" si="152"/>
        <v>#N/A</v>
      </c>
      <c r="F1170" t="e">
        <f t="shared" si="153"/>
        <v>#N/A</v>
      </c>
      <c r="G1170" t="e">
        <f t="shared" si="154"/>
        <v>#N/A</v>
      </c>
      <c r="H1170">
        <f t="shared" si="158"/>
        <v>2</v>
      </c>
      <c r="I1170" t="str">
        <f>VLOOKUP(H1170,映射关系!E:F,2,FALSE)</f>
        <v>金币</v>
      </c>
      <c r="J1170" t="e">
        <f>INT((IF(D1170=G1170,VLOOKUP(F1170,每级经验对应!A:C,3,FALSE)*映射关系!$B$4,VLOOKUP(F1170,每级经验对应!A:C,3,FALSE)*映射关系!$B$4/(D1170-1))+1)*VLOOKUP(H1170,映射关系!E:G,3,FALSE))</f>
        <v>#N/A</v>
      </c>
      <c r="L1170" t="str">
        <f>L$6&amp;VLOOKUP(I1170,物品!B:C,2,FALSE)</f>
        <v>{"t":"i","i":1</v>
      </c>
      <c r="M1170" t="e">
        <f t="shared" si="155"/>
        <v>#N/A</v>
      </c>
      <c r="N1170" t="str">
        <f t="shared" si="156"/>
        <v/>
      </c>
      <c r="O1170" t="e">
        <f t="shared" si="157"/>
        <v>#N/A</v>
      </c>
    </row>
    <row r="1171" spans="3:15" x14ac:dyDescent="0.15">
      <c r="C1171">
        <v>1164</v>
      </c>
      <c r="D1171" t="e">
        <f>VLOOKUP(F1171,每级任务数量!A:B,2,FALSE)</f>
        <v>#N/A</v>
      </c>
      <c r="E1171" s="7" t="e">
        <f t="shared" si="152"/>
        <v>#N/A</v>
      </c>
      <c r="F1171" t="e">
        <f t="shared" si="153"/>
        <v>#N/A</v>
      </c>
      <c r="G1171" t="e">
        <f t="shared" si="154"/>
        <v>#N/A</v>
      </c>
      <c r="H1171">
        <f t="shared" si="158"/>
        <v>3</v>
      </c>
      <c r="I1171" t="str">
        <f>VLOOKUP(H1171,映射关系!E:F,2,FALSE)</f>
        <v>炼历</v>
      </c>
      <c r="J1171" t="e">
        <f>INT((IF(D1171=G1171,VLOOKUP(F1171,每级经验对应!A:C,3,FALSE)*映射关系!$B$4,VLOOKUP(F1171,每级经验对应!A:C,3,FALSE)*映射关系!$B$4/(D1171-1))+1)*VLOOKUP(H1171,映射关系!E:G,3,FALSE))</f>
        <v>#N/A</v>
      </c>
      <c r="L1171" t="str">
        <f>L$6&amp;VLOOKUP(I1171,物品!B:C,2,FALSE)</f>
        <v>{"t":"i","i":6</v>
      </c>
      <c r="M1171" t="e">
        <f t="shared" si="155"/>
        <v>#N/A</v>
      </c>
      <c r="N1171" t="str">
        <f t="shared" si="156"/>
        <v/>
      </c>
      <c r="O1171" t="e">
        <f t="shared" si="157"/>
        <v>#N/A</v>
      </c>
    </row>
    <row r="1172" spans="3:15" x14ac:dyDescent="0.15">
      <c r="C1172">
        <v>1165</v>
      </c>
      <c r="D1172" t="e">
        <f>VLOOKUP(F1172,每级任务数量!A:B,2,FALSE)</f>
        <v>#N/A</v>
      </c>
      <c r="E1172" s="7" t="e">
        <f t="shared" si="152"/>
        <v>#N/A</v>
      </c>
      <c r="F1172" t="e">
        <f t="shared" si="153"/>
        <v>#N/A</v>
      </c>
      <c r="G1172" t="e">
        <f t="shared" si="154"/>
        <v>#N/A</v>
      </c>
      <c r="H1172">
        <f t="shared" si="158"/>
        <v>1</v>
      </c>
      <c r="I1172" t="str">
        <f>VLOOKUP(H1172,映射关系!E:F,2,FALSE)</f>
        <v>经验</v>
      </c>
      <c r="J1172" t="e">
        <f>INT((IF(D1172=G1172,VLOOKUP(F1172,每级经验对应!A:C,3,FALSE)*映射关系!$B$4,VLOOKUP(F1172,每级经验对应!A:C,3,FALSE)*映射关系!$B$4/(D1172-1))+1)*VLOOKUP(H1172,映射关系!E:G,3,FALSE))</f>
        <v>#N/A</v>
      </c>
      <c r="L1172" t="str">
        <f>L$6&amp;VLOOKUP(I1172,物品!B:C,2,FALSE)</f>
        <v>{"t":"i","i":4</v>
      </c>
      <c r="M1172" t="e">
        <f t="shared" si="155"/>
        <v>#N/A</v>
      </c>
      <c r="N1172" t="str">
        <f t="shared" si="156"/>
        <v/>
      </c>
      <c r="O1172" t="e">
        <f t="shared" si="157"/>
        <v>#N/A</v>
      </c>
    </row>
    <row r="1173" spans="3:15" x14ac:dyDescent="0.15">
      <c r="C1173">
        <v>1166</v>
      </c>
      <c r="D1173" t="e">
        <f>VLOOKUP(F1173,每级任务数量!A:B,2,FALSE)</f>
        <v>#N/A</v>
      </c>
      <c r="E1173" s="7" t="e">
        <f t="shared" si="152"/>
        <v>#N/A</v>
      </c>
      <c r="F1173" t="e">
        <f t="shared" si="153"/>
        <v>#N/A</v>
      </c>
      <c r="G1173" t="e">
        <f t="shared" si="154"/>
        <v>#N/A</v>
      </c>
      <c r="H1173">
        <f t="shared" si="158"/>
        <v>2</v>
      </c>
      <c r="I1173" t="str">
        <f>VLOOKUP(H1173,映射关系!E:F,2,FALSE)</f>
        <v>金币</v>
      </c>
      <c r="J1173" t="e">
        <f>INT((IF(D1173=G1173,VLOOKUP(F1173,每级经验对应!A:C,3,FALSE)*映射关系!$B$4,VLOOKUP(F1173,每级经验对应!A:C,3,FALSE)*映射关系!$B$4/(D1173-1))+1)*VLOOKUP(H1173,映射关系!E:G,3,FALSE))</f>
        <v>#N/A</v>
      </c>
      <c r="L1173" t="str">
        <f>L$6&amp;VLOOKUP(I1173,物品!B:C,2,FALSE)</f>
        <v>{"t":"i","i":1</v>
      </c>
      <c r="M1173" t="e">
        <f t="shared" si="155"/>
        <v>#N/A</v>
      </c>
      <c r="N1173" t="str">
        <f t="shared" si="156"/>
        <v/>
      </c>
      <c r="O1173" t="e">
        <f t="shared" si="157"/>
        <v>#N/A</v>
      </c>
    </row>
    <row r="1174" spans="3:15" x14ac:dyDescent="0.15">
      <c r="C1174">
        <v>1167</v>
      </c>
      <c r="D1174" t="e">
        <f>VLOOKUP(F1174,每级任务数量!A:B,2,FALSE)</f>
        <v>#N/A</v>
      </c>
      <c r="E1174" s="7" t="e">
        <f t="shared" si="152"/>
        <v>#N/A</v>
      </c>
      <c r="F1174" t="e">
        <f t="shared" si="153"/>
        <v>#N/A</v>
      </c>
      <c r="G1174" t="e">
        <f t="shared" si="154"/>
        <v>#N/A</v>
      </c>
      <c r="H1174">
        <f t="shared" si="158"/>
        <v>3</v>
      </c>
      <c r="I1174" t="str">
        <f>VLOOKUP(H1174,映射关系!E:F,2,FALSE)</f>
        <v>炼历</v>
      </c>
      <c r="J1174" t="e">
        <f>INT((IF(D1174=G1174,VLOOKUP(F1174,每级经验对应!A:C,3,FALSE)*映射关系!$B$4,VLOOKUP(F1174,每级经验对应!A:C,3,FALSE)*映射关系!$B$4/(D1174-1))+1)*VLOOKUP(H1174,映射关系!E:G,3,FALSE))</f>
        <v>#N/A</v>
      </c>
      <c r="L1174" t="str">
        <f>L$6&amp;VLOOKUP(I1174,物品!B:C,2,FALSE)</f>
        <v>{"t":"i","i":6</v>
      </c>
      <c r="M1174" t="e">
        <f t="shared" si="155"/>
        <v>#N/A</v>
      </c>
      <c r="N1174" t="str">
        <f t="shared" si="156"/>
        <v/>
      </c>
      <c r="O1174" t="e">
        <f t="shared" si="157"/>
        <v>#N/A</v>
      </c>
    </row>
    <row r="1175" spans="3:15" x14ac:dyDescent="0.15">
      <c r="C1175">
        <v>1168</v>
      </c>
      <c r="D1175" t="e">
        <f>VLOOKUP(F1175,每级任务数量!A:B,2,FALSE)</f>
        <v>#N/A</v>
      </c>
      <c r="E1175" s="7" t="e">
        <f t="shared" si="152"/>
        <v>#N/A</v>
      </c>
      <c r="F1175" t="e">
        <f t="shared" si="153"/>
        <v>#N/A</v>
      </c>
      <c r="G1175" t="e">
        <f t="shared" si="154"/>
        <v>#N/A</v>
      </c>
      <c r="H1175">
        <f t="shared" si="158"/>
        <v>1</v>
      </c>
      <c r="I1175" t="str">
        <f>VLOOKUP(H1175,映射关系!E:F,2,FALSE)</f>
        <v>经验</v>
      </c>
      <c r="J1175" t="e">
        <f>INT((IF(D1175=G1175,VLOOKUP(F1175,每级经验对应!A:C,3,FALSE)*映射关系!$B$4,VLOOKUP(F1175,每级经验对应!A:C,3,FALSE)*映射关系!$B$4/(D1175-1))+1)*VLOOKUP(H1175,映射关系!E:G,3,FALSE))</f>
        <v>#N/A</v>
      </c>
      <c r="L1175" t="str">
        <f>L$6&amp;VLOOKUP(I1175,物品!B:C,2,FALSE)</f>
        <v>{"t":"i","i":4</v>
      </c>
      <c r="M1175" t="e">
        <f t="shared" si="155"/>
        <v>#N/A</v>
      </c>
      <c r="N1175" t="str">
        <f t="shared" si="156"/>
        <v/>
      </c>
      <c r="O1175" t="e">
        <f t="shared" si="157"/>
        <v>#N/A</v>
      </c>
    </row>
    <row r="1176" spans="3:15" x14ac:dyDescent="0.15">
      <c r="C1176">
        <v>1169</v>
      </c>
      <c r="D1176" t="e">
        <f>VLOOKUP(F1176,每级任务数量!A:B,2,FALSE)</f>
        <v>#N/A</v>
      </c>
      <c r="E1176" s="7" t="e">
        <f t="shared" si="152"/>
        <v>#N/A</v>
      </c>
      <c r="F1176" t="e">
        <f t="shared" si="153"/>
        <v>#N/A</v>
      </c>
      <c r="G1176" t="e">
        <f t="shared" si="154"/>
        <v>#N/A</v>
      </c>
      <c r="H1176">
        <f t="shared" si="158"/>
        <v>2</v>
      </c>
      <c r="I1176" t="str">
        <f>VLOOKUP(H1176,映射关系!E:F,2,FALSE)</f>
        <v>金币</v>
      </c>
      <c r="J1176" t="e">
        <f>INT((IF(D1176=G1176,VLOOKUP(F1176,每级经验对应!A:C,3,FALSE)*映射关系!$B$4,VLOOKUP(F1176,每级经验对应!A:C,3,FALSE)*映射关系!$B$4/(D1176-1))+1)*VLOOKUP(H1176,映射关系!E:G,3,FALSE))</f>
        <v>#N/A</v>
      </c>
      <c r="L1176" t="str">
        <f>L$6&amp;VLOOKUP(I1176,物品!B:C,2,FALSE)</f>
        <v>{"t":"i","i":1</v>
      </c>
      <c r="M1176" t="e">
        <f t="shared" si="155"/>
        <v>#N/A</v>
      </c>
      <c r="N1176" t="str">
        <f t="shared" si="156"/>
        <v/>
      </c>
      <c r="O1176" t="e">
        <f t="shared" si="157"/>
        <v>#N/A</v>
      </c>
    </row>
    <row r="1177" spans="3:15" x14ac:dyDescent="0.15">
      <c r="C1177">
        <v>1170</v>
      </c>
      <c r="D1177" t="e">
        <f>VLOOKUP(F1177,每级任务数量!A:B,2,FALSE)</f>
        <v>#N/A</v>
      </c>
      <c r="E1177" s="7" t="e">
        <f t="shared" si="152"/>
        <v>#N/A</v>
      </c>
      <c r="F1177" t="e">
        <f t="shared" si="153"/>
        <v>#N/A</v>
      </c>
      <c r="G1177" t="e">
        <f t="shared" si="154"/>
        <v>#N/A</v>
      </c>
      <c r="H1177">
        <f t="shared" si="158"/>
        <v>3</v>
      </c>
      <c r="I1177" t="str">
        <f>VLOOKUP(H1177,映射关系!E:F,2,FALSE)</f>
        <v>炼历</v>
      </c>
      <c r="J1177" t="e">
        <f>INT((IF(D1177=G1177,VLOOKUP(F1177,每级经验对应!A:C,3,FALSE)*映射关系!$B$4,VLOOKUP(F1177,每级经验对应!A:C,3,FALSE)*映射关系!$B$4/(D1177-1))+1)*VLOOKUP(H1177,映射关系!E:G,3,FALSE))</f>
        <v>#N/A</v>
      </c>
      <c r="L1177" t="str">
        <f>L$6&amp;VLOOKUP(I1177,物品!B:C,2,FALSE)</f>
        <v>{"t":"i","i":6</v>
      </c>
      <c r="M1177" t="e">
        <f t="shared" si="155"/>
        <v>#N/A</v>
      </c>
      <c r="N1177" t="str">
        <f t="shared" si="156"/>
        <v/>
      </c>
      <c r="O1177" t="e">
        <f t="shared" si="157"/>
        <v>#N/A</v>
      </c>
    </row>
    <row r="1178" spans="3:15" x14ac:dyDescent="0.15">
      <c r="C1178">
        <v>1171</v>
      </c>
      <c r="D1178" t="e">
        <f>VLOOKUP(F1178,每级任务数量!A:B,2,FALSE)</f>
        <v>#N/A</v>
      </c>
      <c r="E1178" s="7" t="e">
        <f t="shared" si="152"/>
        <v>#N/A</v>
      </c>
      <c r="F1178" t="e">
        <f t="shared" si="153"/>
        <v>#N/A</v>
      </c>
      <c r="G1178" t="e">
        <f t="shared" si="154"/>
        <v>#N/A</v>
      </c>
      <c r="H1178">
        <f t="shared" si="158"/>
        <v>1</v>
      </c>
      <c r="I1178" t="str">
        <f>VLOOKUP(H1178,映射关系!E:F,2,FALSE)</f>
        <v>经验</v>
      </c>
      <c r="J1178" t="e">
        <f>INT((IF(D1178=G1178,VLOOKUP(F1178,每级经验对应!A:C,3,FALSE)*映射关系!$B$4,VLOOKUP(F1178,每级经验对应!A:C,3,FALSE)*映射关系!$B$4/(D1178-1))+1)*VLOOKUP(H1178,映射关系!E:G,3,FALSE))</f>
        <v>#N/A</v>
      </c>
      <c r="L1178" t="str">
        <f>L$6&amp;VLOOKUP(I1178,物品!B:C,2,FALSE)</f>
        <v>{"t":"i","i":4</v>
      </c>
      <c r="M1178" t="e">
        <f t="shared" si="155"/>
        <v>#N/A</v>
      </c>
      <c r="N1178" t="str">
        <f t="shared" si="156"/>
        <v/>
      </c>
      <c r="O1178" t="e">
        <f t="shared" si="157"/>
        <v>#N/A</v>
      </c>
    </row>
    <row r="1179" spans="3:15" x14ac:dyDescent="0.15">
      <c r="C1179">
        <v>1172</v>
      </c>
      <c r="D1179" t="e">
        <f>VLOOKUP(F1179,每级任务数量!A:B,2,FALSE)</f>
        <v>#N/A</v>
      </c>
      <c r="E1179" s="7" t="e">
        <f t="shared" si="152"/>
        <v>#N/A</v>
      </c>
      <c r="F1179" t="e">
        <f t="shared" si="153"/>
        <v>#N/A</v>
      </c>
      <c r="G1179" t="e">
        <f t="shared" si="154"/>
        <v>#N/A</v>
      </c>
      <c r="H1179">
        <f t="shared" si="158"/>
        <v>2</v>
      </c>
      <c r="I1179" t="str">
        <f>VLOOKUP(H1179,映射关系!E:F,2,FALSE)</f>
        <v>金币</v>
      </c>
      <c r="J1179" t="e">
        <f>INT((IF(D1179=G1179,VLOOKUP(F1179,每级经验对应!A:C,3,FALSE)*映射关系!$B$4,VLOOKUP(F1179,每级经验对应!A:C,3,FALSE)*映射关系!$B$4/(D1179-1))+1)*VLOOKUP(H1179,映射关系!E:G,3,FALSE))</f>
        <v>#N/A</v>
      </c>
      <c r="L1179" t="str">
        <f>L$6&amp;VLOOKUP(I1179,物品!B:C,2,FALSE)</f>
        <v>{"t":"i","i":1</v>
      </c>
      <c r="M1179" t="e">
        <f t="shared" si="155"/>
        <v>#N/A</v>
      </c>
      <c r="N1179" t="str">
        <f t="shared" si="156"/>
        <v/>
      </c>
      <c r="O1179" t="e">
        <f t="shared" si="157"/>
        <v>#N/A</v>
      </c>
    </row>
    <row r="1180" spans="3:15" x14ac:dyDescent="0.15">
      <c r="C1180">
        <v>1173</v>
      </c>
      <c r="D1180" t="e">
        <f>VLOOKUP(F1180,每级任务数量!A:B,2,FALSE)</f>
        <v>#N/A</v>
      </c>
      <c r="E1180" s="7" t="e">
        <f t="shared" si="152"/>
        <v>#N/A</v>
      </c>
      <c r="F1180" t="e">
        <f t="shared" si="153"/>
        <v>#N/A</v>
      </c>
      <c r="G1180" t="e">
        <f t="shared" si="154"/>
        <v>#N/A</v>
      </c>
      <c r="H1180">
        <f t="shared" si="158"/>
        <v>3</v>
      </c>
      <c r="I1180" t="str">
        <f>VLOOKUP(H1180,映射关系!E:F,2,FALSE)</f>
        <v>炼历</v>
      </c>
      <c r="J1180" t="e">
        <f>INT((IF(D1180=G1180,VLOOKUP(F1180,每级经验对应!A:C,3,FALSE)*映射关系!$B$4,VLOOKUP(F1180,每级经验对应!A:C,3,FALSE)*映射关系!$B$4/(D1180-1))+1)*VLOOKUP(H1180,映射关系!E:G,3,FALSE))</f>
        <v>#N/A</v>
      </c>
      <c r="L1180" t="str">
        <f>L$6&amp;VLOOKUP(I1180,物品!B:C,2,FALSE)</f>
        <v>{"t":"i","i":6</v>
      </c>
      <c r="M1180" t="e">
        <f t="shared" si="155"/>
        <v>#N/A</v>
      </c>
      <c r="N1180" t="str">
        <f t="shared" si="156"/>
        <v/>
      </c>
      <c r="O1180" t="e">
        <f t="shared" si="157"/>
        <v>#N/A</v>
      </c>
    </row>
    <row r="1181" spans="3:15" x14ac:dyDescent="0.15">
      <c r="C1181">
        <v>1174</v>
      </c>
      <c r="D1181" t="e">
        <f>VLOOKUP(F1181,每级任务数量!A:B,2,FALSE)</f>
        <v>#N/A</v>
      </c>
      <c r="E1181" s="7" t="e">
        <f t="shared" si="152"/>
        <v>#N/A</v>
      </c>
      <c r="F1181" t="e">
        <f t="shared" si="153"/>
        <v>#N/A</v>
      </c>
      <c r="G1181" t="e">
        <f t="shared" si="154"/>
        <v>#N/A</v>
      </c>
      <c r="H1181">
        <f t="shared" si="158"/>
        <v>1</v>
      </c>
      <c r="I1181" t="str">
        <f>VLOOKUP(H1181,映射关系!E:F,2,FALSE)</f>
        <v>经验</v>
      </c>
      <c r="J1181" t="e">
        <f>INT((IF(D1181=G1181,VLOOKUP(F1181,每级经验对应!A:C,3,FALSE)*映射关系!$B$4,VLOOKUP(F1181,每级经验对应!A:C,3,FALSE)*映射关系!$B$4/(D1181-1))+1)*VLOOKUP(H1181,映射关系!E:G,3,FALSE))</f>
        <v>#N/A</v>
      </c>
      <c r="L1181" t="str">
        <f>L$6&amp;VLOOKUP(I1181,物品!B:C,2,FALSE)</f>
        <v>{"t":"i","i":4</v>
      </c>
      <c r="M1181" t="e">
        <f t="shared" si="155"/>
        <v>#N/A</v>
      </c>
      <c r="N1181" t="str">
        <f t="shared" si="156"/>
        <v/>
      </c>
      <c r="O1181" t="e">
        <f t="shared" si="157"/>
        <v>#N/A</v>
      </c>
    </row>
    <row r="1182" spans="3:15" x14ac:dyDescent="0.15">
      <c r="C1182">
        <v>1175</v>
      </c>
      <c r="D1182" t="e">
        <f>VLOOKUP(F1182,每级任务数量!A:B,2,FALSE)</f>
        <v>#N/A</v>
      </c>
      <c r="E1182" s="7" t="e">
        <f t="shared" si="152"/>
        <v>#N/A</v>
      </c>
      <c r="F1182" t="e">
        <f t="shared" si="153"/>
        <v>#N/A</v>
      </c>
      <c r="G1182" t="e">
        <f t="shared" si="154"/>
        <v>#N/A</v>
      </c>
      <c r="H1182">
        <f t="shared" si="158"/>
        <v>2</v>
      </c>
      <c r="I1182" t="str">
        <f>VLOOKUP(H1182,映射关系!E:F,2,FALSE)</f>
        <v>金币</v>
      </c>
      <c r="J1182" t="e">
        <f>INT((IF(D1182=G1182,VLOOKUP(F1182,每级经验对应!A:C,3,FALSE)*映射关系!$B$4,VLOOKUP(F1182,每级经验对应!A:C,3,FALSE)*映射关系!$B$4/(D1182-1))+1)*VLOOKUP(H1182,映射关系!E:G,3,FALSE))</f>
        <v>#N/A</v>
      </c>
      <c r="L1182" t="str">
        <f>L$6&amp;VLOOKUP(I1182,物品!B:C,2,FALSE)</f>
        <v>{"t":"i","i":1</v>
      </c>
      <c r="M1182" t="e">
        <f t="shared" si="155"/>
        <v>#N/A</v>
      </c>
      <c r="N1182" t="str">
        <f t="shared" si="156"/>
        <v/>
      </c>
      <c r="O1182" t="e">
        <f t="shared" si="157"/>
        <v>#N/A</v>
      </c>
    </row>
    <row r="1183" spans="3:15" x14ac:dyDescent="0.15">
      <c r="C1183">
        <v>1176</v>
      </c>
      <c r="D1183" t="e">
        <f>VLOOKUP(F1183,每级任务数量!A:B,2,FALSE)</f>
        <v>#N/A</v>
      </c>
      <c r="E1183" s="7" t="e">
        <f t="shared" si="152"/>
        <v>#N/A</v>
      </c>
      <c r="F1183" t="e">
        <f t="shared" si="153"/>
        <v>#N/A</v>
      </c>
      <c r="G1183" t="e">
        <f t="shared" si="154"/>
        <v>#N/A</v>
      </c>
      <c r="H1183">
        <f t="shared" si="158"/>
        <v>3</v>
      </c>
      <c r="I1183" t="str">
        <f>VLOOKUP(H1183,映射关系!E:F,2,FALSE)</f>
        <v>炼历</v>
      </c>
      <c r="J1183" t="e">
        <f>INT((IF(D1183=G1183,VLOOKUP(F1183,每级经验对应!A:C,3,FALSE)*映射关系!$B$4,VLOOKUP(F1183,每级经验对应!A:C,3,FALSE)*映射关系!$B$4/(D1183-1))+1)*VLOOKUP(H1183,映射关系!E:G,3,FALSE))</f>
        <v>#N/A</v>
      </c>
      <c r="L1183" t="str">
        <f>L$6&amp;VLOOKUP(I1183,物品!B:C,2,FALSE)</f>
        <v>{"t":"i","i":6</v>
      </c>
      <c r="M1183" t="e">
        <f t="shared" si="155"/>
        <v>#N/A</v>
      </c>
      <c r="N1183" t="str">
        <f t="shared" si="156"/>
        <v/>
      </c>
      <c r="O1183" t="e">
        <f t="shared" si="157"/>
        <v>#N/A</v>
      </c>
    </row>
    <row r="1184" spans="3:15" x14ac:dyDescent="0.15">
      <c r="C1184">
        <v>1177</v>
      </c>
      <c r="D1184" t="e">
        <f>VLOOKUP(F1184,每级任务数量!A:B,2,FALSE)</f>
        <v>#N/A</v>
      </c>
      <c r="E1184" s="7" t="e">
        <f t="shared" si="152"/>
        <v>#N/A</v>
      </c>
      <c r="F1184" t="e">
        <f t="shared" si="153"/>
        <v>#N/A</v>
      </c>
      <c r="G1184" t="e">
        <f t="shared" si="154"/>
        <v>#N/A</v>
      </c>
      <c r="H1184">
        <f t="shared" si="158"/>
        <v>1</v>
      </c>
      <c r="I1184" t="str">
        <f>VLOOKUP(H1184,映射关系!E:F,2,FALSE)</f>
        <v>经验</v>
      </c>
      <c r="J1184" t="e">
        <f>INT((IF(D1184=G1184,VLOOKUP(F1184,每级经验对应!A:C,3,FALSE)*映射关系!$B$4,VLOOKUP(F1184,每级经验对应!A:C,3,FALSE)*映射关系!$B$4/(D1184-1))+1)*VLOOKUP(H1184,映射关系!E:G,3,FALSE))</f>
        <v>#N/A</v>
      </c>
      <c r="L1184" t="str">
        <f>L$6&amp;VLOOKUP(I1184,物品!B:C,2,FALSE)</f>
        <v>{"t":"i","i":4</v>
      </c>
      <c r="M1184" t="e">
        <f t="shared" si="155"/>
        <v>#N/A</v>
      </c>
      <c r="N1184" t="str">
        <f t="shared" si="156"/>
        <v/>
      </c>
      <c r="O1184" t="e">
        <f t="shared" si="157"/>
        <v>#N/A</v>
      </c>
    </row>
    <row r="1185" spans="3:15" x14ac:dyDescent="0.15">
      <c r="C1185">
        <v>1178</v>
      </c>
      <c r="D1185" t="e">
        <f>VLOOKUP(F1185,每级任务数量!A:B,2,FALSE)</f>
        <v>#N/A</v>
      </c>
      <c r="E1185" s="7" t="e">
        <f t="shared" si="152"/>
        <v>#N/A</v>
      </c>
      <c r="F1185" t="e">
        <f t="shared" si="153"/>
        <v>#N/A</v>
      </c>
      <c r="G1185" t="e">
        <f t="shared" si="154"/>
        <v>#N/A</v>
      </c>
      <c r="H1185">
        <f t="shared" si="158"/>
        <v>2</v>
      </c>
      <c r="I1185" t="str">
        <f>VLOOKUP(H1185,映射关系!E:F,2,FALSE)</f>
        <v>金币</v>
      </c>
      <c r="J1185" t="e">
        <f>INT((IF(D1185=G1185,VLOOKUP(F1185,每级经验对应!A:C,3,FALSE)*映射关系!$B$4,VLOOKUP(F1185,每级经验对应!A:C,3,FALSE)*映射关系!$B$4/(D1185-1))+1)*VLOOKUP(H1185,映射关系!E:G,3,FALSE))</f>
        <v>#N/A</v>
      </c>
      <c r="L1185" t="str">
        <f>L$6&amp;VLOOKUP(I1185,物品!B:C,2,FALSE)</f>
        <v>{"t":"i","i":1</v>
      </c>
      <c r="M1185" t="e">
        <f t="shared" si="155"/>
        <v>#N/A</v>
      </c>
      <c r="N1185" t="str">
        <f t="shared" si="156"/>
        <v/>
      </c>
      <c r="O1185" t="e">
        <f t="shared" si="157"/>
        <v>#N/A</v>
      </c>
    </row>
    <row r="1186" spans="3:15" x14ac:dyDescent="0.15">
      <c r="C1186">
        <v>1179</v>
      </c>
      <c r="D1186" t="e">
        <f>VLOOKUP(F1186,每级任务数量!A:B,2,FALSE)</f>
        <v>#N/A</v>
      </c>
      <c r="E1186" s="7" t="e">
        <f t="shared" si="152"/>
        <v>#N/A</v>
      </c>
      <c r="F1186" t="e">
        <f t="shared" si="153"/>
        <v>#N/A</v>
      </c>
      <c r="G1186" t="e">
        <f t="shared" si="154"/>
        <v>#N/A</v>
      </c>
      <c r="H1186">
        <f t="shared" si="158"/>
        <v>3</v>
      </c>
      <c r="I1186" t="str">
        <f>VLOOKUP(H1186,映射关系!E:F,2,FALSE)</f>
        <v>炼历</v>
      </c>
      <c r="J1186" t="e">
        <f>INT((IF(D1186=G1186,VLOOKUP(F1186,每级经验对应!A:C,3,FALSE)*映射关系!$B$4,VLOOKUP(F1186,每级经验对应!A:C,3,FALSE)*映射关系!$B$4/(D1186-1))+1)*VLOOKUP(H1186,映射关系!E:G,3,FALSE))</f>
        <v>#N/A</v>
      </c>
      <c r="L1186" t="str">
        <f>L$6&amp;VLOOKUP(I1186,物品!B:C,2,FALSE)</f>
        <v>{"t":"i","i":6</v>
      </c>
      <c r="M1186" t="e">
        <f t="shared" si="155"/>
        <v>#N/A</v>
      </c>
      <c r="N1186" t="str">
        <f t="shared" si="156"/>
        <v/>
      </c>
      <c r="O1186" t="e">
        <f t="shared" si="157"/>
        <v>#N/A</v>
      </c>
    </row>
    <row r="1187" spans="3:15" x14ac:dyDescent="0.15">
      <c r="C1187">
        <v>1180</v>
      </c>
      <c r="D1187" t="e">
        <f>VLOOKUP(F1187,每级任务数量!A:B,2,FALSE)</f>
        <v>#N/A</v>
      </c>
      <c r="E1187" s="7" t="e">
        <f t="shared" si="152"/>
        <v>#N/A</v>
      </c>
      <c r="F1187" t="e">
        <f t="shared" si="153"/>
        <v>#N/A</v>
      </c>
      <c r="G1187" t="e">
        <f t="shared" si="154"/>
        <v>#N/A</v>
      </c>
      <c r="H1187">
        <f t="shared" si="158"/>
        <v>1</v>
      </c>
      <c r="I1187" t="str">
        <f>VLOOKUP(H1187,映射关系!E:F,2,FALSE)</f>
        <v>经验</v>
      </c>
      <c r="J1187" t="e">
        <f>INT((IF(D1187=G1187,VLOOKUP(F1187,每级经验对应!A:C,3,FALSE)*映射关系!$B$4,VLOOKUP(F1187,每级经验对应!A:C,3,FALSE)*映射关系!$B$4/(D1187-1))+1)*VLOOKUP(H1187,映射关系!E:G,3,FALSE))</f>
        <v>#N/A</v>
      </c>
      <c r="L1187" t="str">
        <f>L$6&amp;VLOOKUP(I1187,物品!B:C,2,FALSE)</f>
        <v>{"t":"i","i":4</v>
      </c>
      <c r="M1187" t="e">
        <f t="shared" si="155"/>
        <v>#N/A</v>
      </c>
      <c r="N1187" t="str">
        <f t="shared" si="156"/>
        <v/>
      </c>
      <c r="O1187" t="e">
        <f t="shared" si="157"/>
        <v>#N/A</v>
      </c>
    </row>
    <row r="1188" spans="3:15" x14ac:dyDescent="0.15">
      <c r="C1188">
        <v>1181</v>
      </c>
      <c r="D1188" t="e">
        <f>VLOOKUP(F1188,每级任务数量!A:B,2,FALSE)</f>
        <v>#N/A</v>
      </c>
      <c r="E1188" s="7" t="e">
        <f t="shared" si="152"/>
        <v>#N/A</v>
      </c>
      <c r="F1188" t="e">
        <f t="shared" si="153"/>
        <v>#N/A</v>
      </c>
      <c r="G1188" t="e">
        <f t="shared" si="154"/>
        <v>#N/A</v>
      </c>
      <c r="H1188">
        <f t="shared" si="158"/>
        <v>2</v>
      </c>
      <c r="I1188" t="str">
        <f>VLOOKUP(H1188,映射关系!E:F,2,FALSE)</f>
        <v>金币</v>
      </c>
      <c r="J1188" t="e">
        <f>INT((IF(D1188=G1188,VLOOKUP(F1188,每级经验对应!A:C,3,FALSE)*映射关系!$B$4,VLOOKUP(F1188,每级经验对应!A:C,3,FALSE)*映射关系!$B$4/(D1188-1))+1)*VLOOKUP(H1188,映射关系!E:G,3,FALSE))</f>
        <v>#N/A</v>
      </c>
      <c r="L1188" t="str">
        <f>L$6&amp;VLOOKUP(I1188,物品!B:C,2,FALSE)</f>
        <v>{"t":"i","i":1</v>
      </c>
      <c r="M1188" t="e">
        <f t="shared" si="155"/>
        <v>#N/A</v>
      </c>
      <c r="N1188" t="str">
        <f t="shared" si="156"/>
        <v/>
      </c>
      <c r="O1188" t="e">
        <f t="shared" si="157"/>
        <v>#N/A</v>
      </c>
    </row>
    <row r="1189" spans="3:15" x14ac:dyDescent="0.15">
      <c r="C1189">
        <v>1182</v>
      </c>
      <c r="D1189" t="e">
        <f>VLOOKUP(F1189,每级任务数量!A:B,2,FALSE)</f>
        <v>#N/A</v>
      </c>
      <c r="E1189" s="7" t="e">
        <f t="shared" si="152"/>
        <v>#N/A</v>
      </c>
      <c r="F1189" t="e">
        <f t="shared" si="153"/>
        <v>#N/A</v>
      </c>
      <c r="G1189" t="e">
        <f t="shared" si="154"/>
        <v>#N/A</v>
      </c>
      <c r="H1189">
        <f t="shared" si="158"/>
        <v>3</v>
      </c>
      <c r="I1189" t="str">
        <f>VLOOKUP(H1189,映射关系!E:F,2,FALSE)</f>
        <v>炼历</v>
      </c>
      <c r="J1189" t="e">
        <f>INT((IF(D1189=G1189,VLOOKUP(F1189,每级经验对应!A:C,3,FALSE)*映射关系!$B$4,VLOOKUP(F1189,每级经验对应!A:C,3,FALSE)*映射关系!$B$4/(D1189-1))+1)*VLOOKUP(H1189,映射关系!E:G,3,FALSE))</f>
        <v>#N/A</v>
      </c>
      <c r="L1189" t="str">
        <f>L$6&amp;VLOOKUP(I1189,物品!B:C,2,FALSE)</f>
        <v>{"t":"i","i":6</v>
      </c>
      <c r="M1189" t="e">
        <f t="shared" si="155"/>
        <v>#N/A</v>
      </c>
      <c r="N1189" t="str">
        <f t="shared" si="156"/>
        <v/>
      </c>
      <c r="O1189" t="e">
        <f t="shared" si="157"/>
        <v>#N/A</v>
      </c>
    </row>
    <row r="1190" spans="3:15" x14ac:dyDescent="0.15">
      <c r="C1190">
        <v>1183</v>
      </c>
      <c r="D1190" t="e">
        <f>VLOOKUP(F1190,每级任务数量!A:B,2,FALSE)</f>
        <v>#N/A</v>
      </c>
      <c r="E1190" s="7" t="e">
        <f t="shared" si="152"/>
        <v>#N/A</v>
      </c>
      <c r="F1190" t="e">
        <f t="shared" si="153"/>
        <v>#N/A</v>
      </c>
      <c r="G1190" t="e">
        <f t="shared" si="154"/>
        <v>#N/A</v>
      </c>
      <c r="H1190">
        <f t="shared" si="158"/>
        <v>1</v>
      </c>
      <c r="I1190" t="str">
        <f>VLOOKUP(H1190,映射关系!E:F,2,FALSE)</f>
        <v>经验</v>
      </c>
      <c r="J1190" t="e">
        <f>INT((IF(D1190=G1190,VLOOKUP(F1190,每级经验对应!A:C,3,FALSE)*映射关系!$B$4,VLOOKUP(F1190,每级经验对应!A:C,3,FALSE)*映射关系!$B$4/(D1190-1))+1)*VLOOKUP(H1190,映射关系!E:G,3,FALSE))</f>
        <v>#N/A</v>
      </c>
      <c r="L1190" t="str">
        <f>L$6&amp;VLOOKUP(I1190,物品!B:C,2,FALSE)</f>
        <v>{"t":"i","i":4</v>
      </c>
      <c r="M1190" t="e">
        <f t="shared" si="155"/>
        <v>#N/A</v>
      </c>
      <c r="N1190" t="str">
        <f t="shared" si="156"/>
        <v/>
      </c>
      <c r="O1190" t="e">
        <f t="shared" si="157"/>
        <v>#N/A</v>
      </c>
    </row>
    <row r="1191" spans="3:15" x14ac:dyDescent="0.15">
      <c r="C1191">
        <v>1184</v>
      </c>
      <c r="D1191" t="e">
        <f>VLOOKUP(F1191,每级任务数量!A:B,2,FALSE)</f>
        <v>#N/A</v>
      </c>
      <c r="E1191" s="7" t="e">
        <f t="shared" si="152"/>
        <v>#N/A</v>
      </c>
      <c r="F1191" t="e">
        <f t="shared" si="153"/>
        <v>#N/A</v>
      </c>
      <c r="G1191" t="e">
        <f t="shared" si="154"/>
        <v>#N/A</v>
      </c>
      <c r="H1191">
        <f t="shared" si="158"/>
        <v>2</v>
      </c>
      <c r="I1191" t="str">
        <f>VLOOKUP(H1191,映射关系!E:F,2,FALSE)</f>
        <v>金币</v>
      </c>
      <c r="J1191" t="e">
        <f>INT((IF(D1191=G1191,VLOOKUP(F1191,每级经验对应!A:C,3,FALSE)*映射关系!$B$4,VLOOKUP(F1191,每级经验对应!A:C,3,FALSE)*映射关系!$B$4/(D1191-1))+1)*VLOOKUP(H1191,映射关系!E:G,3,FALSE))</f>
        <v>#N/A</v>
      </c>
      <c r="L1191" t="str">
        <f>L$6&amp;VLOOKUP(I1191,物品!B:C,2,FALSE)</f>
        <v>{"t":"i","i":1</v>
      </c>
      <c r="M1191" t="e">
        <f t="shared" si="155"/>
        <v>#N/A</v>
      </c>
      <c r="N1191" t="str">
        <f t="shared" si="156"/>
        <v/>
      </c>
      <c r="O1191" t="e">
        <f t="shared" si="157"/>
        <v>#N/A</v>
      </c>
    </row>
    <row r="1192" spans="3:15" x14ac:dyDescent="0.15">
      <c r="C1192">
        <v>1185</v>
      </c>
      <c r="D1192" t="e">
        <f>VLOOKUP(F1192,每级任务数量!A:B,2,FALSE)</f>
        <v>#N/A</v>
      </c>
      <c r="E1192" s="7" t="e">
        <f t="shared" si="152"/>
        <v>#N/A</v>
      </c>
      <c r="F1192" t="e">
        <f t="shared" si="153"/>
        <v>#N/A</v>
      </c>
      <c r="G1192" t="e">
        <f t="shared" si="154"/>
        <v>#N/A</v>
      </c>
      <c r="H1192">
        <f t="shared" si="158"/>
        <v>3</v>
      </c>
      <c r="I1192" t="str">
        <f>VLOOKUP(H1192,映射关系!E:F,2,FALSE)</f>
        <v>炼历</v>
      </c>
      <c r="J1192" t="e">
        <f>INT((IF(D1192=G1192,VLOOKUP(F1192,每级经验对应!A:C,3,FALSE)*映射关系!$B$4,VLOOKUP(F1192,每级经验对应!A:C,3,FALSE)*映射关系!$B$4/(D1192-1))+1)*VLOOKUP(H1192,映射关系!E:G,3,FALSE))</f>
        <v>#N/A</v>
      </c>
      <c r="L1192" t="str">
        <f>L$6&amp;VLOOKUP(I1192,物品!B:C,2,FALSE)</f>
        <v>{"t":"i","i":6</v>
      </c>
      <c r="M1192" t="e">
        <f t="shared" si="155"/>
        <v>#N/A</v>
      </c>
      <c r="N1192" t="str">
        <f t="shared" si="156"/>
        <v/>
      </c>
      <c r="O1192" t="e">
        <f t="shared" si="157"/>
        <v>#N/A</v>
      </c>
    </row>
    <row r="1193" spans="3:15" x14ac:dyDescent="0.15">
      <c r="C1193">
        <v>1186</v>
      </c>
      <c r="D1193" t="e">
        <f>VLOOKUP(F1193,每级任务数量!A:B,2,FALSE)</f>
        <v>#N/A</v>
      </c>
      <c r="E1193" s="7" t="e">
        <f t="shared" si="152"/>
        <v>#N/A</v>
      </c>
      <c r="F1193" t="e">
        <f t="shared" si="153"/>
        <v>#N/A</v>
      </c>
      <c r="G1193" t="e">
        <f t="shared" si="154"/>
        <v>#N/A</v>
      </c>
      <c r="H1193">
        <f t="shared" si="158"/>
        <v>1</v>
      </c>
      <c r="I1193" t="str">
        <f>VLOOKUP(H1193,映射关系!E:F,2,FALSE)</f>
        <v>经验</v>
      </c>
      <c r="J1193" t="e">
        <f>INT((IF(D1193=G1193,VLOOKUP(F1193,每级经验对应!A:C,3,FALSE)*映射关系!$B$4,VLOOKUP(F1193,每级经验对应!A:C,3,FALSE)*映射关系!$B$4/(D1193-1))+1)*VLOOKUP(H1193,映射关系!E:G,3,FALSE))</f>
        <v>#N/A</v>
      </c>
      <c r="L1193" t="str">
        <f>L$6&amp;VLOOKUP(I1193,物品!B:C,2,FALSE)</f>
        <v>{"t":"i","i":4</v>
      </c>
      <c r="M1193" t="e">
        <f t="shared" si="155"/>
        <v>#N/A</v>
      </c>
      <c r="N1193" t="str">
        <f t="shared" si="156"/>
        <v/>
      </c>
      <c r="O1193" t="e">
        <f t="shared" si="157"/>
        <v>#N/A</v>
      </c>
    </row>
    <row r="1194" spans="3:15" x14ac:dyDescent="0.15">
      <c r="C1194">
        <v>1187</v>
      </c>
      <c r="D1194" t="e">
        <f>VLOOKUP(F1194,每级任务数量!A:B,2,FALSE)</f>
        <v>#N/A</v>
      </c>
      <c r="E1194" s="7" t="e">
        <f t="shared" si="152"/>
        <v>#N/A</v>
      </c>
      <c r="F1194" t="e">
        <f t="shared" si="153"/>
        <v>#N/A</v>
      </c>
      <c r="G1194" t="e">
        <f t="shared" si="154"/>
        <v>#N/A</v>
      </c>
      <c r="H1194">
        <f t="shared" si="158"/>
        <v>2</v>
      </c>
      <c r="I1194" t="str">
        <f>VLOOKUP(H1194,映射关系!E:F,2,FALSE)</f>
        <v>金币</v>
      </c>
      <c r="J1194" t="e">
        <f>INT((IF(D1194=G1194,VLOOKUP(F1194,每级经验对应!A:C,3,FALSE)*映射关系!$B$4,VLOOKUP(F1194,每级经验对应!A:C,3,FALSE)*映射关系!$B$4/(D1194-1))+1)*VLOOKUP(H1194,映射关系!E:G,3,FALSE))</f>
        <v>#N/A</v>
      </c>
      <c r="L1194" t="str">
        <f>L$6&amp;VLOOKUP(I1194,物品!B:C,2,FALSE)</f>
        <v>{"t":"i","i":1</v>
      </c>
      <c r="M1194" t="e">
        <f t="shared" si="155"/>
        <v>#N/A</v>
      </c>
      <c r="N1194" t="str">
        <f t="shared" si="156"/>
        <v/>
      </c>
      <c r="O1194" t="e">
        <f t="shared" si="157"/>
        <v>#N/A</v>
      </c>
    </row>
    <row r="1195" spans="3:15" x14ac:dyDescent="0.15">
      <c r="C1195">
        <v>1188</v>
      </c>
      <c r="D1195" t="e">
        <f>VLOOKUP(F1195,每级任务数量!A:B,2,FALSE)</f>
        <v>#N/A</v>
      </c>
      <c r="E1195" s="7" t="e">
        <f t="shared" si="152"/>
        <v>#N/A</v>
      </c>
      <c r="F1195" t="e">
        <f t="shared" si="153"/>
        <v>#N/A</v>
      </c>
      <c r="G1195" t="e">
        <f t="shared" si="154"/>
        <v>#N/A</v>
      </c>
      <c r="H1195">
        <f t="shared" si="158"/>
        <v>3</v>
      </c>
      <c r="I1195" t="str">
        <f>VLOOKUP(H1195,映射关系!E:F,2,FALSE)</f>
        <v>炼历</v>
      </c>
      <c r="J1195" t="e">
        <f>INT((IF(D1195=G1195,VLOOKUP(F1195,每级经验对应!A:C,3,FALSE)*映射关系!$B$4,VLOOKUP(F1195,每级经验对应!A:C,3,FALSE)*映射关系!$B$4/(D1195-1))+1)*VLOOKUP(H1195,映射关系!E:G,3,FALSE))</f>
        <v>#N/A</v>
      </c>
      <c r="L1195" t="str">
        <f>L$6&amp;VLOOKUP(I1195,物品!B:C,2,FALSE)</f>
        <v>{"t":"i","i":6</v>
      </c>
      <c r="M1195" t="e">
        <f t="shared" si="155"/>
        <v>#N/A</v>
      </c>
      <c r="N1195" t="str">
        <f t="shared" si="156"/>
        <v/>
      </c>
      <c r="O1195" t="e">
        <f t="shared" si="157"/>
        <v>#N/A</v>
      </c>
    </row>
    <row r="1196" spans="3:15" x14ac:dyDescent="0.15">
      <c r="C1196">
        <v>1189</v>
      </c>
      <c r="D1196" t="e">
        <f>VLOOKUP(F1196,每级任务数量!A:B,2,FALSE)</f>
        <v>#N/A</v>
      </c>
      <c r="E1196" s="7" t="e">
        <f t="shared" si="152"/>
        <v>#N/A</v>
      </c>
      <c r="F1196" t="e">
        <f t="shared" si="153"/>
        <v>#N/A</v>
      </c>
      <c r="G1196" t="e">
        <f t="shared" si="154"/>
        <v>#N/A</v>
      </c>
      <c r="H1196">
        <f t="shared" si="158"/>
        <v>1</v>
      </c>
      <c r="I1196" t="str">
        <f>VLOOKUP(H1196,映射关系!E:F,2,FALSE)</f>
        <v>经验</v>
      </c>
      <c r="J1196" t="e">
        <f>INT((IF(D1196=G1196,VLOOKUP(F1196,每级经验对应!A:C,3,FALSE)*映射关系!$B$4,VLOOKUP(F1196,每级经验对应!A:C,3,FALSE)*映射关系!$B$4/(D1196-1))+1)*VLOOKUP(H1196,映射关系!E:G,3,FALSE))</f>
        <v>#N/A</v>
      </c>
      <c r="L1196" t="str">
        <f>L$6&amp;VLOOKUP(I1196,物品!B:C,2,FALSE)</f>
        <v>{"t":"i","i":4</v>
      </c>
      <c r="M1196" t="e">
        <f t="shared" si="155"/>
        <v>#N/A</v>
      </c>
      <c r="N1196" t="str">
        <f t="shared" si="156"/>
        <v/>
      </c>
      <c r="O1196" t="e">
        <f t="shared" si="157"/>
        <v>#N/A</v>
      </c>
    </row>
    <row r="1197" spans="3:15" x14ac:dyDescent="0.15">
      <c r="C1197">
        <v>1190</v>
      </c>
      <c r="D1197" t="e">
        <f>VLOOKUP(F1197,每级任务数量!A:B,2,FALSE)</f>
        <v>#N/A</v>
      </c>
      <c r="E1197" s="7" t="e">
        <f t="shared" si="152"/>
        <v>#N/A</v>
      </c>
      <c r="F1197" t="e">
        <f t="shared" si="153"/>
        <v>#N/A</v>
      </c>
      <c r="G1197" t="e">
        <f t="shared" si="154"/>
        <v>#N/A</v>
      </c>
      <c r="H1197">
        <f t="shared" si="158"/>
        <v>2</v>
      </c>
      <c r="I1197" t="str">
        <f>VLOOKUP(H1197,映射关系!E:F,2,FALSE)</f>
        <v>金币</v>
      </c>
      <c r="J1197" t="e">
        <f>INT((IF(D1197=G1197,VLOOKUP(F1197,每级经验对应!A:C,3,FALSE)*映射关系!$B$4,VLOOKUP(F1197,每级经验对应!A:C,3,FALSE)*映射关系!$B$4/(D1197-1))+1)*VLOOKUP(H1197,映射关系!E:G,3,FALSE))</f>
        <v>#N/A</v>
      </c>
      <c r="L1197" t="str">
        <f>L$6&amp;VLOOKUP(I1197,物品!B:C,2,FALSE)</f>
        <v>{"t":"i","i":1</v>
      </c>
      <c r="M1197" t="e">
        <f t="shared" si="155"/>
        <v>#N/A</v>
      </c>
      <c r="N1197" t="str">
        <f t="shared" si="156"/>
        <v/>
      </c>
      <c r="O1197" t="e">
        <f t="shared" si="157"/>
        <v>#N/A</v>
      </c>
    </row>
    <row r="1198" spans="3:15" x14ac:dyDescent="0.15">
      <c r="C1198">
        <v>1191</v>
      </c>
      <c r="D1198" t="e">
        <f>VLOOKUP(F1198,每级任务数量!A:B,2,FALSE)</f>
        <v>#N/A</v>
      </c>
      <c r="E1198" s="7" t="e">
        <f t="shared" si="152"/>
        <v>#N/A</v>
      </c>
      <c r="F1198" t="e">
        <f t="shared" si="153"/>
        <v>#N/A</v>
      </c>
      <c r="G1198" t="e">
        <f t="shared" si="154"/>
        <v>#N/A</v>
      </c>
      <c r="H1198">
        <f t="shared" si="158"/>
        <v>3</v>
      </c>
      <c r="I1198" t="str">
        <f>VLOOKUP(H1198,映射关系!E:F,2,FALSE)</f>
        <v>炼历</v>
      </c>
      <c r="J1198" t="e">
        <f>INT((IF(D1198=G1198,VLOOKUP(F1198,每级经验对应!A:C,3,FALSE)*映射关系!$B$4,VLOOKUP(F1198,每级经验对应!A:C,3,FALSE)*映射关系!$B$4/(D1198-1))+1)*VLOOKUP(H1198,映射关系!E:G,3,FALSE))</f>
        <v>#N/A</v>
      </c>
      <c r="L1198" t="str">
        <f>L$6&amp;VLOOKUP(I1198,物品!B:C,2,FALSE)</f>
        <v>{"t":"i","i":6</v>
      </c>
      <c r="M1198" t="e">
        <f t="shared" si="155"/>
        <v>#N/A</v>
      </c>
      <c r="N1198" t="str">
        <f t="shared" si="156"/>
        <v/>
      </c>
      <c r="O1198" t="e">
        <f t="shared" si="157"/>
        <v>#N/A</v>
      </c>
    </row>
    <row r="1199" spans="3:15" x14ac:dyDescent="0.15">
      <c r="C1199">
        <v>1192</v>
      </c>
      <c r="D1199" t="e">
        <f>VLOOKUP(F1199,每级任务数量!A:B,2,FALSE)</f>
        <v>#N/A</v>
      </c>
      <c r="E1199" s="7" t="e">
        <f t="shared" si="152"/>
        <v>#N/A</v>
      </c>
      <c r="F1199" t="e">
        <f t="shared" si="153"/>
        <v>#N/A</v>
      </c>
      <c r="G1199" t="e">
        <f t="shared" si="154"/>
        <v>#N/A</v>
      </c>
      <c r="H1199">
        <f t="shared" si="158"/>
        <v>1</v>
      </c>
      <c r="I1199" t="str">
        <f>VLOOKUP(H1199,映射关系!E:F,2,FALSE)</f>
        <v>经验</v>
      </c>
      <c r="J1199" t="e">
        <f>INT((IF(D1199=G1199,VLOOKUP(F1199,每级经验对应!A:C,3,FALSE)*映射关系!$B$4,VLOOKUP(F1199,每级经验对应!A:C,3,FALSE)*映射关系!$B$4/(D1199-1))+1)*VLOOKUP(H1199,映射关系!E:G,3,FALSE))</f>
        <v>#N/A</v>
      </c>
      <c r="L1199" t="str">
        <f>L$6&amp;VLOOKUP(I1199,物品!B:C,2,FALSE)</f>
        <v>{"t":"i","i":4</v>
      </c>
      <c r="M1199" t="e">
        <f t="shared" si="155"/>
        <v>#N/A</v>
      </c>
      <c r="N1199" t="str">
        <f t="shared" si="156"/>
        <v/>
      </c>
      <c r="O1199" t="e">
        <f t="shared" si="157"/>
        <v>#N/A</v>
      </c>
    </row>
    <row r="1200" spans="3:15" x14ac:dyDescent="0.15">
      <c r="C1200">
        <v>1193</v>
      </c>
      <c r="D1200" t="e">
        <f>VLOOKUP(F1200,每级任务数量!A:B,2,FALSE)</f>
        <v>#N/A</v>
      </c>
      <c r="E1200" s="7" t="e">
        <f t="shared" si="152"/>
        <v>#N/A</v>
      </c>
      <c r="F1200" t="e">
        <f t="shared" si="153"/>
        <v>#N/A</v>
      </c>
      <c r="G1200" t="e">
        <f t="shared" si="154"/>
        <v>#N/A</v>
      </c>
      <c r="H1200">
        <f t="shared" si="158"/>
        <v>2</v>
      </c>
      <c r="I1200" t="str">
        <f>VLOOKUP(H1200,映射关系!E:F,2,FALSE)</f>
        <v>金币</v>
      </c>
      <c r="J1200" t="e">
        <f>INT((IF(D1200=G1200,VLOOKUP(F1200,每级经验对应!A:C,3,FALSE)*映射关系!$B$4,VLOOKUP(F1200,每级经验对应!A:C,3,FALSE)*映射关系!$B$4/(D1200-1))+1)*VLOOKUP(H1200,映射关系!E:G,3,FALSE))</f>
        <v>#N/A</v>
      </c>
      <c r="L1200" t="str">
        <f>L$6&amp;VLOOKUP(I1200,物品!B:C,2,FALSE)</f>
        <v>{"t":"i","i":1</v>
      </c>
      <c r="M1200" t="e">
        <f t="shared" si="155"/>
        <v>#N/A</v>
      </c>
      <c r="N1200" t="str">
        <f t="shared" si="156"/>
        <v/>
      </c>
      <c r="O1200" t="e">
        <f t="shared" si="157"/>
        <v>#N/A</v>
      </c>
    </row>
    <row r="1201" spans="3:15" x14ac:dyDescent="0.15">
      <c r="C1201">
        <v>1194</v>
      </c>
      <c r="D1201" t="e">
        <f>VLOOKUP(F1201,每级任务数量!A:B,2,FALSE)</f>
        <v>#N/A</v>
      </c>
      <c r="E1201" s="7" t="e">
        <f t="shared" si="152"/>
        <v>#N/A</v>
      </c>
      <c r="F1201" t="e">
        <f t="shared" si="153"/>
        <v>#N/A</v>
      </c>
      <c r="G1201" t="e">
        <f t="shared" si="154"/>
        <v>#N/A</v>
      </c>
      <c r="H1201">
        <f t="shared" si="158"/>
        <v>3</v>
      </c>
      <c r="I1201" t="str">
        <f>VLOOKUP(H1201,映射关系!E:F,2,FALSE)</f>
        <v>炼历</v>
      </c>
      <c r="J1201" t="e">
        <f>INT((IF(D1201=G1201,VLOOKUP(F1201,每级经验对应!A:C,3,FALSE)*映射关系!$B$4,VLOOKUP(F1201,每级经验对应!A:C,3,FALSE)*映射关系!$B$4/(D1201-1))+1)*VLOOKUP(H1201,映射关系!E:G,3,FALSE))</f>
        <v>#N/A</v>
      </c>
      <c r="L1201" t="str">
        <f>L$6&amp;VLOOKUP(I1201,物品!B:C,2,FALSE)</f>
        <v>{"t":"i","i":6</v>
      </c>
      <c r="M1201" t="e">
        <f t="shared" si="155"/>
        <v>#N/A</v>
      </c>
      <c r="N1201" t="str">
        <f t="shared" si="156"/>
        <v/>
      </c>
      <c r="O1201" t="e">
        <f t="shared" si="157"/>
        <v>#N/A</v>
      </c>
    </row>
    <row r="1202" spans="3:15" x14ac:dyDescent="0.15">
      <c r="C1202">
        <v>1195</v>
      </c>
      <c r="D1202" t="e">
        <f>VLOOKUP(F1202,每级任务数量!A:B,2,FALSE)</f>
        <v>#N/A</v>
      </c>
      <c r="E1202" s="7" t="e">
        <f t="shared" si="152"/>
        <v>#N/A</v>
      </c>
      <c r="F1202" t="e">
        <f t="shared" si="153"/>
        <v>#N/A</v>
      </c>
      <c r="G1202" t="e">
        <f t="shared" si="154"/>
        <v>#N/A</v>
      </c>
      <c r="H1202">
        <f t="shared" si="158"/>
        <v>1</v>
      </c>
      <c r="I1202" t="str">
        <f>VLOOKUP(H1202,映射关系!E:F,2,FALSE)</f>
        <v>经验</v>
      </c>
      <c r="J1202" t="e">
        <f>INT((IF(D1202=G1202,VLOOKUP(F1202,每级经验对应!A:C,3,FALSE)*映射关系!$B$4,VLOOKUP(F1202,每级经验对应!A:C,3,FALSE)*映射关系!$B$4/(D1202-1))+1)*VLOOKUP(H1202,映射关系!E:G,3,FALSE))</f>
        <v>#N/A</v>
      </c>
      <c r="L1202" t="str">
        <f>L$6&amp;VLOOKUP(I1202,物品!B:C,2,FALSE)</f>
        <v>{"t":"i","i":4</v>
      </c>
      <c r="M1202" t="e">
        <f t="shared" si="155"/>
        <v>#N/A</v>
      </c>
      <c r="N1202" t="str">
        <f t="shared" si="156"/>
        <v/>
      </c>
      <c r="O1202" t="e">
        <f t="shared" si="157"/>
        <v>#N/A</v>
      </c>
    </row>
    <row r="1203" spans="3:15" x14ac:dyDescent="0.15">
      <c r="C1203">
        <v>1196</v>
      </c>
      <c r="D1203" t="e">
        <f>VLOOKUP(F1203,每级任务数量!A:B,2,FALSE)</f>
        <v>#N/A</v>
      </c>
      <c r="E1203" s="7" t="e">
        <f t="shared" si="152"/>
        <v>#N/A</v>
      </c>
      <c r="F1203" t="e">
        <f t="shared" si="153"/>
        <v>#N/A</v>
      </c>
      <c r="G1203" t="e">
        <f t="shared" si="154"/>
        <v>#N/A</v>
      </c>
      <c r="H1203">
        <f t="shared" si="158"/>
        <v>2</v>
      </c>
      <c r="I1203" t="str">
        <f>VLOOKUP(H1203,映射关系!E:F,2,FALSE)</f>
        <v>金币</v>
      </c>
      <c r="J1203" t="e">
        <f>INT((IF(D1203=G1203,VLOOKUP(F1203,每级经验对应!A:C,3,FALSE)*映射关系!$B$4,VLOOKUP(F1203,每级经验对应!A:C,3,FALSE)*映射关系!$B$4/(D1203-1))+1)*VLOOKUP(H1203,映射关系!E:G,3,FALSE))</f>
        <v>#N/A</v>
      </c>
      <c r="L1203" t="str">
        <f>L$6&amp;VLOOKUP(I1203,物品!B:C,2,FALSE)</f>
        <v>{"t":"i","i":1</v>
      </c>
      <c r="M1203" t="e">
        <f t="shared" si="155"/>
        <v>#N/A</v>
      </c>
      <c r="N1203" t="str">
        <f t="shared" si="156"/>
        <v/>
      </c>
      <c r="O1203" t="e">
        <f t="shared" si="157"/>
        <v>#N/A</v>
      </c>
    </row>
    <row r="1204" spans="3:15" x14ac:dyDescent="0.15">
      <c r="C1204">
        <v>1197</v>
      </c>
      <c r="D1204" t="e">
        <f>VLOOKUP(F1204,每级任务数量!A:B,2,FALSE)</f>
        <v>#N/A</v>
      </c>
      <c r="E1204" s="7" t="e">
        <f t="shared" si="152"/>
        <v>#N/A</v>
      </c>
      <c r="F1204" t="e">
        <f t="shared" si="153"/>
        <v>#N/A</v>
      </c>
      <c r="G1204" t="e">
        <f t="shared" si="154"/>
        <v>#N/A</v>
      </c>
      <c r="H1204">
        <f t="shared" si="158"/>
        <v>3</v>
      </c>
      <c r="I1204" t="str">
        <f>VLOOKUP(H1204,映射关系!E:F,2,FALSE)</f>
        <v>炼历</v>
      </c>
      <c r="J1204" t="e">
        <f>INT((IF(D1204=G1204,VLOOKUP(F1204,每级经验对应!A:C,3,FALSE)*映射关系!$B$4,VLOOKUP(F1204,每级经验对应!A:C,3,FALSE)*映射关系!$B$4/(D1204-1))+1)*VLOOKUP(H1204,映射关系!E:G,3,FALSE))</f>
        <v>#N/A</v>
      </c>
      <c r="L1204" t="str">
        <f>L$6&amp;VLOOKUP(I1204,物品!B:C,2,FALSE)</f>
        <v>{"t":"i","i":6</v>
      </c>
      <c r="M1204" t="e">
        <f t="shared" si="155"/>
        <v>#N/A</v>
      </c>
      <c r="N1204" t="str">
        <f t="shared" si="156"/>
        <v/>
      </c>
      <c r="O1204" t="e">
        <f t="shared" si="157"/>
        <v>#N/A</v>
      </c>
    </row>
    <row r="1205" spans="3:15" x14ac:dyDescent="0.15">
      <c r="C1205">
        <v>1198</v>
      </c>
      <c r="D1205" t="e">
        <f>VLOOKUP(F1205,每级任务数量!A:B,2,FALSE)</f>
        <v>#N/A</v>
      </c>
      <c r="E1205" s="7" t="e">
        <f t="shared" si="152"/>
        <v>#N/A</v>
      </c>
      <c r="F1205" t="e">
        <f t="shared" si="153"/>
        <v>#N/A</v>
      </c>
      <c r="G1205" t="e">
        <f t="shared" si="154"/>
        <v>#N/A</v>
      </c>
      <c r="H1205">
        <f t="shared" si="158"/>
        <v>1</v>
      </c>
      <c r="I1205" t="str">
        <f>VLOOKUP(H1205,映射关系!E:F,2,FALSE)</f>
        <v>经验</v>
      </c>
      <c r="J1205" t="e">
        <f>INT((IF(D1205=G1205,VLOOKUP(F1205,每级经验对应!A:C,3,FALSE)*映射关系!$B$4,VLOOKUP(F1205,每级经验对应!A:C,3,FALSE)*映射关系!$B$4/(D1205-1))+1)*VLOOKUP(H1205,映射关系!E:G,3,FALSE))</f>
        <v>#N/A</v>
      </c>
      <c r="L1205" t="str">
        <f>L$6&amp;VLOOKUP(I1205,物品!B:C,2,FALSE)</f>
        <v>{"t":"i","i":4</v>
      </c>
      <c r="M1205" t="e">
        <f t="shared" si="155"/>
        <v>#N/A</v>
      </c>
      <c r="N1205" t="str">
        <f t="shared" si="156"/>
        <v/>
      </c>
      <c r="O1205" t="e">
        <f t="shared" si="157"/>
        <v>#N/A</v>
      </c>
    </row>
    <row r="1206" spans="3:15" x14ac:dyDescent="0.15">
      <c r="C1206">
        <v>1199</v>
      </c>
      <c r="D1206" t="e">
        <f>VLOOKUP(F1206,每级任务数量!A:B,2,FALSE)</f>
        <v>#N/A</v>
      </c>
      <c r="E1206" s="7" t="e">
        <f t="shared" si="152"/>
        <v>#N/A</v>
      </c>
      <c r="F1206" t="e">
        <f t="shared" si="153"/>
        <v>#N/A</v>
      </c>
      <c r="G1206" t="e">
        <f t="shared" si="154"/>
        <v>#N/A</v>
      </c>
      <c r="H1206">
        <f t="shared" si="158"/>
        <v>2</v>
      </c>
      <c r="I1206" t="str">
        <f>VLOOKUP(H1206,映射关系!E:F,2,FALSE)</f>
        <v>金币</v>
      </c>
      <c r="J1206" t="e">
        <f>INT((IF(D1206=G1206,VLOOKUP(F1206,每级经验对应!A:C,3,FALSE)*映射关系!$B$4,VLOOKUP(F1206,每级经验对应!A:C,3,FALSE)*映射关系!$B$4/(D1206-1))+1)*VLOOKUP(H1206,映射关系!E:G,3,FALSE))</f>
        <v>#N/A</v>
      </c>
      <c r="L1206" t="str">
        <f>L$6&amp;VLOOKUP(I1206,物品!B:C,2,FALSE)</f>
        <v>{"t":"i","i":1</v>
      </c>
      <c r="M1206" t="e">
        <f t="shared" si="155"/>
        <v>#N/A</v>
      </c>
      <c r="N1206" t="str">
        <f t="shared" si="156"/>
        <v/>
      </c>
      <c r="O1206" t="e">
        <f t="shared" si="157"/>
        <v>#N/A</v>
      </c>
    </row>
    <row r="1207" spans="3:15" x14ac:dyDescent="0.15">
      <c r="C1207">
        <v>1200</v>
      </c>
      <c r="D1207" t="e">
        <f>VLOOKUP(F1207,每级任务数量!A:B,2,FALSE)</f>
        <v>#N/A</v>
      </c>
      <c r="E1207" s="7" t="e">
        <f t="shared" si="152"/>
        <v>#N/A</v>
      </c>
      <c r="F1207" t="e">
        <f t="shared" si="153"/>
        <v>#N/A</v>
      </c>
      <c r="G1207" t="e">
        <f t="shared" si="154"/>
        <v>#N/A</v>
      </c>
      <c r="H1207">
        <f t="shared" si="158"/>
        <v>3</v>
      </c>
      <c r="I1207" t="str">
        <f>VLOOKUP(H1207,映射关系!E:F,2,FALSE)</f>
        <v>炼历</v>
      </c>
      <c r="J1207" t="e">
        <f>INT((IF(D1207=G1207,VLOOKUP(F1207,每级经验对应!A:C,3,FALSE)*映射关系!$B$4,VLOOKUP(F1207,每级经验对应!A:C,3,FALSE)*映射关系!$B$4/(D1207-1))+1)*VLOOKUP(H1207,映射关系!E:G,3,FALSE))</f>
        <v>#N/A</v>
      </c>
      <c r="L1207" t="str">
        <f>L$6&amp;VLOOKUP(I1207,物品!B:C,2,FALSE)</f>
        <v>{"t":"i","i":6</v>
      </c>
      <c r="M1207" t="e">
        <f t="shared" si="155"/>
        <v>#N/A</v>
      </c>
      <c r="N1207" t="str">
        <f t="shared" si="156"/>
        <v/>
      </c>
      <c r="O1207" t="e">
        <f t="shared" si="157"/>
        <v>#N/A</v>
      </c>
    </row>
    <row r="1208" spans="3:15" x14ac:dyDescent="0.15">
      <c r="C1208">
        <v>1201</v>
      </c>
      <c r="D1208" t="e">
        <f>VLOOKUP(F1208,每级任务数量!A:B,2,FALSE)</f>
        <v>#N/A</v>
      </c>
      <c r="E1208" s="7" t="e">
        <f t="shared" si="152"/>
        <v>#N/A</v>
      </c>
      <c r="F1208" t="e">
        <f t="shared" si="153"/>
        <v>#N/A</v>
      </c>
      <c r="G1208" t="e">
        <f t="shared" si="154"/>
        <v>#N/A</v>
      </c>
      <c r="H1208">
        <f t="shared" si="158"/>
        <v>1</v>
      </c>
      <c r="I1208" t="str">
        <f>VLOOKUP(H1208,映射关系!E:F,2,FALSE)</f>
        <v>经验</v>
      </c>
      <c r="J1208" t="e">
        <f>INT((IF(D1208=G1208,VLOOKUP(F1208,每级经验对应!A:C,3,FALSE)*映射关系!$B$4,VLOOKUP(F1208,每级经验对应!A:C,3,FALSE)*映射关系!$B$4/(D1208-1))+1)*VLOOKUP(H1208,映射关系!E:G,3,FALSE))</f>
        <v>#N/A</v>
      </c>
      <c r="L1208" t="str">
        <f>L$6&amp;VLOOKUP(I1208,物品!B:C,2,FALSE)</f>
        <v>{"t":"i","i":4</v>
      </c>
      <c r="M1208" t="e">
        <f t="shared" si="155"/>
        <v>#N/A</v>
      </c>
      <c r="N1208" t="str">
        <f t="shared" si="156"/>
        <v/>
      </c>
      <c r="O1208" t="e">
        <f t="shared" si="157"/>
        <v>#N/A</v>
      </c>
    </row>
    <row r="1209" spans="3:15" x14ac:dyDescent="0.15">
      <c r="C1209">
        <v>1202</v>
      </c>
      <c r="D1209" t="e">
        <f>VLOOKUP(F1209,每级任务数量!A:B,2,FALSE)</f>
        <v>#N/A</v>
      </c>
      <c r="E1209" s="7" t="e">
        <f t="shared" si="152"/>
        <v>#N/A</v>
      </c>
      <c r="F1209" t="e">
        <f t="shared" si="153"/>
        <v>#N/A</v>
      </c>
      <c r="G1209" t="e">
        <f t="shared" si="154"/>
        <v>#N/A</v>
      </c>
      <c r="H1209">
        <f t="shared" si="158"/>
        <v>2</v>
      </c>
      <c r="I1209" t="str">
        <f>VLOOKUP(H1209,映射关系!E:F,2,FALSE)</f>
        <v>金币</v>
      </c>
      <c r="J1209" t="e">
        <f>INT((IF(D1209=G1209,VLOOKUP(F1209,每级经验对应!A:C,3,FALSE)*映射关系!$B$4,VLOOKUP(F1209,每级经验对应!A:C,3,FALSE)*映射关系!$B$4/(D1209-1))+1)*VLOOKUP(H1209,映射关系!E:G,3,FALSE))</f>
        <v>#N/A</v>
      </c>
      <c r="L1209" t="str">
        <f>L$6&amp;VLOOKUP(I1209,物品!B:C,2,FALSE)</f>
        <v>{"t":"i","i":1</v>
      </c>
      <c r="M1209" t="e">
        <f t="shared" si="155"/>
        <v>#N/A</v>
      </c>
      <c r="N1209" t="str">
        <f t="shared" si="156"/>
        <v/>
      </c>
      <c r="O1209" t="e">
        <f t="shared" si="157"/>
        <v>#N/A</v>
      </c>
    </row>
    <row r="1210" spans="3:15" x14ac:dyDescent="0.15">
      <c r="C1210">
        <v>1203</v>
      </c>
      <c r="D1210" t="e">
        <f>VLOOKUP(F1210,每级任务数量!A:B,2,FALSE)</f>
        <v>#N/A</v>
      </c>
      <c r="E1210" s="7" t="e">
        <f t="shared" si="152"/>
        <v>#N/A</v>
      </c>
      <c r="F1210" t="e">
        <f t="shared" si="153"/>
        <v>#N/A</v>
      </c>
      <c r="G1210" t="e">
        <f t="shared" si="154"/>
        <v>#N/A</v>
      </c>
      <c r="H1210">
        <f t="shared" si="158"/>
        <v>3</v>
      </c>
      <c r="I1210" t="str">
        <f>VLOOKUP(H1210,映射关系!E:F,2,FALSE)</f>
        <v>炼历</v>
      </c>
      <c r="J1210" t="e">
        <f>INT((IF(D1210=G1210,VLOOKUP(F1210,每级经验对应!A:C,3,FALSE)*映射关系!$B$4,VLOOKUP(F1210,每级经验对应!A:C,3,FALSE)*映射关系!$B$4/(D1210-1))+1)*VLOOKUP(H1210,映射关系!E:G,3,FALSE))</f>
        <v>#N/A</v>
      </c>
      <c r="L1210" t="str">
        <f>L$6&amp;VLOOKUP(I1210,物品!B:C,2,FALSE)</f>
        <v>{"t":"i","i":6</v>
      </c>
      <c r="M1210" t="e">
        <f t="shared" si="155"/>
        <v>#N/A</v>
      </c>
      <c r="N1210" t="str">
        <f t="shared" si="156"/>
        <v/>
      </c>
      <c r="O1210" t="e">
        <f t="shared" si="157"/>
        <v>#N/A</v>
      </c>
    </row>
    <row r="1211" spans="3:15" x14ac:dyDescent="0.15">
      <c r="C1211">
        <v>1204</v>
      </c>
      <c r="D1211" t="e">
        <f>VLOOKUP(F1211,每级任务数量!A:B,2,FALSE)</f>
        <v>#N/A</v>
      </c>
      <c r="E1211" s="7" t="e">
        <f t="shared" si="152"/>
        <v>#N/A</v>
      </c>
      <c r="F1211" t="e">
        <f t="shared" si="153"/>
        <v>#N/A</v>
      </c>
      <c r="G1211" t="e">
        <f t="shared" si="154"/>
        <v>#N/A</v>
      </c>
      <c r="H1211">
        <f t="shared" si="158"/>
        <v>1</v>
      </c>
      <c r="I1211" t="str">
        <f>VLOOKUP(H1211,映射关系!E:F,2,FALSE)</f>
        <v>经验</v>
      </c>
      <c r="J1211" t="e">
        <f>INT((IF(D1211=G1211,VLOOKUP(F1211,每级经验对应!A:C,3,FALSE)*映射关系!$B$4,VLOOKUP(F1211,每级经验对应!A:C,3,FALSE)*映射关系!$B$4/(D1211-1))+1)*VLOOKUP(H1211,映射关系!E:G,3,FALSE))</f>
        <v>#N/A</v>
      </c>
      <c r="L1211" t="str">
        <f>L$6&amp;VLOOKUP(I1211,物品!B:C,2,FALSE)</f>
        <v>{"t":"i","i":4</v>
      </c>
      <c r="M1211" t="e">
        <f t="shared" si="155"/>
        <v>#N/A</v>
      </c>
      <c r="N1211" t="str">
        <f t="shared" si="156"/>
        <v/>
      </c>
      <c r="O1211" t="e">
        <f t="shared" si="157"/>
        <v>#N/A</v>
      </c>
    </row>
    <row r="1212" spans="3:15" x14ac:dyDescent="0.15">
      <c r="C1212">
        <v>1205</v>
      </c>
      <c r="D1212" t="e">
        <f>VLOOKUP(F1212,每级任务数量!A:B,2,FALSE)</f>
        <v>#N/A</v>
      </c>
      <c r="E1212" s="7" t="e">
        <f t="shared" si="152"/>
        <v>#N/A</v>
      </c>
      <c r="F1212" t="e">
        <f t="shared" si="153"/>
        <v>#N/A</v>
      </c>
      <c r="G1212" t="e">
        <f t="shared" si="154"/>
        <v>#N/A</v>
      </c>
      <c r="H1212">
        <f t="shared" si="158"/>
        <v>2</v>
      </c>
      <c r="I1212" t="str">
        <f>VLOOKUP(H1212,映射关系!E:F,2,FALSE)</f>
        <v>金币</v>
      </c>
      <c r="J1212" t="e">
        <f>INT((IF(D1212=G1212,VLOOKUP(F1212,每级经验对应!A:C,3,FALSE)*映射关系!$B$4,VLOOKUP(F1212,每级经验对应!A:C,3,FALSE)*映射关系!$B$4/(D1212-1))+1)*VLOOKUP(H1212,映射关系!E:G,3,FALSE))</f>
        <v>#N/A</v>
      </c>
      <c r="L1212" t="str">
        <f>L$6&amp;VLOOKUP(I1212,物品!B:C,2,FALSE)</f>
        <v>{"t":"i","i":1</v>
      </c>
      <c r="M1212" t="e">
        <f t="shared" si="155"/>
        <v>#N/A</v>
      </c>
      <c r="N1212" t="str">
        <f t="shared" si="156"/>
        <v/>
      </c>
      <c r="O1212" t="e">
        <f t="shared" si="157"/>
        <v>#N/A</v>
      </c>
    </row>
    <row r="1213" spans="3:15" x14ac:dyDescent="0.15">
      <c r="C1213">
        <v>1206</v>
      </c>
      <c r="D1213" t="e">
        <f>VLOOKUP(F1213,每级任务数量!A:B,2,FALSE)</f>
        <v>#N/A</v>
      </c>
      <c r="E1213" s="7" t="e">
        <f t="shared" si="152"/>
        <v>#N/A</v>
      </c>
      <c r="F1213" t="e">
        <f t="shared" si="153"/>
        <v>#N/A</v>
      </c>
      <c r="G1213" t="e">
        <f t="shared" si="154"/>
        <v>#N/A</v>
      </c>
      <c r="H1213">
        <f t="shared" si="158"/>
        <v>3</v>
      </c>
      <c r="I1213" t="str">
        <f>VLOOKUP(H1213,映射关系!E:F,2,FALSE)</f>
        <v>炼历</v>
      </c>
      <c r="J1213" t="e">
        <f>INT((IF(D1213=G1213,VLOOKUP(F1213,每级经验对应!A:C,3,FALSE)*映射关系!$B$4,VLOOKUP(F1213,每级经验对应!A:C,3,FALSE)*映射关系!$B$4/(D1213-1))+1)*VLOOKUP(H1213,映射关系!E:G,3,FALSE))</f>
        <v>#N/A</v>
      </c>
      <c r="L1213" t="str">
        <f>L$6&amp;VLOOKUP(I1213,物品!B:C,2,FALSE)</f>
        <v>{"t":"i","i":6</v>
      </c>
      <c r="M1213" t="e">
        <f t="shared" si="155"/>
        <v>#N/A</v>
      </c>
      <c r="N1213" t="str">
        <f t="shared" si="156"/>
        <v/>
      </c>
      <c r="O1213" t="e">
        <f t="shared" si="157"/>
        <v>#N/A</v>
      </c>
    </row>
    <row r="1214" spans="3:15" x14ac:dyDescent="0.15">
      <c r="C1214">
        <v>1207</v>
      </c>
      <c r="D1214" t="e">
        <f>VLOOKUP(F1214,每级任务数量!A:B,2,FALSE)</f>
        <v>#N/A</v>
      </c>
      <c r="E1214" s="7" t="e">
        <f t="shared" ref="E1214:E1277" si="159">F1214*100000+G1214*1000+H1214</f>
        <v>#N/A</v>
      </c>
      <c r="F1214" t="e">
        <f t="shared" ref="F1214:F1277" si="160">IF((G1214=1)*(H1214=1),F1213+1,F1213)</f>
        <v>#N/A</v>
      </c>
      <c r="G1214" t="e">
        <f t="shared" ref="G1214:G1277" si="161">IF(H1214=1,IF(G1213=D1213,1,G1213+1),G1213)</f>
        <v>#N/A</v>
      </c>
      <c r="H1214">
        <f t="shared" si="158"/>
        <v>1</v>
      </c>
      <c r="I1214" t="str">
        <f>VLOOKUP(H1214,映射关系!E:F,2,FALSE)</f>
        <v>经验</v>
      </c>
      <c r="J1214" t="e">
        <f>INT((IF(D1214=G1214,VLOOKUP(F1214,每级经验对应!A:C,3,FALSE)*映射关系!$B$4,VLOOKUP(F1214,每级经验对应!A:C,3,FALSE)*映射关系!$B$4/(D1214-1))+1)*VLOOKUP(H1214,映射关系!E:G,3,FALSE))</f>
        <v>#N/A</v>
      </c>
      <c r="L1214" t="str">
        <f>L$6&amp;VLOOKUP(I1214,物品!B:C,2,FALSE)</f>
        <v>{"t":"i","i":4</v>
      </c>
      <c r="M1214" t="e">
        <f t="shared" ref="M1214:M1277" si="162">M$5&amp;J1214&amp;M$6</f>
        <v>#N/A</v>
      </c>
      <c r="N1214" t="str">
        <f t="shared" ref="N1214:N1277" si="163">IF(K1214="","",N$6)</f>
        <v/>
      </c>
      <c r="O1214" t="e">
        <f t="shared" ref="O1214:O1277" si="164">K1214&amp;L1214&amp;M1214&amp;N1214</f>
        <v>#N/A</v>
      </c>
    </row>
    <row r="1215" spans="3:15" x14ac:dyDescent="0.15">
      <c r="C1215">
        <v>1208</v>
      </c>
      <c r="D1215" t="e">
        <f>VLOOKUP(F1215,每级任务数量!A:B,2,FALSE)</f>
        <v>#N/A</v>
      </c>
      <c r="E1215" s="7" t="e">
        <f t="shared" si="159"/>
        <v>#N/A</v>
      </c>
      <c r="F1215" t="e">
        <f t="shared" si="160"/>
        <v>#N/A</v>
      </c>
      <c r="G1215" t="e">
        <f t="shared" si="161"/>
        <v>#N/A</v>
      </c>
      <c r="H1215">
        <f t="shared" si="158"/>
        <v>2</v>
      </c>
      <c r="I1215" t="str">
        <f>VLOOKUP(H1215,映射关系!E:F,2,FALSE)</f>
        <v>金币</v>
      </c>
      <c r="J1215" t="e">
        <f>INT((IF(D1215=G1215,VLOOKUP(F1215,每级经验对应!A:C,3,FALSE)*映射关系!$B$4,VLOOKUP(F1215,每级经验对应!A:C,3,FALSE)*映射关系!$B$4/(D1215-1))+1)*VLOOKUP(H1215,映射关系!E:G,3,FALSE))</f>
        <v>#N/A</v>
      </c>
      <c r="L1215" t="str">
        <f>L$6&amp;VLOOKUP(I1215,物品!B:C,2,FALSE)</f>
        <v>{"t":"i","i":1</v>
      </c>
      <c r="M1215" t="e">
        <f t="shared" si="162"/>
        <v>#N/A</v>
      </c>
      <c r="N1215" t="str">
        <f t="shared" si="163"/>
        <v/>
      </c>
      <c r="O1215" t="e">
        <f t="shared" si="164"/>
        <v>#N/A</v>
      </c>
    </row>
    <row r="1216" spans="3:15" x14ac:dyDescent="0.15">
      <c r="C1216">
        <v>1209</v>
      </c>
      <c r="D1216" t="e">
        <f>VLOOKUP(F1216,每级任务数量!A:B,2,FALSE)</f>
        <v>#N/A</v>
      </c>
      <c r="E1216" s="7" t="e">
        <f t="shared" si="159"/>
        <v>#N/A</v>
      </c>
      <c r="F1216" t="e">
        <f t="shared" si="160"/>
        <v>#N/A</v>
      </c>
      <c r="G1216" t="e">
        <f t="shared" si="161"/>
        <v>#N/A</v>
      </c>
      <c r="H1216">
        <f t="shared" si="158"/>
        <v>3</v>
      </c>
      <c r="I1216" t="str">
        <f>VLOOKUP(H1216,映射关系!E:F,2,FALSE)</f>
        <v>炼历</v>
      </c>
      <c r="J1216" t="e">
        <f>INT((IF(D1216=G1216,VLOOKUP(F1216,每级经验对应!A:C,3,FALSE)*映射关系!$B$4,VLOOKUP(F1216,每级经验对应!A:C,3,FALSE)*映射关系!$B$4/(D1216-1))+1)*VLOOKUP(H1216,映射关系!E:G,3,FALSE))</f>
        <v>#N/A</v>
      </c>
      <c r="L1216" t="str">
        <f>L$6&amp;VLOOKUP(I1216,物品!B:C,2,FALSE)</f>
        <v>{"t":"i","i":6</v>
      </c>
      <c r="M1216" t="e">
        <f t="shared" si="162"/>
        <v>#N/A</v>
      </c>
      <c r="N1216" t="str">
        <f t="shared" si="163"/>
        <v/>
      </c>
      <c r="O1216" t="e">
        <f t="shared" si="164"/>
        <v>#N/A</v>
      </c>
    </row>
    <row r="1217" spans="3:15" x14ac:dyDescent="0.15">
      <c r="C1217">
        <v>1210</v>
      </c>
      <c r="D1217" t="e">
        <f>VLOOKUP(F1217,每级任务数量!A:B,2,FALSE)</f>
        <v>#N/A</v>
      </c>
      <c r="E1217" s="7" t="e">
        <f t="shared" si="159"/>
        <v>#N/A</v>
      </c>
      <c r="F1217" t="e">
        <f t="shared" si="160"/>
        <v>#N/A</v>
      </c>
      <c r="G1217" t="e">
        <f t="shared" si="161"/>
        <v>#N/A</v>
      </c>
      <c r="H1217">
        <f t="shared" si="158"/>
        <v>1</v>
      </c>
      <c r="I1217" t="str">
        <f>VLOOKUP(H1217,映射关系!E:F,2,FALSE)</f>
        <v>经验</v>
      </c>
      <c r="J1217" t="e">
        <f>INT((IF(D1217=G1217,VLOOKUP(F1217,每级经验对应!A:C,3,FALSE)*映射关系!$B$4,VLOOKUP(F1217,每级经验对应!A:C,3,FALSE)*映射关系!$B$4/(D1217-1))+1)*VLOOKUP(H1217,映射关系!E:G,3,FALSE))</f>
        <v>#N/A</v>
      </c>
      <c r="L1217" t="str">
        <f>L$6&amp;VLOOKUP(I1217,物品!B:C,2,FALSE)</f>
        <v>{"t":"i","i":4</v>
      </c>
      <c r="M1217" t="e">
        <f t="shared" si="162"/>
        <v>#N/A</v>
      </c>
      <c r="N1217" t="str">
        <f t="shared" si="163"/>
        <v/>
      </c>
      <c r="O1217" t="e">
        <f t="shared" si="164"/>
        <v>#N/A</v>
      </c>
    </row>
    <row r="1218" spans="3:15" x14ac:dyDescent="0.15">
      <c r="C1218">
        <v>1211</v>
      </c>
      <c r="D1218" t="e">
        <f>VLOOKUP(F1218,每级任务数量!A:B,2,FALSE)</f>
        <v>#N/A</v>
      </c>
      <c r="E1218" s="7" t="e">
        <f t="shared" si="159"/>
        <v>#N/A</v>
      </c>
      <c r="F1218" t="e">
        <f t="shared" si="160"/>
        <v>#N/A</v>
      </c>
      <c r="G1218" t="e">
        <f t="shared" si="161"/>
        <v>#N/A</v>
      </c>
      <c r="H1218">
        <f t="shared" si="158"/>
        <v>2</v>
      </c>
      <c r="I1218" t="str">
        <f>VLOOKUP(H1218,映射关系!E:F,2,FALSE)</f>
        <v>金币</v>
      </c>
      <c r="J1218" t="e">
        <f>INT((IF(D1218=G1218,VLOOKUP(F1218,每级经验对应!A:C,3,FALSE)*映射关系!$B$4,VLOOKUP(F1218,每级经验对应!A:C,3,FALSE)*映射关系!$B$4/(D1218-1))+1)*VLOOKUP(H1218,映射关系!E:G,3,FALSE))</f>
        <v>#N/A</v>
      </c>
      <c r="L1218" t="str">
        <f>L$6&amp;VLOOKUP(I1218,物品!B:C,2,FALSE)</f>
        <v>{"t":"i","i":1</v>
      </c>
      <c r="M1218" t="e">
        <f t="shared" si="162"/>
        <v>#N/A</v>
      </c>
      <c r="N1218" t="str">
        <f t="shared" si="163"/>
        <v/>
      </c>
      <c r="O1218" t="e">
        <f t="shared" si="164"/>
        <v>#N/A</v>
      </c>
    </row>
    <row r="1219" spans="3:15" x14ac:dyDescent="0.15">
      <c r="C1219">
        <v>1212</v>
      </c>
      <c r="D1219" t="e">
        <f>VLOOKUP(F1219,每级任务数量!A:B,2,FALSE)</f>
        <v>#N/A</v>
      </c>
      <c r="E1219" s="7" t="e">
        <f t="shared" si="159"/>
        <v>#N/A</v>
      </c>
      <c r="F1219" t="e">
        <f t="shared" si="160"/>
        <v>#N/A</v>
      </c>
      <c r="G1219" t="e">
        <f t="shared" si="161"/>
        <v>#N/A</v>
      </c>
      <c r="H1219">
        <f t="shared" si="158"/>
        <v>3</v>
      </c>
      <c r="I1219" t="str">
        <f>VLOOKUP(H1219,映射关系!E:F,2,FALSE)</f>
        <v>炼历</v>
      </c>
      <c r="J1219" t="e">
        <f>INT((IF(D1219=G1219,VLOOKUP(F1219,每级经验对应!A:C,3,FALSE)*映射关系!$B$4,VLOOKUP(F1219,每级经验对应!A:C,3,FALSE)*映射关系!$B$4/(D1219-1))+1)*VLOOKUP(H1219,映射关系!E:G,3,FALSE))</f>
        <v>#N/A</v>
      </c>
      <c r="L1219" t="str">
        <f>L$6&amp;VLOOKUP(I1219,物品!B:C,2,FALSE)</f>
        <v>{"t":"i","i":6</v>
      </c>
      <c r="M1219" t="e">
        <f t="shared" si="162"/>
        <v>#N/A</v>
      </c>
      <c r="N1219" t="str">
        <f t="shared" si="163"/>
        <v/>
      </c>
      <c r="O1219" t="e">
        <f t="shared" si="164"/>
        <v>#N/A</v>
      </c>
    </row>
    <row r="1220" spans="3:15" x14ac:dyDescent="0.15">
      <c r="C1220">
        <v>1213</v>
      </c>
      <c r="D1220" t="e">
        <f>VLOOKUP(F1220,每级任务数量!A:B,2,FALSE)</f>
        <v>#N/A</v>
      </c>
      <c r="E1220" s="7" t="e">
        <f t="shared" si="159"/>
        <v>#N/A</v>
      </c>
      <c r="F1220" t="e">
        <f t="shared" si="160"/>
        <v>#N/A</v>
      </c>
      <c r="G1220" t="e">
        <f t="shared" si="161"/>
        <v>#N/A</v>
      </c>
      <c r="H1220">
        <f t="shared" si="158"/>
        <v>1</v>
      </c>
      <c r="I1220" t="str">
        <f>VLOOKUP(H1220,映射关系!E:F,2,FALSE)</f>
        <v>经验</v>
      </c>
      <c r="J1220" t="e">
        <f>INT((IF(D1220=G1220,VLOOKUP(F1220,每级经验对应!A:C,3,FALSE)*映射关系!$B$4,VLOOKUP(F1220,每级经验对应!A:C,3,FALSE)*映射关系!$B$4/(D1220-1))+1)*VLOOKUP(H1220,映射关系!E:G,3,FALSE))</f>
        <v>#N/A</v>
      </c>
      <c r="L1220" t="str">
        <f>L$6&amp;VLOOKUP(I1220,物品!B:C,2,FALSE)</f>
        <v>{"t":"i","i":4</v>
      </c>
      <c r="M1220" t="e">
        <f t="shared" si="162"/>
        <v>#N/A</v>
      </c>
      <c r="N1220" t="str">
        <f t="shared" si="163"/>
        <v/>
      </c>
      <c r="O1220" t="e">
        <f t="shared" si="164"/>
        <v>#N/A</v>
      </c>
    </row>
    <row r="1221" spans="3:15" x14ac:dyDescent="0.15">
      <c r="C1221">
        <v>1214</v>
      </c>
      <c r="D1221" t="e">
        <f>VLOOKUP(F1221,每级任务数量!A:B,2,FALSE)</f>
        <v>#N/A</v>
      </c>
      <c r="E1221" s="7" t="e">
        <f t="shared" si="159"/>
        <v>#N/A</v>
      </c>
      <c r="F1221" t="e">
        <f t="shared" si="160"/>
        <v>#N/A</v>
      </c>
      <c r="G1221" t="e">
        <f t="shared" si="161"/>
        <v>#N/A</v>
      </c>
      <c r="H1221">
        <f t="shared" si="158"/>
        <v>2</v>
      </c>
      <c r="I1221" t="str">
        <f>VLOOKUP(H1221,映射关系!E:F,2,FALSE)</f>
        <v>金币</v>
      </c>
      <c r="J1221" t="e">
        <f>INT((IF(D1221=G1221,VLOOKUP(F1221,每级经验对应!A:C,3,FALSE)*映射关系!$B$4,VLOOKUP(F1221,每级经验对应!A:C,3,FALSE)*映射关系!$B$4/(D1221-1))+1)*VLOOKUP(H1221,映射关系!E:G,3,FALSE))</f>
        <v>#N/A</v>
      </c>
      <c r="L1221" t="str">
        <f>L$6&amp;VLOOKUP(I1221,物品!B:C,2,FALSE)</f>
        <v>{"t":"i","i":1</v>
      </c>
      <c r="M1221" t="e">
        <f t="shared" si="162"/>
        <v>#N/A</v>
      </c>
      <c r="N1221" t="str">
        <f t="shared" si="163"/>
        <v/>
      </c>
      <c r="O1221" t="e">
        <f t="shared" si="164"/>
        <v>#N/A</v>
      </c>
    </row>
    <row r="1222" spans="3:15" x14ac:dyDescent="0.15">
      <c r="C1222">
        <v>1215</v>
      </c>
      <c r="D1222" t="e">
        <f>VLOOKUP(F1222,每级任务数量!A:B,2,FALSE)</f>
        <v>#N/A</v>
      </c>
      <c r="E1222" s="7" t="e">
        <f t="shared" si="159"/>
        <v>#N/A</v>
      </c>
      <c r="F1222" t="e">
        <f t="shared" si="160"/>
        <v>#N/A</v>
      </c>
      <c r="G1222" t="e">
        <f t="shared" si="161"/>
        <v>#N/A</v>
      </c>
      <c r="H1222">
        <f t="shared" si="158"/>
        <v>3</v>
      </c>
      <c r="I1222" t="str">
        <f>VLOOKUP(H1222,映射关系!E:F,2,FALSE)</f>
        <v>炼历</v>
      </c>
      <c r="J1222" t="e">
        <f>INT((IF(D1222=G1222,VLOOKUP(F1222,每级经验对应!A:C,3,FALSE)*映射关系!$B$4,VLOOKUP(F1222,每级经验对应!A:C,3,FALSE)*映射关系!$B$4/(D1222-1))+1)*VLOOKUP(H1222,映射关系!E:G,3,FALSE))</f>
        <v>#N/A</v>
      </c>
      <c r="L1222" t="str">
        <f>L$6&amp;VLOOKUP(I1222,物品!B:C,2,FALSE)</f>
        <v>{"t":"i","i":6</v>
      </c>
      <c r="M1222" t="e">
        <f t="shared" si="162"/>
        <v>#N/A</v>
      </c>
      <c r="N1222" t="str">
        <f t="shared" si="163"/>
        <v/>
      </c>
      <c r="O1222" t="e">
        <f t="shared" si="164"/>
        <v>#N/A</v>
      </c>
    </row>
    <row r="1223" spans="3:15" x14ac:dyDescent="0.15">
      <c r="C1223">
        <v>1216</v>
      </c>
      <c r="D1223" t="e">
        <f>VLOOKUP(F1223,每级任务数量!A:B,2,FALSE)</f>
        <v>#N/A</v>
      </c>
      <c r="E1223" s="7" t="e">
        <f t="shared" si="159"/>
        <v>#N/A</v>
      </c>
      <c r="F1223" t="e">
        <f t="shared" si="160"/>
        <v>#N/A</v>
      </c>
      <c r="G1223" t="e">
        <f t="shared" si="161"/>
        <v>#N/A</v>
      </c>
      <c r="H1223">
        <f t="shared" si="158"/>
        <v>1</v>
      </c>
      <c r="I1223" t="str">
        <f>VLOOKUP(H1223,映射关系!E:F,2,FALSE)</f>
        <v>经验</v>
      </c>
      <c r="J1223" t="e">
        <f>INT((IF(D1223=G1223,VLOOKUP(F1223,每级经验对应!A:C,3,FALSE)*映射关系!$B$4,VLOOKUP(F1223,每级经验对应!A:C,3,FALSE)*映射关系!$B$4/(D1223-1))+1)*VLOOKUP(H1223,映射关系!E:G,3,FALSE))</f>
        <v>#N/A</v>
      </c>
      <c r="L1223" t="str">
        <f>L$6&amp;VLOOKUP(I1223,物品!B:C,2,FALSE)</f>
        <v>{"t":"i","i":4</v>
      </c>
      <c r="M1223" t="e">
        <f t="shared" si="162"/>
        <v>#N/A</v>
      </c>
      <c r="N1223" t="str">
        <f t="shared" si="163"/>
        <v/>
      </c>
      <c r="O1223" t="e">
        <f t="shared" si="164"/>
        <v>#N/A</v>
      </c>
    </row>
    <row r="1224" spans="3:15" x14ac:dyDescent="0.15">
      <c r="C1224">
        <v>1217</v>
      </c>
      <c r="D1224" t="e">
        <f>VLOOKUP(F1224,每级任务数量!A:B,2,FALSE)</f>
        <v>#N/A</v>
      </c>
      <c r="E1224" s="7" t="e">
        <f t="shared" si="159"/>
        <v>#N/A</v>
      </c>
      <c r="F1224" t="e">
        <f t="shared" si="160"/>
        <v>#N/A</v>
      </c>
      <c r="G1224" t="e">
        <f t="shared" si="161"/>
        <v>#N/A</v>
      </c>
      <c r="H1224">
        <f t="shared" si="158"/>
        <v>2</v>
      </c>
      <c r="I1224" t="str">
        <f>VLOOKUP(H1224,映射关系!E:F,2,FALSE)</f>
        <v>金币</v>
      </c>
      <c r="J1224" t="e">
        <f>INT((IF(D1224=G1224,VLOOKUP(F1224,每级经验对应!A:C,3,FALSE)*映射关系!$B$4,VLOOKUP(F1224,每级经验对应!A:C,3,FALSE)*映射关系!$B$4/(D1224-1))+1)*VLOOKUP(H1224,映射关系!E:G,3,FALSE))</f>
        <v>#N/A</v>
      </c>
      <c r="L1224" t="str">
        <f>L$6&amp;VLOOKUP(I1224,物品!B:C,2,FALSE)</f>
        <v>{"t":"i","i":1</v>
      </c>
      <c r="M1224" t="e">
        <f t="shared" si="162"/>
        <v>#N/A</v>
      </c>
      <c r="N1224" t="str">
        <f t="shared" si="163"/>
        <v/>
      </c>
      <c r="O1224" t="e">
        <f t="shared" si="164"/>
        <v>#N/A</v>
      </c>
    </row>
    <row r="1225" spans="3:15" x14ac:dyDescent="0.15">
      <c r="C1225">
        <v>1218</v>
      </c>
      <c r="D1225" t="e">
        <f>VLOOKUP(F1225,每级任务数量!A:B,2,FALSE)</f>
        <v>#N/A</v>
      </c>
      <c r="E1225" s="7" t="e">
        <f t="shared" si="159"/>
        <v>#N/A</v>
      </c>
      <c r="F1225" t="e">
        <f t="shared" si="160"/>
        <v>#N/A</v>
      </c>
      <c r="G1225" t="e">
        <f t="shared" si="161"/>
        <v>#N/A</v>
      </c>
      <c r="H1225">
        <f t="shared" si="158"/>
        <v>3</v>
      </c>
      <c r="I1225" t="str">
        <f>VLOOKUP(H1225,映射关系!E:F,2,FALSE)</f>
        <v>炼历</v>
      </c>
      <c r="J1225" t="e">
        <f>INT((IF(D1225=G1225,VLOOKUP(F1225,每级经验对应!A:C,3,FALSE)*映射关系!$B$4,VLOOKUP(F1225,每级经验对应!A:C,3,FALSE)*映射关系!$B$4/(D1225-1))+1)*VLOOKUP(H1225,映射关系!E:G,3,FALSE))</f>
        <v>#N/A</v>
      </c>
      <c r="L1225" t="str">
        <f>L$6&amp;VLOOKUP(I1225,物品!B:C,2,FALSE)</f>
        <v>{"t":"i","i":6</v>
      </c>
      <c r="M1225" t="e">
        <f t="shared" si="162"/>
        <v>#N/A</v>
      </c>
      <c r="N1225" t="str">
        <f t="shared" si="163"/>
        <v/>
      </c>
      <c r="O1225" t="e">
        <f t="shared" si="164"/>
        <v>#N/A</v>
      </c>
    </row>
    <row r="1226" spans="3:15" x14ac:dyDescent="0.15">
      <c r="C1226">
        <v>1219</v>
      </c>
      <c r="D1226" t="e">
        <f>VLOOKUP(F1226,每级任务数量!A:B,2,FALSE)</f>
        <v>#N/A</v>
      </c>
      <c r="E1226" s="7" t="e">
        <f t="shared" si="159"/>
        <v>#N/A</v>
      </c>
      <c r="F1226" t="e">
        <f t="shared" si="160"/>
        <v>#N/A</v>
      </c>
      <c r="G1226" t="e">
        <f t="shared" si="161"/>
        <v>#N/A</v>
      </c>
      <c r="H1226">
        <f t="shared" si="158"/>
        <v>1</v>
      </c>
      <c r="I1226" t="str">
        <f>VLOOKUP(H1226,映射关系!E:F,2,FALSE)</f>
        <v>经验</v>
      </c>
      <c r="J1226" t="e">
        <f>INT((IF(D1226=G1226,VLOOKUP(F1226,每级经验对应!A:C,3,FALSE)*映射关系!$B$4,VLOOKUP(F1226,每级经验对应!A:C,3,FALSE)*映射关系!$B$4/(D1226-1))+1)*VLOOKUP(H1226,映射关系!E:G,3,FALSE))</f>
        <v>#N/A</v>
      </c>
      <c r="L1226" t="str">
        <f>L$6&amp;VLOOKUP(I1226,物品!B:C,2,FALSE)</f>
        <v>{"t":"i","i":4</v>
      </c>
      <c r="M1226" t="e">
        <f t="shared" si="162"/>
        <v>#N/A</v>
      </c>
      <c r="N1226" t="str">
        <f t="shared" si="163"/>
        <v/>
      </c>
      <c r="O1226" t="e">
        <f t="shared" si="164"/>
        <v>#N/A</v>
      </c>
    </row>
    <row r="1227" spans="3:15" x14ac:dyDescent="0.15">
      <c r="C1227">
        <v>1220</v>
      </c>
      <c r="D1227" t="e">
        <f>VLOOKUP(F1227,每级任务数量!A:B,2,FALSE)</f>
        <v>#N/A</v>
      </c>
      <c r="E1227" s="7" t="e">
        <f t="shared" si="159"/>
        <v>#N/A</v>
      </c>
      <c r="F1227" t="e">
        <f t="shared" si="160"/>
        <v>#N/A</v>
      </c>
      <c r="G1227" t="e">
        <f t="shared" si="161"/>
        <v>#N/A</v>
      </c>
      <c r="H1227">
        <f t="shared" si="158"/>
        <v>2</v>
      </c>
      <c r="I1227" t="str">
        <f>VLOOKUP(H1227,映射关系!E:F,2,FALSE)</f>
        <v>金币</v>
      </c>
      <c r="J1227" t="e">
        <f>INT((IF(D1227=G1227,VLOOKUP(F1227,每级经验对应!A:C,3,FALSE)*映射关系!$B$4,VLOOKUP(F1227,每级经验对应!A:C,3,FALSE)*映射关系!$B$4/(D1227-1))+1)*VLOOKUP(H1227,映射关系!E:G,3,FALSE))</f>
        <v>#N/A</v>
      </c>
      <c r="L1227" t="str">
        <f>L$6&amp;VLOOKUP(I1227,物品!B:C,2,FALSE)</f>
        <v>{"t":"i","i":1</v>
      </c>
      <c r="M1227" t="e">
        <f t="shared" si="162"/>
        <v>#N/A</v>
      </c>
      <c r="N1227" t="str">
        <f t="shared" si="163"/>
        <v/>
      </c>
      <c r="O1227" t="e">
        <f t="shared" si="164"/>
        <v>#N/A</v>
      </c>
    </row>
    <row r="1228" spans="3:15" x14ac:dyDescent="0.15">
      <c r="C1228">
        <v>1221</v>
      </c>
      <c r="D1228" t="e">
        <f>VLOOKUP(F1228,每级任务数量!A:B,2,FALSE)</f>
        <v>#N/A</v>
      </c>
      <c r="E1228" s="7" t="e">
        <f t="shared" si="159"/>
        <v>#N/A</v>
      </c>
      <c r="F1228" t="e">
        <f t="shared" si="160"/>
        <v>#N/A</v>
      </c>
      <c r="G1228" t="e">
        <f t="shared" si="161"/>
        <v>#N/A</v>
      </c>
      <c r="H1228">
        <f t="shared" ref="H1228:H1291" si="165">H1225</f>
        <v>3</v>
      </c>
      <c r="I1228" t="str">
        <f>VLOOKUP(H1228,映射关系!E:F,2,FALSE)</f>
        <v>炼历</v>
      </c>
      <c r="J1228" t="e">
        <f>INT((IF(D1228=G1228,VLOOKUP(F1228,每级经验对应!A:C,3,FALSE)*映射关系!$B$4,VLOOKUP(F1228,每级经验对应!A:C,3,FALSE)*映射关系!$B$4/(D1228-1))+1)*VLOOKUP(H1228,映射关系!E:G,3,FALSE))</f>
        <v>#N/A</v>
      </c>
      <c r="L1228" t="str">
        <f>L$6&amp;VLOOKUP(I1228,物品!B:C,2,FALSE)</f>
        <v>{"t":"i","i":6</v>
      </c>
      <c r="M1228" t="e">
        <f t="shared" si="162"/>
        <v>#N/A</v>
      </c>
      <c r="N1228" t="str">
        <f t="shared" si="163"/>
        <v/>
      </c>
      <c r="O1228" t="e">
        <f t="shared" si="164"/>
        <v>#N/A</v>
      </c>
    </row>
    <row r="1229" spans="3:15" x14ac:dyDescent="0.15">
      <c r="C1229">
        <v>1222</v>
      </c>
      <c r="D1229" t="e">
        <f>VLOOKUP(F1229,每级任务数量!A:B,2,FALSE)</f>
        <v>#N/A</v>
      </c>
      <c r="E1229" s="7" t="e">
        <f t="shared" si="159"/>
        <v>#N/A</v>
      </c>
      <c r="F1229" t="e">
        <f t="shared" si="160"/>
        <v>#N/A</v>
      </c>
      <c r="G1229" t="e">
        <f t="shared" si="161"/>
        <v>#N/A</v>
      </c>
      <c r="H1229">
        <f t="shared" si="165"/>
        <v>1</v>
      </c>
      <c r="I1229" t="str">
        <f>VLOOKUP(H1229,映射关系!E:F,2,FALSE)</f>
        <v>经验</v>
      </c>
      <c r="J1229" t="e">
        <f>INT((IF(D1229=G1229,VLOOKUP(F1229,每级经验对应!A:C,3,FALSE)*映射关系!$B$4,VLOOKUP(F1229,每级经验对应!A:C,3,FALSE)*映射关系!$B$4/(D1229-1))+1)*VLOOKUP(H1229,映射关系!E:G,3,FALSE))</f>
        <v>#N/A</v>
      </c>
      <c r="L1229" t="str">
        <f>L$6&amp;VLOOKUP(I1229,物品!B:C,2,FALSE)</f>
        <v>{"t":"i","i":4</v>
      </c>
      <c r="M1229" t="e">
        <f t="shared" si="162"/>
        <v>#N/A</v>
      </c>
      <c r="N1229" t="str">
        <f t="shared" si="163"/>
        <v/>
      </c>
      <c r="O1229" t="e">
        <f t="shared" si="164"/>
        <v>#N/A</v>
      </c>
    </row>
    <row r="1230" spans="3:15" x14ac:dyDescent="0.15">
      <c r="C1230">
        <v>1223</v>
      </c>
      <c r="D1230" t="e">
        <f>VLOOKUP(F1230,每级任务数量!A:B,2,FALSE)</f>
        <v>#N/A</v>
      </c>
      <c r="E1230" s="7" t="e">
        <f t="shared" si="159"/>
        <v>#N/A</v>
      </c>
      <c r="F1230" t="e">
        <f t="shared" si="160"/>
        <v>#N/A</v>
      </c>
      <c r="G1230" t="e">
        <f t="shared" si="161"/>
        <v>#N/A</v>
      </c>
      <c r="H1230">
        <f t="shared" si="165"/>
        <v>2</v>
      </c>
      <c r="I1230" t="str">
        <f>VLOOKUP(H1230,映射关系!E:F,2,FALSE)</f>
        <v>金币</v>
      </c>
      <c r="J1230" t="e">
        <f>INT((IF(D1230=G1230,VLOOKUP(F1230,每级经验对应!A:C,3,FALSE)*映射关系!$B$4,VLOOKUP(F1230,每级经验对应!A:C,3,FALSE)*映射关系!$B$4/(D1230-1))+1)*VLOOKUP(H1230,映射关系!E:G,3,FALSE))</f>
        <v>#N/A</v>
      </c>
      <c r="L1230" t="str">
        <f>L$6&amp;VLOOKUP(I1230,物品!B:C,2,FALSE)</f>
        <v>{"t":"i","i":1</v>
      </c>
      <c r="M1230" t="e">
        <f t="shared" si="162"/>
        <v>#N/A</v>
      </c>
      <c r="N1230" t="str">
        <f t="shared" si="163"/>
        <v/>
      </c>
      <c r="O1230" t="e">
        <f t="shared" si="164"/>
        <v>#N/A</v>
      </c>
    </row>
    <row r="1231" spans="3:15" x14ac:dyDescent="0.15">
      <c r="C1231">
        <v>1224</v>
      </c>
      <c r="D1231" t="e">
        <f>VLOOKUP(F1231,每级任务数量!A:B,2,FALSE)</f>
        <v>#N/A</v>
      </c>
      <c r="E1231" s="7" t="e">
        <f t="shared" si="159"/>
        <v>#N/A</v>
      </c>
      <c r="F1231" t="e">
        <f t="shared" si="160"/>
        <v>#N/A</v>
      </c>
      <c r="G1231" t="e">
        <f t="shared" si="161"/>
        <v>#N/A</v>
      </c>
      <c r="H1231">
        <f t="shared" si="165"/>
        <v>3</v>
      </c>
      <c r="I1231" t="str">
        <f>VLOOKUP(H1231,映射关系!E:F,2,FALSE)</f>
        <v>炼历</v>
      </c>
      <c r="J1231" t="e">
        <f>INT((IF(D1231=G1231,VLOOKUP(F1231,每级经验对应!A:C,3,FALSE)*映射关系!$B$4,VLOOKUP(F1231,每级经验对应!A:C,3,FALSE)*映射关系!$B$4/(D1231-1))+1)*VLOOKUP(H1231,映射关系!E:G,3,FALSE))</f>
        <v>#N/A</v>
      </c>
      <c r="L1231" t="str">
        <f>L$6&amp;VLOOKUP(I1231,物品!B:C,2,FALSE)</f>
        <v>{"t":"i","i":6</v>
      </c>
      <c r="M1231" t="e">
        <f t="shared" si="162"/>
        <v>#N/A</v>
      </c>
      <c r="N1231" t="str">
        <f t="shared" si="163"/>
        <v/>
      </c>
      <c r="O1231" t="e">
        <f t="shared" si="164"/>
        <v>#N/A</v>
      </c>
    </row>
    <row r="1232" spans="3:15" x14ac:dyDescent="0.15">
      <c r="C1232">
        <v>1225</v>
      </c>
      <c r="D1232" t="e">
        <f>VLOOKUP(F1232,每级任务数量!A:B,2,FALSE)</f>
        <v>#N/A</v>
      </c>
      <c r="E1232" s="7" t="e">
        <f t="shared" si="159"/>
        <v>#N/A</v>
      </c>
      <c r="F1232" t="e">
        <f t="shared" si="160"/>
        <v>#N/A</v>
      </c>
      <c r="G1232" t="e">
        <f t="shared" si="161"/>
        <v>#N/A</v>
      </c>
      <c r="H1232">
        <f t="shared" si="165"/>
        <v>1</v>
      </c>
      <c r="I1232" t="str">
        <f>VLOOKUP(H1232,映射关系!E:F,2,FALSE)</f>
        <v>经验</v>
      </c>
      <c r="J1232" t="e">
        <f>INT((IF(D1232=G1232,VLOOKUP(F1232,每级经验对应!A:C,3,FALSE)*映射关系!$B$4,VLOOKUP(F1232,每级经验对应!A:C,3,FALSE)*映射关系!$B$4/(D1232-1))+1)*VLOOKUP(H1232,映射关系!E:G,3,FALSE))</f>
        <v>#N/A</v>
      </c>
      <c r="L1232" t="str">
        <f>L$6&amp;VLOOKUP(I1232,物品!B:C,2,FALSE)</f>
        <v>{"t":"i","i":4</v>
      </c>
      <c r="M1232" t="e">
        <f t="shared" si="162"/>
        <v>#N/A</v>
      </c>
      <c r="N1232" t="str">
        <f t="shared" si="163"/>
        <v/>
      </c>
      <c r="O1232" t="e">
        <f t="shared" si="164"/>
        <v>#N/A</v>
      </c>
    </row>
    <row r="1233" spans="3:15" x14ac:dyDescent="0.15">
      <c r="C1233">
        <v>1226</v>
      </c>
      <c r="D1233" t="e">
        <f>VLOOKUP(F1233,每级任务数量!A:B,2,FALSE)</f>
        <v>#N/A</v>
      </c>
      <c r="E1233" s="7" t="e">
        <f t="shared" si="159"/>
        <v>#N/A</v>
      </c>
      <c r="F1233" t="e">
        <f t="shared" si="160"/>
        <v>#N/A</v>
      </c>
      <c r="G1233" t="e">
        <f t="shared" si="161"/>
        <v>#N/A</v>
      </c>
      <c r="H1233">
        <f t="shared" si="165"/>
        <v>2</v>
      </c>
      <c r="I1233" t="str">
        <f>VLOOKUP(H1233,映射关系!E:F,2,FALSE)</f>
        <v>金币</v>
      </c>
      <c r="J1233" t="e">
        <f>INT((IF(D1233=G1233,VLOOKUP(F1233,每级经验对应!A:C,3,FALSE)*映射关系!$B$4,VLOOKUP(F1233,每级经验对应!A:C,3,FALSE)*映射关系!$B$4/(D1233-1))+1)*VLOOKUP(H1233,映射关系!E:G,3,FALSE))</f>
        <v>#N/A</v>
      </c>
      <c r="L1233" t="str">
        <f>L$6&amp;VLOOKUP(I1233,物品!B:C,2,FALSE)</f>
        <v>{"t":"i","i":1</v>
      </c>
      <c r="M1233" t="e">
        <f t="shared" si="162"/>
        <v>#N/A</v>
      </c>
      <c r="N1233" t="str">
        <f t="shared" si="163"/>
        <v/>
      </c>
      <c r="O1233" t="e">
        <f t="shared" si="164"/>
        <v>#N/A</v>
      </c>
    </row>
    <row r="1234" spans="3:15" x14ac:dyDescent="0.15">
      <c r="C1234">
        <v>1227</v>
      </c>
      <c r="D1234" t="e">
        <f>VLOOKUP(F1234,每级任务数量!A:B,2,FALSE)</f>
        <v>#N/A</v>
      </c>
      <c r="E1234" s="7" t="e">
        <f t="shared" si="159"/>
        <v>#N/A</v>
      </c>
      <c r="F1234" t="e">
        <f t="shared" si="160"/>
        <v>#N/A</v>
      </c>
      <c r="G1234" t="e">
        <f t="shared" si="161"/>
        <v>#N/A</v>
      </c>
      <c r="H1234">
        <f t="shared" si="165"/>
        <v>3</v>
      </c>
      <c r="I1234" t="str">
        <f>VLOOKUP(H1234,映射关系!E:F,2,FALSE)</f>
        <v>炼历</v>
      </c>
      <c r="J1234" t="e">
        <f>INT((IF(D1234=G1234,VLOOKUP(F1234,每级经验对应!A:C,3,FALSE)*映射关系!$B$4,VLOOKUP(F1234,每级经验对应!A:C,3,FALSE)*映射关系!$B$4/(D1234-1))+1)*VLOOKUP(H1234,映射关系!E:G,3,FALSE))</f>
        <v>#N/A</v>
      </c>
      <c r="L1234" t="str">
        <f>L$6&amp;VLOOKUP(I1234,物品!B:C,2,FALSE)</f>
        <v>{"t":"i","i":6</v>
      </c>
      <c r="M1234" t="e">
        <f t="shared" si="162"/>
        <v>#N/A</v>
      </c>
      <c r="N1234" t="str">
        <f t="shared" si="163"/>
        <v/>
      </c>
      <c r="O1234" t="e">
        <f t="shared" si="164"/>
        <v>#N/A</v>
      </c>
    </row>
    <row r="1235" spans="3:15" x14ac:dyDescent="0.15">
      <c r="C1235">
        <v>1228</v>
      </c>
      <c r="D1235" t="e">
        <f>VLOOKUP(F1235,每级任务数量!A:B,2,FALSE)</f>
        <v>#N/A</v>
      </c>
      <c r="E1235" s="7" t="e">
        <f t="shared" si="159"/>
        <v>#N/A</v>
      </c>
      <c r="F1235" t="e">
        <f t="shared" si="160"/>
        <v>#N/A</v>
      </c>
      <c r="G1235" t="e">
        <f t="shared" si="161"/>
        <v>#N/A</v>
      </c>
      <c r="H1235">
        <f t="shared" si="165"/>
        <v>1</v>
      </c>
      <c r="I1235" t="str">
        <f>VLOOKUP(H1235,映射关系!E:F,2,FALSE)</f>
        <v>经验</v>
      </c>
      <c r="J1235" t="e">
        <f>INT((IF(D1235=G1235,VLOOKUP(F1235,每级经验对应!A:C,3,FALSE)*映射关系!$B$4,VLOOKUP(F1235,每级经验对应!A:C,3,FALSE)*映射关系!$B$4/(D1235-1))+1)*VLOOKUP(H1235,映射关系!E:G,3,FALSE))</f>
        <v>#N/A</v>
      </c>
      <c r="L1235" t="str">
        <f>L$6&amp;VLOOKUP(I1235,物品!B:C,2,FALSE)</f>
        <v>{"t":"i","i":4</v>
      </c>
      <c r="M1235" t="e">
        <f t="shared" si="162"/>
        <v>#N/A</v>
      </c>
      <c r="N1235" t="str">
        <f t="shared" si="163"/>
        <v/>
      </c>
      <c r="O1235" t="e">
        <f t="shared" si="164"/>
        <v>#N/A</v>
      </c>
    </row>
    <row r="1236" spans="3:15" x14ac:dyDescent="0.15">
      <c r="C1236">
        <v>1229</v>
      </c>
      <c r="D1236" t="e">
        <f>VLOOKUP(F1236,每级任务数量!A:B,2,FALSE)</f>
        <v>#N/A</v>
      </c>
      <c r="E1236" s="7" t="e">
        <f t="shared" si="159"/>
        <v>#N/A</v>
      </c>
      <c r="F1236" t="e">
        <f t="shared" si="160"/>
        <v>#N/A</v>
      </c>
      <c r="G1236" t="e">
        <f t="shared" si="161"/>
        <v>#N/A</v>
      </c>
      <c r="H1236">
        <f t="shared" si="165"/>
        <v>2</v>
      </c>
      <c r="I1236" t="str">
        <f>VLOOKUP(H1236,映射关系!E:F,2,FALSE)</f>
        <v>金币</v>
      </c>
      <c r="J1236" t="e">
        <f>INT((IF(D1236=G1236,VLOOKUP(F1236,每级经验对应!A:C,3,FALSE)*映射关系!$B$4,VLOOKUP(F1236,每级经验对应!A:C,3,FALSE)*映射关系!$B$4/(D1236-1))+1)*VLOOKUP(H1236,映射关系!E:G,3,FALSE))</f>
        <v>#N/A</v>
      </c>
      <c r="L1236" t="str">
        <f>L$6&amp;VLOOKUP(I1236,物品!B:C,2,FALSE)</f>
        <v>{"t":"i","i":1</v>
      </c>
      <c r="M1236" t="e">
        <f t="shared" si="162"/>
        <v>#N/A</v>
      </c>
      <c r="N1236" t="str">
        <f t="shared" si="163"/>
        <v/>
      </c>
      <c r="O1236" t="e">
        <f t="shared" si="164"/>
        <v>#N/A</v>
      </c>
    </row>
    <row r="1237" spans="3:15" x14ac:dyDescent="0.15">
      <c r="C1237">
        <v>1230</v>
      </c>
      <c r="D1237" t="e">
        <f>VLOOKUP(F1237,每级任务数量!A:B,2,FALSE)</f>
        <v>#N/A</v>
      </c>
      <c r="E1237" s="7" t="e">
        <f t="shared" si="159"/>
        <v>#N/A</v>
      </c>
      <c r="F1237" t="e">
        <f t="shared" si="160"/>
        <v>#N/A</v>
      </c>
      <c r="G1237" t="e">
        <f t="shared" si="161"/>
        <v>#N/A</v>
      </c>
      <c r="H1237">
        <f t="shared" si="165"/>
        <v>3</v>
      </c>
      <c r="I1237" t="str">
        <f>VLOOKUP(H1237,映射关系!E:F,2,FALSE)</f>
        <v>炼历</v>
      </c>
      <c r="J1237" t="e">
        <f>INT((IF(D1237=G1237,VLOOKUP(F1237,每级经验对应!A:C,3,FALSE)*映射关系!$B$4,VLOOKUP(F1237,每级经验对应!A:C,3,FALSE)*映射关系!$B$4/(D1237-1))+1)*VLOOKUP(H1237,映射关系!E:G,3,FALSE))</f>
        <v>#N/A</v>
      </c>
      <c r="L1237" t="str">
        <f>L$6&amp;VLOOKUP(I1237,物品!B:C,2,FALSE)</f>
        <v>{"t":"i","i":6</v>
      </c>
      <c r="M1237" t="e">
        <f t="shared" si="162"/>
        <v>#N/A</v>
      </c>
      <c r="N1237" t="str">
        <f t="shared" si="163"/>
        <v/>
      </c>
      <c r="O1237" t="e">
        <f t="shared" si="164"/>
        <v>#N/A</v>
      </c>
    </row>
    <row r="1238" spans="3:15" x14ac:dyDescent="0.15">
      <c r="C1238">
        <v>1231</v>
      </c>
      <c r="D1238" t="e">
        <f>VLOOKUP(F1238,每级任务数量!A:B,2,FALSE)</f>
        <v>#N/A</v>
      </c>
      <c r="E1238" s="7" t="e">
        <f t="shared" si="159"/>
        <v>#N/A</v>
      </c>
      <c r="F1238" t="e">
        <f t="shared" si="160"/>
        <v>#N/A</v>
      </c>
      <c r="G1238" t="e">
        <f t="shared" si="161"/>
        <v>#N/A</v>
      </c>
      <c r="H1238">
        <f t="shared" si="165"/>
        <v>1</v>
      </c>
      <c r="I1238" t="str">
        <f>VLOOKUP(H1238,映射关系!E:F,2,FALSE)</f>
        <v>经验</v>
      </c>
      <c r="J1238" t="e">
        <f>INT((IF(D1238=G1238,VLOOKUP(F1238,每级经验对应!A:C,3,FALSE)*映射关系!$B$4,VLOOKUP(F1238,每级经验对应!A:C,3,FALSE)*映射关系!$B$4/(D1238-1))+1)*VLOOKUP(H1238,映射关系!E:G,3,FALSE))</f>
        <v>#N/A</v>
      </c>
      <c r="L1238" t="str">
        <f>L$6&amp;VLOOKUP(I1238,物品!B:C,2,FALSE)</f>
        <v>{"t":"i","i":4</v>
      </c>
      <c r="M1238" t="e">
        <f t="shared" si="162"/>
        <v>#N/A</v>
      </c>
      <c r="N1238" t="str">
        <f t="shared" si="163"/>
        <v/>
      </c>
      <c r="O1238" t="e">
        <f t="shared" si="164"/>
        <v>#N/A</v>
      </c>
    </row>
    <row r="1239" spans="3:15" x14ac:dyDescent="0.15">
      <c r="C1239">
        <v>1232</v>
      </c>
      <c r="D1239" t="e">
        <f>VLOOKUP(F1239,每级任务数量!A:B,2,FALSE)</f>
        <v>#N/A</v>
      </c>
      <c r="E1239" s="7" t="e">
        <f t="shared" si="159"/>
        <v>#N/A</v>
      </c>
      <c r="F1239" t="e">
        <f t="shared" si="160"/>
        <v>#N/A</v>
      </c>
      <c r="G1239" t="e">
        <f t="shared" si="161"/>
        <v>#N/A</v>
      </c>
      <c r="H1239">
        <f t="shared" si="165"/>
        <v>2</v>
      </c>
      <c r="I1239" t="str">
        <f>VLOOKUP(H1239,映射关系!E:F,2,FALSE)</f>
        <v>金币</v>
      </c>
      <c r="J1239" t="e">
        <f>INT((IF(D1239=G1239,VLOOKUP(F1239,每级经验对应!A:C,3,FALSE)*映射关系!$B$4,VLOOKUP(F1239,每级经验对应!A:C,3,FALSE)*映射关系!$B$4/(D1239-1))+1)*VLOOKUP(H1239,映射关系!E:G,3,FALSE))</f>
        <v>#N/A</v>
      </c>
      <c r="L1239" t="str">
        <f>L$6&amp;VLOOKUP(I1239,物品!B:C,2,FALSE)</f>
        <v>{"t":"i","i":1</v>
      </c>
      <c r="M1239" t="e">
        <f t="shared" si="162"/>
        <v>#N/A</v>
      </c>
      <c r="N1239" t="str">
        <f t="shared" si="163"/>
        <v/>
      </c>
      <c r="O1239" t="e">
        <f t="shared" si="164"/>
        <v>#N/A</v>
      </c>
    </row>
    <row r="1240" spans="3:15" x14ac:dyDescent="0.15">
      <c r="C1240">
        <v>1233</v>
      </c>
      <c r="D1240" t="e">
        <f>VLOOKUP(F1240,每级任务数量!A:B,2,FALSE)</f>
        <v>#N/A</v>
      </c>
      <c r="E1240" s="7" t="e">
        <f t="shared" si="159"/>
        <v>#N/A</v>
      </c>
      <c r="F1240" t="e">
        <f t="shared" si="160"/>
        <v>#N/A</v>
      </c>
      <c r="G1240" t="e">
        <f t="shared" si="161"/>
        <v>#N/A</v>
      </c>
      <c r="H1240">
        <f t="shared" si="165"/>
        <v>3</v>
      </c>
      <c r="I1240" t="str">
        <f>VLOOKUP(H1240,映射关系!E:F,2,FALSE)</f>
        <v>炼历</v>
      </c>
      <c r="J1240" t="e">
        <f>INT((IF(D1240=G1240,VLOOKUP(F1240,每级经验对应!A:C,3,FALSE)*映射关系!$B$4,VLOOKUP(F1240,每级经验对应!A:C,3,FALSE)*映射关系!$B$4/(D1240-1))+1)*VLOOKUP(H1240,映射关系!E:G,3,FALSE))</f>
        <v>#N/A</v>
      </c>
      <c r="L1240" t="str">
        <f>L$6&amp;VLOOKUP(I1240,物品!B:C,2,FALSE)</f>
        <v>{"t":"i","i":6</v>
      </c>
      <c r="M1240" t="e">
        <f t="shared" si="162"/>
        <v>#N/A</v>
      </c>
      <c r="N1240" t="str">
        <f t="shared" si="163"/>
        <v/>
      </c>
      <c r="O1240" t="e">
        <f t="shared" si="164"/>
        <v>#N/A</v>
      </c>
    </row>
    <row r="1241" spans="3:15" x14ac:dyDescent="0.15">
      <c r="C1241">
        <v>1234</v>
      </c>
      <c r="D1241" t="e">
        <f>VLOOKUP(F1241,每级任务数量!A:B,2,FALSE)</f>
        <v>#N/A</v>
      </c>
      <c r="E1241" s="7" t="e">
        <f t="shared" si="159"/>
        <v>#N/A</v>
      </c>
      <c r="F1241" t="e">
        <f t="shared" si="160"/>
        <v>#N/A</v>
      </c>
      <c r="G1241" t="e">
        <f t="shared" si="161"/>
        <v>#N/A</v>
      </c>
      <c r="H1241">
        <f t="shared" si="165"/>
        <v>1</v>
      </c>
      <c r="I1241" t="str">
        <f>VLOOKUP(H1241,映射关系!E:F,2,FALSE)</f>
        <v>经验</v>
      </c>
      <c r="J1241" t="e">
        <f>INT((IF(D1241=G1241,VLOOKUP(F1241,每级经验对应!A:C,3,FALSE)*映射关系!$B$4,VLOOKUP(F1241,每级经验对应!A:C,3,FALSE)*映射关系!$B$4/(D1241-1))+1)*VLOOKUP(H1241,映射关系!E:G,3,FALSE))</f>
        <v>#N/A</v>
      </c>
      <c r="L1241" t="str">
        <f>L$6&amp;VLOOKUP(I1241,物品!B:C,2,FALSE)</f>
        <v>{"t":"i","i":4</v>
      </c>
      <c r="M1241" t="e">
        <f t="shared" si="162"/>
        <v>#N/A</v>
      </c>
      <c r="N1241" t="str">
        <f t="shared" si="163"/>
        <v/>
      </c>
      <c r="O1241" t="e">
        <f t="shared" si="164"/>
        <v>#N/A</v>
      </c>
    </row>
    <row r="1242" spans="3:15" x14ac:dyDescent="0.15">
      <c r="C1242">
        <v>1235</v>
      </c>
      <c r="D1242" t="e">
        <f>VLOOKUP(F1242,每级任务数量!A:B,2,FALSE)</f>
        <v>#N/A</v>
      </c>
      <c r="E1242" s="7" t="e">
        <f t="shared" si="159"/>
        <v>#N/A</v>
      </c>
      <c r="F1242" t="e">
        <f t="shared" si="160"/>
        <v>#N/A</v>
      </c>
      <c r="G1242" t="e">
        <f t="shared" si="161"/>
        <v>#N/A</v>
      </c>
      <c r="H1242">
        <f t="shared" si="165"/>
        <v>2</v>
      </c>
      <c r="I1242" t="str">
        <f>VLOOKUP(H1242,映射关系!E:F,2,FALSE)</f>
        <v>金币</v>
      </c>
      <c r="J1242" t="e">
        <f>INT((IF(D1242=G1242,VLOOKUP(F1242,每级经验对应!A:C,3,FALSE)*映射关系!$B$4,VLOOKUP(F1242,每级经验对应!A:C,3,FALSE)*映射关系!$B$4/(D1242-1))+1)*VLOOKUP(H1242,映射关系!E:G,3,FALSE))</f>
        <v>#N/A</v>
      </c>
      <c r="L1242" t="str">
        <f>L$6&amp;VLOOKUP(I1242,物品!B:C,2,FALSE)</f>
        <v>{"t":"i","i":1</v>
      </c>
      <c r="M1242" t="e">
        <f t="shared" si="162"/>
        <v>#N/A</v>
      </c>
      <c r="N1242" t="str">
        <f t="shared" si="163"/>
        <v/>
      </c>
      <c r="O1242" t="e">
        <f t="shared" si="164"/>
        <v>#N/A</v>
      </c>
    </row>
    <row r="1243" spans="3:15" x14ac:dyDescent="0.15">
      <c r="C1243">
        <v>1236</v>
      </c>
      <c r="D1243" t="e">
        <f>VLOOKUP(F1243,每级任务数量!A:B,2,FALSE)</f>
        <v>#N/A</v>
      </c>
      <c r="E1243" s="7" t="e">
        <f t="shared" si="159"/>
        <v>#N/A</v>
      </c>
      <c r="F1243" t="e">
        <f t="shared" si="160"/>
        <v>#N/A</v>
      </c>
      <c r="G1243" t="e">
        <f t="shared" si="161"/>
        <v>#N/A</v>
      </c>
      <c r="H1243">
        <f t="shared" si="165"/>
        <v>3</v>
      </c>
      <c r="I1243" t="str">
        <f>VLOOKUP(H1243,映射关系!E:F,2,FALSE)</f>
        <v>炼历</v>
      </c>
      <c r="J1243" t="e">
        <f>INT((IF(D1243=G1243,VLOOKUP(F1243,每级经验对应!A:C,3,FALSE)*映射关系!$B$4,VLOOKUP(F1243,每级经验对应!A:C,3,FALSE)*映射关系!$B$4/(D1243-1))+1)*VLOOKUP(H1243,映射关系!E:G,3,FALSE))</f>
        <v>#N/A</v>
      </c>
      <c r="L1243" t="str">
        <f>L$6&amp;VLOOKUP(I1243,物品!B:C,2,FALSE)</f>
        <v>{"t":"i","i":6</v>
      </c>
      <c r="M1243" t="e">
        <f t="shared" si="162"/>
        <v>#N/A</v>
      </c>
      <c r="N1243" t="str">
        <f t="shared" si="163"/>
        <v/>
      </c>
      <c r="O1243" t="e">
        <f t="shared" si="164"/>
        <v>#N/A</v>
      </c>
    </row>
    <row r="1244" spans="3:15" x14ac:dyDescent="0.15">
      <c r="C1244">
        <v>1237</v>
      </c>
      <c r="D1244" t="e">
        <f>VLOOKUP(F1244,每级任务数量!A:B,2,FALSE)</f>
        <v>#N/A</v>
      </c>
      <c r="E1244" s="7" t="e">
        <f t="shared" si="159"/>
        <v>#N/A</v>
      </c>
      <c r="F1244" t="e">
        <f t="shared" si="160"/>
        <v>#N/A</v>
      </c>
      <c r="G1244" t="e">
        <f t="shared" si="161"/>
        <v>#N/A</v>
      </c>
      <c r="H1244">
        <f t="shared" si="165"/>
        <v>1</v>
      </c>
      <c r="I1244" t="str">
        <f>VLOOKUP(H1244,映射关系!E:F,2,FALSE)</f>
        <v>经验</v>
      </c>
      <c r="J1244" t="e">
        <f>INT((IF(D1244=G1244,VLOOKUP(F1244,每级经验对应!A:C,3,FALSE)*映射关系!$B$4,VLOOKUP(F1244,每级经验对应!A:C,3,FALSE)*映射关系!$B$4/(D1244-1))+1)*VLOOKUP(H1244,映射关系!E:G,3,FALSE))</f>
        <v>#N/A</v>
      </c>
      <c r="L1244" t="str">
        <f>L$6&amp;VLOOKUP(I1244,物品!B:C,2,FALSE)</f>
        <v>{"t":"i","i":4</v>
      </c>
      <c r="M1244" t="e">
        <f t="shared" si="162"/>
        <v>#N/A</v>
      </c>
      <c r="N1244" t="str">
        <f t="shared" si="163"/>
        <v/>
      </c>
      <c r="O1244" t="e">
        <f t="shared" si="164"/>
        <v>#N/A</v>
      </c>
    </row>
    <row r="1245" spans="3:15" x14ac:dyDescent="0.15">
      <c r="C1245">
        <v>1238</v>
      </c>
      <c r="D1245" t="e">
        <f>VLOOKUP(F1245,每级任务数量!A:B,2,FALSE)</f>
        <v>#N/A</v>
      </c>
      <c r="E1245" s="7" t="e">
        <f t="shared" si="159"/>
        <v>#N/A</v>
      </c>
      <c r="F1245" t="e">
        <f t="shared" si="160"/>
        <v>#N/A</v>
      </c>
      <c r="G1245" t="e">
        <f t="shared" si="161"/>
        <v>#N/A</v>
      </c>
      <c r="H1245">
        <f t="shared" si="165"/>
        <v>2</v>
      </c>
      <c r="I1245" t="str">
        <f>VLOOKUP(H1245,映射关系!E:F,2,FALSE)</f>
        <v>金币</v>
      </c>
      <c r="J1245" t="e">
        <f>INT((IF(D1245=G1245,VLOOKUP(F1245,每级经验对应!A:C,3,FALSE)*映射关系!$B$4,VLOOKUP(F1245,每级经验对应!A:C,3,FALSE)*映射关系!$B$4/(D1245-1))+1)*VLOOKUP(H1245,映射关系!E:G,3,FALSE))</f>
        <v>#N/A</v>
      </c>
      <c r="L1245" t="str">
        <f>L$6&amp;VLOOKUP(I1245,物品!B:C,2,FALSE)</f>
        <v>{"t":"i","i":1</v>
      </c>
      <c r="M1245" t="e">
        <f t="shared" si="162"/>
        <v>#N/A</v>
      </c>
      <c r="N1245" t="str">
        <f t="shared" si="163"/>
        <v/>
      </c>
      <c r="O1245" t="e">
        <f t="shared" si="164"/>
        <v>#N/A</v>
      </c>
    </row>
    <row r="1246" spans="3:15" x14ac:dyDescent="0.15">
      <c r="C1246">
        <v>1239</v>
      </c>
      <c r="D1246" t="e">
        <f>VLOOKUP(F1246,每级任务数量!A:B,2,FALSE)</f>
        <v>#N/A</v>
      </c>
      <c r="E1246" s="7" t="e">
        <f t="shared" si="159"/>
        <v>#N/A</v>
      </c>
      <c r="F1246" t="e">
        <f t="shared" si="160"/>
        <v>#N/A</v>
      </c>
      <c r="G1246" t="e">
        <f t="shared" si="161"/>
        <v>#N/A</v>
      </c>
      <c r="H1246">
        <f t="shared" si="165"/>
        <v>3</v>
      </c>
      <c r="I1246" t="str">
        <f>VLOOKUP(H1246,映射关系!E:F,2,FALSE)</f>
        <v>炼历</v>
      </c>
      <c r="J1246" t="e">
        <f>INT((IF(D1246=G1246,VLOOKUP(F1246,每级经验对应!A:C,3,FALSE)*映射关系!$B$4,VLOOKUP(F1246,每级经验对应!A:C,3,FALSE)*映射关系!$B$4/(D1246-1))+1)*VLOOKUP(H1246,映射关系!E:G,3,FALSE))</f>
        <v>#N/A</v>
      </c>
      <c r="L1246" t="str">
        <f>L$6&amp;VLOOKUP(I1246,物品!B:C,2,FALSE)</f>
        <v>{"t":"i","i":6</v>
      </c>
      <c r="M1246" t="e">
        <f t="shared" si="162"/>
        <v>#N/A</v>
      </c>
      <c r="N1246" t="str">
        <f t="shared" si="163"/>
        <v/>
      </c>
      <c r="O1246" t="e">
        <f t="shared" si="164"/>
        <v>#N/A</v>
      </c>
    </row>
    <row r="1247" spans="3:15" x14ac:dyDescent="0.15">
      <c r="C1247">
        <v>1240</v>
      </c>
      <c r="D1247" t="e">
        <f>VLOOKUP(F1247,每级任务数量!A:B,2,FALSE)</f>
        <v>#N/A</v>
      </c>
      <c r="E1247" s="7" t="e">
        <f t="shared" si="159"/>
        <v>#N/A</v>
      </c>
      <c r="F1247" t="e">
        <f t="shared" si="160"/>
        <v>#N/A</v>
      </c>
      <c r="G1247" t="e">
        <f t="shared" si="161"/>
        <v>#N/A</v>
      </c>
      <c r="H1247">
        <f t="shared" si="165"/>
        <v>1</v>
      </c>
      <c r="I1247" t="str">
        <f>VLOOKUP(H1247,映射关系!E:F,2,FALSE)</f>
        <v>经验</v>
      </c>
      <c r="J1247" t="e">
        <f>INT((IF(D1247=G1247,VLOOKUP(F1247,每级经验对应!A:C,3,FALSE)*映射关系!$B$4,VLOOKUP(F1247,每级经验对应!A:C,3,FALSE)*映射关系!$B$4/(D1247-1))+1)*VLOOKUP(H1247,映射关系!E:G,3,FALSE))</f>
        <v>#N/A</v>
      </c>
      <c r="L1247" t="str">
        <f>L$6&amp;VLOOKUP(I1247,物品!B:C,2,FALSE)</f>
        <v>{"t":"i","i":4</v>
      </c>
      <c r="M1247" t="e">
        <f t="shared" si="162"/>
        <v>#N/A</v>
      </c>
      <c r="N1247" t="str">
        <f t="shared" si="163"/>
        <v/>
      </c>
      <c r="O1247" t="e">
        <f t="shared" si="164"/>
        <v>#N/A</v>
      </c>
    </row>
    <row r="1248" spans="3:15" x14ac:dyDescent="0.15">
      <c r="C1248">
        <v>1241</v>
      </c>
      <c r="D1248" t="e">
        <f>VLOOKUP(F1248,每级任务数量!A:B,2,FALSE)</f>
        <v>#N/A</v>
      </c>
      <c r="E1248" s="7" t="e">
        <f t="shared" si="159"/>
        <v>#N/A</v>
      </c>
      <c r="F1248" t="e">
        <f t="shared" si="160"/>
        <v>#N/A</v>
      </c>
      <c r="G1248" t="e">
        <f t="shared" si="161"/>
        <v>#N/A</v>
      </c>
      <c r="H1248">
        <f t="shared" si="165"/>
        <v>2</v>
      </c>
      <c r="I1248" t="str">
        <f>VLOOKUP(H1248,映射关系!E:F,2,FALSE)</f>
        <v>金币</v>
      </c>
      <c r="J1248" t="e">
        <f>INT((IF(D1248=G1248,VLOOKUP(F1248,每级经验对应!A:C,3,FALSE)*映射关系!$B$4,VLOOKUP(F1248,每级经验对应!A:C,3,FALSE)*映射关系!$B$4/(D1248-1))+1)*VLOOKUP(H1248,映射关系!E:G,3,FALSE))</f>
        <v>#N/A</v>
      </c>
      <c r="L1248" t="str">
        <f>L$6&amp;VLOOKUP(I1248,物品!B:C,2,FALSE)</f>
        <v>{"t":"i","i":1</v>
      </c>
      <c r="M1248" t="e">
        <f t="shared" si="162"/>
        <v>#N/A</v>
      </c>
      <c r="N1248" t="str">
        <f t="shared" si="163"/>
        <v/>
      </c>
      <c r="O1248" t="e">
        <f t="shared" si="164"/>
        <v>#N/A</v>
      </c>
    </row>
    <row r="1249" spans="3:15" x14ac:dyDescent="0.15">
      <c r="C1249">
        <v>1242</v>
      </c>
      <c r="D1249" t="e">
        <f>VLOOKUP(F1249,每级任务数量!A:B,2,FALSE)</f>
        <v>#N/A</v>
      </c>
      <c r="E1249" s="7" t="e">
        <f t="shared" si="159"/>
        <v>#N/A</v>
      </c>
      <c r="F1249" t="e">
        <f t="shared" si="160"/>
        <v>#N/A</v>
      </c>
      <c r="G1249" t="e">
        <f t="shared" si="161"/>
        <v>#N/A</v>
      </c>
      <c r="H1249">
        <f t="shared" si="165"/>
        <v>3</v>
      </c>
      <c r="I1249" t="str">
        <f>VLOOKUP(H1249,映射关系!E:F,2,FALSE)</f>
        <v>炼历</v>
      </c>
      <c r="J1249" t="e">
        <f>INT((IF(D1249=G1249,VLOOKUP(F1249,每级经验对应!A:C,3,FALSE)*映射关系!$B$4,VLOOKUP(F1249,每级经验对应!A:C,3,FALSE)*映射关系!$B$4/(D1249-1))+1)*VLOOKUP(H1249,映射关系!E:G,3,FALSE))</f>
        <v>#N/A</v>
      </c>
      <c r="L1249" t="str">
        <f>L$6&amp;VLOOKUP(I1249,物品!B:C,2,FALSE)</f>
        <v>{"t":"i","i":6</v>
      </c>
      <c r="M1249" t="e">
        <f t="shared" si="162"/>
        <v>#N/A</v>
      </c>
      <c r="N1249" t="str">
        <f t="shared" si="163"/>
        <v/>
      </c>
      <c r="O1249" t="e">
        <f t="shared" si="164"/>
        <v>#N/A</v>
      </c>
    </row>
    <row r="1250" spans="3:15" x14ac:dyDescent="0.15">
      <c r="C1250">
        <v>1243</v>
      </c>
      <c r="D1250" t="e">
        <f>VLOOKUP(F1250,每级任务数量!A:B,2,FALSE)</f>
        <v>#N/A</v>
      </c>
      <c r="E1250" s="7" t="e">
        <f t="shared" si="159"/>
        <v>#N/A</v>
      </c>
      <c r="F1250" t="e">
        <f t="shared" si="160"/>
        <v>#N/A</v>
      </c>
      <c r="G1250" t="e">
        <f t="shared" si="161"/>
        <v>#N/A</v>
      </c>
      <c r="H1250">
        <f t="shared" si="165"/>
        <v>1</v>
      </c>
      <c r="I1250" t="str">
        <f>VLOOKUP(H1250,映射关系!E:F,2,FALSE)</f>
        <v>经验</v>
      </c>
      <c r="J1250" t="e">
        <f>INT((IF(D1250=G1250,VLOOKUP(F1250,每级经验对应!A:C,3,FALSE)*映射关系!$B$4,VLOOKUP(F1250,每级经验对应!A:C,3,FALSE)*映射关系!$B$4/(D1250-1))+1)*VLOOKUP(H1250,映射关系!E:G,3,FALSE))</f>
        <v>#N/A</v>
      </c>
      <c r="L1250" t="str">
        <f>L$6&amp;VLOOKUP(I1250,物品!B:C,2,FALSE)</f>
        <v>{"t":"i","i":4</v>
      </c>
      <c r="M1250" t="e">
        <f t="shared" si="162"/>
        <v>#N/A</v>
      </c>
      <c r="N1250" t="str">
        <f t="shared" si="163"/>
        <v/>
      </c>
      <c r="O1250" t="e">
        <f t="shared" si="164"/>
        <v>#N/A</v>
      </c>
    </row>
    <row r="1251" spans="3:15" x14ac:dyDescent="0.15">
      <c r="C1251">
        <v>1244</v>
      </c>
      <c r="D1251" t="e">
        <f>VLOOKUP(F1251,每级任务数量!A:B,2,FALSE)</f>
        <v>#N/A</v>
      </c>
      <c r="E1251" s="7" t="e">
        <f t="shared" si="159"/>
        <v>#N/A</v>
      </c>
      <c r="F1251" t="e">
        <f t="shared" si="160"/>
        <v>#N/A</v>
      </c>
      <c r="G1251" t="e">
        <f t="shared" si="161"/>
        <v>#N/A</v>
      </c>
      <c r="H1251">
        <f t="shared" si="165"/>
        <v>2</v>
      </c>
      <c r="I1251" t="str">
        <f>VLOOKUP(H1251,映射关系!E:F,2,FALSE)</f>
        <v>金币</v>
      </c>
      <c r="J1251" t="e">
        <f>INT((IF(D1251=G1251,VLOOKUP(F1251,每级经验对应!A:C,3,FALSE)*映射关系!$B$4,VLOOKUP(F1251,每级经验对应!A:C,3,FALSE)*映射关系!$B$4/(D1251-1))+1)*VLOOKUP(H1251,映射关系!E:G,3,FALSE))</f>
        <v>#N/A</v>
      </c>
      <c r="L1251" t="str">
        <f>L$6&amp;VLOOKUP(I1251,物品!B:C,2,FALSE)</f>
        <v>{"t":"i","i":1</v>
      </c>
      <c r="M1251" t="e">
        <f t="shared" si="162"/>
        <v>#N/A</v>
      </c>
      <c r="N1251" t="str">
        <f t="shared" si="163"/>
        <v/>
      </c>
      <c r="O1251" t="e">
        <f t="shared" si="164"/>
        <v>#N/A</v>
      </c>
    </row>
    <row r="1252" spans="3:15" x14ac:dyDescent="0.15">
      <c r="C1252">
        <v>1245</v>
      </c>
      <c r="D1252" t="e">
        <f>VLOOKUP(F1252,每级任务数量!A:B,2,FALSE)</f>
        <v>#N/A</v>
      </c>
      <c r="E1252" s="7" t="e">
        <f t="shared" si="159"/>
        <v>#N/A</v>
      </c>
      <c r="F1252" t="e">
        <f t="shared" si="160"/>
        <v>#N/A</v>
      </c>
      <c r="G1252" t="e">
        <f t="shared" si="161"/>
        <v>#N/A</v>
      </c>
      <c r="H1252">
        <f t="shared" si="165"/>
        <v>3</v>
      </c>
      <c r="I1252" t="str">
        <f>VLOOKUP(H1252,映射关系!E:F,2,FALSE)</f>
        <v>炼历</v>
      </c>
      <c r="J1252" t="e">
        <f>INT((IF(D1252=G1252,VLOOKUP(F1252,每级经验对应!A:C,3,FALSE)*映射关系!$B$4,VLOOKUP(F1252,每级经验对应!A:C,3,FALSE)*映射关系!$B$4/(D1252-1))+1)*VLOOKUP(H1252,映射关系!E:G,3,FALSE))</f>
        <v>#N/A</v>
      </c>
      <c r="L1252" t="str">
        <f>L$6&amp;VLOOKUP(I1252,物品!B:C,2,FALSE)</f>
        <v>{"t":"i","i":6</v>
      </c>
      <c r="M1252" t="e">
        <f t="shared" si="162"/>
        <v>#N/A</v>
      </c>
      <c r="N1252" t="str">
        <f t="shared" si="163"/>
        <v/>
      </c>
      <c r="O1252" t="e">
        <f t="shared" si="164"/>
        <v>#N/A</v>
      </c>
    </row>
    <row r="1253" spans="3:15" x14ac:dyDescent="0.15">
      <c r="C1253">
        <v>1246</v>
      </c>
      <c r="D1253" t="e">
        <f>VLOOKUP(F1253,每级任务数量!A:B,2,FALSE)</f>
        <v>#N/A</v>
      </c>
      <c r="E1253" s="7" t="e">
        <f t="shared" si="159"/>
        <v>#N/A</v>
      </c>
      <c r="F1253" t="e">
        <f t="shared" si="160"/>
        <v>#N/A</v>
      </c>
      <c r="G1253" t="e">
        <f t="shared" si="161"/>
        <v>#N/A</v>
      </c>
      <c r="H1253">
        <f t="shared" si="165"/>
        <v>1</v>
      </c>
      <c r="I1253" t="str">
        <f>VLOOKUP(H1253,映射关系!E:F,2,FALSE)</f>
        <v>经验</v>
      </c>
      <c r="J1253" t="e">
        <f>INT((IF(D1253=G1253,VLOOKUP(F1253,每级经验对应!A:C,3,FALSE)*映射关系!$B$4,VLOOKUP(F1253,每级经验对应!A:C,3,FALSE)*映射关系!$B$4/(D1253-1))+1)*VLOOKUP(H1253,映射关系!E:G,3,FALSE))</f>
        <v>#N/A</v>
      </c>
      <c r="L1253" t="str">
        <f>L$6&amp;VLOOKUP(I1253,物品!B:C,2,FALSE)</f>
        <v>{"t":"i","i":4</v>
      </c>
      <c r="M1253" t="e">
        <f t="shared" si="162"/>
        <v>#N/A</v>
      </c>
      <c r="N1253" t="str">
        <f t="shared" si="163"/>
        <v/>
      </c>
      <c r="O1253" t="e">
        <f t="shared" si="164"/>
        <v>#N/A</v>
      </c>
    </row>
    <row r="1254" spans="3:15" x14ac:dyDescent="0.15">
      <c r="C1254">
        <v>1247</v>
      </c>
      <c r="D1254" t="e">
        <f>VLOOKUP(F1254,每级任务数量!A:B,2,FALSE)</f>
        <v>#N/A</v>
      </c>
      <c r="E1254" s="7" t="e">
        <f t="shared" si="159"/>
        <v>#N/A</v>
      </c>
      <c r="F1254" t="e">
        <f t="shared" si="160"/>
        <v>#N/A</v>
      </c>
      <c r="G1254" t="e">
        <f t="shared" si="161"/>
        <v>#N/A</v>
      </c>
      <c r="H1254">
        <f t="shared" si="165"/>
        <v>2</v>
      </c>
      <c r="I1254" t="str">
        <f>VLOOKUP(H1254,映射关系!E:F,2,FALSE)</f>
        <v>金币</v>
      </c>
      <c r="J1254" t="e">
        <f>INT((IF(D1254=G1254,VLOOKUP(F1254,每级经验对应!A:C,3,FALSE)*映射关系!$B$4,VLOOKUP(F1254,每级经验对应!A:C,3,FALSE)*映射关系!$B$4/(D1254-1))+1)*VLOOKUP(H1254,映射关系!E:G,3,FALSE))</f>
        <v>#N/A</v>
      </c>
      <c r="L1254" t="str">
        <f>L$6&amp;VLOOKUP(I1254,物品!B:C,2,FALSE)</f>
        <v>{"t":"i","i":1</v>
      </c>
      <c r="M1254" t="e">
        <f t="shared" si="162"/>
        <v>#N/A</v>
      </c>
      <c r="N1254" t="str">
        <f t="shared" si="163"/>
        <v/>
      </c>
      <c r="O1254" t="e">
        <f t="shared" si="164"/>
        <v>#N/A</v>
      </c>
    </row>
    <row r="1255" spans="3:15" x14ac:dyDescent="0.15">
      <c r="C1255">
        <v>1248</v>
      </c>
      <c r="D1255" t="e">
        <f>VLOOKUP(F1255,每级任务数量!A:B,2,FALSE)</f>
        <v>#N/A</v>
      </c>
      <c r="E1255" s="7" t="e">
        <f t="shared" si="159"/>
        <v>#N/A</v>
      </c>
      <c r="F1255" t="e">
        <f t="shared" si="160"/>
        <v>#N/A</v>
      </c>
      <c r="G1255" t="e">
        <f t="shared" si="161"/>
        <v>#N/A</v>
      </c>
      <c r="H1255">
        <f t="shared" si="165"/>
        <v>3</v>
      </c>
      <c r="I1255" t="str">
        <f>VLOOKUP(H1255,映射关系!E:F,2,FALSE)</f>
        <v>炼历</v>
      </c>
      <c r="J1255" t="e">
        <f>INT((IF(D1255=G1255,VLOOKUP(F1255,每级经验对应!A:C,3,FALSE)*映射关系!$B$4,VLOOKUP(F1255,每级经验对应!A:C,3,FALSE)*映射关系!$B$4/(D1255-1))+1)*VLOOKUP(H1255,映射关系!E:G,3,FALSE))</f>
        <v>#N/A</v>
      </c>
      <c r="L1255" t="str">
        <f>L$6&amp;VLOOKUP(I1255,物品!B:C,2,FALSE)</f>
        <v>{"t":"i","i":6</v>
      </c>
      <c r="M1255" t="e">
        <f t="shared" si="162"/>
        <v>#N/A</v>
      </c>
      <c r="N1255" t="str">
        <f t="shared" si="163"/>
        <v/>
      </c>
      <c r="O1255" t="e">
        <f t="shared" si="164"/>
        <v>#N/A</v>
      </c>
    </row>
    <row r="1256" spans="3:15" x14ac:dyDescent="0.15">
      <c r="C1256">
        <v>1249</v>
      </c>
      <c r="D1256" t="e">
        <f>VLOOKUP(F1256,每级任务数量!A:B,2,FALSE)</f>
        <v>#N/A</v>
      </c>
      <c r="E1256" s="7" t="e">
        <f t="shared" si="159"/>
        <v>#N/A</v>
      </c>
      <c r="F1256" t="e">
        <f t="shared" si="160"/>
        <v>#N/A</v>
      </c>
      <c r="G1256" t="e">
        <f t="shared" si="161"/>
        <v>#N/A</v>
      </c>
      <c r="H1256">
        <f t="shared" si="165"/>
        <v>1</v>
      </c>
      <c r="I1256" t="str">
        <f>VLOOKUP(H1256,映射关系!E:F,2,FALSE)</f>
        <v>经验</v>
      </c>
      <c r="J1256" t="e">
        <f>INT((IF(D1256=G1256,VLOOKUP(F1256,每级经验对应!A:C,3,FALSE)*映射关系!$B$4,VLOOKUP(F1256,每级经验对应!A:C,3,FALSE)*映射关系!$B$4/(D1256-1))+1)*VLOOKUP(H1256,映射关系!E:G,3,FALSE))</f>
        <v>#N/A</v>
      </c>
      <c r="L1256" t="str">
        <f>L$6&amp;VLOOKUP(I1256,物品!B:C,2,FALSE)</f>
        <v>{"t":"i","i":4</v>
      </c>
      <c r="M1256" t="e">
        <f t="shared" si="162"/>
        <v>#N/A</v>
      </c>
      <c r="N1256" t="str">
        <f t="shared" si="163"/>
        <v/>
      </c>
      <c r="O1256" t="e">
        <f t="shared" si="164"/>
        <v>#N/A</v>
      </c>
    </row>
    <row r="1257" spans="3:15" x14ac:dyDescent="0.15">
      <c r="C1257">
        <v>1250</v>
      </c>
      <c r="D1257" t="e">
        <f>VLOOKUP(F1257,每级任务数量!A:B,2,FALSE)</f>
        <v>#N/A</v>
      </c>
      <c r="E1257" s="7" t="e">
        <f t="shared" si="159"/>
        <v>#N/A</v>
      </c>
      <c r="F1257" t="e">
        <f t="shared" si="160"/>
        <v>#N/A</v>
      </c>
      <c r="G1257" t="e">
        <f t="shared" si="161"/>
        <v>#N/A</v>
      </c>
      <c r="H1257">
        <f t="shared" si="165"/>
        <v>2</v>
      </c>
      <c r="I1257" t="str">
        <f>VLOOKUP(H1257,映射关系!E:F,2,FALSE)</f>
        <v>金币</v>
      </c>
      <c r="J1257" t="e">
        <f>INT((IF(D1257=G1257,VLOOKUP(F1257,每级经验对应!A:C,3,FALSE)*映射关系!$B$4,VLOOKUP(F1257,每级经验对应!A:C,3,FALSE)*映射关系!$B$4/(D1257-1))+1)*VLOOKUP(H1257,映射关系!E:G,3,FALSE))</f>
        <v>#N/A</v>
      </c>
      <c r="L1257" t="str">
        <f>L$6&amp;VLOOKUP(I1257,物品!B:C,2,FALSE)</f>
        <v>{"t":"i","i":1</v>
      </c>
      <c r="M1257" t="e">
        <f t="shared" si="162"/>
        <v>#N/A</v>
      </c>
      <c r="N1257" t="str">
        <f t="shared" si="163"/>
        <v/>
      </c>
      <c r="O1257" t="e">
        <f t="shared" si="164"/>
        <v>#N/A</v>
      </c>
    </row>
    <row r="1258" spans="3:15" x14ac:dyDescent="0.15">
      <c r="C1258">
        <v>1251</v>
      </c>
      <c r="D1258" t="e">
        <f>VLOOKUP(F1258,每级任务数量!A:B,2,FALSE)</f>
        <v>#N/A</v>
      </c>
      <c r="E1258" s="7" t="e">
        <f t="shared" si="159"/>
        <v>#N/A</v>
      </c>
      <c r="F1258" t="e">
        <f t="shared" si="160"/>
        <v>#N/A</v>
      </c>
      <c r="G1258" t="e">
        <f t="shared" si="161"/>
        <v>#N/A</v>
      </c>
      <c r="H1258">
        <f t="shared" si="165"/>
        <v>3</v>
      </c>
      <c r="I1258" t="str">
        <f>VLOOKUP(H1258,映射关系!E:F,2,FALSE)</f>
        <v>炼历</v>
      </c>
      <c r="J1258" t="e">
        <f>INT((IF(D1258=G1258,VLOOKUP(F1258,每级经验对应!A:C,3,FALSE)*映射关系!$B$4,VLOOKUP(F1258,每级经验对应!A:C,3,FALSE)*映射关系!$B$4/(D1258-1))+1)*VLOOKUP(H1258,映射关系!E:G,3,FALSE))</f>
        <v>#N/A</v>
      </c>
      <c r="L1258" t="str">
        <f>L$6&amp;VLOOKUP(I1258,物品!B:C,2,FALSE)</f>
        <v>{"t":"i","i":6</v>
      </c>
      <c r="M1258" t="e">
        <f t="shared" si="162"/>
        <v>#N/A</v>
      </c>
      <c r="N1258" t="str">
        <f t="shared" si="163"/>
        <v/>
      </c>
      <c r="O1258" t="e">
        <f t="shared" si="164"/>
        <v>#N/A</v>
      </c>
    </row>
    <row r="1259" spans="3:15" x14ac:dyDescent="0.15">
      <c r="C1259">
        <v>1252</v>
      </c>
      <c r="D1259" t="e">
        <f>VLOOKUP(F1259,每级任务数量!A:B,2,FALSE)</f>
        <v>#N/A</v>
      </c>
      <c r="E1259" s="7" t="e">
        <f t="shared" si="159"/>
        <v>#N/A</v>
      </c>
      <c r="F1259" t="e">
        <f t="shared" si="160"/>
        <v>#N/A</v>
      </c>
      <c r="G1259" t="e">
        <f t="shared" si="161"/>
        <v>#N/A</v>
      </c>
      <c r="H1259">
        <f t="shared" si="165"/>
        <v>1</v>
      </c>
      <c r="I1259" t="str">
        <f>VLOOKUP(H1259,映射关系!E:F,2,FALSE)</f>
        <v>经验</v>
      </c>
      <c r="J1259" t="e">
        <f>INT((IF(D1259=G1259,VLOOKUP(F1259,每级经验对应!A:C,3,FALSE)*映射关系!$B$4,VLOOKUP(F1259,每级经验对应!A:C,3,FALSE)*映射关系!$B$4/(D1259-1))+1)*VLOOKUP(H1259,映射关系!E:G,3,FALSE))</f>
        <v>#N/A</v>
      </c>
      <c r="L1259" t="str">
        <f>L$6&amp;VLOOKUP(I1259,物品!B:C,2,FALSE)</f>
        <v>{"t":"i","i":4</v>
      </c>
      <c r="M1259" t="e">
        <f t="shared" si="162"/>
        <v>#N/A</v>
      </c>
      <c r="N1259" t="str">
        <f t="shared" si="163"/>
        <v/>
      </c>
      <c r="O1259" t="e">
        <f t="shared" si="164"/>
        <v>#N/A</v>
      </c>
    </row>
    <row r="1260" spans="3:15" x14ac:dyDescent="0.15">
      <c r="C1260">
        <v>1253</v>
      </c>
      <c r="D1260" t="e">
        <f>VLOOKUP(F1260,每级任务数量!A:B,2,FALSE)</f>
        <v>#N/A</v>
      </c>
      <c r="E1260" s="7" t="e">
        <f t="shared" si="159"/>
        <v>#N/A</v>
      </c>
      <c r="F1260" t="e">
        <f t="shared" si="160"/>
        <v>#N/A</v>
      </c>
      <c r="G1260" t="e">
        <f t="shared" si="161"/>
        <v>#N/A</v>
      </c>
      <c r="H1260">
        <f t="shared" si="165"/>
        <v>2</v>
      </c>
      <c r="I1260" t="str">
        <f>VLOOKUP(H1260,映射关系!E:F,2,FALSE)</f>
        <v>金币</v>
      </c>
      <c r="J1260" t="e">
        <f>INT((IF(D1260=G1260,VLOOKUP(F1260,每级经验对应!A:C,3,FALSE)*映射关系!$B$4,VLOOKUP(F1260,每级经验对应!A:C,3,FALSE)*映射关系!$B$4/(D1260-1))+1)*VLOOKUP(H1260,映射关系!E:G,3,FALSE))</f>
        <v>#N/A</v>
      </c>
      <c r="L1260" t="str">
        <f>L$6&amp;VLOOKUP(I1260,物品!B:C,2,FALSE)</f>
        <v>{"t":"i","i":1</v>
      </c>
      <c r="M1260" t="e">
        <f t="shared" si="162"/>
        <v>#N/A</v>
      </c>
      <c r="N1260" t="str">
        <f t="shared" si="163"/>
        <v/>
      </c>
      <c r="O1260" t="e">
        <f t="shared" si="164"/>
        <v>#N/A</v>
      </c>
    </row>
    <row r="1261" spans="3:15" x14ac:dyDescent="0.15">
      <c r="C1261">
        <v>1254</v>
      </c>
      <c r="D1261" t="e">
        <f>VLOOKUP(F1261,每级任务数量!A:B,2,FALSE)</f>
        <v>#N/A</v>
      </c>
      <c r="E1261" s="7" t="e">
        <f t="shared" si="159"/>
        <v>#N/A</v>
      </c>
      <c r="F1261" t="e">
        <f t="shared" si="160"/>
        <v>#N/A</v>
      </c>
      <c r="G1261" t="e">
        <f t="shared" si="161"/>
        <v>#N/A</v>
      </c>
      <c r="H1261">
        <f t="shared" si="165"/>
        <v>3</v>
      </c>
      <c r="I1261" t="str">
        <f>VLOOKUP(H1261,映射关系!E:F,2,FALSE)</f>
        <v>炼历</v>
      </c>
      <c r="J1261" t="e">
        <f>INT((IF(D1261=G1261,VLOOKUP(F1261,每级经验对应!A:C,3,FALSE)*映射关系!$B$4,VLOOKUP(F1261,每级经验对应!A:C,3,FALSE)*映射关系!$B$4/(D1261-1))+1)*VLOOKUP(H1261,映射关系!E:G,3,FALSE))</f>
        <v>#N/A</v>
      </c>
      <c r="L1261" t="str">
        <f>L$6&amp;VLOOKUP(I1261,物品!B:C,2,FALSE)</f>
        <v>{"t":"i","i":6</v>
      </c>
      <c r="M1261" t="e">
        <f t="shared" si="162"/>
        <v>#N/A</v>
      </c>
      <c r="N1261" t="str">
        <f t="shared" si="163"/>
        <v/>
      </c>
      <c r="O1261" t="e">
        <f t="shared" si="164"/>
        <v>#N/A</v>
      </c>
    </row>
    <row r="1262" spans="3:15" x14ac:dyDescent="0.15">
      <c r="C1262">
        <v>1255</v>
      </c>
      <c r="D1262" t="e">
        <f>VLOOKUP(F1262,每级任务数量!A:B,2,FALSE)</f>
        <v>#N/A</v>
      </c>
      <c r="E1262" s="7" t="e">
        <f t="shared" si="159"/>
        <v>#N/A</v>
      </c>
      <c r="F1262" t="e">
        <f t="shared" si="160"/>
        <v>#N/A</v>
      </c>
      <c r="G1262" t="e">
        <f t="shared" si="161"/>
        <v>#N/A</v>
      </c>
      <c r="H1262">
        <f t="shared" si="165"/>
        <v>1</v>
      </c>
      <c r="I1262" t="str">
        <f>VLOOKUP(H1262,映射关系!E:F,2,FALSE)</f>
        <v>经验</v>
      </c>
      <c r="J1262" t="e">
        <f>INT((IF(D1262=G1262,VLOOKUP(F1262,每级经验对应!A:C,3,FALSE)*映射关系!$B$4,VLOOKUP(F1262,每级经验对应!A:C,3,FALSE)*映射关系!$B$4/(D1262-1))+1)*VLOOKUP(H1262,映射关系!E:G,3,FALSE))</f>
        <v>#N/A</v>
      </c>
      <c r="L1262" t="str">
        <f>L$6&amp;VLOOKUP(I1262,物品!B:C,2,FALSE)</f>
        <v>{"t":"i","i":4</v>
      </c>
      <c r="M1262" t="e">
        <f t="shared" si="162"/>
        <v>#N/A</v>
      </c>
      <c r="N1262" t="str">
        <f t="shared" si="163"/>
        <v/>
      </c>
      <c r="O1262" t="e">
        <f t="shared" si="164"/>
        <v>#N/A</v>
      </c>
    </row>
    <row r="1263" spans="3:15" x14ac:dyDescent="0.15">
      <c r="C1263">
        <v>1256</v>
      </c>
      <c r="D1263" t="e">
        <f>VLOOKUP(F1263,每级任务数量!A:B,2,FALSE)</f>
        <v>#N/A</v>
      </c>
      <c r="E1263" s="7" t="e">
        <f t="shared" si="159"/>
        <v>#N/A</v>
      </c>
      <c r="F1263" t="e">
        <f t="shared" si="160"/>
        <v>#N/A</v>
      </c>
      <c r="G1263" t="e">
        <f t="shared" si="161"/>
        <v>#N/A</v>
      </c>
      <c r="H1263">
        <f t="shared" si="165"/>
        <v>2</v>
      </c>
      <c r="I1263" t="str">
        <f>VLOOKUP(H1263,映射关系!E:F,2,FALSE)</f>
        <v>金币</v>
      </c>
      <c r="J1263" t="e">
        <f>INT((IF(D1263=G1263,VLOOKUP(F1263,每级经验对应!A:C,3,FALSE)*映射关系!$B$4,VLOOKUP(F1263,每级经验对应!A:C,3,FALSE)*映射关系!$B$4/(D1263-1))+1)*VLOOKUP(H1263,映射关系!E:G,3,FALSE))</f>
        <v>#N/A</v>
      </c>
      <c r="L1263" t="str">
        <f>L$6&amp;VLOOKUP(I1263,物品!B:C,2,FALSE)</f>
        <v>{"t":"i","i":1</v>
      </c>
      <c r="M1263" t="e">
        <f t="shared" si="162"/>
        <v>#N/A</v>
      </c>
      <c r="N1263" t="str">
        <f t="shared" si="163"/>
        <v/>
      </c>
      <c r="O1263" t="e">
        <f t="shared" si="164"/>
        <v>#N/A</v>
      </c>
    </row>
    <row r="1264" spans="3:15" x14ac:dyDescent="0.15">
      <c r="C1264">
        <v>1257</v>
      </c>
      <c r="D1264" t="e">
        <f>VLOOKUP(F1264,每级任务数量!A:B,2,FALSE)</f>
        <v>#N/A</v>
      </c>
      <c r="E1264" s="7" t="e">
        <f t="shared" si="159"/>
        <v>#N/A</v>
      </c>
      <c r="F1264" t="e">
        <f t="shared" si="160"/>
        <v>#N/A</v>
      </c>
      <c r="G1264" t="e">
        <f t="shared" si="161"/>
        <v>#N/A</v>
      </c>
      <c r="H1264">
        <f t="shared" si="165"/>
        <v>3</v>
      </c>
      <c r="I1264" t="str">
        <f>VLOOKUP(H1264,映射关系!E:F,2,FALSE)</f>
        <v>炼历</v>
      </c>
      <c r="J1264" t="e">
        <f>INT((IF(D1264=G1264,VLOOKUP(F1264,每级经验对应!A:C,3,FALSE)*映射关系!$B$4,VLOOKUP(F1264,每级经验对应!A:C,3,FALSE)*映射关系!$B$4/(D1264-1))+1)*VLOOKUP(H1264,映射关系!E:G,3,FALSE))</f>
        <v>#N/A</v>
      </c>
      <c r="L1264" t="str">
        <f>L$6&amp;VLOOKUP(I1264,物品!B:C,2,FALSE)</f>
        <v>{"t":"i","i":6</v>
      </c>
      <c r="M1264" t="e">
        <f t="shared" si="162"/>
        <v>#N/A</v>
      </c>
      <c r="N1264" t="str">
        <f t="shared" si="163"/>
        <v/>
      </c>
      <c r="O1264" t="e">
        <f t="shared" si="164"/>
        <v>#N/A</v>
      </c>
    </row>
    <row r="1265" spans="3:15" x14ac:dyDescent="0.15">
      <c r="C1265">
        <v>1258</v>
      </c>
      <c r="D1265" t="e">
        <f>VLOOKUP(F1265,每级任务数量!A:B,2,FALSE)</f>
        <v>#N/A</v>
      </c>
      <c r="E1265" s="7" t="e">
        <f t="shared" si="159"/>
        <v>#N/A</v>
      </c>
      <c r="F1265" t="e">
        <f t="shared" si="160"/>
        <v>#N/A</v>
      </c>
      <c r="G1265" t="e">
        <f t="shared" si="161"/>
        <v>#N/A</v>
      </c>
      <c r="H1265">
        <f t="shared" si="165"/>
        <v>1</v>
      </c>
      <c r="I1265" t="str">
        <f>VLOOKUP(H1265,映射关系!E:F,2,FALSE)</f>
        <v>经验</v>
      </c>
      <c r="J1265" t="e">
        <f>INT((IF(D1265=G1265,VLOOKUP(F1265,每级经验对应!A:C,3,FALSE)*映射关系!$B$4,VLOOKUP(F1265,每级经验对应!A:C,3,FALSE)*映射关系!$B$4/(D1265-1))+1)*VLOOKUP(H1265,映射关系!E:G,3,FALSE))</f>
        <v>#N/A</v>
      </c>
      <c r="L1265" t="str">
        <f>L$6&amp;VLOOKUP(I1265,物品!B:C,2,FALSE)</f>
        <v>{"t":"i","i":4</v>
      </c>
      <c r="M1265" t="e">
        <f t="shared" si="162"/>
        <v>#N/A</v>
      </c>
      <c r="N1265" t="str">
        <f t="shared" si="163"/>
        <v/>
      </c>
      <c r="O1265" t="e">
        <f t="shared" si="164"/>
        <v>#N/A</v>
      </c>
    </row>
    <row r="1266" spans="3:15" x14ac:dyDescent="0.15">
      <c r="C1266">
        <v>1259</v>
      </c>
      <c r="D1266" t="e">
        <f>VLOOKUP(F1266,每级任务数量!A:B,2,FALSE)</f>
        <v>#N/A</v>
      </c>
      <c r="E1266" s="7" t="e">
        <f t="shared" si="159"/>
        <v>#N/A</v>
      </c>
      <c r="F1266" t="e">
        <f t="shared" si="160"/>
        <v>#N/A</v>
      </c>
      <c r="G1266" t="e">
        <f t="shared" si="161"/>
        <v>#N/A</v>
      </c>
      <c r="H1266">
        <f t="shared" si="165"/>
        <v>2</v>
      </c>
      <c r="I1266" t="str">
        <f>VLOOKUP(H1266,映射关系!E:F,2,FALSE)</f>
        <v>金币</v>
      </c>
      <c r="J1266" t="e">
        <f>INT((IF(D1266=G1266,VLOOKUP(F1266,每级经验对应!A:C,3,FALSE)*映射关系!$B$4,VLOOKUP(F1266,每级经验对应!A:C,3,FALSE)*映射关系!$B$4/(D1266-1))+1)*VLOOKUP(H1266,映射关系!E:G,3,FALSE))</f>
        <v>#N/A</v>
      </c>
      <c r="L1266" t="str">
        <f>L$6&amp;VLOOKUP(I1266,物品!B:C,2,FALSE)</f>
        <v>{"t":"i","i":1</v>
      </c>
      <c r="M1266" t="e">
        <f t="shared" si="162"/>
        <v>#N/A</v>
      </c>
      <c r="N1266" t="str">
        <f t="shared" si="163"/>
        <v/>
      </c>
      <c r="O1266" t="e">
        <f t="shared" si="164"/>
        <v>#N/A</v>
      </c>
    </row>
    <row r="1267" spans="3:15" x14ac:dyDescent="0.15">
      <c r="C1267">
        <v>1260</v>
      </c>
      <c r="D1267" t="e">
        <f>VLOOKUP(F1267,每级任务数量!A:B,2,FALSE)</f>
        <v>#N/A</v>
      </c>
      <c r="E1267" s="7" t="e">
        <f t="shared" si="159"/>
        <v>#N/A</v>
      </c>
      <c r="F1267" t="e">
        <f t="shared" si="160"/>
        <v>#N/A</v>
      </c>
      <c r="G1267" t="e">
        <f t="shared" si="161"/>
        <v>#N/A</v>
      </c>
      <c r="H1267">
        <f t="shared" si="165"/>
        <v>3</v>
      </c>
      <c r="I1267" t="str">
        <f>VLOOKUP(H1267,映射关系!E:F,2,FALSE)</f>
        <v>炼历</v>
      </c>
      <c r="J1267" t="e">
        <f>INT((IF(D1267=G1267,VLOOKUP(F1267,每级经验对应!A:C,3,FALSE)*映射关系!$B$4,VLOOKUP(F1267,每级经验对应!A:C,3,FALSE)*映射关系!$B$4/(D1267-1))+1)*VLOOKUP(H1267,映射关系!E:G,3,FALSE))</f>
        <v>#N/A</v>
      </c>
      <c r="L1267" t="str">
        <f>L$6&amp;VLOOKUP(I1267,物品!B:C,2,FALSE)</f>
        <v>{"t":"i","i":6</v>
      </c>
      <c r="M1267" t="e">
        <f t="shared" si="162"/>
        <v>#N/A</v>
      </c>
      <c r="N1267" t="str">
        <f t="shared" si="163"/>
        <v/>
      </c>
      <c r="O1267" t="e">
        <f t="shared" si="164"/>
        <v>#N/A</v>
      </c>
    </row>
    <row r="1268" spans="3:15" x14ac:dyDescent="0.15">
      <c r="C1268">
        <v>1261</v>
      </c>
      <c r="D1268" t="e">
        <f>VLOOKUP(F1268,每级任务数量!A:B,2,FALSE)</f>
        <v>#N/A</v>
      </c>
      <c r="E1268" s="7" t="e">
        <f t="shared" si="159"/>
        <v>#N/A</v>
      </c>
      <c r="F1268" t="e">
        <f t="shared" si="160"/>
        <v>#N/A</v>
      </c>
      <c r="G1268" t="e">
        <f t="shared" si="161"/>
        <v>#N/A</v>
      </c>
      <c r="H1268">
        <f t="shared" si="165"/>
        <v>1</v>
      </c>
      <c r="I1268" t="str">
        <f>VLOOKUP(H1268,映射关系!E:F,2,FALSE)</f>
        <v>经验</v>
      </c>
      <c r="J1268" t="e">
        <f>INT((IF(D1268=G1268,VLOOKUP(F1268,每级经验对应!A:C,3,FALSE)*映射关系!$B$4,VLOOKUP(F1268,每级经验对应!A:C,3,FALSE)*映射关系!$B$4/(D1268-1))+1)*VLOOKUP(H1268,映射关系!E:G,3,FALSE))</f>
        <v>#N/A</v>
      </c>
      <c r="L1268" t="str">
        <f>L$6&amp;VLOOKUP(I1268,物品!B:C,2,FALSE)</f>
        <v>{"t":"i","i":4</v>
      </c>
      <c r="M1268" t="e">
        <f t="shared" si="162"/>
        <v>#N/A</v>
      </c>
      <c r="N1268" t="str">
        <f t="shared" si="163"/>
        <v/>
      </c>
      <c r="O1268" t="e">
        <f t="shared" si="164"/>
        <v>#N/A</v>
      </c>
    </row>
    <row r="1269" spans="3:15" x14ac:dyDescent="0.15">
      <c r="C1269">
        <v>1262</v>
      </c>
      <c r="D1269" t="e">
        <f>VLOOKUP(F1269,每级任务数量!A:B,2,FALSE)</f>
        <v>#N/A</v>
      </c>
      <c r="E1269" s="7" t="e">
        <f t="shared" si="159"/>
        <v>#N/A</v>
      </c>
      <c r="F1269" t="e">
        <f t="shared" si="160"/>
        <v>#N/A</v>
      </c>
      <c r="G1269" t="e">
        <f t="shared" si="161"/>
        <v>#N/A</v>
      </c>
      <c r="H1269">
        <f t="shared" si="165"/>
        <v>2</v>
      </c>
      <c r="I1269" t="str">
        <f>VLOOKUP(H1269,映射关系!E:F,2,FALSE)</f>
        <v>金币</v>
      </c>
      <c r="J1269" t="e">
        <f>INT((IF(D1269=G1269,VLOOKUP(F1269,每级经验对应!A:C,3,FALSE)*映射关系!$B$4,VLOOKUP(F1269,每级经验对应!A:C,3,FALSE)*映射关系!$B$4/(D1269-1))+1)*VLOOKUP(H1269,映射关系!E:G,3,FALSE))</f>
        <v>#N/A</v>
      </c>
      <c r="L1269" t="str">
        <f>L$6&amp;VLOOKUP(I1269,物品!B:C,2,FALSE)</f>
        <v>{"t":"i","i":1</v>
      </c>
      <c r="M1269" t="e">
        <f t="shared" si="162"/>
        <v>#N/A</v>
      </c>
      <c r="N1269" t="str">
        <f t="shared" si="163"/>
        <v/>
      </c>
      <c r="O1269" t="e">
        <f t="shared" si="164"/>
        <v>#N/A</v>
      </c>
    </row>
    <row r="1270" spans="3:15" x14ac:dyDescent="0.15">
      <c r="C1270">
        <v>1263</v>
      </c>
      <c r="D1270" t="e">
        <f>VLOOKUP(F1270,每级任务数量!A:B,2,FALSE)</f>
        <v>#N/A</v>
      </c>
      <c r="E1270" s="7" t="e">
        <f t="shared" si="159"/>
        <v>#N/A</v>
      </c>
      <c r="F1270" t="e">
        <f t="shared" si="160"/>
        <v>#N/A</v>
      </c>
      <c r="G1270" t="e">
        <f t="shared" si="161"/>
        <v>#N/A</v>
      </c>
      <c r="H1270">
        <f t="shared" si="165"/>
        <v>3</v>
      </c>
      <c r="I1270" t="str">
        <f>VLOOKUP(H1270,映射关系!E:F,2,FALSE)</f>
        <v>炼历</v>
      </c>
      <c r="J1270" t="e">
        <f>INT((IF(D1270=G1270,VLOOKUP(F1270,每级经验对应!A:C,3,FALSE)*映射关系!$B$4,VLOOKUP(F1270,每级经验对应!A:C,3,FALSE)*映射关系!$B$4/(D1270-1))+1)*VLOOKUP(H1270,映射关系!E:G,3,FALSE))</f>
        <v>#N/A</v>
      </c>
      <c r="L1270" t="str">
        <f>L$6&amp;VLOOKUP(I1270,物品!B:C,2,FALSE)</f>
        <v>{"t":"i","i":6</v>
      </c>
      <c r="M1270" t="e">
        <f t="shared" si="162"/>
        <v>#N/A</v>
      </c>
      <c r="N1270" t="str">
        <f t="shared" si="163"/>
        <v/>
      </c>
      <c r="O1270" t="e">
        <f t="shared" si="164"/>
        <v>#N/A</v>
      </c>
    </row>
    <row r="1271" spans="3:15" x14ac:dyDescent="0.15">
      <c r="C1271">
        <v>1264</v>
      </c>
      <c r="D1271" t="e">
        <f>VLOOKUP(F1271,每级任务数量!A:B,2,FALSE)</f>
        <v>#N/A</v>
      </c>
      <c r="E1271" s="7" t="e">
        <f t="shared" si="159"/>
        <v>#N/A</v>
      </c>
      <c r="F1271" t="e">
        <f t="shared" si="160"/>
        <v>#N/A</v>
      </c>
      <c r="G1271" t="e">
        <f t="shared" si="161"/>
        <v>#N/A</v>
      </c>
      <c r="H1271">
        <f t="shared" si="165"/>
        <v>1</v>
      </c>
      <c r="I1271" t="str">
        <f>VLOOKUP(H1271,映射关系!E:F,2,FALSE)</f>
        <v>经验</v>
      </c>
      <c r="J1271" t="e">
        <f>INT((IF(D1271=G1271,VLOOKUP(F1271,每级经验对应!A:C,3,FALSE)*映射关系!$B$4,VLOOKUP(F1271,每级经验对应!A:C,3,FALSE)*映射关系!$B$4/(D1271-1))+1)*VLOOKUP(H1271,映射关系!E:G,3,FALSE))</f>
        <v>#N/A</v>
      </c>
      <c r="L1271" t="str">
        <f>L$6&amp;VLOOKUP(I1271,物品!B:C,2,FALSE)</f>
        <v>{"t":"i","i":4</v>
      </c>
      <c r="M1271" t="e">
        <f t="shared" si="162"/>
        <v>#N/A</v>
      </c>
      <c r="N1271" t="str">
        <f t="shared" si="163"/>
        <v/>
      </c>
      <c r="O1271" t="e">
        <f t="shared" si="164"/>
        <v>#N/A</v>
      </c>
    </row>
    <row r="1272" spans="3:15" x14ac:dyDescent="0.15">
      <c r="C1272">
        <v>1265</v>
      </c>
      <c r="D1272" t="e">
        <f>VLOOKUP(F1272,每级任务数量!A:B,2,FALSE)</f>
        <v>#N/A</v>
      </c>
      <c r="E1272" s="7" t="e">
        <f t="shared" si="159"/>
        <v>#N/A</v>
      </c>
      <c r="F1272" t="e">
        <f t="shared" si="160"/>
        <v>#N/A</v>
      </c>
      <c r="G1272" t="e">
        <f t="shared" si="161"/>
        <v>#N/A</v>
      </c>
      <c r="H1272">
        <f t="shared" si="165"/>
        <v>2</v>
      </c>
      <c r="I1272" t="str">
        <f>VLOOKUP(H1272,映射关系!E:F,2,FALSE)</f>
        <v>金币</v>
      </c>
      <c r="J1272" t="e">
        <f>INT((IF(D1272=G1272,VLOOKUP(F1272,每级经验对应!A:C,3,FALSE)*映射关系!$B$4,VLOOKUP(F1272,每级经验对应!A:C,3,FALSE)*映射关系!$B$4/(D1272-1))+1)*VLOOKUP(H1272,映射关系!E:G,3,FALSE))</f>
        <v>#N/A</v>
      </c>
      <c r="L1272" t="str">
        <f>L$6&amp;VLOOKUP(I1272,物品!B:C,2,FALSE)</f>
        <v>{"t":"i","i":1</v>
      </c>
      <c r="M1272" t="e">
        <f t="shared" si="162"/>
        <v>#N/A</v>
      </c>
      <c r="N1272" t="str">
        <f t="shared" si="163"/>
        <v/>
      </c>
      <c r="O1272" t="e">
        <f t="shared" si="164"/>
        <v>#N/A</v>
      </c>
    </row>
    <row r="1273" spans="3:15" x14ac:dyDescent="0.15">
      <c r="C1273">
        <v>1266</v>
      </c>
      <c r="D1273" t="e">
        <f>VLOOKUP(F1273,每级任务数量!A:B,2,FALSE)</f>
        <v>#N/A</v>
      </c>
      <c r="E1273" s="7" t="e">
        <f t="shared" si="159"/>
        <v>#N/A</v>
      </c>
      <c r="F1273" t="e">
        <f t="shared" si="160"/>
        <v>#N/A</v>
      </c>
      <c r="G1273" t="e">
        <f t="shared" si="161"/>
        <v>#N/A</v>
      </c>
      <c r="H1273">
        <f t="shared" si="165"/>
        <v>3</v>
      </c>
      <c r="I1273" t="str">
        <f>VLOOKUP(H1273,映射关系!E:F,2,FALSE)</f>
        <v>炼历</v>
      </c>
      <c r="J1273" t="e">
        <f>INT((IF(D1273=G1273,VLOOKUP(F1273,每级经验对应!A:C,3,FALSE)*映射关系!$B$4,VLOOKUP(F1273,每级经验对应!A:C,3,FALSE)*映射关系!$B$4/(D1273-1))+1)*VLOOKUP(H1273,映射关系!E:G,3,FALSE))</f>
        <v>#N/A</v>
      </c>
      <c r="L1273" t="str">
        <f>L$6&amp;VLOOKUP(I1273,物品!B:C,2,FALSE)</f>
        <v>{"t":"i","i":6</v>
      </c>
      <c r="M1273" t="e">
        <f t="shared" si="162"/>
        <v>#N/A</v>
      </c>
      <c r="N1273" t="str">
        <f t="shared" si="163"/>
        <v/>
      </c>
      <c r="O1273" t="e">
        <f t="shared" si="164"/>
        <v>#N/A</v>
      </c>
    </row>
    <row r="1274" spans="3:15" x14ac:dyDescent="0.15">
      <c r="C1274">
        <v>1267</v>
      </c>
      <c r="D1274" t="e">
        <f>VLOOKUP(F1274,每级任务数量!A:B,2,FALSE)</f>
        <v>#N/A</v>
      </c>
      <c r="E1274" s="7" t="e">
        <f t="shared" si="159"/>
        <v>#N/A</v>
      </c>
      <c r="F1274" t="e">
        <f t="shared" si="160"/>
        <v>#N/A</v>
      </c>
      <c r="G1274" t="e">
        <f t="shared" si="161"/>
        <v>#N/A</v>
      </c>
      <c r="H1274">
        <f t="shared" si="165"/>
        <v>1</v>
      </c>
      <c r="I1274" t="str">
        <f>VLOOKUP(H1274,映射关系!E:F,2,FALSE)</f>
        <v>经验</v>
      </c>
      <c r="J1274" t="e">
        <f>INT((IF(D1274=G1274,VLOOKUP(F1274,每级经验对应!A:C,3,FALSE)*映射关系!$B$4,VLOOKUP(F1274,每级经验对应!A:C,3,FALSE)*映射关系!$B$4/(D1274-1))+1)*VLOOKUP(H1274,映射关系!E:G,3,FALSE))</f>
        <v>#N/A</v>
      </c>
      <c r="L1274" t="str">
        <f>L$6&amp;VLOOKUP(I1274,物品!B:C,2,FALSE)</f>
        <v>{"t":"i","i":4</v>
      </c>
      <c r="M1274" t="e">
        <f t="shared" si="162"/>
        <v>#N/A</v>
      </c>
      <c r="N1274" t="str">
        <f t="shared" si="163"/>
        <v/>
      </c>
      <c r="O1274" t="e">
        <f t="shared" si="164"/>
        <v>#N/A</v>
      </c>
    </row>
    <row r="1275" spans="3:15" x14ac:dyDescent="0.15">
      <c r="C1275">
        <v>1268</v>
      </c>
      <c r="D1275" t="e">
        <f>VLOOKUP(F1275,每级任务数量!A:B,2,FALSE)</f>
        <v>#N/A</v>
      </c>
      <c r="E1275" s="7" t="e">
        <f t="shared" si="159"/>
        <v>#N/A</v>
      </c>
      <c r="F1275" t="e">
        <f t="shared" si="160"/>
        <v>#N/A</v>
      </c>
      <c r="G1275" t="e">
        <f t="shared" si="161"/>
        <v>#N/A</v>
      </c>
      <c r="H1275">
        <f t="shared" si="165"/>
        <v>2</v>
      </c>
      <c r="I1275" t="str">
        <f>VLOOKUP(H1275,映射关系!E:F,2,FALSE)</f>
        <v>金币</v>
      </c>
      <c r="J1275" t="e">
        <f>INT((IF(D1275=G1275,VLOOKUP(F1275,每级经验对应!A:C,3,FALSE)*映射关系!$B$4,VLOOKUP(F1275,每级经验对应!A:C,3,FALSE)*映射关系!$B$4/(D1275-1))+1)*VLOOKUP(H1275,映射关系!E:G,3,FALSE))</f>
        <v>#N/A</v>
      </c>
      <c r="L1275" t="str">
        <f>L$6&amp;VLOOKUP(I1275,物品!B:C,2,FALSE)</f>
        <v>{"t":"i","i":1</v>
      </c>
      <c r="M1275" t="e">
        <f t="shared" si="162"/>
        <v>#N/A</v>
      </c>
      <c r="N1275" t="str">
        <f t="shared" si="163"/>
        <v/>
      </c>
      <c r="O1275" t="e">
        <f t="shared" si="164"/>
        <v>#N/A</v>
      </c>
    </row>
    <row r="1276" spans="3:15" x14ac:dyDescent="0.15">
      <c r="C1276">
        <v>1269</v>
      </c>
      <c r="D1276" t="e">
        <f>VLOOKUP(F1276,每级任务数量!A:B,2,FALSE)</f>
        <v>#N/A</v>
      </c>
      <c r="E1276" s="7" t="e">
        <f t="shared" si="159"/>
        <v>#N/A</v>
      </c>
      <c r="F1276" t="e">
        <f t="shared" si="160"/>
        <v>#N/A</v>
      </c>
      <c r="G1276" t="e">
        <f t="shared" si="161"/>
        <v>#N/A</v>
      </c>
      <c r="H1276">
        <f t="shared" si="165"/>
        <v>3</v>
      </c>
      <c r="I1276" t="str">
        <f>VLOOKUP(H1276,映射关系!E:F,2,FALSE)</f>
        <v>炼历</v>
      </c>
      <c r="J1276" t="e">
        <f>INT((IF(D1276=G1276,VLOOKUP(F1276,每级经验对应!A:C,3,FALSE)*映射关系!$B$4,VLOOKUP(F1276,每级经验对应!A:C,3,FALSE)*映射关系!$B$4/(D1276-1))+1)*VLOOKUP(H1276,映射关系!E:G,3,FALSE))</f>
        <v>#N/A</v>
      </c>
      <c r="L1276" t="str">
        <f>L$6&amp;VLOOKUP(I1276,物品!B:C,2,FALSE)</f>
        <v>{"t":"i","i":6</v>
      </c>
      <c r="M1276" t="e">
        <f t="shared" si="162"/>
        <v>#N/A</v>
      </c>
      <c r="N1276" t="str">
        <f t="shared" si="163"/>
        <v/>
      </c>
      <c r="O1276" t="e">
        <f t="shared" si="164"/>
        <v>#N/A</v>
      </c>
    </row>
    <row r="1277" spans="3:15" x14ac:dyDescent="0.15">
      <c r="C1277">
        <v>1270</v>
      </c>
      <c r="D1277" t="e">
        <f>VLOOKUP(F1277,每级任务数量!A:B,2,FALSE)</f>
        <v>#N/A</v>
      </c>
      <c r="E1277" s="7" t="e">
        <f t="shared" si="159"/>
        <v>#N/A</v>
      </c>
      <c r="F1277" t="e">
        <f t="shared" si="160"/>
        <v>#N/A</v>
      </c>
      <c r="G1277" t="e">
        <f t="shared" si="161"/>
        <v>#N/A</v>
      </c>
      <c r="H1277">
        <f t="shared" si="165"/>
        <v>1</v>
      </c>
      <c r="I1277" t="str">
        <f>VLOOKUP(H1277,映射关系!E:F,2,FALSE)</f>
        <v>经验</v>
      </c>
      <c r="J1277" t="e">
        <f>INT((IF(D1277=G1277,VLOOKUP(F1277,每级经验对应!A:C,3,FALSE)*映射关系!$B$4,VLOOKUP(F1277,每级经验对应!A:C,3,FALSE)*映射关系!$B$4/(D1277-1))+1)*VLOOKUP(H1277,映射关系!E:G,3,FALSE))</f>
        <v>#N/A</v>
      </c>
      <c r="L1277" t="str">
        <f>L$6&amp;VLOOKUP(I1277,物品!B:C,2,FALSE)</f>
        <v>{"t":"i","i":4</v>
      </c>
      <c r="M1277" t="e">
        <f t="shared" si="162"/>
        <v>#N/A</v>
      </c>
      <c r="N1277" t="str">
        <f t="shared" si="163"/>
        <v/>
      </c>
      <c r="O1277" t="e">
        <f t="shared" si="164"/>
        <v>#N/A</v>
      </c>
    </row>
    <row r="1278" spans="3:15" x14ac:dyDescent="0.15">
      <c r="C1278">
        <v>1271</v>
      </c>
      <c r="D1278" t="e">
        <f>VLOOKUP(F1278,每级任务数量!A:B,2,FALSE)</f>
        <v>#N/A</v>
      </c>
      <c r="E1278" s="7" t="e">
        <f t="shared" ref="E1278:E1324" si="166">F1278*100000+G1278*1000+H1278</f>
        <v>#N/A</v>
      </c>
      <c r="F1278" t="e">
        <f t="shared" ref="F1278:F1324" si="167">IF((G1278=1)*(H1278=1),F1277+1,F1277)</f>
        <v>#N/A</v>
      </c>
      <c r="G1278" t="e">
        <f t="shared" ref="G1278:G1324" si="168">IF(H1278=1,IF(G1277=D1277,1,G1277+1),G1277)</f>
        <v>#N/A</v>
      </c>
      <c r="H1278">
        <f t="shared" si="165"/>
        <v>2</v>
      </c>
      <c r="I1278" t="str">
        <f>VLOOKUP(H1278,映射关系!E:F,2,FALSE)</f>
        <v>金币</v>
      </c>
      <c r="J1278" t="e">
        <f>INT((IF(D1278=G1278,VLOOKUP(F1278,每级经验对应!A:C,3,FALSE)*映射关系!$B$4,VLOOKUP(F1278,每级经验对应!A:C,3,FALSE)*映射关系!$B$4/(D1278-1))+1)*VLOOKUP(H1278,映射关系!E:G,3,FALSE))</f>
        <v>#N/A</v>
      </c>
      <c r="L1278" t="str">
        <f>L$6&amp;VLOOKUP(I1278,物品!B:C,2,FALSE)</f>
        <v>{"t":"i","i":1</v>
      </c>
      <c r="M1278" t="e">
        <f t="shared" ref="M1278:M1324" si="169">M$5&amp;J1278&amp;M$6</f>
        <v>#N/A</v>
      </c>
      <c r="N1278" t="str">
        <f t="shared" ref="N1278:N1324" si="170">IF(K1278="","",N$6)</f>
        <v/>
      </c>
      <c r="O1278" t="e">
        <f t="shared" ref="O1278:O1324" si="171">K1278&amp;L1278&amp;M1278&amp;N1278</f>
        <v>#N/A</v>
      </c>
    </row>
    <row r="1279" spans="3:15" x14ac:dyDescent="0.15">
      <c r="C1279">
        <v>1272</v>
      </c>
      <c r="D1279" t="e">
        <f>VLOOKUP(F1279,每级任务数量!A:B,2,FALSE)</f>
        <v>#N/A</v>
      </c>
      <c r="E1279" s="7" t="e">
        <f t="shared" si="166"/>
        <v>#N/A</v>
      </c>
      <c r="F1279" t="e">
        <f t="shared" si="167"/>
        <v>#N/A</v>
      </c>
      <c r="G1279" t="e">
        <f t="shared" si="168"/>
        <v>#N/A</v>
      </c>
      <c r="H1279">
        <f t="shared" si="165"/>
        <v>3</v>
      </c>
      <c r="I1279" t="str">
        <f>VLOOKUP(H1279,映射关系!E:F,2,FALSE)</f>
        <v>炼历</v>
      </c>
      <c r="J1279" t="e">
        <f>INT((IF(D1279=G1279,VLOOKUP(F1279,每级经验对应!A:C,3,FALSE)*映射关系!$B$4,VLOOKUP(F1279,每级经验对应!A:C,3,FALSE)*映射关系!$B$4/(D1279-1))+1)*VLOOKUP(H1279,映射关系!E:G,3,FALSE))</f>
        <v>#N/A</v>
      </c>
      <c r="L1279" t="str">
        <f>L$6&amp;VLOOKUP(I1279,物品!B:C,2,FALSE)</f>
        <v>{"t":"i","i":6</v>
      </c>
      <c r="M1279" t="e">
        <f t="shared" si="169"/>
        <v>#N/A</v>
      </c>
      <c r="N1279" t="str">
        <f t="shared" si="170"/>
        <v/>
      </c>
      <c r="O1279" t="e">
        <f t="shared" si="171"/>
        <v>#N/A</v>
      </c>
    </row>
    <row r="1280" spans="3:15" x14ac:dyDescent="0.15">
      <c r="C1280">
        <v>1273</v>
      </c>
      <c r="D1280" t="e">
        <f>VLOOKUP(F1280,每级任务数量!A:B,2,FALSE)</f>
        <v>#N/A</v>
      </c>
      <c r="E1280" s="7" t="e">
        <f t="shared" si="166"/>
        <v>#N/A</v>
      </c>
      <c r="F1280" t="e">
        <f t="shared" si="167"/>
        <v>#N/A</v>
      </c>
      <c r="G1280" t="e">
        <f t="shared" si="168"/>
        <v>#N/A</v>
      </c>
      <c r="H1280">
        <f t="shared" si="165"/>
        <v>1</v>
      </c>
      <c r="I1280" t="str">
        <f>VLOOKUP(H1280,映射关系!E:F,2,FALSE)</f>
        <v>经验</v>
      </c>
      <c r="J1280" t="e">
        <f>INT((IF(D1280=G1280,VLOOKUP(F1280,每级经验对应!A:C,3,FALSE)*映射关系!$B$4,VLOOKUP(F1280,每级经验对应!A:C,3,FALSE)*映射关系!$B$4/(D1280-1))+1)*VLOOKUP(H1280,映射关系!E:G,3,FALSE))</f>
        <v>#N/A</v>
      </c>
      <c r="L1280" t="str">
        <f>L$6&amp;VLOOKUP(I1280,物品!B:C,2,FALSE)</f>
        <v>{"t":"i","i":4</v>
      </c>
      <c r="M1280" t="e">
        <f t="shared" si="169"/>
        <v>#N/A</v>
      </c>
      <c r="N1280" t="str">
        <f t="shared" si="170"/>
        <v/>
      </c>
      <c r="O1280" t="e">
        <f t="shared" si="171"/>
        <v>#N/A</v>
      </c>
    </row>
    <row r="1281" spans="3:15" x14ac:dyDescent="0.15">
      <c r="C1281">
        <v>1274</v>
      </c>
      <c r="D1281" t="e">
        <f>VLOOKUP(F1281,每级任务数量!A:B,2,FALSE)</f>
        <v>#N/A</v>
      </c>
      <c r="E1281" s="7" t="e">
        <f t="shared" si="166"/>
        <v>#N/A</v>
      </c>
      <c r="F1281" t="e">
        <f t="shared" si="167"/>
        <v>#N/A</v>
      </c>
      <c r="G1281" t="e">
        <f t="shared" si="168"/>
        <v>#N/A</v>
      </c>
      <c r="H1281">
        <f t="shared" si="165"/>
        <v>2</v>
      </c>
      <c r="I1281" t="str">
        <f>VLOOKUP(H1281,映射关系!E:F,2,FALSE)</f>
        <v>金币</v>
      </c>
      <c r="J1281" t="e">
        <f>INT((IF(D1281=G1281,VLOOKUP(F1281,每级经验对应!A:C,3,FALSE)*映射关系!$B$4,VLOOKUP(F1281,每级经验对应!A:C,3,FALSE)*映射关系!$B$4/(D1281-1))+1)*VLOOKUP(H1281,映射关系!E:G,3,FALSE))</f>
        <v>#N/A</v>
      </c>
      <c r="L1281" t="str">
        <f>L$6&amp;VLOOKUP(I1281,物品!B:C,2,FALSE)</f>
        <v>{"t":"i","i":1</v>
      </c>
      <c r="M1281" t="e">
        <f t="shared" si="169"/>
        <v>#N/A</v>
      </c>
      <c r="N1281" t="str">
        <f t="shared" si="170"/>
        <v/>
      </c>
      <c r="O1281" t="e">
        <f t="shared" si="171"/>
        <v>#N/A</v>
      </c>
    </row>
    <row r="1282" spans="3:15" x14ac:dyDescent="0.15">
      <c r="C1282">
        <v>1275</v>
      </c>
      <c r="D1282" t="e">
        <f>VLOOKUP(F1282,每级任务数量!A:B,2,FALSE)</f>
        <v>#N/A</v>
      </c>
      <c r="E1282" s="7" t="e">
        <f t="shared" si="166"/>
        <v>#N/A</v>
      </c>
      <c r="F1282" t="e">
        <f t="shared" si="167"/>
        <v>#N/A</v>
      </c>
      <c r="G1282" t="e">
        <f t="shared" si="168"/>
        <v>#N/A</v>
      </c>
      <c r="H1282">
        <f t="shared" si="165"/>
        <v>3</v>
      </c>
      <c r="I1282" t="str">
        <f>VLOOKUP(H1282,映射关系!E:F,2,FALSE)</f>
        <v>炼历</v>
      </c>
      <c r="J1282" t="e">
        <f>INT((IF(D1282=G1282,VLOOKUP(F1282,每级经验对应!A:C,3,FALSE)*映射关系!$B$4,VLOOKUP(F1282,每级经验对应!A:C,3,FALSE)*映射关系!$B$4/(D1282-1))+1)*VLOOKUP(H1282,映射关系!E:G,3,FALSE))</f>
        <v>#N/A</v>
      </c>
      <c r="L1282" t="str">
        <f>L$6&amp;VLOOKUP(I1282,物品!B:C,2,FALSE)</f>
        <v>{"t":"i","i":6</v>
      </c>
      <c r="M1282" t="e">
        <f t="shared" si="169"/>
        <v>#N/A</v>
      </c>
      <c r="N1282" t="str">
        <f t="shared" si="170"/>
        <v/>
      </c>
      <c r="O1282" t="e">
        <f t="shared" si="171"/>
        <v>#N/A</v>
      </c>
    </row>
    <row r="1283" spans="3:15" x14ac:dyDescent="0.15">
      <c r="C1283">
        <v>1276</v>
      </c>
      <c r="D1283" t="e">
        <f>VLOOKUP(F1283,每级任务数量!A:B,2,FALSE)</f>
        <v>#N/A</v>
      </c>
      <c r="E1283" s="7" t="e">
        <f t="shared" si="166"/>
        <v>#N/A</v>
      </c>
      <c r="F1283" t="e">
        <f t="shared" si="167"/>
        <v>#N/A</v>
      </c>
      <c r="G1283" t="e">
        <f t="shared" si="168"/>
        <v>#N/A</v>
      </c>
      <c r="H1283">
        <f t="shared" si="165"/>
        <v>1</v>
      </c>
      <c r="I1283" t="str">
        <f>VLOOKUP(H1283,映射关系!E:F,2,FALSE)</f>
        <v>经验</v>
      </c>
      <c r="J1283" t="e">
        <f>INT((IF(D1283=G1283,VLOOKUP(F1283,每级经验对应!A:C,3,FALSE)*映射关系!$B$4,VLOOKUP(F1283,每级经验对应!A:C,3,FALSE)*映射关系!$B$4/(D1283-1))+1)*VLOOKUP(H1283,映射关系!E:G,3,FALSE))</f>
        <v>#N/A</v>
      </c>
      <c r="L1283" t="str">
        <f>L$6&amp;VLOOKUP(I1283,物品!B:C,2,FALSE)</f>
        <v>{"t":"i","i":4</v>
      </c>
      <c r="M1283" t="e">
        <f t="shared" si="169"/>
        <v>#N/A</v>
      </c>
      <c r="N1283" t="str">
        <f t="shared" si="170"/>
        <v/>
      </c>
      <c r="O1283" t="e">
        <f t="shared" si="171"/>
        <v>#N/A</v>
      </c>
    </row>
    <row r="1284" spans="3:15" x14ac:dyDescent="0.15">
      <c r="C1284">
        <v>1277</v>
      </c>
      <c r="D1284" t="e">
        <f>VLOOKUP(F1284,每级任务数量!A:B,2,FALSE)</f>
        <v>#N/A</v>
      </c>
      <c r="E1284" s="7" t="e">
        <f t="shared" si="166"/>
        <v>#N/A</v>
      </c>
      <c r="F1284" t="e">
        <f t="shared" si="167"/>
        <v>#N/A</v>
      </c>
      <c r="G1284" t="e">
        <f t="shared" si="168"/>
        <v>#N/A</v>
      </c>
      <c r="H1284">
        <f t="shared" si="165"/>
        <v>2</v>
      </c>
      <c r="I1284" t="str">
        <f>VLOOKUP(H1284,映射关系!E:F,2,FALSE)</f>
        <v>金币</v>
      </c>
      <c r="J1284" t="e">
        <f>INT((IF(D1284=G1284,VLOOKUP(F1284,每级经验对应!A:C,3,FALSE)*映射关系!$B$4,VLOOKUP(F1284,每级经验对应!A:C,3,FALSE)*映射关系!$B$4/(D1284-1))+1)*VLOOKUP(H1284,映射关系!E:G,3,FALSE))</f>
        <v>#N/A</v>
      </c>
      <c r="L1284" t="str">
        <f>L$6&amp;VLOOKUP(I1284,物品!B:C,2,FALSE)</f>
        <v>{"t":"i","i":1</v>
      </c>
      <c r="M1284" t="e">
        <f t="shared" si="169"/>
        <v>#N/A</v>
      </c>
      <c r="N1284" t="str">
        <f t="shared" si="170"/>
        <v/>
      </c>
      <c r="O1284" t="e">
        <f t="shared" si="171"/>
        <v>#N/A</v>
      </c>
    </row>
    <row r="1285" spans="3:15" x14ac:dyDescent="0.15">
      <c r="C1285">
        <v>1278</v>
      </c>
      <c r="D1285" t="e">
        <f>VLOOKUP(F1285,每级任务数量!A:B,2,FALSE)</f>
        <v>#N/A</v>
      </c>
      <c r="E1285" s="7" t="e">
        <f t="shared" si="166"/>
        <v>#N/A</v>
      </c>
      <c r="F1285" t="e">
        <f t="shared" si="167"/>
        <v>#N/A</v>
      </c>
      <c r="G1285" t="e">
        <f t="shared" si="168"/>
        <v>#N/A</v>
      </c>
      <c r="H1285">
        <f t="shared" si="165"/>
        <v>3</v>
      </c>
      <c r="I1285" t="str">
        <f>VLOOKUP(H1285,映射关系!E:F,2,FALSE)</f>
        <v>炼历</v>
      </c>
      <c r="J1285" t="e">
        <f>INT((IF(D1285=G1285,VLOOKUP(F1285,每级经验对应!A:C,3,FALSE)*映射关系!$B$4,VLOOKUP(F1285,每级经验对应!A:C,3,FALSE)*映射关系!$B$4/(D1285-1))+1)*VLOOKUP(H1285,映射关系!E:G,3,FALSE))</f>
        <v>#N/A</v>
      </c>
      <c r="L1285" t="str">
        <f>L$6&amp;VLOOKUP(I1285,物品!B:C,2,FALSE)</f>
        <v>{"t":"i","i":6</v>
      </c>
      <c r="M1285" t="e">
        <f t="shared" si="169"/>
        <v>#N/A</v>
      </c>
      <c r="N1285" t="str">
        <f t="shared" si="170"/>
        <v/>
      </c>
      <c r="O1285" t="e">
        <f t="shared" si="171"/>
        <v>#N/A</v>
      </c>
    </row>
    <row r="1286" spans="3:15" x14ac:dyDescent="0.15">
      <c r="C1286">
        <v>1279</v>
      </c>
      <c r="D1286" t="e">
        <f>VLOOKUP(F1286,每级任务数量!A:B,2,FALSE)</f>
        <v>#N/A</v>
      </c>
      <c r="E1286" s="7" t="e">
        <f t="shared" si="166"/>
        <v>#N/A</v>
      </c>
      <c r="F1286" t="e">
        <f t="shared" si="167"/>
        <v>#N/A</v>
      </c>
      <c r="G1286" t="e">
        <f t="shared" si="168"/>
        <v>#N/A</v>
      </c>
      <c r="H1286">
        <f t="shared" si="165"/>
        <v>1</v>
      </c>
      <c r="I1286" t="str">
        <f>VLOOKUP(H1286,映射关系!E:F,2,FALSE)</f>
        <v>经验</v>
      </c>
      <c r="J1286" t="e">
        <f>INT((IF(D1286=G1286,VLOOKUP(F1286,每级经验对应!A:C,3,FALSE)*映射关系!$B$4,VLOOKUP(F1286,每级经验对应!A:C,3,FALSE)*映射关系!$B$4/(D1286-1))+1)*VLOOKUP(H1286,映射关系!E:G,3,FALSE))</f>
        <v>#N/A</v>
      </c>
      <c r="L1286" t="str">
        <f>L$6&amp;VLOOKUP(I1286,物品!B:C,2,FALSE)</f>
        <v>{"t":"i","i":4</v>
      </c>
      <c r="M1286" t="e">
        <f t="shared" si="169"/>
        <v>#N/A</v>
      </c>
      <c r="N1286" t="str">
        <f t="shared" si="170"/>
        <v/>
      </c>
      <c r="O1286" t="e">
        <f t="shared" si="171"/>
        <v>#N/A</v>
      </c>
    </row>
    <row r="1287" spans="3:15" x14ac:dyDescent="0.15">
      <c r="C1287">
        <v>1280</v>
      </c>
      <c r="D1287" t="e">
        <f>VLOOKUP(F1287,每级任务数量!A:B,2,FALSE)</f>
        <v>#N/A</v>
      </c>
      <c r="E1287" s="7" t="e">
        <f t="shared" si="166"/>
        <v>#N/A</v>
      </c>
      <c r="F1287" t="e">
        <f t="shared" si="167"/>
        <v>#N/A</v>
      </c>
      <c r="G1287" t="e">
        <f t="shared" si="168"/>
        <v>#N/A</v>
      </c>
      <c r="H1287">
        <f t="shared" si="165"/>
        <v>2</v>
      </c>
      <c r="I1287" t="str">
        <f>VLOOKUP(H1287,映射关系!E:F,2,FALSE)</f>
        <v>金币</v>
      </c>
      <c r="J1287" t="e">
        <f>INT((IF(D1287=G1287,VLOOKUP(F1287,每级经验对应!A:C,3,FALSE)*映射关系!$B$4,VLOOKUP(F1287,每级经验对应!A:C,3,FALSE)*映射关系!$B$4/(D1287-1))+1)*VLOOKUP(H1287,映射关系!E:G,3,FALSE))</f>
        <v>#N/A</v>
      </c>
      <c r="L1287" t="str">
        <f>L$6&amp;VLOOKUP(I1287,物品!B:C,2,FALSE)</f>
        <v>{"t":"i","i":1</v>
      </c>
      <c r="M1287" t="e">
        <f t="shared" si="169"/>
        <v>#N/A</v>
      </c>
      <c r="N1287" t="str">
        <f t="shared" si="170"/>
        <v/>
      </c>
      <c r="O1287" t="e">
        <f t="shared" si="171"/>
        <v>#N/A</v>
      </c>
    </row>
    <row r="1288" spans="3:15" x14ac:dyDescent="0.15">
      <c r="C1288">
        <v>1281</v>
      </c>
      <c r="D1288" t="e">
        <f>VLOOKUP(F1288,每级任务数量!A:B,2,FALSE)</f>
        <v>#N/A</v>
      </c>
      <c r="E1288" s="7" t="e">
        <f t="shared" si="166"/>
        <v>#N/A</v>
      </c>
      <c r="F1288" t="e">
        <f t="shared" si="167"/>
        <v>#N/A</v>
      </c>
      <c r="G1288" t="e">
        <f t="shared" si="168"/>
        <v>#N/A</v>
      </c>
      <c r="H1288">
        <f t="shared" si="165"/>
        <v>3</v>
      </c>
      <c r="I1288" t="str">
        <f>VLOOKUP(H1288,映射关系!E:F,2,FALSE)</f>
        <v>炼历</v>
      </c>
      <c r="J1288" t="e">
        <f>INT((IF(D1288=G1288,VLOOKUP(F1288,每级经验对应!A:C,3,FALSE)*映射关系!$B$4,VLOOKUP(F1288,每级经验对应!A:C,3,FALSE)*映射关系!$B$4/(D1288-1))+1)*VLOOKUP(H1288,映射关系!E:G,3,FALSE))</f>
        <v>#N/A</v>
      </c>
      <c r="L1288" t="str">
        <f>L$6&amp;VLOOKUP(I1288,物品!B:C,2,FALSE)</f>
        <v>{"t":"i","i":6</v>
      </c>
      <c r="M1288" t="e">
        <f t="shared" si="169"/>
        <v>#N/A</v>
      </c>
      <c r="N1288" t="str">
        <f t="shared" si="170"/>
        <v/>
      </c>
      <c r="O1288" t="e">
        <f t="shared" si="171"/>
        <v>#N/A</v>
      </c>
    </row>
    <row r="1289" spans="3:15" x14ac:dyDescent="0.15">
      <c r="C1289">
        <v>1282</v>
      </c>
      <c r="D1289" t="e">
        <f>VLOOKUP(F1289,每级任务数量!A:B,2,FALSE)</f>
        <v>#N/A</v>
      </c>
      <c r="E1289" s="7" t="e">
        <f t="shared" si="166"/>
        <v>#N/A</v>
      </c>
      <c r="F1289" t="e">
        <f t="shared" si="167"/>
        <v>#N/A</v>
      </c>
      <c r="G1289" t="e">
        <f t="shared" si="168"/>
        <v>#N/A</v>
      </c>
      <c r="H1289">
        <f t="shared" si="165"/>
        <v>1</v>
      </c>
      <c r="I1289" t="str">
        <f>VLOOKUP(H1289,映射关系!E:F,2,FALSE)</f>
        <v>经验</v>
      </c>
      <c r="J1289" t="e">
        <f>INT((IF(D1289=G1289,VLOOKUP(F1289,每级经验对应!A:C,3,FALSE)*映射关系!$B$4,VLOOKUP(F1289,每级经验对应!A:C,3,FALSE)*映射关系!$B$4/(D1289-1))+1)*VLOOKUP(H1289,映射关系!E:G,3,FALSE))</f>
        <v>#N/A</v>
      </c>
      <c r="L1289" t="str">
        <f>L$6&amp;VLOOKUP(I1289,物品!B:C,2,FALSE)</f>
        <v>{"t":"i","i":4</v>
      </c>
      <c r="M1289" t="e">
        <f t="shared" si="169"/>
        <v>#N/A</v>
      </c>
      <c r="N1289" t="str">
        <f t="shared" si="170"/>
        <v/>
      </c>
      <c r="O1289" t="e">
        <f t="shared" si="171"/>
        <v>#N/A</v>
      </c>
    </row>
    <row r="1290" spans="3:15" x14ac:dyDescent="0.15">
      <c r="C1290">
        <v>1283</v>
      </c>
      <c r="D1290" t="e">
        <f>VLOOKUP(F1290,每级任务数量!A:B,2,FALSE)</f>
        <v>#N/A</v>
      </c>
      <c r="E1290" s="7" t="e">
        <f t="shared" si="166"/>
        <v>#N/A</v>
      </c>
      <c r="F1290" t="e">
        <f t="shared" si="167"/>
        <v>#N/A</v>
      </c>
      <c r="G1290" t="e">
        <f t="shared" si="168"/>
        <v>#N/A</v>
      </c>
      <c r="H1290">
        <f t="shared" si="165"/>
        <v>2</v>
      </c>
      <c r="I1290" t="str">
        <f>VLOOKUP(H1290,映射关系!E:F,2,FALSE)</f>
        <v>金币</v>
      </c>
      <c r="J1290" t="e">
        <f>INT((IF(D1290=G1290,VLOOKUP(F1290,每级经验对应!A:C,3,FALSE)*映射关系!$B$4,VLOOKUP(F1290,每级经验对应!A:C,3,FALSE)*映射关系!$B$4/(D1290-1))+1)*VLOOKUP(H1290,映射关系!E:G,3,FALSE))</f>
        <v>#N/A</v>
      </c>
      <c r="L1290" t="str">
        <f>L$6&amp;VLOOKUP(I1290,物品!B:C,2,FALSE)</f>
        <v>{"t":"i","i":1</v>
      </c>
      <c r="M1290" t="e">
        <f t="shared" si="169"/>
        <v>#N/A</v>
      </c>
      <c r="N1290" t="str">
        <f t="shared" si="170"/>
        <v/>
      </c>
      <c r="O1290" t="e">
        <f t="shared" si="171"/>
        <v>#N/A</v>
      </c>
    </row>
    <row r="1291" spans="3:15" x14ac:dyDescent="0.15">
      <c r="C1291">
        <v>1284</v>
      </c>
      <c r="D1291" t="e">
        <f>VLOOKUP(F1291,每级任务数量!A:B,2,FALSE)</f>
        <v>#N/A</v>
      </c>
      <c r="E1291" s="7" t="e">
        <f t="shared" si="166"/>
        <v>#N/A</v>
      </c>
      <c r="F1291" t="e">
        <f t="shared" si="167"/>
        <v>#N/A</v>
      </c>
      <c r="G1291" t="e">
        <f t="shared" si="168"/>
        <v>#N/A</v>
      </c>
      <c r="H1291">
        <f t="shared" si="165"/>
        <v>3</v>
      </c>
      <c r="I1291" t="str">
        <f>VLOOKUP(H1291,映射关系!E:F,2,FALSE)</f>
        <v>炼历</v>
      </c>
      <c r="J1291" t="e">
        <f>INT((IF(D1291=G1291,VLOOKUP(F1291,每级经验对应!A:C,3,FALSE)*映射关系!$B$4,VLOOKUP(F1291,每级经验对应!A:C,3,FALSE)*映射关系!$B$4/(D1291-1))+1)*VLOOKUP(H1291,映射关系!E:G,3,FALSE))</f>
        <v>#N/A</v>
      </c>
      <c r="L1291" t="str">
        <f>L$6&amp;VLOOKUP(I1291,物品!B:C,2,FALSE)</f>
        <v>{"t":"i","i":6</v>
      </c>
      <c r="M1291" t="e">
        <f t="shared" si="169"/>
        <v>#N/A</v>
      </c>
      <c r="N1291" t="str">
        <f t="shared" si="170"/>
        <v/>
      </c>
      <c r="O1291" t="e">
        <f t="shared" si="171"/>
        <v>#N/A</v>
      </c>
    </row>
    <row r="1292" spans="3:15" x14ac:dyDescent="0.15">
      <c r="C1292">
        <v>1285</v>
      </c>
      <c r="D1292" t="e">
        <f>VLOOKUP(F1292,每级任务数量!A:B,2,FALSE)</f>
        <v>#N/A</v>
      </c>
      <c r="E1292" s="7" t="e">
        <f t="shared" si="166"/>
        <v>#N/A</v>
      </c>
      <c r="F1292" t="e">
        <f t="shared" si="167"/>
        <v>#N/A</v>
      </c>
      <c r="G1292" t="e">
        <f t="shared" si="168"/>
        <v>#N/A</v>
      </c>
      <c r="H1292">
        <f t="shared" ref="H1292:H1324" si="172">H1289</f>
        <v>1</v>
      </c>
      <c r="I1292" t="str">
        <f>VLOOKUP(H1292,映射关系!E:F,2,FALSE)</f>
        <v>经验</v>
      </c>
      <c r="J1292" t="e">
        <f>INT((IF(D1292=G1292,VLOOKUP(F1292,每级经验对应!A:C,3,FALSE)*映射关系!$B$4,VLOOKUP(F1292,每级经验对应!A:C,3,FALSE)*映射关系!$B$4/(D1292-1))+1)*VLOOKUP(H1292,映射关系!E:G,3,FALSE))</f>
        <v>#N/A</v>
      </c>
      <c r="L1292" t="str">
        <f>L$6&amp;VLOOKUP(I1292,物品!B:C,2,FALSE)</f>
        <v>{"t":"i","i":4</v>
      </c>
      <c r="M1292" t="e">
        <f t="shared" si="169"/>
        <v>#N/A</v>
      </c>
      <c r="N1292" t="str">
        <f t="shared" si="170"/>
        <v/>
      </c>
      <c r="O1292" t="e">
        <f t="shared" si="171"/>
        <v>#N/A</v>
      </c>
    </row>
    <row r="1293" spans="3:15" x14ac:dyDescent="0.15">
      <c r="C1293">
        <v>1286</v>
      </c>
      <c r="D1293" t="e">
        <f>VLOOKUP(F1293,每级任务数量!A:B,2,FALSE)</f>
        <v>#N/A</v>
      </c>
      <c r="E1293" s="7" t="e">
        <f t="shared" si="166"/>
        <v>#N/A</v>
      </c>
      <c r="F1293" t="e">
        <f t="shared" si="167"/>
        <v>#N/A</v>
      </c>
      <c r="G1293" t="e">
        <f t="shared" si="168"/>
        <v>#N/A</v>
      </c>
      <c r="H1293">
        <f t="shared" si="172"/>
        <v>2</v>
      </c>
      <c r="I1293" t="str">
        <f>VLOOKUP(H1293,映射关系!E:F,2,FALSE)</f>
        <v>金币</v>
      </c>
      <c r="J1293" t="e">
        <f>INT((IF(D1293=G1293,VLOOKUP(F1293,每级经验对应!A:C,3,FALSE)*映射关系!$B$4,VLOOKUP(F1293,每级经验对应!A:C,3,FALSE)*映射关系!$B$4/(D1293-1))+1)*VLOOKUP(H1293,映射关系!E:G,3,FALSE))</f>
        <v>#N/A</v>
      </c>
      <c r="L1293" t="str">
        <f>L$6&amp;VLOOKUP(I1293,物品!B:C,2,FALSE)</f>
        <v>{"t":"i","i":1</v>
      </c>
      <c r="M1293" t="e">
        <f t="shared" si="169"/>
        <v>#N/A</v>
      </c>
      <c r="N1293" t="str">
        <f t="shared" si="170"/>
        <v/>
      </c>
      <c r="O1293" t="e">
        <f t="shared" si="171"/>
        <v>#N/A</v>
      </c>
    </row>
    <row r="1294" spans="3:15" x14ac:dyDescent="0.15">
      <c r="C1294">
        <v>1287</v>
      </c>
      <c r="D1294" t="e">
        <f>VLOOKUP(F1294,每级任务数量!A:B,2,FALSE)</f>
        <v>#N/A</v>
      </c>
      <c r="E1294" s="7" t="e">
        <f t="shared" si="166"/>
        <v>#N/A</v>
      </c>
      <c r="F1294" t="e">
        <f t="shared" si="167"/>
        <v>#N/A</v>
      </c>
      <c r="G1294" t="e">
        <f t="shared" si="168"/>
        <v>#N/A</v>
      </c>
      <c r="H1294">
        <f t="shared" si="172"/>
        <v>3</v>
      </c>
      <c r="I1294" t="str">
        <f>VLOOKUP(H1294,映射关系!E:F,2,FALSE)</f>
        <v>炼历</v>
      </c>
      <c r="J1294" t="e">
        <f>INT((IF(D1294=G1294,VLOOKUP(F1294,每级经验对应!A:C,3,FALSE)*映射关系!$B$4,VLOOKUP(F1294,每级经验对应!A:C,3,FALSE)*映射关系!$B$4/(D1294-1))+1)*VLOOKUP(H1294,映射关系!E:G,3,FALSE))</f>
        <v>#N/A</v>
      </c>
      <c r="L1294" t="str">
        <f>L$6&amp;VLOOKUP(I1294,物品!B:C,2,FALSE)</f>
        <v>{"t":"i","i":6</v>
      </c>
      <c r="M1294" t="e">
        <f t="shared" si="169"/>
        <v>#N/A</v>
      </c>
      <c r="N1294" t="str">
        <f t="shared" si="170"/>
        <v/>
      </c>
      <c r="O1294" t="e">
        <f t="shared" si="171"/>
        <v>#N/A</v>
      </c>
    </row>
    <row r="1295" spans="3:15" x14ac:dyDescent="0.15">
      <c r="C1295">
        <v>1288</v>
      </c>
      <c r="D1295" t="e">
        <f>VLOOKUP(F1295,每级任务数量!A:B,2,FALSE)</f>
        <v>#N/A</v>
      </c>
      <c r="E1295" s="7" t="e">
        <f t="shared" si="166"/>
        <v>#N/A</v>
      </c>
      <c r="F1295" t="e">
        <f t="shared" si="167"/>
        <v>#N/A</v>
      </c>
      <c r="G1295" t="e">
        <f t="shared" si="168"/>
        <v>#N/A</v>
      </c>
      <c r="H1295">
        <f t="shared" si="172"/>
        <v>1</v>
      </c>
      <c r="I1295" t="str">
        <f>VLOOKUP(H1295,映射关系!E:F,2,FALSE)</f>
        <v>经验</v>
      </c>
      <c r="J1295" t="e">
        <f>INT((IF(D1295=G1295,VLOOKUP(F1295,每级经验对应!A:C,3,FALSE)*映射关系!$B$4,VLOOKUP(F1295,每级经验对应!A:C,3,FALSE)*映射关系!$B$4/(D1295-1))+1)*VLOOKUP(H1295,映射关系!E:G,3,FALSE))</f>
        <v>#N/A</v>
      </c>
      <c r="L1295" t="str">
        <f>L$6&amp;VLOOKUP(I1295,物品!B:C,2,FALSE)</f>
        <v>{"t":"i","i":4</v>
      </c>
      <c r="M1295" t="e">
        <f t="shared" si="169"/>
        <v>#N/A</v>
      </c>
      <c r="N1295" t="str">
        <f t="shared" si="170"/>
        <v/>
      </c>
      <c r="O1295" t="e">
        <f t="shared" si="171"/>
        <v>#N/A</v>
      </c>
    </row>
    <row r="1296" spans="3:15" x14ac:dyDescent="0.15">
      <c r="C1296">
        <v>1289</v>
      </c>
      <c r="D1296" t="e">
        <f>VLOOKUP(F1296,每级任务数量!A:B,2,FALSE)</f>
        <v>#N/A</v>
      </c>
      <c r="E1296" s="7" t="e">
        <f t="shared" si="166"/>
        <v>#N/A</v>
      </c>
      <c r="F1296" t="e">
        <f t="shared" si="167"/>
        <v>#N/A</v>
      </c>
      <c r="G1296" t="e">
        <f t="shared" si="168"/>
        <v>#N/A</v>
      </c>
      <c r="H1296">
        <f t="shared" si="172"/>
        <v>2</v>
      </c>
      <c r="I1296" t="str">
        <f>VLOOKUP(H1296,映射关系!E:F,2,FALSE)</f>
        <v>金币</v>
      </c>
      <c r="J1296" t="e">
        <f>INT((IF(D1296=G1296,VLOOKUP(F1296,每级经验对应!A:C,3,FALSE)*映射关系!$B$4,VLOOKUP(F1296,每级经验对应!A:C,3,FALSE)*映射关系!$B$4/(D1296-1))+1)*VLOOKUP(H1296,映射关系!E:G,3,FALSE))</f>
        <v>#N/A</v>
      </c>
      <c r="L1296" t="str">
        <f>L$6&amp;VLOOKUP(I1296,物品!B:C,2,FALSE)</f>
        <v>{"t":"i","i":1</v>
      </c>
      <c r="M1296" t="e">
        <f t="shared" si="169"/>
        <v>#N/A</v>
      </c>
      <c r="N1296" t="str">
        <f t="shared" si="170"/>
        <v/>
      </c>
      <c r="O1296" t="e">
        <f t="shared" si="171"/>
        <v>#N/A</v>
      </c>
    </row>
    <row r="1297" spans="3:15" x14ac:dyDescent="0.15">
      <c r="C1297">
        <v>1290</v>
      </c>
      <c r="D1297" t="e">
        <f>VLOOKUP(F1297,每级任务数量!A:B,2,FALSE)</f>
        <v>#N/A</v>
      </c>
      <c r="E1297" s="7" t="e">
        <f t="shared" si="166"/>
        <v>#N/A</v>
      </c>
      <c r="F1297" t="e">
        <f t="shared" si="167"/>
        <v>#N/A</v>
      </c>
      <c r="G1297" t="e">
        <f t="shared" si="168"/>
        <v>#N/A</v>
      </c>
      <c r="H1297">
        <f t="shared" si="172"/>
        <v>3</v>
      </c>
      <c r="I1297" t="str">
        <f>VLOOKUP(H1297,映射关系!E:F,2,FALSE)</f>
        <v>炼历</v>
      </c>
      <c r="J1297" t="e">
        <f>INT((IF(D1297=G1297,VLOOKUP(F1297,每级经验对应!A:C,3,FALSE)*映射关系!$B$4,VLOOKUP(F1297,每级经验对应!A:C,3,FALSE)*映射关系!$B$4/(D1297-1))+1)*VLOOKUP(H1297,映射关系!E:G,3,FALSE))</f>
        <v>#N/A</v>
      </c>
      <c r="L1297" t="str">
        <f>L$6&amp;VLOOKUP(I1297,物品!B:C,2,FALSE)</f>
        <v>{"t":"i","i":6</v>
      </c>
      <c r="M1297" t="e">
        <f t="shared" si="169"/>
        <v>#N/A</v>
      </c>
      <c r="N1297" t="str">
        <f t="shared" si="170"/>
        <v/>
      </c>
      <c r="O1297" t="e">
        <f t="shared" si="171"/>
        <v>#N/A</v>
      </c>
    </row>
    <row r="1298" spans="3:15" x14ac:dyDescent="0.15">
      <c r="C1298">
        <v>1291</v>
      </c>
      <c r="D1298" t="e">
        <f>VLOOKUP(F1298,每级任务数量!A:B,2,FALSE)</f>
        <v>#N/A</v>
      </c>
      <c r="E1298" s="7" t="e">
        <f t="shared" si="166"/>
        <v>#N/A</v>
      </c>
      <c r="F1298" t="e">
        <f t="shared" si="167"/>
        <v>#N/A</v>
      </c>
      <c r="G1298" t="e">
        <f t="shared" si="168"/>
        <v>#N/A</v>
      </c>
      <c r="H1298">
        <f t="shared" si="172"/>
        <v>1</v>
      </c>
      <c r="I1298" t="str">
        <f>VLOOKUP(H1298,映射关系!E:F,2,FALSE)</f>
        <v>经验</v>
      </c>
      <c r="J1298" t="e">
        <f>INT((IF(D1298=G1298,VLOOKUP(F1298,每级经验对应!A:C,3,FALSE)*映射关系!$B$4,VLOOKUP(F1298,每级经验对应!A:C,3,FALSE)*映射关系!$B$4/(D1298-1))+1)*VLOOKUP(H1298,映射关系!E:G,3,FALSE))</f>
        <v>#N/A</v>
      </c>
      <c r="L1298" t="str">
        <f>L$6&amp;VLOOKUP(I1298,物品!B:C,2,FALSE)</f>
        <v>{"t":"i","i":4</v>
      </c>
      <c r="M1298" t="e">
        <f t="shared" si="169"/>
        <v>#N/A</v>
      </c>
      <c r="N1298" t="str">
        <f t="shared" si="170"/>
        <v/>
      </c>
      <c r="O1298" t="e">
        <f t="shared" si="171"/>
        <v>#N/A</v>
      </c>
    </row>
    <row r="1299" spans="3:15" x14ac:dyDescent="0.15">
      <c r="C1299">
        <v>1292</v>
      </c>
      <c r="D1299" t="e">
        <f>VLOOKUP(F1299,每级任务数量!A:B,2,FALSE)</f>
        <v>#N/A</v>
      </c>
      <c r="E1299" s="7" t="e">
        <f t="shared" si="166"/>
        <v>#N/A</v>
      </c>
      <c r="F1299" t="e">
        <f t="shared" si="167"/>
        <v>#N/A</v>
      </c>
      <c r="G1299" t="e">
        <f t="shared" si="168"/>
        <v>#N/A</v>
      </c>
      <c r="H1299">
        <f t="shared" si="172"/>
        <v>2</v>
      </c>
      <c r="I1299" t="str">
        <f>VLOOKUP(H1299,映射关系!E:F,2,FALSE)</f>
        <v>金币</v>
      </c>
      <c r="J1299" t="e">
        <f>INT((IF(D1299=G1299,VLOOKUP(F1299,每级经验对应!A:C,3,FALSE)*映射关系!$B$4,VLOOKUP(F1299,每级经验对应!A:C,3,FALSE)*映射关系!$B$4/(D1299-1))+1)*VLOOKUP(H1299,映射关系!E:G,3,FALSE))</f>
        <v>#N/A</v>
      </c>
      <c r="L1299" t="str">
        <f>L$6&amp;VLOOKUP(I1299,物品!B:C,2,FALSE)</f>
        <v>{"t":"i","i":1</v>
      </c>
      <c r="M1299" t="e">
        <f t="shared" si="169"/>
        <v>#N/A</v>
      </c>
      <c r="N1299" t="str">
        <f t="shared" si="170"/>
        <v/>
      </c>
      <c r="O1299" t="e">
        <f t="shared" si="171"/>
        <v>#N/A</v>
      </c>
    </row>
    <row r="1300" spans="3:15" x14ac:dyDescent="0.15">
      <c r="C1300">
        <v>1293</v>
      </c>
      <c r="D1300" t="e">
        <f>VLOOKUP(F1300,每级任务数量!A:B,2,FALSE)</f>
        <v>#N/A</v>
      </c>
      <c r="E1300" s="7" t="e">
        <f t="shared" si="166"/>
        <v>#N/A</v>
      </c>
      <c r="F1300" t="e">
        <f t="shared" si="167"/>
        <v>#N/A</v>
      </c>
      <c r="G1300" t="e">
        <f t="shared" si="168"/>
        <v>#N/A</v>
      </c>
      <c r="H1300">
        <f t="shared" si="172"/>
        <v>3</v>
      </c>
      <c r="I1300" t="str">
        <f>VLOOKUP(H1300,映射关系!E:F,2,FALSE)</f>
        <v>炼历</v>
      </c>
      <c r="J1300" t="e">
        <f>INT((IF(D1300=G1300,VLOOKUP(F1300,每级经验对应!A:C,3,FALSE)*映射关系!$B$4,VLOOKUP(F1300,每级经验对应!A:C,3,FALSE)*映射关系!$B$4/(D1300-1))+1)*VLOOKUP(H1300,映射关系!E:G,3,FALSE))</f>
        <v>#N/A</v>
      </c>
      <c r="L1300" t="str">
        <f>L$6&amp;VLOOKUP(I1300,物品!B:C,2,FALSE)</f>
        <v>{"t":"i","i":6</v>
      </c>
      <c r="M1300" t="e">
        <f t="shared" si="169"/>
        <v>#N/A</v>
      </c>
      <c r="N1300" t="str">
        <f t="shared" si="170"/>
        <v/>
      </c>
      <c r="O1300" t="e">
        <f t="shared" si="171"/>
        <v>#N/A</v>
      </c>
    </row>
    <row r="1301" spans="3:15" x14ac:dyDescent="0.15">
      <c r="C1301">
        <v>1294</v>
      </c>
      <c r="D1301" t="e">
        <f>VLOOKUP(F1301,每级任务数量!A:B,2,FALSE)</f>
        <v>#N/A</v>
      </c>
      <c r="E1301" s="7" t="e">
        <f t="shared" si="166"/>
        <v>#N/A</v>
      </c>
      <c r="F1301" t="e">
        <f t="shared" si="167"/>
        <v>#N/A</v>
      </c>
      <c r="G1301" t="e">
        <f t="shared" si="168"/>
        <v>#N/A</v>
      </c>
      <c r="H1301">
        <f t="shared" si="172"/>
        <v>1</v>
      </c>
      <c r="I1301" t="str">
        <f>VLOOKUP(H1301,映射关系!E:F,2,FALSE)</f>
        <v>经验</v>
      </c>
      <c r="J1301" t="e">
        <f>INT((IF(D1301=G1301,VLOOKUP(F1301,每级经验对应!A:C,3,FALSE)*映射关系!$B$4,VLOOKUP(F1301,每级经验对应!A:C,3,FALSE)*映射关系!$B$4/(D1301-1))+1)*VLOOKUP(H1301,映射关系!E:G,3,FALSE))</f>
        <v>#N/A</v>
      </c>
      <c r="L1301" t="str">
        <f>L$6&amp;VLOOKUP(I1301,物品!B:C,2,FALSE)</f>
        <v>{"t":"i","i":4</v>
      </c>
      <c r="M1301" t="e">
        <f t="shared" si="169"/>
        <v>#N/A</v>
      </c>
      <c r="N1301" t="str">
        <f t="shared" si="170"/>
        <v/>
      </c>
      <c r="O1301" t="e">
        <f t="shared" si="171"/>
        <v>#N/A</v>
      </c>
    </row>
    <row r="1302" spans="3:15" x14ac:dyDescent="0.15">
      <c r="C1302">
        <v>1295</v>
      </c>
      <c r="D1302" t="e">
        <f>VLOOKUP(F1302,每级任务数量!A:B,2,FALSE)</f>
        <v>#N/A</v>
      </c>
      <c r="E1302" s="7" t="e">
        <f t="shared" si="166"/>
        <v>#N/A</v>
      </c>
      <c r="F1302" t="e">
        <f t="shared" si="167"/>
        <v>#N/A</v>
      </c>
      <c r="G1302" t="e">
        <f t="shared" si="168"/>
        <v>#N/A</v>
      </c>
      <c r="H1302">
        <f t="shared" si="172"/>
        <v>2</v>
      </c>
      <c r="I1302" t="str">
        <f>VLOOKUP(H1302,映射关系!E:F,2,FALSE)</f>
        <v>金币</v>
      </c>
      <c r="J1302" t="e">
        <f>INT((IF(D1302=G1302,VLOOKUP(F1302,每级经验对应!A:C,3,FALSE)*映射关系!$B$4,VLOOKUP(F1302,每级经验对应!A:C,3,FALSE)*映射关系!$B$4/(D1302-1))+1)*VLOOKUP(H1302,映射关系!E:G,3,FALSE))</f>
        <v>#N/A</v>
      </c>
      <c r="L1302" t="str">
        <f>L$6&amp;VLOOKUP(I1302,物品!B:C,2,FALSE)</f>
        <v>{"t":"i","i":1</v>
      </c>
      <c r="M1302" t="e">
        <f t="shared" si="169"/>
        <v>#N/A</v>
      </c>
      <c r="N1302" t="str">
        <f t="shared" si="170"/>
        <v/>
      </c>
      <c r="O1302" t="e">
        <f t="shared" si="171"/>
        <v>#N/A</v>
      </c>
    </row>
    <row r="1303" spans="3:15" x14ac:dyDescent="0.15">
      <c r="C1303">
        <v>1296</v>
      </c>
      <c r="D1303" t="e">
        <f>VLOOKUP(F1303,每级任务数量!A:B,2,FALSE)</f>
        <v>#N/A</v>
      </c>
      <c r="E1303" s="7" t="e">
        <f t="shared" si="166"/>
        <v>#N/A</v>
      </c>
      <c r="F1303" t="e">
        <f t="shared" si="167"/>
        <v>#N/A</v>
      </c>
      <c r="G1303" t="e">
        <f t="shared" si="168"/>
        <v>#N/A</v>
      </c>
      <c r="H1303">
        <f t="shared" si="172"/>
        <v>3</v>
      </c>
      <c r="I1303" t="str">
        <f>VLOOKUP(H1303,映射关系!E:F,2,FALSE)</f>
        <v>炼历</v>
      </c>
      <c r="J1303" t="e">
        <f>INT((IF(D1303=G1303,VLOOKUP(F1303,每级经验对应!A:C,3,FALSE)*映射关系!$B$4,VLOOKUP(F1303,每级经验对应!A:C,3,FALSE)*映射关系!$B$4/(D1303-1))+1)*VLOOKUP(H1303,映射关系!E:G,3,FALSE))</f>
        <v>#N/A</v>
      </c>
      <c r="L1303" t="str">
        <f>L$6&amp;VLOOKUP(I1303,物品!B:C,2,FALSE)</f>
        <v>{"t":"i","i":6</v>
      </c>
      <c r="M1303" t="e">
        <f t="shared" si="169"/>
        <v>#N/A</v>
      </c>
      <c r="N1303" t="str">
        <f t="shared" si="170"/>
        <v/>
      </c>
      <c r="O1303" t="e">
        <f t="shared" si="171"/>
        <v>#N/A</v>
      </c>
    </row>
    <row r="1304" spans="3:15" x14ac:dyDescent="0.15">
      <c r="C1304">
        <v>1297</v>
      </c>
      <c r="D1304" t="e">
        <f>VLOOKUP(F1304,每级任务数量!A:B,2,FALSE)</f>
        <v>#N/A</v>
      </c>
      <c r="E1304" s="7" t="e">
        <f t="shared" si="166"/>
        <v>#N/A</v>
      </c>
      <c r="F1304" t="e">
        <f t="shared" si="167"/>
        <v>#N/A</v>
      </c>
      <c r="G1304" t="e">
        <f t="shared" si="168"/>
        <v>#N/A</v>
      </c>
      <c r="H1304">
        <f t="shared" si="172"/>
        <v>1</v>
      </c>
      <c r="I1304" t="str">
        <f>VLOOKUP(H1304,映射关系!E:F,2,FALSE)</f>
        <v>经验</v>
      </c>
      <c r="J1304" t="e">
        <f>INT((IF(D1304=G1304,VLOOKUP(F1304,每级经验对应!A:C,3,FALSE)*映射关系!$B$4,VLOOKUP(F1304,每级经验对应!A:C,3,FALSE)*映射关系!$B$4/(D1304-1))+1)*VLOOKUP(H1304,映射关系!E:G,3,FALSE))</f>
        <v>#N/A</v>
      </c>
      <c r="L1304" t="str">
        <f>L$6&amp;VLOOKUP(I1304,物品!B:C,2,FALSE)</f>
        <v>{"t":"i","i":4</v>
      </c>
      <c r="M1304" t="e">
        <f t="shared" si="169"/>
        <v>#N/A</v>
      </c>
      <c r="N1304" t="str">
        <f t="shared" si="170"/>
        <v/>
      </c>
      <c r="O1304" t="e">
        <f t="shared" si="171"/>
        <v>#N/A</v>
      </c>
    </row>
    <row r="1305" spans="3:15" x14ac:dyDescent="0.15">
      <c r="C1305">
        <v>1298</v>
      </c>
      <c r="D1305" t="e">
        <f>VLOOKUP(F1305,每级任务数量!A:B,2,FALSE)</f>
        <v>#N/A</v>
      </c>
      <c r="E1305" s="7" t="e">
        <f t="shared" si="166"/>
        <v>#N/A</v>
      </c>
      <c r="F1305" t="e">
        <f t="shared" si="167"/>
        <v>#N/A</v>
      </c>
      <c r="G1305" t="e">
        <f t="shared" si="168"/>
        <v>#N/A</v>
      </c>
      <c r="H1305">
        <f t="shared" si="172"/>
        <v>2</v>
      </c>
      <c r="I1305" t="str">
        <f>VLOOKUP(H1305,映射关系!E:F,2,FALSE)</f>
        <v>金币</v>
      </c>
      <c r="J1305" t="e">
        <f>INT((IF(D1305=G1305,VLOOKUP(F1305,每级经验对应!A:C,3,FALSE)*映射关系!$B$4,VLOOKUP(F1305,每级经验对应!A:C,3,FALSE)*映射关系!$B$4/(D1305-1))+1)*VLOOKUP(H1305,映射关系!E:G,3,FALSE))</f>
        <v>#N/A</v>
      </c>
      <c r="L1305" t="str">
        <f>L$6&amp;VLOOKUP(I1305,物品!B:C,2,FALSE)</f>
        <v>{"t":"i","i":1</v>
      </c>
      <c r="M1305" t="e">
        <f t="shared" si="169"/>
        <v>#N/A</v>
      </c>
      <c r="N1305" t="str">
        <f t="shared" si="170"/>
        <v/>
      </c>
      <c r="O1305" t="e">
        <f t="shared" si="171"/>
        <v>#N/A</v>
      </c>
    </row>
    <row r="1306" spans="3:15" x14ac:dyDescent="0.15">
      <c r="C1306">
        <v>1299</v>
      </c>
      <c r="D1306" t="e">
        <f>VLOOKUP(F1306,每级任务数量!A:B,2,FALSE)</f>
        <v>#N/A</v>
      </c>
      <c r="E1306" s="7" t="e">
        <f t="shared" si="166"/>
        <v>#N/A</v>
      </c>
      <c r="F1306" t="e">
        <f t="shared" si="167"/>
        <v>#N/A</v>
      </c>
      <c r="G1306" t="e">
        <f t="shared" si="168"/>
        <v>#N/A</v>
      </c>
      <c r="H1306">
        <f t="shared" si="172"/>
        <v>3</v>
      </c>
      <c r="I1306" t="str">
        <f>VLOOKUP(H1306,映射关系!E:F,2,FALSE)</f>
        <v>炼历</v>
      </c>
      <c r="J1306" t="e">
        <f>INT((IF(D1306=G1306,VLOOKUP(F1306,每级经验对应!A:C,3,FALSE)*映射关系!$B$4,VLOOKUP(F1306,每级经验对应!A:C,3,FALSE)*映射关系!$B$4/(D1306-1))+1)*VLOOKUP(H1306,映射关系!E:G,3,FALSE))</f>
        <v>#N/A</v>
      </c>
      <c r="L1306" t="str">
        <f>L$6&amp;VLOOKUP(I1306,物品!B:C,2,FALSE)</f>
        <v>{"t":"i","i":6</v>
      </c>
      <c r="M1306" t="e">
        <f t="shared" si="169"/>
        <v>#N/A</v>
      </c>
      <c r="N1306" t="str">
        <f t="shared" si="170"/>
        <v/>
      </c>
      <c r="O1306" t="e">
        <f t="shared" si="171"/>
        <v>#N/A</v>
      </c>
    </row>
    <row r="1307" spans="3:15" x14ac:dyDescent="0.15">
      <c r="C1307">
        <v>1300</v>
      </c>
      <c r="D1307" t="e">
        <f>VLOOKUP(F1307,每级任务数量!A:B,2,FALSE)</f>
        <v>#N/A</v>
      </c>
      <c r="E1307" s="7" t="e">
        <f t="shared" si="166"/>
        <v>#N/A</v>
      </c>
      <c r="F1307" t="e">
        <f t="shared" si="167"/>
        <v>#N/A</v>
      </c>
      <c r="G1307" t="e">
        <f t="shared" si="168"/>
        <v>#N/A</v>
      </c>
      <c r="H1307">
        <f t="shared" si="172"/>
        <v>1</v>
      </c>
      <c r="I1307" t="str">
        <f>VLOOKUP(H1307,映射关系!E:F,2,FALSE)</f>
        <v>经验</v>
      </c>
      <c r="J1307" t="e">
        <f>INT((IF(D1307=G1307,VLOOKUP(F1307,每级经验对应!A:C,3,FALSE)*映射关系!$B$4,VLOOKUP(F1307,每级经验对应!A:C,3,FALSE)*映射关系!$B$4/(D1307-1))+1)*VLOOKUP(H1307,映射关系!E:G,3,FALSE))</f>
        <v>#N/A</v>
      </c>
      <c r="L1307" t="str">
        <f>L$6&amp;VLOOKUP(I1307,物品!B:C,2,FALSE)</f>
        <v>{"t":"i","i":4</v>
      </c>
      <c r="M1307" t="e">
        <f t="shared" si="169"/>
        <v>#N/A</v>
      </c>
      <c r="N1307" t="str">
        <f t="shared" si="170"/>
        <v/>
      </c>
      <c r="O1307" t="e">
        <f t="shared" si="171"/>
        <v>#N/A</v>
      </c>
    </row>
    <row r="1308" spans="3:15" x14ac:dyDescent="0.15">
      <c r="C1308">
        <v>1301</v>
      </c>
      <c r="D1308" t="e">
        <f>VLOOKUP(F1308,每级任务数量!A:B,2,FALSE)</f>
        <v>#N/A</v>
      </c>
      <c r="E1308" s="7" t="e">
        <f t="shared" si="166"/>
        <v>#N/A</v>
      </c>
      <c r="F1308" t="e">
        <f t="shared" si="167"/>
        <v>#N/A</v>
      </c>
      <c r="G1308" t="e">
        <f t="shared" si="168"/>
        <v>#N/A</v>
      </c>
      <c r="H1308">
        <f t="shared" si="172"/>
        <v>2</v>
      </c>
      <c r="I1308" t="str">
        <f>VLOOKUP(H1308,映射关系!E:F,2,FALSE)</f>
        <v>金币</v>
      </c>
      <c r="J1308" t="e">
        <f>INT((IF(D1308=G1308,VLOOKUP(F1308,每级经验对应!A:C,3,FALSE)*映射关系!$B$4,VLOOKUP(F1308,每级经验对应!A:C,3,FALSE)*映射关系!$B$4/(D1308-1))+1)*VLOOKUP(H1308,映射关系!E:G,3,FALSE))</f>
        <v>#N/A</v>
      </c>
      <c r="L1308" t="str">
        <f>L$6&amp;VLOOKUP(I1308,物品!B:C,2,FALSE)</f>
        <v>{"t":"i","i":1</v>
      </c>
      <c r="M1308" t="e">
        <f t="shared" si="169"/>
        <v>#N/A</v>
      </c>
      <c r="N1308" t="str">
        <f t="shared" si="170"/>
        <v/>
      </c>
      <c r="O1308" t="e">
        <f t="shared" si="171"/>
        <v>#N/A</v>
      </c>
    </row>
    <row r="1309" spans="3:15" x14ac:dyDescent="0.15">
      <c r="C1309">
        <v>1302</v>
      </c>
      <c r="D1309" t="e">
        <f>VLOOKUP(F1309,每级任务数量!A:B,2,FALSE)</f>
        <v>#N/A</v>
      </c>
      <c r="E1309" s="7" t="e">
        <f t="shared" si="166"/>
        <v>#N/A</v>
      </c>
      <c r="F1309" t="e">
        <f t="shared" si="167"/>
        <v>#N/A</v>
      </c>
      <c r="G1309" t="e">
        <f t="shared" si="168"/>
        <v>#N/A</v>
      </c>
      <c r="H1309">
        <f t="shared" si="172"/>
        <v>3</v>
      </c>
      <c r="I1309" t="str">
        <f>VLOOKUP(H1309,映射关系!E:F,2,FALSE)</f>
        <v>炼历</v>
      </c>
      <c r="J1309" t="e">
        <f>INT((IF(D1309=G1309,VLOOKUP(F1309,每级经验对应!A:C,3,FALSE)*映射关系!$B$4,VLOOKUP(F1309,每级经验对应!A:C,3,FALSE)*映射关系!$B$4/(D1309-1))+1)*VLOOKUP(H1309,映射关系!E:G,3,FALSE))</f>
        <v>#N/A</v>
      </c>
      <c r="L1309" t="str">
        <f>L$6&amp;VLOOKUP(I1309,物品!B:C,2,FALSE)</f>
        <v>{"t":"i","i":6</v>
      </c>
      <c r="M1309" t="e">
        <f t="shared" si="169"/>
        <v>#N/A</v>
      </c>
      <c r="N1309" t="str">
        <f t="shared" si="170"/>
        <v/>
      </c>
      <c r="O1309" t="e">
        <f t="shared" si="171"/>
        <v>#N/A</v>
      </c>
    </row>
    <row r="1310" spans="3:15" x14ac:dyDescent="0.15">
      <c r="C1310">
        <v>1303</v>
      </c>
      <c r="D1310" t="e">
        <f>VLOOKUP(F1310,每级任务数量!A:B,2,FALSE)</f>
        <v>#N/A</v>
      </c>
      <c r="E1310" s="7" t="e">
        <f t="shared" si="166"/>
        <v>#N/A</v>
      </c>
      <c r="F1310" t="e">
        <f t="shared" si="167"/>
        <v>#N/A</v>
      </c>
      <c r="G1310" t="e">
        <f t="shared" si="168"/>
        <v>#N/A</v>
      </c>
      <c r="H1310">
        <f t="shared" si="172"/>
        <v>1</v>
      </c>
      <c r="I1310" t="str">
        <f>VLOOKUP(H1310,映射关系!E:F,2,FALSE)</f>
        <v>经验</v>
      </c>
      <c r="J1310" t="e">
        <f>INT((IF(D1310=G1310,VLOOKUP(F1310,每级经验对应!A:C,3,FALSE)*映射关系!$B$4,VLOOKUP(F1310,每级经验对应!A:C,3,FALSE)*映射关系!$B$4/(D1310-1))+1)*VLOOKUP(H1310,映射关系!E:G,3,FALSE))</f>
        <v>#N/A</v>
      </c>
      <c r="L1310" t="str">
        <f>L$6&amp;VLOOKUP(I1310,物品!B:C,2,FALSE)</f>
        <v>{"t":"i","i":4</v>
      </c>
      <c r="M1310" t="e">
        <f t="shared" si="169"/>
        <v>#N/A</v>
      </c>
      <c r="N1310" t="str">
        <f t="shared" si="170"/>
        <v/>
      </c>
      <c r="O1310" t="e">
        <f t="shared" si="171"/>
        <v>#N/A</v>
      </c>
    </row>
    <row r="1311" spans="3:15" x14ac:dyDescent="0.15">
      <c r="C1311">
        <v>1304</v>
      </c>
      <c r="D1311" t="e">
        <f>VLOOKUP(F1311,每级任务数量!A:B,2,FALSE)</f>
        <v>#N/A</v>
      </c>
      <c r="E1311" s="7" t="e">
        <f t="shared" si="166"/>
        <v>#N/A</v>
      </c>
      <c r="F1311" t="e">
        <f t="shared" si="167"/>
        <v>#N/A</v>
      </c>
      <c r="G1311" t="e">
        <f t="shared" si="168"/>
        <v>#N/A</v>
      </c>
      <c r="H1311">
        <f t="shared" si="172"/>
        <v>2</v>
      </c>
      <c r="I1311" t="str">
        <f>VLOOKUP(H1311,映射关系!E:F,2,FALSE)</f>
        <v>金币</v>
      </c>
      <c r="J1311" t="e">
        <f>INT((IF(D1311=G1311,VLOOKUP(F1311,每级经验对应!A:C,3,FALSE)*映射关系!$B$4,VLOOKUP(F1311,每级经验对应!A:C,3,FALSE)*映射关系!$B$4/(D1311-1))+1)*VLOOKUP(H1311,映射关系!E:G,3,FALSE))</f>
        <v>#N/A</v>
      </c>
      <c r="L1311" t="str">
        <f>L$6&amp;VLOOKUP(I1311,物品!B:C,2,FALSE)</f>
        <v>{"t":"i","i":1</v>
      </c>
      <c r="M1311" t="e">
        <f t="shared" si="169"/>
        <v>#N/A</v>
      </c>
      <c r="N1311" t="str">
        <f t="shared" si="170"/>
        <v/>
      </c>
      <c r="O1311" t="e">
        <f t="shared" si="171"/>
        <v>#N/A</v>
      </c>
    </row>
    <row r="1312" spans="3:15" x14ac:dyDescent="0.15">
      <c r="C1312">
        <v>1305</v>
      </c>
      <c r="D1312" t="e">
        <f>VLOOKUP(F1312,每级任务数量!A:B,2,FALSE)</f>
        <v>#N/A</v>
      </c>
      <c r="E1312" s="7" t="e">
        <f t="shared" si="166"/>
        <v>#N/A</v>
      </c>
      <c r="F1312" t="e">
        <f t="shared" si="167"/>
        <v>#N/A</v>
      </c>
      <c r="G1312" t="e">
        <f t="shared" si="168"/>
        <v>#N/A</v>
      </c>
      <c r="H1312">
        <f t="shared" si="172"/>
        <v>3</v>
      </c>
      <c r="I1312" t="str">
        <f>VLOOKUP(H1312,映射关系!E:F,2,FALSE)</f>
        <v>炼历</v>
      </c>
      <c r="J1312" t="e">
        <f>INT((IF(D1312=G1312,VLOOKUP(F1312,每级经验对应!A:C,3,FALSE)*映射关系!$B$4,VLOOKUP(F1312,每级经验对应!A:C,3,FALSE)*映射关系!$B$4/(D1312-1))+1)*VLOOKUP(H1312,映射关系!E:G,3,FALSE))</f>
        <v>#N/A</v>
      </c>
      <c r="L1312" t="str">
        <f>L$6&amp;VLOOKUP(I1312,物品!B:C,2,FALSE)</f>
        <v>{"t":"i","i":6</v>
      </c>
      <c r="M1312" t="e">
        <f t="shared" si="169"/>
        <v>#N/A</v>
      </c>
      <c r="N1312" t="str">
        <f t="shared" si="170"/>
        <v/>
      </c>
      <c r="O1312" t="e">
        <f t="shared" si="171"/>
        <v>#N/A</v>
      </c>
    </row>
    <row r="1313" spans="3:15" x14ac:dyDescent="0.15">
      <c r="C1313">
        <v>1306</v>
      </c>
      <c r="D1313" t="e">
        <f>VLOOKUP(F1313,每级任务数量!A:B,2,FALSE)</f>
        <v>#N/A</v>
      </c>
      <c r="E1313" s="7" t="e">
        <f t="shared" si="166"/>
        <v>#N/A</v>
      </c>
      <c r="F1313" t="e">
        <f t="shared" si="167"/>
        <v>#N/A</v>
      </c>
      <c r="G1313" t="e">
        <f t="shared" si="168"/>
        <v>#N/A</v>
      </c>
      <c r="H1313">
        <f t="shared" si="172"/>
        <v>1</v>
      </c>
      <c r="I1313" t="str">
        <f>VLOOKUP(H1313,映射关系!E:F,2,FALSE)</f>
        <v>经验</v>
      </c>
      <c r="J1313" t="e">
        <f>INT((IF(D1313=G1313,VLOOKUP(F1313,每级经验对应!A:C,3,FALSE)*映射关系!$B$4,VLOOKUP(F1313,每级经验对应!A:C,3,FALSE)*映射关系!$B$4/(D1313-1))+1)*VLOOKUP(H1313,映射关系!E:G,3,FALSE))</f>
        <v>#N/A</v>
      </c>
      <c r="L1313" t="str">
        <f>L$6&amp;VLOOKUP(I1313,物品!B:C,2,FALSE)</f>
        <v>{"t":"i","i":4</v>
      </c>
      <c r="M1313" t="e">
        <f t="shared" si="169"/>
        <v>#N/A</v>
      </c>
      <c r="N1313" t="str">
        <f t="shared" si="170"/>
        <v/>
      </c>
      <c r="O1313" t="e">
        <f t="shared" si="171"/>
        <v>#N/A</v>
      </c>
    </row>
    <row r="1314" spans="3:15" x14ac:dyDescent="0.15">
      <c r="C1314">
        <v>1307</v>
      </c>
      <c r="D1314" t="e">
        <f>VLOOKUP(F1314,每级任务数量!A:B,2,FALSE)</f>
        <v>#N/A</v>
      </c>
      <c r="E1314" s="7" t="e">
        <f t="shared" si="166"/>
        <v>#N/A</v>
      </c>
      <c r="F1314" t="e">
        <f t="shared" si="167"/>
        <v>#N/A</v>
      </c>
      <c r="G1314" t="e">
        <f t="shared" si="168"/>
        <v>#N/A</v>
      </c>
      <c r="H1314">
        <f t="shared" si="172"/>
        <v>2</v>
      </c>
      <c r="I1314" t="str">
        <f>VLOOKUP(H1314,映射关系!E:F,2,FALSE)</f>
        <v>金币</v>
      </c>
      <c r="J1314" t="e">
        <f>INT((IF(D1314=G1314,VLOOKUP(F1314,每级经验对应!A:C,3,FALSE)*映射关系!$B$4,VLOOKUP(F1314,每级经验对应!A:C,3,FALSE)*映射关系!$B$4/(D1314-1))+1)*VLOOKUP(H1314,映射关系!E:G,3,FALSE))</f>
        <v>#N/A</v>
      </c>
      <c r="L1314" t="str">
        <f>L$6&amp;VLOOKUP(I1314,物品!B:C,2,FALSE)</f>
        <v>{"t":"i","i":1</v>
      </c>
      <c r="M1314" t="e">
        <f t="shared" si="169"/>
        <v>#N/A</v>
      </c>
      <c r="N1314" t="str">
        <f t="shared" si="170"/>
        <v/>
      </c>
      <c r="O1314" t="e">
        <f t="shared" si="171"/>
        <v>#N/A</v>
      </c>
    </row>
    <row r="1315" spans="3:15" x14ac:dyDescent="0.15">
      <c r="C1315">
        <v>1308</v>
      </c>
      <c r="D1315" t="e">
        <f>VLOOKUP(F1315,每级任务数量!A:B,2,FALSE)</f>
        <v>#N/A</v>
      </c>
      <c r="E1315" s="7" t="e">
        <f t="shared" si="166"/>
        <v>#N/A</v>
      </c>
      <c r="F1315" t="e">
        <f t="shared" si="167"/>
        <v>#N/A</v>
      </c>
      <c r="G1315" t="e">
        <f t="shared" si="168"/>
        <v>#N/A</v>
      </c>
      <c r="H1315">
        <f t="shared" si="172"/>
        <v>3</v>
      </c>
      <c r="I1315" t="str">
        <f>VLOOKUP(H1315,映射关系!E:F,2,FALSE)</f>
        <v>炼历</v>
      </c>
      <c r="J1315" t="e">
        <f>INT((IF(D1315=G1315,VLOOKUP(F1315,每级经验对应!A:C,3,FALSE)*映射关系!$B$4,VLOOKUP(F1315,每级经验对应!A:C,3,FALSE)*映射关系!$B$4/(D1315-1))+1)*VLOOKUP(H1315,映射关系!E:G,3,FALSE))</f>
        <v>#N/A</v>
      </c>
      <c r="L1315" t="str">
        <f>L$6&amp;VLOOKUP(I1315,物品!B:C,2,FALSE)</f>
        <v>{"t":"i","i":6</v>
      </c>
      <c r="M1315" t="e">
        <f t="shared" si="169"/>
        <v>#N/A</v>
      </c>
      <c r="N1315" t="str">
        <f t="shared" si="170"/>
        <v/>
      </c>
      <c r="O1315" t="e">
        <f t="shared" si="171"/>
        <v>#N/A</v>
      </c>
    </row>
    <row r="1316" spans="3:15" x14ac:dyDescent="0.15">
      <c r="C1316">
        <v>1309</v>
      </c>
      <c r="D1316" t="e">
        <f>VLOOKUP(F1316,每级任务数量!A:B,2,FALSE)</f>
        <v>#N/A</v>
      </c>
      <c r="E1316" s="7" t="e">
        <f t="shared" si="166"/>
        <v>#N/A</v>
      </c>
      <c r="F1316" t="e">
        <f t="shared" si="167"/>
        <v>#N/A</v>
      </c>
      <c r="G1316" t="e">
        <f t="shared" si="168"/>
        <v>#N/A</v>
      </c>
      <c r="H1316">
        <f t="shared" si="172"/>
        <v>1</v>
      </c>
      <c r="I1316" t="str">
        <f>VLOOKUP(H1316,映射关系!E:F,2,FALSE)</f>
        <v>经验</v>
      </c>
      <c r="J1316" t="e">
        <f>INT((IF(D1316=G1316,VLOOKUP(F1316,每级经验对应!A:C,3,FALSE)*映射关系!$B$4,VLOOKUP(F1316,每级经验对应!A:C,3,FALSE)*映射关系!$B$4/(D1316-1))+1)*VLOOKUP(H1316,映射关系!E:G,3,FALSE))</f>
        <v>#N/A</v>
      </c>
      <c r="L1316" t="str">
        <f>L$6&amp;VLOOKUP(I1316,物品!B:C,2,FALSE)</f>
        <v>{"t":"i","i":4</v>
      </c>
      <c r="M1316" t="e">
        <f t="shared" si="169"/>
        <v>#N/A</v>
      </c>
      <c r="N1316" t="str">
        <f t="shared" si="170"/>
        <v/>
      </c>
      <c r="O1316" t="e">
        <f t="shared" si="171"/>
        <v>#N/A</v>
      </c>
    </row>
    <row r="1317" spans="3:15" x14ac:dyDescent="0.15">
      <c r="C1317">
        <v>1310</v>
      </c>
      <c r="D1317" t="e">
        <f>VLOOKUP(F1317,每级任务数量!A:B,2,FALSE)</f>
        <v>#N/A</v>
      </c>
      <c r="E1317" s="7" t="e">
        <f t="shared" si="166"/>
        <v>#N/A</v>
      </c>
      <c r="F1317" t="e">
        <f t="shared" si="167"/>
        <v>#N/A</v>
      </c>
      <c r="G1317" t="e">
        <f t="shared" si="168"/>
        <v>#N/A</v>
      </c>
      <c r="H1317">
        <f t="shared" si="172"/>
        <v>2</v>
      </c>
      <c r="I1317" t="str">
        <f>VLOOKUP(H1317,映射关系!E:F,2,FALSE)</f>
        <v>金币</v>
      </c>
      <c r="J1317" t="e">
        <f>INT((IF(D1317=G1317,VLOOKUP(F1317,每级经验对应!A:C,3,FALSE)*映射关系!$B$4,VLOOKUP(F1317,每级经验对应!A:C,3,FALSE)*映射关系!$B$4/(D1317-1))+1)*VLOOKUP(H1317,映射关系!E:G,3,FALSE))</f>
        <v>#N/A</v>
      </c>
      <c r="L1317" t="str">
        <f>L$6&amp;VLOOKUP(I1317,物品!B:C,2,FALSE)</f>
        <v>{"t":"i","i":1</v>
      </c>
      <c r="M1317" t="e">
        <f t="shared" si="169"/>
        <v>#N/A</v>
      </c>
      <c r="N1317" t="str">
        <f t="shared" si="170"/>
        <v/>
      </c>
      <c r="O1317" t="e">
        <f t="shared" si="171"/>
        <v>#N/A</v>
      </c>
    </row>
    <row r="1318" spans="3:15" x14ac:dyDescent="0.15">
      <c r="C1318">
        <v>1311</v>
      </c>
      <c r="D1318" t="e">
        <f>VLOOKUP(F1318,每级任务数量!A:B,2,FALSE)</f>
        <v>#N/A</v>
      </c>
      <c r="E1318" s="7" t="e">
        <f t="shared" si="166"/>
        <v>#N/A</v>
      </c>
      <c r="F1318" t="e">
        <f t="shared" si="167"/>
        <v>#N/A</v>
      </c>
      <c r="G1318" t="e">
        <f t="shared" si="168"/>
        <v>#N/A</v>
      </c>
      <c r="H1318">
        <f t="shared" si="172"/>
        <v>3</v>
      </c>
      <c r="I1318" t="str">
        <f>VLOOKUP(H1318,映射关系!E:F,2,FALSE)</f>
        <v>炼历</v>
      </c>
      <c r="J1318" t="e">
        <f>INT((IF(D1318=G1318,VLOOKUP(F1318,每级经验对应!A:C,3,FALSE)*映射关系!$B$4,VLOOKUP(F1318,每级经验对应!A:C,3,FALSE)*映射关系!$B$4/(D1318-1))+1)*VLOOKUP(H1318,映射关系!E:G,3,FALSE))</f>
        <v>#N/A</v>
      </c>
      <c r="L1318" t="str">
        <f>L$6&amp;VLOOKUP(I1318,物品!B:C,2,FALSE)</f>
        <v>{"t":"i","i":6</v>
      </c>
      <c r="M1318" t="e">
        <f t="shared" si="169"/>
        <v>#N/A</v>
      </c>
      <c r="N1318" t="str">
        <f t="shared" si="170"/>
        <v/>
      </c>
      <c r="O1318" t="e">
        <f t="shared" si="171"/>
        <v>#N/A</v>
      </c>
    </row>
    <row r="1319" spans="3:15" x14ac:dyDescent="0.15">
      <c r="C1319">
        <v>1312</v>
      </c>
      <c r="D1319" t="e">
        <f>VLOOKUP(F1319,每级任务数量!A:B,2,FALSE)</f>
        <v>#N/A</v>
      </c>
      <c r="E1319" s="7" t="e">
        <f t="shared" si="166"/>
        <v>#N/A</v>
      </c>
      <c r="F1319" t="e">
        <f t="shared" si="167"/>
        <v>#N/A</v>
      </c>
      <c r="G1319" t="e">
        <f t="shared" si="168"/>
        <v>#N/A</v>
      </c>
      <c r="H1319">
        <f t="shared" si="172"/>
        <v>1</v>
      </c>
      <c r="I1319" t="str">
        <f>VLOOKUP(H1319,映射关系!E:F,2,FALSE)</f>
        <v>经验</v>
      </c>
      <c r="J1319" t="e">
        <f>INT((IF(D1319=G1319,VLOOKUP(F1319,每级经验对应!A:C,3,FALSE)*映射关系!$B$4,VLOOKUP(F1319,每级经验对应!A:C,3,FALSE)*映射关系!$B$4/(D1319-1))+1)*VLOOKUP(H1319,映射关系!E:G,3,FALSE))</f>
        <v>#N/A</v>
      </c>
      <c r="L1319" t="str">
        <f>L$6&amp;VLOOKUP(I1319,物品!B:C,2,FALSE)</f>
        <v>{"t":"i","i":4</v>
      </c>
      <c r="M1319" t="e">
        <f t="shared" si="169"/>
        <v>#N/A</v>
      </c>
      <c r="N1319" t="str">
        <f t="shared" si="170"/>
        <v/>
      </c>
      <c r="O1319" t="e">
        <f t="shared" si="171"/>
        <v>#N/A</v>
      </c>
    </row>
    <row r="1320" spans="3:15" x14ac:dyDescent="0.15">
      <c r="C1320">
        <v>1313</v>
      </c>
      <c r="D1320" t="e">
        <f>VLOOKUP(F1320,每级任务数量!A:B,2,FALSE)</f>
        <v>#N/A</v>
      </c>
      <c r="E1320" s="7" t="e">
        <f t="shared" si="166"/>
        <v>#N/A</v>
      </c>
      <c r="F1320" t="e">
        <f t="shared" si="167"/>
        <v>#N/A</v>
      </c>
      <c r="G1320" t="e">
        <f t="shared" si="168"/>
        <v>#N/A</v>
      </c>
      <c r="H1320">
        <f t="shared" si="172"/>
        <v>2</v>
      </c>
      <c r="I1320" t="str">
        <f>VLOOKUP(H1320,映射关系!E:F,2,FALSE)</f>
        <v>金币</v>
      </c>
      <c r="J1320" t="e">
        <f>INT((IF(D1320=G1320,VLOOKUP(F1320,每级经验对应!A:C,3,FALSE)*映射关系!$B$4,VLOOKUP(F1320,每级经验对应!A:C,3,FALSE)*映射关系!$B$4/(D1320-1))+1)*VLOOKUP(H1320,映射关系!E:G,3,FALSE))</f>
        <v>#N/A</v>
      </c>
      <c r="L1320" t="str">
        <f>L$6&amp;VLOOKUP(I1320,物品!B:C,2,FALSE)</f>
        <v>{"t":"i","i":1</v>
      </c>
      <c r="M1320" t="e">
        <f t="shared" si="169"/>
        <v>#N/A</v>
      </c>
      <c r="N1320" t="str">
        <f t="shared" si="170"/>
        <v/>
      </c>
      <c r="O1320" t="e">
        <f t="shared" si="171"/>
        <v>#N/A</v>
      </c>
    </row>
    <row r="1321" spans="3:15" x14ac:dyDescent="0.15">
      <c r="C1321">
        <v>1314</v>
      </c>
      <c r="D1321" t="e">
        <f>VLOOKUP(F1321,每级任务数量!A:B,2,FALSE)</f>
        <v>#N/A</v>
      </c>
      <c r="E1321" s="7" t="e">
        <f t="shared" si="166"/>
        <v>#N/A</v>
      </c>
      <c r="F1321" t="e">
        <f t="shared" si="167"/>
        <v>#N/A</v>
      </c>
      <c r="G1321" t="e">
        <f t="shared" si="168"/>
        <v>#N/A</v>
      </c>
      <c r="H1321">
        <f t="shared" si="172"/>
        <v>3</v>
      </c>
      <c r="I1321" t="str">
        <f>VLOOKUP(H1321,映射关系!E:F,2,FALSE)</f>
        <v>炼历</v>
      </c>
      <c r="J1321" t="e">
        <f>INT((IF(D1321=G1321,VLOOKUP(F1321,每级经验对应!A:C,3,FALSE)*映射关系!$B$4,VLOOKUP(F1321,每级经验对应!A:C,3,FALSE)*映射关系!$B$4/(D1321-1))+1)*VLOOKUP(H1321,映射关系!E:G,3,FALSE))</f>
        <v>#N/A</v>
      </c>
      <c r="L1321" t="str">
        <f>L$6&amp;VLOOKUP(I1321,物品!B:C,2,FALSE)</f>
        <v>{"t":"i","i":6</v>
      </c>
      <c r="M1321" t="e">
        <f t="shared" si="169"/>
        <v>#N/A</v>
      </c>
      <c r="N1321" t="str">
        <f t="shared" si="170"/>
        <v/>
      </c>
      <c r="O1321" t="e">
        <f t="shared" si="171"/>
        <v>#N/A</v>
      </c>
    </row>
    <row r="1322" spans="3:15" x14ac:dyDescent="0.15">
      <c r="C1322">
        <v>1315</v>
      </c>
      <c r="D1322" t="e">
        <f>VLOOKUP(F1322,每级任务数量!A:B,2,FALSE)</f>
        <v>#N/A</v>
      </c>
      <c r="E1322" s="7" t="e">
        <f t="shared" si="166"/>
        <v>#N/A</v>
      </c>
      <c r="F1322" t="e">
        <f t="shared" si="167"/>
        <v>#N/A</v>
      </c>
      <c r="G1322" t="e">
        <f t="shared" si="168"/>
        <v>#N/A</v>
      </c>
      <c r="H1322">
        <f t="shared" si="172"/>
        <v>1</v>
      </c>
      <c r="I1322" t="str">
        <f>VLOOKUP(H1322,映射关系!E:F,2,FALSE)</f>
        <v>经验</v>
      </c>
      <c r="J1322" t="e">
        <f>INT((IF(D1322=G1322,VLOOKUP(F1322,每级经验对应!A:C,3,FALSE)*映射关系!$B$4,VLOOKUP(F1322,每级经验对应!A:C,3,FALSE)*映射关系!$B$4/(D1322-1))+1)*VLOOKUP(H1322,映射关系!E:G,3,FALSE))</f>
        <v>#N/A</v>
      </c>
      <c r="L1322" t="str">
        <f>L$6&amp;VLOOKUP(I1322,物品!B:C,2,FALSE)</f>
        <v>{"t":"i","i":4</v>
      </c>
      <c r="M1322" t="e">
        <f t="shared" si="169"/>
        <v>#N/A</v>
      </c>
      <c r="N1322" t="str">
        <f t="shared" si="170"/>
        <v/>
      </c>
      <c r="O1322" t="e">
        <f t="shared" si="171"/>
        <v>#N/A</v>
      </c>
    </row>
    <row r="1323" spans="3:15" x14ac:dyDescent="0.15">
      <c r="C1323">
        <v>1316</v>
      </c>
      <c r="D1323" t="e">
        <f>VLOOKUP(F1323,每级任务数量!A:B,2,FALSE)</f>
        <v>#N/A</v>
      </c>
      <c r="E1323" s="7" t="e">
        <f t="shared" si="166"/>
        <v>#N/A</v>
      </c>
      <c r="F1323" t="e">
        <f t="shared" si="167"/>
        <v>#N/A</v>
      </c>
      <c r="G1323" t="e">
        <f t="shared" si="168"/>
        <v>#N/A</v>
      </c>
      <c r="H1323">
        <f t="shared" si="172"/>
        <v>2</v>
      </c>
      <c r="I1323" t="str">
        <f>VLOOKUP(H1323,映射关系!E:F,2,FALSE)</f>
        <v>金币</v>
      </c>
      <c r="J1323" t="e">
        <f>INT((IF(D1323=G1323,VLOOKUP(F1323,每级经验对应!A:C,3,FALSE)*映射关系!$B$4,VLOOKUP(F1323,每级经验对应!A:C,3,FALSE)*映射关系!$B$4/(D1323-1))+1)*VLOOKUP(H1323,映射关系!E:G,3,FALSE))</f>
        <v>#N/A</v>
      </c>
      <c r="L1323" t="str">
        <f>L$6&amp;VLOOKUP(I1323,物品!B:C,2,FALSE)</f>
        <v>{"t":"i","i":1</v>
      </c>
      <c r="M1323" t="e">
        <f t="shared" si="169"/>
        <v>#N/A</v>
      </c>
      <c r="N1323" t="str">
        <f t="shared" si="170"/>
        <v/>
      </c>
      <c r="O1323" t="e">
        <f t="shared" si="171"/>
        <v>#N/A</v>
      </c>
    </row>
    <row r="1324" spans="3:15" x14ac:dyDescent="0.15">
      <c r="C1324">
        <v>1317</v>
      </c>
      <c r="D1324" t="e">
        <f>VLOOKUP(F1324,每级任务数量!A:B,2,FALSE)</f>
        <v>#N/A</v>
      </c>
      <c r="E1324" s="7" t="e">
        <f t="shared" si="166"/>
        <v>#N/A</v>
      </c>
      <c r="F1324" t="e">
        <f t="shared" si="167"/>
        <v>#N/A</v>
      </c>
      <c r="G1324" t="e">
        <f t="shared" si="168"/>
        <v>#N/A</v>
      </c>
      <c r="H1324">
        <f t="shared" si="172"/>
        <v>3</v>
      </c>
      <c r="I1324" t="str">
        <f>VLOOKUP(H1324,映射关系!E:F,2,FALSE)</f>
        <v>炼历</v>
      </c>
      <c r="J1324" t="e">
        <f>INT((IF(D1324=G1324,VLOOKUP(F1324,每级经验对应!A:C,3,FALSE)*映射关系!$B$4,VLOOKUP(F1324,每级经验对应!A:C,3,FALSE)*映射关系!$B$4/(D1324-1))+1)*VLOOKUP(H1324,映射关系!E:G,3,FALSE))</f>
        <v>#N/A</v>
      </c>
      <c r="L1324" t="str">
        <f>L$6&amp;VLOOKUP(I1324,物品!B:C,2,FALSE)</f>
        <v>{"t":"i","i":6</v>
      </c>
      <c r="M1324" t="e">
        <f t="shared" si="169"/>
        <v>#N/A</v>
      </c>
      <c r="N1324" t="str">
        <f t="shared" si="170"/>
        <v/>
      </c>
      <c r="O1324" t="e">
        <f t="shared" si="171"/>
        <v>#N/A</v>
      </c>
    </row>
  </sheetData>
  <phoneticPr fontId="1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1"/>
  <sheetViews>
    <sheetView workbookViewId="0">
      <selection activeCell="B9" sqref="B9"/>
    </sheetView>
  </sheetViews>
  <sheetFormatPr baseColWidth="10" defaultRowHeight="15" x14ac:dyDescent="0.15"/>
  <sheetData>
    <row r="1" spans="1:11" x14ac:dyDescent="0.1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</row>
    <row r="2" spans="1:11" x14ac:dyDescent="0.15">
      <c r="A2" s="1" t="s">
        <v>3</v>
      </c>
      <c r="B2" s="1" t="s">
        <v>4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15">
      <c r="A3" s="1" t="s">
        <v>5</v>
      </c>
      <c r="B3" s="1" t="s">
        <v>6</v>
      </c>
      <c r="C3" s="1"/>
      <c r="D3" s="1"/>
      <c r="E3" s="1"/>
      <c r="F3" s="1"/>
      <c r="G3" s="1"/>
      <c r="H3" s="1"/>
      <c r="I3" s="1"/>
      <c r="J3" s="1"/>
      <c r="K3" s="1"/>
    </row>
    <row r="4" spans="1:11" x14ac:dyDescent="0.15">
      <c r="A4" s="2">
        <v>1</v>
      </c>
      <c r="B4" s="1" t="s">
        <v>8</v>
      </c>
      <c r="C4" s="1">
        <f>A4</f>
        <v>1</v>
      </c>
      <c r="D4" s="1"/>
      <c r="E4" s="1"/>
      <c r="F4" s="2"/>
      <c r="G4" s="2"/>
      <c r="H4" s="2"/>
      <c r="I4" s="2"/>
      <c r="J4" s="2"/>
      <c r="K4" s="2"/>
    </row>
    <row r="5" spans="1:11" x14ac:dyDescent="0.15">
      <c r="A5" s="2">
        <v>2</v>
      </c>
      <c r="B5" s="1" t="s">
        <v>9</v>
      </c>
      <c r="C5" s="1">
        <f t="shared" ref="C5:C68" si="0">A5</f>
        <v>2</v>
      </c>
      <c r="D5" s="1"/>
      <c r="E5" s="1"/>
      <c r="F5" s="2"/>
      <c r="G5" s="2"/>
      <c r="H5" s="2"/>
      <c r="I5" s="2"/>
      <c r="J5" s="2"/>
      <c r="K5" s="2"/>
    </row>
    <row r="6" spans="1:11" x14ac:dyDescent="0.15">
      <c r="A6" s="2">
        <v>3</v>
      </c>
      <c r="B6" s="1" t="s">
        <v>10</v>
      </c>
      <c r="C6" s="1">
        <f t="shared" si="0"/>
        <v>3</v>
      </c>
      <c r="D6" s="1"/>
      <c r="E6" s="1"/>
      <c r="F6" s="2"/>
      <c r="G6" s="2"/>
      <c r="H6" s="2"/>
      <c r="I6" s="2"/>
      <c r="J6" s="2"/>
      <c r="K6" s="2"/>
    </row>
    <row r="7" spans="1:11" x14ac:dyDescent="0.15">
      <c r="A7" s="2">
        <v>4</v>
      </c>
      <c r="B7" s="1" t="s">
        <v>11</v>
      </c>
      <c r="C7" s="1">
        <f t="shared" si="0"/>
        <v>4</v>
      </c>
      <c r="D7" s="1"/>
      <c r="E7" s="1"/>
      <c r="F7" s="2"/>
      <c r="G7" s="2"/>
      <c r="H7" s="2"/>
      <c r="I7" s="2"/>
      <c r="J7" s="2"/>
      <c r="K7" s="2"/>
    </row>
    <row r="8" spans="1:11" x14ac:dyDescent="0.15">
      <c r="A8" s="2">
        <v>5</v>
      </c>
      <c r="B8" s="1" t="s">
        <v>12</v>
      </c>
      <c r="C8" s="1">
        <f t="shared" si="0"/>
        <v>5</v>
      </c>
      <c r="D8" s="1"/>
      <c r="E8" s="1"/>
      <c r="F8" s="2"/>
      <c r="G8" s="2"/>
      <c r="H8" s="2"/>
      <c r="I8" s="2"/>
      <c r="J8" s="2"/>
      <c r="K8" s="2"/>
    </row>
    <row r="9" spans="1:11" x14ac:dyDescent="0.15">
      <c r="A9" s="2">
        <v>6</v>
      </c>
      <c r="B9" s="1" t="s">
        <v>13</v>
      </c>
      <c r="C9" s="1">
        <f t="shared" si="0"/>
        <v>6</v>
      </c>
      <c r="D9" s="1"/>
      <c r="E9" s="1"/>
      <c r="F9" s="2"/>
      <c r="G9" s="2"/>
      <c r="H9" s="2"/>
      <c r="I9" s="2"/>
      <c r="J9" s="2"/>
      <c r="K9" s="2"/>
    </row>
    <row r="10" spans="1:11" x14ac:dyDescent="0.15">
      <c r="A10" s="2">
        <v>7</v>
      </c>
      <c r="B10" s="1" t="s">
        <v>14</v>
      </c>
      <c r="C10" s="1">
        <f t="shared" si="0"/>
        <v>7</v>
      </c>
      <c r="D10" s="1"/>
      <c r="E10" s="1"/>
      <c r="F10" s="2"/>
      <c r="G10" s="2"/>
      <c r="H10" s="2"/>
      <c r="I10" s="2"/>
      <c r="J10" s="2"/>
      <c r="K10" s="2"/>
    </row>
    <row r="11" spans="1:11" x14ac:dyDescent="0.15">
      <c r="A11" s="2">
        <v>24</v>
      </c>
      <c r="B11" s="1" t="s">
        <v>15</v>
      </c>
      <c r="C11" s="1">
        <f t="shared" si="0"/>
        <v>24</v>
      </c>
      <c r="D11" s="1"/>
      <c r="E11" s="1"/>
      <c r="F11" s="2"/>
      <c r="G11" s="2"/>
      <c r="H11" s="2"/>
      <c r="I11" s="2"/>
      <c r="J11" s="2"/>
      <c r="K11" s="2"/>
    </row>
    <row r="12" spans="1:11" x14ac:dyDescent="0.15">
      <c r="A12" s="2">
        <v>25</v>
      </c>
      <c r="B12" s="1" t="s">
        <v>16</v>
      </c>
      <c r="C12" s="1">
        <f t="shared" si="0"/>
        <v>25</v>
      </c>
      <c r="D12" s="1"/>
      <c r="E12" s="1"/>
      <c r="F12" s="2"/>
      <c r="G12" s="2"/>
      <c r="H12" s="2"/>
      <c r="I12" s="2"/>
      <c r="J12" s="2"/>
      <c r="K12" s="2"/>
    </row>
    <row r="13" spans="1:11" x14ac:dyDescent="0.15">
      <c r="A13" s="2">
        <v>26</v>
      </c>
      <c r="B13" s="1" t="s">
        <v>17</v>
      </c>
      <c r="C13" s="1">
        <f t="shared" si="0"/>
        <v>26</v>
      </c>
      <c r="D13" s="1"/>
      <c r="E13" s="1"/>
      <c r="F13" s="2"/>
      <c r="G13" s="2"/>
      <c r="H13" s="2"/>
      <c r="I13" s="2"/>
      <c r="J13" s="2"/>
      <c r="K13" s="2"/>
    </row>
    <row r="14" spans="1:11" x14ac:dyDescent="0.15">
      <c r="A14" s="2">
        <v>27</v>
      </c>
      <c r="B14" s="1" t="s">
        <v>18</v>
      </c>
      <c r="C14" s="1">
        <f t="shared" si="0"/>
        <v>27</v>
      </c>
      <c r="D14" s="1"/>
      <c r="E14" s="1"/>
      <c r="F14" s="2"/>
      <c r="G14" s="2"/>
      <c r="H14" s="2"/>
      <c r="I14" s="2"/>
      <c r="J14" s="2"/>
      <c r="K14" s="2"/>
    </row>
    <row r="15" spans="1:11" x14ac:dyDescent="0.15">
      <c r="A15" s="2">
        <v>28</v>
      </c>
      <c r="B15" s="1" t="s">
        <v>19</v>
      </c>
      <c r="C15" s="1">
        <f t="shared" si="0"/>
        <v>28</v>
      </c>
      <c r="D15" s="1"/>
      <c r="E15" s="1"/>
      <c r="F15" s="2"/>
      <c r="G15" s="2"/>
      <c r="H15" s="2"/>
      <c r="I15" s="2"/>
      <c r="J15" s="2"/>
      <c r="K15" s="2"/>
    </row>
    <row r="16" spans="1:11" x14ac:dyDescent="0.15">
      <c r="A16" s="2">
        <v>29</v>
      </c>
      <c r="B16" s="1" t="s">
        <v>20</v>
      </c>
      <c r="C16" s="1">
        <f t="shared" si="0"/>
        <v>29</v>
      </c>
      <c r="D16" s="1"/>
      <c r="E16" s="1"/>
      <c r="F16" s="2"/>
      <c r="G16" s="2"/>
      <c r="H16" s="2"/>
      <c r="I16" s="2"/>
      <c r="J16" s="2"/>
      <c r="K16" s="2"/>
    </row>
    <row r="17" spans="1:11" x14ac:dyDescent="0.15">
      <c r="A17" s="2">
        <v>30</v>
      </c>
      <c r="B17" s="1" t="s">
        <v>21</v>
      </c>
      <c r="C17" s="1">
        <f t="shared" si="0"/>
        <v>30</v>
      </c>
      <c r="D17" s="1"/>
      <c r="E17" s="1"/>
      <c r="F17" s="2"/>
      <c r="G17" s="2"/>
      <c r="H17" s="2"/>
      <c r="I17" s="2"/>
      <c r="J17" s="2"/>
      <c r="K17" s="2"/>
    </row>
    <row r="18" spans="1:11" x14ac:dyDescent="0.15">
      <c r="A18" s="2">
        <v>31</v>
      </c>
      <c r="B18" s="1" t="s">
        <v>22</v>
      </c>
      <c r="C18" s="1">
        <f t="shared" si="0"/>
        <v>31</v>
      </c>
      <c r="D18" s="1"/>
      <c r="E18" s="1"/>
      <c r="F18" s="2"/>
      <c r="G18" s="2"/>
      <c r="H18" s="2"/>
      <c r="I18" s="2"/>
      <c r="J18" s="2"/>
      <c r="K18" s="2"/>
    </row>
    <row r="19" spans="1:11" x14ac:dyDescent="0.15">
      <c r="A19" s="2">
        <v>32</v>
      </c>
      <c r="B19" s="1" t="s">
        <v>23</v>
      </c>
      <c r="C19" s="1">
        <f t="shared" si="0"/>
        <v>32</v>
      </c>
      <c r="D19" s="1"/>
      <c r="E19" s="1"/>
      <c r="F19" s="2"/>
      <c r="G19" s="2"/>
      <c r="H19" s="2"/>
      <c r="I19" s="2"/>
      <c r="J19" s="2"/>
      <c r="K19" s="2"/>
    </row>
    <row r="20" spans="1:11" x14ac:dyDescent="0.15">
      <c r="A20" s="2">
        <v>33</v>
      </c>
      <c r="B20" s="1" t="s">
        <v>24</v>
      </c>
      <c r="C20" s="1">
        <f t="shared" si="0"/>
        <v>33</v>
      </c>
      <c r="D20" s="1"/>
      <c r="E20" s="1"/>
      <c r="F20" s="2"/>
      <c r="G20" s="2"/>
      <c r="H20" s="2"/>
      <c r="I20" s="2"/>
      <c r="J20" s="2"/>
      <c r="K20" s="2"/>
    </row>
    <row r="21" spans="1:11" x14ac:dyDescent="0.15">
      <c r="A21" s="2">
        <v>34</v>
      </c>
      <c r="B21" s="1" t="s">
        <v>25</v>
      </c>
      <c r="C21" s="1">
        <f t="shared" si="0"/>
        <v>34</v>
      </c>
      <c r="D21" s="1"/>
      <c r="E21" s="1"/>
      <c r="F21" s="2"/>
      <c r="G21" s="2"/>
      <c r="H21" s="2"/>
      <c r="I21" s="2"/>
      <c r="J21" s="2"/>
      <c r="K21" s="2"/>
    </row>
    <row r="22" spans="1:11" x14ac:dyDescent="0.15">
      <c r="A22" s="2">
        <v>35</v>
      </c>
      <c r="B22" s="1" t="s">
        <v>26</v>
      </c>
      <c r="C22" s="1">
        <f t="shared" si="0"/>
        <v>35</v>
      </c>
      <c r="D22" s="1"/>
      <c r="E22" s="1"/>
      <c r="F22" s="2"/>
      <c r="G22" s="2"/>
      <c r="H22" s="2"/>
      <c r="I22" s="2"/>
      <c r="J22" s="2"/>
      <c r="K22" s="2"/>
    </row>
    <row r="23" spans="1:11" x14ac:dyDescent="0.15">
      <c r="A23" s="2">
        <v>36</v>
      </c>
      <c r="B23" s="1" t="s">
        <v>27</v>
      </c>
      <c r="C23" s="1">
        <f t="shared" si="0"/>
        <v>36</v>
      </c>
      <c r="D23" s="1"/>
      <c r="E23" s="1"/>
      <c r="F23" s="2"/>
      <c r="G23" s="2"/>
      <c r="H23" s="2"/>
      <c r="I23" s="2"/>
      <c r="J23" s="2"/>
      <c r="K23" s="2"/>
    </row>
    <row r="24" spans="1:11" x14ac:dyDescent="0.15">
      <c r="A24" s="2">
        <v>37</v>
      </c>
      <c r="B24" s="1" t="s">
        <v>28</v>
      </c>
      <c r="C24" s="1">
        <f t="shared" si="0"/>
        <v>37</v>
      </c>
      <c r="D24" s="1"/>
      <c r="E24" s="1"/>
      <c r="F24" s="2"/>
      <c r="G24" s="2"/>
      <c r="H24" s="2"/>
      <c r="I24" s="2"/>
      <c r="J24" s="2"/>
      <c r="K24" s="2"/>
    </row>
    <row r="25" spans="1:11" x14ac:dyDescent="0.15">
      <c r="A25" s="2">
        <v>38</v>
      </c>
      <c r="B25" s="1" t="s">
        <v>29</v>
      </c>
      <c r="C25" s="1">
        <f t="shared" si="0"/>
        <v>38</v>
      </c>
      <c r="D25" s="1"/>
      <c r="E25" s="1"/>
      <c r="F25" s="2"/>
      <c r="G25" s="2"/>
      <c r="H25" s="2"/>
      <c r="I25" s="2"/>
      <c r="J25" s="2"/>
      <c r="K25" s="2"/>
    </row>
    <row r="26" spans="1:11" x14ac:dyDescent="0.15">
      <c r="A26" s="2">
        <v>39</v>
      </c>
      <c r="B26" s="1" t="s">
        <v>30</v>
      </c>
      <c r="C26" s="1">
        <f t="shared" si="0"/>
        <v>39</v>
      </c>
      <c r="D26" s="1"/>
      <c r="E26" s="1"/>
      <c r="F26" s="2"/>
      <c r="G26" s="2"/>
      <c r="H26" s="2"/>
      <c r="I26" s="2"/>
      <c r="J26" s="2"/>
      <c r="K26" s="2"/>
    </row>
    <row r="27" spans="1:11" x14ac:dyDescent="0.15">
      <c r="A27" s="2">
        <v>40</v>
      </c>
      <c r="B27" s="1" t="s">
        <v>31</v>
      </c>
      <c r="C27" s="1">
        <f t="shared" si="0"/>
        <v>40</v>
      </c>
      <c r="D27" s="1"/>
      <c r="E27" s="1"/>
      <c r="F27" s="2"/>
      <c r="G27" s="2"/>
      <c r="H27" s="2"/>
      <c r="I27" s="2"/>
      <c r="J27" s="2"/>
      <c r="K27" s="2"/>
    </row>
    <row r="28" spans="1:11" x14ac:dyDescent="0.15">
      <c r="A28" s="2">
        <v>41</v>
      </c>
      <c r="B28" s="1" t="s">
        <v>32</v>
      </c>
      <c r="C28" s="1">
        <f t="shared" si="0"/>
        <v>41</v>
      </c>
      <c r="D28" s="1"/>
      <c r="E28" s="1"/>
      <c r="F28" s="2"/>
      <c r="G28" s="2"/>
      <c r="H28" s="2"/>
      <c r="I28" s="2"/>
      <c r="J28" s="2"/>
      <c r="K28" s="2"/>
    </row>
    <row r="29" spans="1:11" x14ac:dyDescent="0.15">
      <c r="A29" s="2">
        <v>42</v>
      </c>
      <c r="B29" s="1" t="s">
        <v>33</v>
      </c>
      <c r="C29" s="1">
        <f t="shared" si="0"/>
        <v>42</v>
      </c>
      <c r="D29" s="1"/>
      <c r="E29" s="1"/>
      <c r="F29" s="2"/>
      <c r="G29" s="2"/>
      <c r="H29" s="2"/>
      <c r="I29" s="2"/>
      <c r="J29" s="2"/>
      <c r="K29" s="2"/>
    </row>
    <row r="30" spans="1:11" x14ac:dyDescent="0.15">
      <c r="A30" s="2">
        <v>43</v>
      </c>
      <c r="B30" s="1" t="s">
        <v>34</v>
      </c>
      <c r="C30" s="1">
        <f t="shared" si="0"/>
        <v>43</v>
      </c>
      <c r="D30" s="1"/>
      <c r="E30" s="1"/>
      <c r="F30" s="2"/>
      <c r="G30" s="2"/>
      <c r="H30" s="2"/>
      <c r="I30" s="2"/>
      <c r="J30" s="2"/>
      <c r="K30" s="2"/>
    </row>
    <row r="31" spans="1:11" x14ac:dyDescent="0.15">
      <c r="A31" s="2">
        <v>44</v>
      </c>
      <c r="B31" s="1" t="s">
        <v>35</v>
      </c>
      <c r="C31" s="1">
        <f t="shared" si="0"/>
        <v>44</v>
      </c>
      <c r="D31" s="1"/>
      <c r="E31" s="1"/>
      <c r="F31" s="2"/>
      <c r="G31" s="2"/>
      <c r="H31" s="2"/>
      <c r="I31" s="2"/>
      <c r="J31" s="2"/>
      <c r="K31" s="2"/>
    </row>
    <row r="32" spans="1:11" x14ac:dyDescent="0.15">
      <c r="A32" s="2">
        <v>45</v>
      </c>
      <c r="B32" s="1" t="s">
        <v>36</v>
      </c>
      <c r="C32" s="1">
        <f t="shared" si="0"/>
        <v>45</v>
      </c>
      <c r="D32" s="1"/>
      <c r="E32" s="1"/>
      <c r="F32" s="2"/>
      <c r="G32" s="2"/>
      <c r="H32" s="2"/>
      <c r="I32" s="2"/>
      <c r="J32" s="2"/>
      <c r="K32" s="2"/>
    </row>
    <row r="33" spans="1:11" x14ac:dyDescent="0.15">
      <c r="A33" s="2">
        <v>47</v>
      </c>
      <c r="B33" s="1" t="s">
        <v>37</v>
      </c>
      <c r="C33" s="1">
        <f t="shared" si="0"/>
        <v>47</v>
      </c>
      <c r="D33" s="1"/>
      <c r="E33" s="1"/>
      <c r="F33" s="2"/>
      <c r="G33" s="2"/>
      <c r="H33" s="2"/>
      <c r="I33" s="2"/>
      <c r="J33" s="2"/>
      <c r="K33" s="2"/>
    </row>
    <row r="34" spans="1:11" x14ac:dyDescent="0.15">
      <c r="A34" s="2">
        <v>48</v>
      </c>
      <c r="B34" s="1" t="s">
        <v>38</v>
      </c>
      <c r="C34" s="1">
        <f t="shared" si="0"/>
        <v>48</v>
      </c>
      <c r="D34" s="1"/>
      <c r="E34" s="1"/>
      <c r="F34" s="2"/>
      <c r="G34" s="2"/>
      <c r="H34" s="2"/>
      <c r="I34" s="2"/>
      <c r="J34" s="2"/>
      <c r="K34" s="2"/>
    </row>
    <row r="35" spans="1:11" x14ac:dyDescent="0.15">
      <c r="A35" s="2">
        <v>49</v>
      </c>
      <c r="B35" s="1" t="s">
        <v>39</v>
      </c>
      <c r="C35" s="1">
        <f t="shared" si="0"/>
        <v>49</v>
      </c>
      <c r="D35" s="1"/>
      <c r="E35" s="1"/>
      <c r="F35" s="2"/>
      <c r="G35" s="2"/>
      <c r="H35" s="2"/>
      <c r="I35" s="2"/>
      <c r="J35" s="2"/>
      <c r="K35" s="2"/>
    </row>
    <row r="36" spans="1:11" x14ac:dyDescent="0.15">
      <c r="A36" s="2">
        <v>50</v>
      </c>
      <c r="B36" s="1" t="s">
        <v>40</v>
      </c>
      <c r="C36" s="1">
        <f t="shared" si="0"/>
        <v>50</v>
      </c>
      <c r="D36" s="1"/>
      <c r="E36" s="1"/>
      <c r="F36" s="2"/>
      <c r="G36" s="2"/>
      <c r="H36" s="2"/>
      <c r="I36" s="2"/>
      <c r="J36" s="2"/>
      <c r="K36" s="2"/>
    </row>
    <row r="37" spans="1:11" x14ac:dyDescent="0.15">
      <c r="A37" s="2">
        <v>52</v>
      </c>
      <c r="B37" s="1" t="s">
        <v>41</v>
      </c>
      <c r="C37" s="1">
        <f t="shared" si="0"/>
        <v>52</v>
      </c>
      <c r="D37" s="1"/>
      <c r="E37" s="1"/>
      <c r="F37" s="2"/>
      <c r="G37" s="2"/>
      <c r="H37" s="2"/>
      <c r="I37" s="2"/>
      <c r="J37" s="2"/>
      <c r="K37" s="2"/>
    </row>
    <row r="38" spans="1:11" x14ac:dyDescent="0.15">
      <c r="A38" s="2">
        <v>53</v>
      </c>
      <c r="B38" s="1" t="s">
        <v>42</v>
      </c>
      <c r="C38" s="1">
        <f t="shared" si="0"/>
        <v>53</v>
      </c>
      <c r="D38" s="1"/>
      <c r="E38" s="1"/>
      <c r="F38" s="2"/>
      <c r="G38" s="2"/>
      <c r="H38" s="2"/>
      <c r="I38" s="2"/>
      <c r="J38" s="2"/>
      <c r="K38" s="2"/>
    </row>
    <row r="39" spans="1:11" x14ac:dyDescent="0.15">
      <c r="A39" s="2">
        <v>54</v>
      </c>
      <c r="B39" s="1" t="s">
        <v>43</v>
      </c>
      <c r="C39" s="1">
        <f t="shared" si="0"/>
        <v>54</v>
      </c>
      <c r="D39" s="1"/>
      <c r="E39" s="1"/>
      <c r="F39" s="2"/>
      <c r="G39" s="2"/>
      <c r="H39" s="2"/>
      <c r="I39" s="2"/>
      <c r="J39" s="2"/>
      <c r="K39" s="2"/>
    </row>
    <row r="40" spans="1:11" x14ac:dyDescent="0.15">
      <c r="A40" s="2">
        <v>55</v>
      </c>
      <c r="B40" s="1" t="s">
        <v>44</v>
      </c>
      <c r="C40" s="1">
        <f t="shared" si="0"/>
        <v>55</v>
      </c>
      <c r="D40" s="1"/>
      <c r="E40" s="1"/>
      <c r="F40" s="2"/>
      <c r="G40" s="2"/>
      <c r="H40" s="2"/>
      <c r="I40" s="2"/>
      <c r="J40" s="2"/>
      <c r="K40" s="2"/>
    </row>
    <row r="41" spans="1:11" x14ac:dyDescent="0.15">
      <c r="A41" s="2">
        <v>57</v>
      </c>
      <c r="B41" s="1" t="s">
        <v>45</v>
      </c>
      <c r="C41" s="1">
        <f t="shared" si="0"/>
        <v>57</v>
      </c>
      <c r="D41" s="1"/>
      <c r="E41" s="1"/>
      <c r="F41" s="2"/>
      <c r="G41" s="2"/>
      <c r="H41" s="2"/>
      <c r="I41" s="2"/>
      <c r="J41" s="2"/>
      <c r="K41" s="2"/>
    </row>
    <row r="42" spans="1:11" x14ac:dyDescent="0.15">
      <c r="A42" s="2">
        <v>58</v>
      </c>
      <c r="B42" s="1" t="s">
        <v>46</v>
      </c>
      <c r="C42" s="1">
        <f t="shared" si="0"/>
        <v>58</v>
      </c>
      <c r="D42" s="1"/>
      <c r="E42" s="1"/>
      <c r="F42" s="2"/>
      <c r="G42" s="2"/>
      <c r="H42" s="2"/>
      <c r="I42" s="2"/>
      <c r="J42" s="2"/>
      <c r="K42" s="2"/>
    </row>
    <row r="43" spans="1:11" x14ac:dyDescent="0.15">
      <c r="A43" s="2">
        <v>59</v>
      </c>
      <c r="B43" s="1" t="s">
        <v>47</v>
      </c>
      <c r="C43" s="1">
        <f t="shared" si="0"/>
        <v>59</v>
      </c>
      <c r="D43" s="1"/>
      <c r="E43" s="1"/>
      <c r="F43" s="2"/>
      <c r="G43" s="2"/>
      <c r="H43" s="2"/>
      <c r="I43" s="2"/>
      <c r="J43" s="2"/>
      <c r="K43" s="2"/>
    </row>
    <row r="44" spans="1:11" x14ac:dyDescent="0.15">
      <c r="A44" s="2">
        <v>60</v>
      </c>
      <c r="B44" s="1" t="s">
        <v>48</v>
      </c>
      <c r="C44" s="1">
        <f t="shared" si="0"/>
        <v>60</v>
      </c>
      <c r="D44" s="1"/>
      <c r="E44" s="1"/>
      <c r="F44" s="2"/>
      <c r="G44" s="2"/>
      <c r="H44" s="2"/>
      <c r="I44" s="2"/>
      <c r="J44" s="2"/>
      <c r="K44" s="2"/>
    </row>
    <row r="45" spans="1:11" x14ac:dyDescent="0.15">
      <c r="A45" s="2">
        <v>61</v>
      </c>
      <c r="B45" s="1" t="s">
        <v>49</v>
      </c>
      <c r="C45" s="1">
        <f t="shared" si="0"/>
        <v>61</v>
      </c>
      <c r="D45" s="1"/>
      <c r="E45" s="1"/>
      <c r="F45" s="2"/>
      <c r="G45" s="2"/>
      <c r="H45" s="2"/>
      <c r="I45" s="2"/>
      <c r="J45" s="2"/>
      <c r="K45" s="2"/>
    </row>
    <row r="46" spans="1:11" x14ac:dyDescent="0.15">
      <c r="A46" s="2">
        <v>62</v>
      </c>
      <c r="B46" s="1" t="s">
        <v>50</v>
      </c>
      <c r="C46" s="1">
        <f t="shared" si="0"/>
        <v>62</v>
      </c>
      <c r="D46" s="1"/>
      <c r="E46" s="1"/>
      <c r="F46" s="2"/>
      <c r="G46" s="2"/>
      <c r="H46" s="2"/>
      <c r="I46" s="2"/>
      <c r="J46" s="2"/>
      <c r="K46" s="2"/>
    </row>
    <row r="47" spans="1:11" x14ac:dyDescent="0.15">
      <c r="A47" s="2">
        <v>63</v>
      </c>
      <c r="B47" s="1" t="s">
        <v>51</v>
      </c>
      <c r="C47" s="1">
        <f t="shared" si="0"/>
        <v>63</v>
      </c>
      <c r="D47" s="1"/>
      <c r="E47" s="1"/>
      <c r="F47" s="2"/>
      <c r="G47" s="2"/>
      <c r="H47" s="2"/>
      <c r="I47" s="2"/>
      <c r="J47" s="2"/>
      <c r="K47" s="2"/>
    </row>
    <row r="48" spans="1:11" x14ac:dyDescent="0.15">
      <c r="A48" s="2">
        <v>64</v>
      </c>
      <c r="B48" s="1" t="s">
        <v>51</v>
      </c>
      <c r="C48" s="1">
        <f t="shared" si="0"/>
        <v>64</v>
      </c>
      <c r="D48" s="1"/>
      <c r="E48" s="1"/>
      <c r="F48" s="2"/>
      <c r="G48" s="2"/>
      <c r="H48" s="2"/>
      <c r="I48" s="2"/>
      <c r="J48" s="2"/>
      <c r="K48" s="2"/>
    </row>
    <row r="49" spans="1:11" x14ac:dyDescent="0.15">
      <c r="A49" s="2">
        <v>65</v>
      </c>
      <c r="B49" s="1" t="s">
        <v>51</v>
      </c>
      <c r="C49" s="1">
        <f t="shared" si="0"/>
        <v>65</v>
      </c>
      <c r="D49" s="1"/>
      <c r="E49" s="1"/>
      <c r="F49" s="2"/>
      <c r="G49" s="2"/>
      <c r="H49" s="2"/>
      <c r="I49" s="2"/>
      <c r="J49" s="2"/>
      <c r="K49" s="2"/>
    </row>
    <row r="50" spans="1:11" x14ac:dyDescent="0.15">
      <c r="A50" s="2">
        <v>66</v>
      </c>
      <c r="B50" s="1" t="s">
        <v>52</v>
      </c>
      <c r="C50" s="1">
        <f t="shared" si="0"/>
        <v>66</v>
      </c>
      <c r="D50" s="1"/>
      <c r="E50" s="1"/>
      <c r="F50" s="2"/>
      <c r="G50" s="2"/>
      <c r="H50" s="2"/>
      <c r="I50" s="2"/>
      <c r="J50" s="2"/>
      <c r="K50" s="2"/>
    </row>
    <row r="51" spans="1:11" x14ac:dyDescent="0.15">
      <c r="A51" s="2">
        <v>67</v>
      </c>
      <c r="B51" s="1" t="s">
        <v>52</v>
      </c>
      <c r="C51" s="1">
        <f t="shared" si="0"/>
        <v>67</v>
      </c>
      <c r="D51" s="1"/>
      <c r="E51" s="1"/>
      <c r="F51" s="2"/>
      <c r="G51" s="2"/>
      <c r="H51" s="2"/>
      <c r="I51" s="2"/>
      <c r="J51" s="2"/>
      <c r="K51" s="2"/>
    </row>
    <row r="52" spans="1:11" x14ac:dyDescent="0.15">
      <c r="A52" s="2">
        <v>68</v>
      </c>
      <c r="B52" s="1" t="s">
        <v>52</v>
      </c>
      <c r="C52" s="1">
        <f t="shared" si="0"/>
        <v>68</v>
      </c>
      <c r="D52" s="1"/>
      <c r="E52" s="1"/>
      <c r="F52" s="2"/>
      <c r="G52" s="2"/>
      <c r="H52" s="2"/>
      <c r="I52" s="2"/>
      <c r="J52" s="2"/>
      <c r="K52" s="2"/>
    </row>
    <row r="53" spans="1:11" x14ac:dyDescent="0.15">
      <c r="A53" s="2">
        <v>69</v>
      </c>
      <c r="B53" s="1" t="s">
        <v>53</v>
      </c>
      <c r="C53" s="1">
        <f t="shared" si="0"/>
        <v>69</v>
      </c>
      <c r="D53" s="1"/>
      <c r="E53" s="1"/>
      <c r="F53" s="2"/>
      <c r="G53" s="2"/>
      <c r="H53" s="2"/>
      <c r="I53" s="2"/>
      <c r="J53" s="2"/>
      <c r="K53" s="2"/>
    </row>
    <row r="54" spans="1:11" x14ac:dyDescent="0.15">
      <c r="A54" s="2">
        <v>70</v>
      </c>
      <c r="B54" s="1" t="s">
        <v>53</v>
      </c>
      <c r="C54" s="1">
        <f t="shared" si="0"/>
        <v>70</v>
      </c>
      <c r="D54" s="1"/>
      <c r="E54" s="1"/>
      <c r="F54" s="2"/>
      <c r="G54" s="2"/>
      <c r="H54" s="2"/>
      <c r="I54" s="2"/>
      <c r="J54" s="2"/>
      <c r="K54" s="2"/>
    </row>
    <row r="55" spans="1:11" x14ac:dyDescent="0.15">
      <c r="A55" s="2">
        <v>71</v>
      </c>
      <c r="B55" s="1" t="s">
        <v>53</v>
      </c>
      <c r="C55" s="1">
        <f t="shared" si="0"/>
        <v>71</v>
      </c>
      <c r="D55" s="1"/>
      <c r="E55" s="1"/>
      <c r="F55" s="2"/>
      <c r="G55" s="2"/>
      <c r="H55" s="2"/>
      <c r="I55" s="2"/>
      <c r="J55" s="2"/>
      <c r="K55" s="2"/>
    </row>
    <row r="56" spans="1:11" x14ac:dyDescent="0.15">
      <c r="A56" s="2">
        <v>72</v>
      </c>
      <c r="B56" s="1" t="s">
        <v>54</v>
      </c>
      <c r="C56" s="1">
        <f t="shared" si="0"/>
        <v>72</v>
      </c>
      <c r="D56" s="1"/>
      <c r="E56" s="1"/>
      <c r="F56" s="2"/>
      <c r="G56" s="2"/>
      <c r="H56" s="2"/>
      <c r="I56" s="2"/>
      <c r="J56" s="2"/>
      <c r="K56" s="2"/>
    </row>
    <row r="57" spans="1:11" x14ac:dyDescent="0.15">
      <c r="A57" s="2">
        <v>73</v>
      </c>
      <c r="B57" s="1" t="s">
        <v>54</v>
      </c>
      <c r="C57" s="1">
        <f t="shared" si="0"/>
        <v>73</v>
      </c>
      <c r="D57" s="1"/>
      <c r="E57" s="1"/>
      <c r="F57" s="2"/>
      <c r="G57" s="2"/>
      <c r="H57" s="2"/>
      <c r="I57" s="2"/>
      <c r="J57" s="2"/>
      <c r="K57" s="2"/>
    </row>
    <row r="58" spans="1:11" x14ac:dyDescent="0.15">
      <c r="A58" s="2">
        <v>74</v>
      </c>
      <c r="B58" s="1" t="s">
        <v>54</v>
      </c>
      <c r="C58" s="1">
        <f t="shared" si="0"/>
        <v>74</v>
      </c>
      <c r="D58" s="1"/>
      <c r="E58" s="1"/>
      <c r="F58" s="2"/>
      <c r="G58" s="2"/>
      <c r="H58" s="2"/>
      <c r="I58" s="2"/>
      <c r="J58" s="2"/>
      <c r="K58" s="2"/>
    </row>
    <row r="59" spans="1:11" x14ac:dyDescent="0.15">
      <c r="A59" s="2">
        <v>75</v>
      </c>
      <c r="B59" s="1" t="s">
        <v>55</v>
      </c>
      <c r="C59" s="1">
        <f t="shared" si="0"/>
        <v>75</v>
      </c>
      <c r="D59" s="1"/>
      <c r="E59" s="1"/>
      <c r="F59" s="2"/>
      <c r="G59" s="2"/>
      <c r="H59" s="2"/>
      <c r="I59" s="2"/>
      <c r="J59" s="2"/>
      <c r="K59" s="2"/>
    </row>
    <row r="60" spans="1:11" x14ac:dyDescent="0.15">
      <c r="A60" s="2">
        <v>76</v>
      </c>
      <c r="B60" s="1" t="s">
        <v>56</v>
      </c>
      <c r="C60" s="1">
        <f t="shared" si="0"/>
        <v>76</v>
      </c>
      <c r="D60" s="1"/>
      <c r="E60" s="1"/>
      <c r="F60" s="2"/>
      <c r="G60" s="2"/>
      <c r="H60" s="2"/>
      <c r="I60" s="2"/>
      <c r="J60" s="2"/>
      <c r="K60" s="2"/>
    </row>
    <row r="61" spans="1:11" x14ac:dyDescent="0.15">
      <c r="A61" s="2">
        <v>77</v>
      </c>
      <c r="B61" s="1" t="s">
        <v>57</v>
      </c>
      <c r="C61" s="1">
        <f t="shared" si="0"/>
        <v>77</v>
      </c>
      <c r="D61" s="1"/>
      <c r="E61" s="1"/>
      <c r="F61" s="2"/>
      <c r="G61" s="2"/>
      <c r="H61" s="2"/>
      <c r="I61" s="2"/>
      <c r="J61" s="2"/>
      <c r="K61" s="2"/>
    </row>
    <row r="62" spans="1:11" x14ac:dyDescent="0.15">
      <c r="A62" s="2">
        <v>78</v>
      </c>
      <c r="B62" s="1" t="s">
        <v>58</v>
      </c>
      <c r="C62" s="1">
        <f t="shared" si="0"/>
        <v>78</v>
      </c>
      <c r="D62" s="1"/>
      <c r="E62" s="1"/>
      <c r="F62" s="2"/>
      <c r="G62" s="2"/>
      <c r="H62" s="2"/>
      <c r="I62" s="2"/>
      <c r="J62" s="2"/>
      <c r="K62" s="2"/>
    </row>
    <row r="63" spans="1:11" x14ac:dyDescent="0.15">
      <c r="A63" s="2">
        <v>79</v>
      </c>
      <c r="B63" s="1" t="s">
        <v>59</v>
      </c>
      <c r="C63" s="1">
        <f t="shared" si="0"/>
        <v>79</v>
      </c>
      <c r="D63" s="1"/>
      <c r="E63" s="1"/>
      <c r="F63" s="2"/>
      <c r="G63" s="2"/>
      <c r="H63" s="2"/>
      <c r="I63" s="2"/>
      <c r="J63" s="2"/>
      <c r="K63" s="2"/>
    </row>
    <row r="64" spans="1:11" x14ac:dyDescent="0.15">
      <c r="A64" s="2">
        <v>80</v>
      </c>
      <c r="B64" s="1" t="s">
        <v>60</v>
      </c>
      <c r="C64" s="1">
        <f t="shared" si="0"/>
        <v>80</v>
      </c>
      <c r="D64" s="1"/>
      <c r="E64" s="1"/>
      <c r="F64" s="2"/>
      <c r="G64" s="2"/>
      <c r="H64" s="2"/>
      <c r="I64" s="2"/>
      <c r="J64" s="2"/>
      <c r="K64" s="2"/>
    </row>
    <row r="65" spans="1:11" x14ac:dyDescent="0.15">
      <c r="A65" s="2">
        <v>81</v>
      </c>
      <c r="B65" s="1" t="s">
        <v>61</v>
      </c>
      <c r="C65" s="1">
        <f t="shared" si="0"/>
        <v>81</v>
      </c>
      <c r="D65" s="1"/>
      <c r="E65" s="1"/>
      <c r="F65" s="2"/>
      <c r="G65" s="2"/>
      <c r="H65" s="2"/>
      <c r="I65" s="2"/>
      <c r="J65" s="2"/>
      <c r="K65" s="2"/>
    </row>
    <row r="66" spans="1:11" x14ac:dyDescent="0.15">
      <c r="A66" s="2">
        <v>82</v>
      </c>
      <c r="B66" s="1" t="s">
        <v>62</v>
      </c>
      <c r="C66" s="1">
        <f t="shared" si="0"/>
        <v>82</v>
      </c>
      <c r="D66" s="1"/>
      <c r="E66" s="1"/>
      <c r="F66" s="2"/>
      <c r="G66" s="2"/>
      <c r="H66" s="2"/>
      <c r="I66" s="2"/>
      <c r="J66" s="2"/>
      <c r="K66" s="2"/>
    </row>
    <row r="67" spans="1:11" x14ac:dyDescent="0.15">
      <c r="A67" s="2">
        <v>83</v>
      </c>
      <c r="B67" s="1" t="s">
        <v>63</v>
      </c>
      <c r="C67" s="1">
        <f t="shared" si="0"/>
        <v>83</v>
      </c>
      <c r="D67" s="1"/>
      <c r="E67" s="1"/>
      <c r="F67" s="2"/>
      <c r="G67" s="2"/>
      <c r="H67" s="2"/>
      <c r="I67" s="2"/>
      <c r="J67" s="2"/>
      <c r="K67" s="2"/>
    </row>
    <row r="68" spans="1:11" x14ac:dyDescent="0.15">
      <c r="A68" s="2">
        <v>84</v>
      </c>
      <c r="B68" s="1" t="s">
        <v>64</v>
      </c>
      <c r="C68" s="1">
        <f t="shared" si="0"/>
        <v>84</v>
      </c>
      <c r="D68" s="1"/>
      <c r="E68" s="1"/>
      <c r="F68" s="2"/>
      <c r="G68" s="2"/>
      <c r="H68" s="2"/>
      <c r="I68" s="2"/>
      <c r="J68" s="2"/>
      <c r="K68" s="2"/>
    </row>
    <row r="69" spans="1:11" x14ac:dyDescent="0.15">
      <c r="A69" s="2">
        <v>85</v>
      </c>
      <c r="B69" s="1" t="s">
        <v>65</v>
      </c>
      <c r="C69" s="1">
        <f t="shared" ref="C69:C78" si="1">A69</f>
        <v>85</v>
      </c>
      <c r="D69" s="1"/>
      <c r="E69" s="1"/>
      <c r="F69" s="2"/>
      <c r="G69" s="2"/>
      <c r="H69" s="2"/>
      <c r="I69" s="2"/>
      <c r="J69" s="2"/>
      <c r="K69" s="2"/>
    </row>
    <row r="70" spans="1:11" x14ac:dyDescent="0.15">
      <c r="A70" s="2">
        <v>86</v>
      </c>
      <c r="B70" s="1" t="s">
        <v>66</v>
      </c>
      <c r="C70" s="1">
        <f t="shared" si="1"/>
        <v>86</v>
      </c>
      <c r="D70" s="1"/>
      <c r="E70" s="1"/>
      <c r="F70" s="2"/>
      <c r="G70" s="2"/>
      <c r="H70" s="2"/>
      <c r="I70" s="2"/>
      <c r="J70" s="2"/>
      <c r="K70" s="2"/>
    </row>
    <row r="71" spans="1:11" x14ac:dyDescent="0.15">
      <c r="A71" s="2">
        <v>87</v>
      </c>
      <c r="B71" s="1" t="s">
        <v>101</v>
      </c>
      <c r="C71" s="1">
        <f t="shared" si="1"/>
        <v>87</v>
      </c>
      <c r="D71" s="1"/>
      <c r="E71" s="1"/>
      <c r="F71" s="2"/>
      <c r="G71" s="2"/>
      <c r="H71" s="2"/>
      <c r="I71" s="2"/>
      <c r="J71" s="2"/>
      <c r="K71" s="2"/>
    </row>
    <row r="72" spans="1:11" x14ac:dyDescent="0.15">
      <c r="A72" s="1">
        <v>88</v>
      </c>
      <c r="B72" s="3" t="s">
        <v>67</v>
      </c>
      <c r="C72" s="1">
        <f t="shared" si="1"/>
        <v>88</v>
      </c>
      <c r="D72" s="3"/>
      <c r="E72" s="1"/>
      <c r="F72" s="2"/>
      <c r="G72" s="2"/>
      <c r="H72" s="2"/>
      <c r="I72" s="2"/>
      <c r="J72" s="1"/>
      <c r="K72" s="2"/>
    </row>
    <row r="73" spans="1:11" x14ac:dyDescent="0.15">
      <c r="A73" s="2">
        <v>89</v>
      </c>
      <c r="B73" s="3" t="s">
        <v>102</v>
      </c>
      <c r="C73" s="1">
        <f t="shared" si="1"/>
        <v>89</v>
      </c>
      <c r="D73" s="1"/>
      <c r="E73" s="1"/>
      <c r="F73" s="2"/>
      <c r="G73" s="2"/>
      <c r="H73" s="2"/>
      <c r="I73" s="2"/>
      <c r="J73" s="2"/>
      <c r="K73" s="2"/>
    </row>
    <row r="74" spans="1:11" x14ac:dyDescent="0.15">
      <c r="A74" s="2">
        <v>90</v>
      </c>
      <c r="B74" s="3" t="s">
        <v>103</v>
      </c>
      <c r="C74" s="1">
        <f t="shared" si="1"/>
        <v>90</v>
      </c>
      <c r="D74" s="1"/>
      <c r="E74" s="1"/>
      <c r="F74" s="2"/>
      <c r="G74" s="2"/>
      <c r="H74" s="2"/>
      <c r="I74" s="2"/>
      <c r="J74" s="2"/>
      <c r="K74" s="2"/>
    </row>
    <row r="75" spans="1:11" x14ac:dyDescent="0.15">
      <c r="A75" s="2">
        <v>10001</v>
      </c>
      <c r="B75" s="1" t="s">
        <v>68</v>
      </c>
      <c r="C75" s="1">
        <f t="shared" si="1"/>
        <v>10001</v>
      </c>
      <c r="D75" s="1"/>
      <c r="E75" s="1"/>
      <c r="F75" s="2"/>
      <c r="G75" s="2"/>
      <c r="H75" s="2"/>
      <c r="I75" s="2"/>
      <c r="J75" s="2"/>
      <c r="K75" s="2"/>
    </row>
    <row r="76" spans="1:11" x14ac:dyDescent="0.15">
      <c r="A76" s="2">
        <v>10002</v>
      </c>
      <c r="B76" s="1" t="s">
        <v>69</v>
      </c>
      <c r="C76" s="1">
        <f t="shared" si="1"/>
        <v>10002</v>
      </c>
      <c r="D76" s="1"/>
      <c r="E76" s="1"/>
      <c r="F76" s="2"/>
      <c r="G76" s="2"/>
      <c r="H76" s="2"/>
      <c r="I76" s="2"/>
      <c r="J76" s="2"/>
      <c r="K76" s="2"/>
    </row>
    <row r="77" spans="1:11" x14ac:dyDescent="0.15">
      <c r="A77" s="2">
        <v>10003</v>
      </c>
      <c r="B77" s="1" t="s">
        <v>70</v>
      </c>
      <c r="C77" s="1">
        <f t="shared" si="1"/>
        <v>10003</v>
      </c>
      <c r="D77" s="1"/>
      <c r="E77" s="1"/>
      <c r="F77" s="2"/>
      <c r="G77" s="2"/>
      <c r="H77" s="2"/>
      <c r="I77" s="2"/>
      <c r="J77" s="2"/>
      <c r="K77" s="2"/>
    </row>
    <row r="78" spans="1:11" x14ac:dyDescent="0.15">
      <c r="A78" s="2">
        <v>10004</v>
      </c>
      <c r="B78" s="1" t="s">
        <v>71</v>
      </c>
      <c r="C78" s="1">
        <f t="shared" si="1"/>
        <v>10004</v>
      </c>
      <c r="D78" s="1"/>
      <c r="E78" s="1"/>
      <c r="F78" s="2"/>
      <c r="G78" s="2"/>
      <c r="H78" s="2"/>
      <c r="I78" s="2"/>
      <c r="J78" s="2"/>
      <c r="K78" s="2"/>
    </row>
    <row r="79" spans="1:11" x14ac:dyDescent="0.15">
      <c r="A79" s="2">
        <v>10005</v>
      </c>
      <c r="B79" s="1" t="s">
        <v>72</v>
      </c>
      <c r="C79" s="1">
        <f>A79</f>
        <v>10005</v>
      </c>
      <c r="D79" s="1"/>
      <c r="E79" s="1"/>
      <c r="F79" s="1"/>
      <c r="G79" s="1"/>
      <c r="H79" s="1"/>
      <c r="I79" s="1"/>
      <c r="J79" s="2"/>
      <c r="K79" s="2"/>
    </row>
    <row r="80" spans="1:11" x14ac:dyDescent="0.15">
      <c r="A80" s="2">
        <v>10006</v>
      </c>
      <c r="B80" s="1" t="s">
        <v>73</v>
      </c>
      <c r="C80" s="1">
        <f t="shared" ref="C80" si="2">A80</f>
        <v>10006</v>
      </c>
      <c r="D80" s="1"/>
      <c r="E80" s="1"/>
      <c r="F80" s="1"/>
      <c r="G80" s="1"/>
      <c r="H80" s="1"/>
      <c r="I80" s="2"/>
      <c r="J80" s="1"/>
      <c r="K80" s="2"/>
    </row>
    <row r="81" spans="1:11" x14ac:dyDescent="0.15">
      <c r="A81" s="2">
        <v>10007</v>
      </c>
      <c r="B81" s="1"/>
      <c r="C81" s="1">
        <f>A81</f>
        <v>10007</v>
      </c>
      <c r="D81" s="1"/>
      <c r="E81" s="1"/>
      <c r="F81" s="2"/>
      <c r="G81" s="2"/>
      <c r="H81" s="2"/>
      <c r="I81" s="2"/>
      <c r="J81" s="2"/>
      <c r="K81" s="2"/>
    </row>
    <row r="82" spans="1:11" x14ac:dyDescent="0.15">
      <c r="A82" s="2">
        <v>10008</v>
      </c>
      <c r="B82" s="1"/>
      <c r="C82" s="1">
        <f t="shared" ref="C82:C145" si="3">A82</f>
        <v>10008</v>
      </c>
      <c r="D82" s="1"/>
      <c r="E82" s="1"/>
      <c r="F82" s="2"/>
      <c r="G82" s="2"/>
      <c r="H82" s="2"/>
      <c r="I82" s="2"/>
      <c r="J82" s="2"/>
      <c r="K82" s="2"/>
    </row>
    <row r="83" spans="1:11" x14ac:dyDescent="0.15">
      <c r="A83" s="2">
        <v>11001</v>
      </c>
      <c r="B83" s="1" t="s">
        <v>74</v>
      </c>
      <c r="C83" s="1">
        <f t="shared" si="3"/>
        <v>11001</v>
      </c>
      <c r="D83" s="1"/>
      <c r="E83" s="1"/>
      <c r="F83" s="2"/>
      <c r="G83" s="2"/>
      <c r="H83" s="2"/>
      <c r="I83" s="2"/>
      <c r="J83" s="2"/>
      <c r="K83" s="2"/>
    </row>
    <row r="84" spans="1:11" x14ac:dyDescent="0.15">
      <c r="A84" s="2">
        <v>11002</v>
      </c>
      <c r="B84" s="1" t="s">
        <v>75</v>
      </c>
      <c r="C84" s="1">
        <f t="shared" si="3"/>
        <v>11002</v>
      </c>
      <c r="D84" s="1"/>
      <c r="E84" s="1"/>
      <c r="F84" s="2"/>
      <c r="G84" s="2"/>
      <c r="H84" s="2"/>
      <c r="I84" s="2"/>
      <c r="J84" s="2"/>
      <c r="K84" s="2"/>
    </row>
    <row r="85" spans="1:11" x14ac:dyDescent="0.15">
      <c r="A85" s="2">
        <v>11003</v>
      </c>
      <c r="B85" s="1" t="s">
        <v>76</v>
      </c>
      <c r="C85" s="1">
        <f t="shared" si="3"/>
        <v>11003</v>
      </c>
      <c r="D85" s="1"/>
      <c r="E85" s="1"/>
      <c r="F85" s="2"/>
      <c r="G85" s="2"/>
      <c r="H85" s="2"/>
      <c r="I85" s="2"/>
      <c r="J85" s="2"/>
      <c r="K85" s="2"/>
    </row>
    <row r="86" spans="1:11" x14ac:dyDescent="0.15">
      <c r="A86" s="2">
        <v>11004</v>
      </c>
      <c r="B86" s="1" t="s">
        <v>77</v>
      </c>
      <c r="C86" s="1">
        <f t="shared" si="3"/>
        <v>11004</v>
      </c>
      <c r="D86" s="1"/>
      <c r="E86" s="1"/>
      <c r="F86" s="2"/>
      <c r="G86" s="2"/>
      <c r="H86" s="2"/>
      <c r="I86" s="2"/>
      <c r="J86" s="2"/>
      <c r="K86" s="2"/>
    </row>
    <row r="87" spans="1:11" x14ac:dyDescent="0.15">
      <c r="A87" s="2">
        <v>11005</v>
      </c>
      <c r="B87" s="1" t="s">
        <v>78</v>
      </c>
      <c r="C87" s="1">
        <f t="shared" si="3"/>
        <v>11005</v>
      </c>
      <c r="D87" s="1"/>
      <c r="E87" s="1"/>
      <c r="F87" s="2"/>
      <c r="G87" s="2"/>
      <c r="H87" s="2"/>
      <c r="I87" s="2"/>
      <c r="J87" s="2"/>
      <c r="K87" s="2"/>
    </row>
    <row r="88" spans="1:11" x14ac:dyDescent="0.15">
      <c r="A88" s="2">
        <v>11006</v>
      </c>
      <c r="B88" s="1" t="s">
        <v>79</v>
      </c>
      <c r="C88" s="1">
        <f t="shared" si="3"/>
        <v>11006</v>
      </c>
      <c r="D88" s="1"/>
      <c r="E88" s="1"/>
      <c r="F88" s="2"/>
      <c r="G88" s="2"/>
      <c r="H88" s="2"/>
      <c r="I88" s="2"/>
      <c r="J88" s="2"/>
      <c r="K88" s="2"/>
    </row>
    <row r="89" spans="1:11" x14ac:dyDescent="0.15">
      <c r="A89" s="2">
        <v>11007</v>
      </c>
      <c r="B89" s="1" t="s">
        <v>80</v>
      </c>
      <c r="C89" s="1">
        <f t="shared" si="3"/>
        <v>11007</v>
      </c>
      <c r="D89" s="1"/>
      <c r="E89" s="1"/>
      <c r="F89" s="2"/>
      <c r="G89" s="2"/>
      <c r="H89" s="2"/>
      <c r="I89" s="2"/>
      <c r="J89" s="2"/>
      <c r="K89" s="2"/>
    </row>
    <row r="90" spans="1:11" x14ac:dyDescent="0.15">
      <c r="A90" s="2">
        <v>11008</v>
      </c>
      <c r="B90" s="1" t="s">
        <v>81</v>
      </c>
      <c r="C90" s="1">
        <f t="shared" si="3"/>
        <v>11008</v>
      </c>
      <c r="D90" s="1"/>
      <c r="E90" s="1"/>
      <c r="F90" s="2"/>
      <c r="G90" s="2"/>
      <c r="H90" s="2"/>
      <c r="I90" s="2"/>
      <c r="J90" s="2"/>
      <c r="K90" s="2"/>
    </row>
    <row r="91" spans="1:11" x14ac:dyDescent="0.15">
      <c r="A91" s="2">
        <v>11009</v>
      </c>
      <c r="B91" s="1" t="s">
        <v>82</v>
      </c>
      <c r="C91" s="1">
        <f t="shared" si="3"/>
        <v>11009</v>
      </c>
      <c r="D91" s="1"/>
      <c r="E91" s="1"/>
      <c r="F91" s="2"/>
      <c r="G91" s="2"/>
      <c r="H91" s="2"/>
      <c r="I91" s="2"/>
      <c r="J91" s="2"/>
      <c r="K91" s="2"/>
    </row>
    <row r="92" spans="1:11" x14ac:dyDescent="0.15">
      <c r="A92" s="2">
        <v>11010</v>
      </c>
      <c r="B92" s="1" t="s">
        <v>83</v>
      </c>
      <c r="C92" s="1">
        <f t="shared" si="3"/>
        <v>11010</v>
      </c>
      <c r="D92" s="1"/>
      <c r="E92" s="1"/>
      <c r="F92" s="2"/>
      <c r="G92" s="2"/>
      <c r="H92" s="2"/>
      <c r="I92" s="2"/>
      <c r="J92" s="2"/>
      <c r="K92" s="2"/>
    </row>
    <row r="93" spans="1:11" x14ac:dyDescent="0.15">
      <c r="A93" s="2">
        <v>11501</v>
      </c>
      <c r="B93" s="1" t="s">
        <v>84</v>
      </c>
      <c r="C93" s="1">
        <f t="shared" si="3"/>
        <v>11501</v>
      </c>
      <c r="D93" s="1"/>
      <c r="E93" s="1"/>
      <c r="F93" s="2"/>
      <c r="G93" s="2"/>
      <c r="H93" s="2"/>
      <c r="I93" s="2"/>
      <c r="J93" s="2"/>
      <c r="K93" s="2"/>
    </row>
    <row r="94" spans="1:11" x14ac:dyDescent="0.15">
      <c r="A94" s="2">
        <v>11502</v>
      </c>
      <c r="B94" s="1" t="s">
        <v>85</v>
      </c>
      <c r="C94" s="1">
        <f t="shared" si="3"/>
        <v>11502</v>
      </c>
    </row>
    <row r="95" spans="1:11" x14ac:dyDescent="0.15">
      <c r="A95" s="2">
        <v>11503</v>
      </c>
      <c r="B95" s="1" t="s">
        <v>86</v>
      </c>
      <c r="C95" s="1">
        <f t="shared" si="3"/>
        <v>11503</v>
      </c>
    </row>
    <row r="96" spans="1:11" x14ac:dyDescent="0.15">
      <c r="A96">
        <v>21001</v>
      </c>
      <c r="B96" t="s">
        <v>104</v>
      </c>
      <c r="C96" s="1">
        <f t="shared" si="3"/>
        <v>21001</v>
      </c>
    </row>
    <row r="97" spans="1:3" x14ac:dyDescent="0.15">
      <c r="A97">
        <v>21002</v>
      </c>
      <c r="B97" t="s">
        <v>105</v>
      </c>
      <c r="C97" s="1">
        <f t="shared" si="3"/>
        <v>21002</v>
      </c>
    </row>
    <row r="98" spans="1:3" x14ac:dyDescent="0.15">
      <c r="A98">
        <v>21003</v>
      </c>
      <c r="B98" t="s">
        <v>106</v>
      </c>
      <c r="C98" s="1">
        <f t="shared" si="3"/>
        <v>21003</v>
      </c>
    </row>
    <row r="99" spans="1:3" x14ac:dyDescent="0.15">
      <c r="A99">
        <v>21004</v>
      </c>
      <c r="B99" t="s">
        <v>107</v>
      </c>
      <c r="C99" s="1">
        <f t="shared" si="3"/>
        <v>21004</v>
      </c>
    </row>
    <row r="100" spans="1:3" x14ac:dyDescent="0.15">
      <c r="A100">
        <v>21005</v>
      </c>
      <c r="B100" t="s">
        <v>108</v>
      </c>
      <c r="C100" s="1">
        <f t="shared" si="3"/>
        <v>21005</v>
      </c>
    </row>
    <row r="101" spans="1:3" x14ac:dyDescent="0.15">
      <c r="A101">
        <v>21006</v>
      </c>
      <c r="B101" t="s">
        <v>109</v>
      </c>
      <c r="C101" s="1">
        <f t="shared" si="3"/>
        <v>21006</v>
      </c>
    </row>
    <row r="102" spans="1:3" x14ac:dyDescent="0.15">
      <c r="A102">
        <v>21007</v>
      </c>
      <c r="B102" t="s">
        <v>110</v>
      </c>
      <c r="C102" s="1">
        <f t="shared" si="3"/>
        <v>21007</v>
      </c>
    </row>
    <row r="103" spans="1:3" x14ac:dyDescent="0.15">
      <c r="A103">
        <v>21008</v>
      </c>
      <c r="B103" t="s">
        <v>111</v>
      </c>
      <c r="C103" s="1">
        <f t="shared" si="3"/>
        <v>21008</v>
      </c>
    </row>
    <row r="104" spans="1:3" x14ac:dyDescent="0.15">
      <c r="A104">
        <v>21009</v>
      </c>
      <c r="B104" t="s">
        <v>112</v>
      </c>
      <c r="C104" s="1">
        <f t="shared" si="3"/>
        <v>21009</v>
      </c>
    </row>
    <row r="105" spans="1:3" x14ac:dyDescent="0.15">
      <c r="A105">
        <v>21010</v>
      </c>
      <c r="B105" t="s">
        <v>113</v>
      </c>
      <c r="C105" s="1">
        <f t="shared" si="3"/>
        <v>21010</v>
      </c>
    </row>
    <row r="106" spans="1:3" x14ac:dyDescent="0.15">
      <c r="A106">
        <v>21011</v>
      </c>
      <c r="B106" t="s">
        <v>114</v>
      </c>
      <c r="C106" s="1">
        <f t="shared" si="3"/>
        <v>21011</v>
      </c>
    </row>
    <row r="107" spans="1:3" x14ac:dyDescent="0.15">
      <c r="A107">
        <v>21012</v>
      </c>
      <c r="B107" t="s">
        <v>115</v>
      </c>
      <c r="C107" s="1">
        <f t="shared" si="3"/>
        <v>21012</v>
      </c>
    </row>
    <row r="108" spans="1:3" x14ac:dyDescent="0.15">
      <c r="A108">
        <v>21013</v>
      </c>
      <c r="B108" t="s">
        <v>116</v>
      </c>
      <c r="C108" s="1">
        <f t="shared" si="3"/>
        <v>21013</v>
      </c>
    </row>
    <row r="109" spans="1:3" x14ac:dyDescent="0.15">
      <c r="A109">
        <v>21014</v>
      </c>
      <c r="B109" t="s">
        <v>117</v>
      </c>
      <c r="C109" s="1">
        <f t="shared" si="3"/>
        <v>21014</v>
      </c>
    </row>
    <row r="110" spans="1:3" x14ac:dyDescent="0.15">
      <c r="A110">
        <v>21015</v>
      </c>
      <c r="B110" t="s">
        <v>118</v>
      </c>
      <c r="C110" s="1">
        <f t="shared" si="3"/>
        <v>21015</v>
      </c>
    </row>
    <row r="111" spans="1:3" x14ac:dyDescent="0.15">
      <c r="A111">
        <v>21016</v>
      </c>
      <c r="B111" t="s">
        <v>119</v>
      </c>
      <c r="C111" s="1">
        <f t="shared" si="3"/>
        <v>21016</v>
      </c>
    </row>
    <row r="112" spans="1:3" x14ac:dyDescent="0.15">
      <c r="A112">
        <v>21017</v>
      </c>
      <c r="B112" t="s">
        <v>120</v>
      </c>
      <c r="C112" s="1">
        <f t="shared" si="3"/>
        <v>21017</v>
      </c>
    </row>
    <row r="113" spans="1:3" x14ac:dyDescent="0.15">
      <c r="A113">
        <v>21018</v>
      </c>
      <c r="B113" t="s">
        <v>121</v>
      </c>
      <c r="C113" s="1">
        <f t="shared" si="3"/>
        <v>21018</v>
      </c>
    </row>
    <row r="114" spans="1:3" x14ac:dyDescent="0.15">
      <c r="A114">
        <v>21019</v>
      </c>
      <c r="B114" t="s">
        <v>122</v>
      </c>
      <c r="C114" s="1">
        <f t="shared" si="3"/>
        <v>21019</v>
      </c>
    </row>
    <row r="115" spans="1:3" x14ac:dyDescent="0.15">
      <c r="A115">
        <v>21020</v>
      </c>
      <c r="B115" t="s">
        <v>123</v>
      </c>
      <c r="C115" s="1">
        <f t="shared" si="3"/>
        <v>21020</v>
      </c>
    </row>
    <row r="116" spans="1:3" x14ac:dyDescent="0.15">
      <c r="A116">
        <v>21021</v>
      </c>
      <c r="B116" t="s">
        <v>124</v>
      </c>
      <c r="C116" s="1">
        <f t="shared" si="3"/>
        <v>21021</v>
      </c>
    </row>
    <row r="117" spans="1:3" x14ac:dyDescent="0.15">
      <c r="A117">
        <v>21022</v>
      </c>
      <c r="B117" t="s">
        <v>125</v>
      </c>
      <c r="C117" s="1">
        <f t="shared" si="3"/>
        <v>21022</v>
      </c>
    </row>
    <row r="118" spans="1:3" x14ac:dyDescent="0.15">
      <c r="A118">
        <v>21023</v>
      </c>
      <c r="B118" t="s">
        <v>126</v>
      </c>
      <c r="C118" s="1">
        <f t="shared" si="3"/>
        <v>21023</v>
      </c>
    </row>
    <row r="119" spans="1:3" x14ac:dyDescent="0.15">
      <c r="A119">
        <v>21024</v>
      </c>
      <c r="B119" t="s">
        <v>127</v>
      </c>
      <c r="C119" s="1">
        <f t="shared" si="3"/>
        <v>21024</v>
      </c>
    </row>
    <row r="120" spans="1:3" x14ac:dyDescent="0.15">
      <c r="A120">
        <v>22001</v>
      </c>
      <c r="B120" t="s">
        <v>128</v>
      </c>
      <c r="C120" s="1">
        <f t="shared" si="3"/>
        <v>22001</v>
      </c>
    </row>
    <row r="121" spans="1:3" x14ac:dyDescent="0.15">
      <c r="A121">
        <v>22002</v>
      </c>
      <c r="B121" t="s">
        <v>129</v>
      </c>
      <c r="C121" s="1">
        <f t="shared" si="3"/>
        <v>22002</v>
      </c>
    </row>
    <row r="122" spans="1:3" x14ac:dyDescent="0.15">
      <c r="A122">
        <v>22003</v>
      </c>
      <c r="B122" t="s">
        <v>130</v>
      </c>
      <c r="C122" s="1">
        <f t="shared" si="3"/>
        <v>22003</v>
      </c>
    </row>
    <row r="123" spans="1:3" x14ac:dyDescent="0.15">
      <c r="A123">
        <v>22004</v>
      </c>
      <c r="B123" t="s">
        <v>131</v>
      </c>
      <c r="C123" s="1">
        <f t="shared" si="3"/>
        <v>22004</v>
      </c>
    </row>
    <row r="124" spans="1:3" x14ac:dyDescent="0.15">
      <c r="A124">
        <v>22005</v>
      </c>
      <c r="B124" t="s">
        <v>132</v>
      </c>
      <c r="C124" s="1">
        <f t="shared" si="3"/>
        <v>22005</v>
      </c>
    </row>
    <row r="125" spans="1:3" x14ac:dyDescent="0.15">
      <c r="A125">
        <v>22006</v>
      </c>
      <c r="B125" t="s">
        <v>133</v>
      </c>
      <c r="C125" s="1">
        <f t="shared" si="3"/>
        <v>22006</v>
      </c>
    </row>
    <row r="126" spans="1:3" x14ac:dyDescent="0.15">
      <c r="A126">
        <v>22007</v>
      </c>
      <c r="B126" t="s">
        <v>134</v>
      </c>
      <c r="C126" s="1">
        <f t="shared" si="3"/>
        <v>22007</v>
      </c>
    </row>
    <row r="127" spans="1:3" x14ac:dyDescent="0.15">
      <c r="A127">
        <v>22008</v>
      </c>
      <c r="B127" t="s">
        <v>135</v>
      </c>
      <c r="C127" s="1">
        <f t="shared" si="3"/>
        <v>22008</v>
      </c>
    </row>
    <row r="128" spans="1:3" x14ac:dyDescent="0.15">
      <c r="A128">
        <v>22009</v>
      </c>
      <c r="B128" t="s">
        <v>136</v>
      </c>
      <c r="C128" s="1">
        <f t="shared" si="3"/>
        <v>22009</v>
      </c>
    </row>
    <row r="129" spans="1:3" x14ac:dyDescent="0.15">
      <c r="A129">
        <v>22010</v>
      </c>
      <c r="B129" t="s">
        <v>137</v>
      </c>
      <c r="C129" s="1">
        <f t="shared" si="3"/>
        <v>22010</v>
      </c>
    </row>
    <row r="130" spans="1:3" x14ac:dyDescent="0.15">
      <c r="A130">
        <v>22011</v>
      </c>
      <c r="B130" t="s">
        <v>138</v>
      </c>
      <c r="C130" s="1">
        <f t="shared" si="3"/>
        <v>22011</v>
      </c>
    </row>
    <row r="131" spans="1:3" x14ac:dyDescent="0.15">
      <c r="A131">
        <v>22012</v>
      </c>
      <c r="B131" t="s">
        <v>139</v>
      </c>
      <c r="C131" s="1">
        <f t="shared" si="3"/>
        <v>22012</v>
      </c>
    </row>
    <row r="132" spans="1:3" x14ac:dyDescent="0.15">
      <c r="A132">
        <v>22013</v>
      </c>
      <c r="B132" t="s">
        <v>140</v>
      </c>
      <c r="C132" s="1">
        <f t="shared" si="3"/>
        <v>22013</v>
      </c>
    </row>
    <row r="133" spans="1:3" x14ac:dyDescent="0.15">
      <c r="A133">
        <v>22014</v>
      </c>
      <c r="B133" t="s">
        <v>141</v>
      </c>
      <c r="C133" s="1">
        <f t="shared" si="3"/>
        <v>22014</v>
      </c>
    </row>
    <row r="134" spans="1:3" x14ac:dyDescent="0.15">
      <c r="A134">
        <v>22015</v>
      </c>
      <c r="B134" t="s">
        <v>142</v>
      </c>
      <c r="C134" s="1">
        <f t="shared" si="3"/>
        <v>22015</v>
      </c>
    </row>
    <row r="135" spans="1:3" x14ac:dyDescent="0.15">
      <c r="A135">
        <v>22016</v>
      </c>
      <c r="B135" t="s">
        <v>143</v>
      </c>
      <c r="C135" s="1">
        <f t="shared" si="3"/>
        <v>22016</v>
      </c>
    </row>
    <row r="136" spans="1:3" x14ac:dyDescent="0.15">
      <c r="A136">
        <v>22017</v>
      </c>
      <c r="B136" t="s">
        <v>144</v>
      </c>
      <c r="C136" s="1">
        <f t="shared" si="3"/>
        <v>22017</v>
      </c>
    </row>
    <row r="137" spans="1:3" x14ac:dyDescent="0.15">
      <c r="A137">
        <v>22018</v>
      </c>
      <c r="B137" t="s">
        <v>145</v>
      </c>
      <c r="C137" s="1">
        <f t="shared" si="3"/>
        <v>22018</v>
      </c>
    </row>
    <row r="138" spans="1:3" x14ac:dyDescent="0.15">
      <c r="A138">
        <v>22019</v>
      </c>
      <c r="B138" t="s">
        <v>146</v>
      </c>
      <c r="C138" s="1">
        <f t="shared" si="3"/>
        <v>22019</v>
      </c>
    </row>
    <row r="139" spans="1:3" x14ac:dyDescent="0.15">
      <c r="A139">
        <v>22020</v>
      </c>
      <c r="B139" t="s">
        <v>147</v>
      </c>
      <c r="C139" s="1">
        <f t="shared" si="3"/>
        <v>22020</v>
      </c>
    </row>
    <row r="140" spans="1:3" x14ac:dyDescent="0.15">
      <c r="A140">
        <v>22021</v>
      </c>
      <c r="B140" t="s">
        <v>148</v>
      </c>
      <c r="C140" s="1">
        <f t="shared" si="3"/>
        <v>22021</v>
      </c>
    </row>
    <row r="141" spans="1:3" x14ac:dyDescent="0.15">
      <c r="A141">
        <v>22022</v>
      </c>
      <c r="B141" t="s">
        <v>149</v>
      </c>
      <c r="C141" s="1">
        <f t="shared" si="3"/>
        <v>22022</v>
      </c>
    </row>
    <row r="142" spans="1:3" x14ac:dyDescent="0.15">
      <c r="A142">
        <v>22023</v>
      </c>
      <c r="B142" t="s">
        <v>150</v>
      </c>
      <c r="C142" s="1">
        <f t="shared" si="3"/>
        <v>22023</v>
      </c>
    </row>
    <row r="143" spans="1:3" x14ac:dyDescent="0.15">
      <c r="A143">
        <v>22024</v>
      </c>
      <c r="B143" t="s">
        <v>151</v>
      </c>
      <c r="C143" s="1">
        <f t="shared" si="3"/>
        <v>22024</v>
      </c>
    </row>
    <row r="144" spans="1:3" x14ac:dyDescent="0.15">
      <c r="A144">
        <v>22025</v>
      </c>
      <c r="B144" t="s">
        <v>152</v>
      </c>
      <c r="C144" s="1">
        <f t="shared" si="3"/>
        <v>22025</v>
      </c>
    </row>
    <row r="145" spans="1:3" x14ac:dyDescent="0.15">
      <c r="A145">
        <v>22026</v>
      </c>
      <c r="B145" t="s">
        <v>153</v>
      </c>
      <c r="C145" s="1">
        <f t="shared" si="3"/>
        <v>22026</v>
      </c>
    </row>
    <row r="146" spans="1:3" x14ac:dyDescent="0.15">
      <c r="A146">
        <v>22027</v>
      </c>
      <c r="B146" t="s">
        <v>154</v>
      </c>
      <c r="C146" s="1">
        <f t="shared" ref="C146:C151" si="4">A146</f>
        <v>22027</v>
      </c>
    </row>
    <row r="147" spans="1:3" x14ac:dyDescent="0.15">
      <c r="A147">
        <v>23001</v>
      </c>
      <c r="B147" t="s">
        <v>155</v>
      </c>
      <c r="C147" s="1">
        <f t="shared" si="4"/>
        <v>23001</v>
      </c>
    </row>
    <row r="148" spans="1:3" x14ac:dyDescent="0.15">
      <c r="A148">
        <v>23002</v>
      </c>
      <c r="B148" t="s">
        <v>156</v>
      </c>
      <c r="C148" s="1">
        <f t="shared" si="4"/>
        <v>23002</v>
      </c>
    </row>
    <row r="149" spans="1:3" x14ac:dyDescent="0.15">
      <c r="A149">
        <v>23003</v>
      </c>
      <c r="B149" t="s">
        <v>157</v>
      </c>
      <c r="C149" s="1">
        <f t="shared" si="4"/>
        <v>23003</v>
      </c>
    </row>
    <row r="150" spans="1:3" x14ac:dyDescent="0.15">
      <c r="A150">
        <v>23004</v>
      </c>
      <c r="B150" t="s">
        <v>158</v>
      </c>
      <c r="C150" s="1">
        <f t="shared" si="4"/>
        <v>23004</v>
      </c>
    </row>
    <row r="151" spans="1:3" x14ac:dyDescent="0.15">
      <c r="A151">
        <v>23005</v>
      </c>
      <c r="B151" t="s">
        <v>159</v>
      </c>
      <c r="C151" s="1">
        <f t="shared" si="4"/>
        <v>23005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6"/>
  <sheetViews>
    <sheetView topLeftCell="A14" workbookViewId="0">
      <selection activeCell="F37" sqref="F37"/>
    </sheetView>
  </sheetViews>
  <sheetFormatPr baseColWidth="10" defaultRowHeight="15" x14ac:dyDescent="0.15"/>
  <sheetData>
    <row r="3" spans="1:4" x14ac:dyDescent="0.15">
      <c r="A3" t="s">
        <v>165</v>
      </c>
      <c r="B3" t="s">
        <v>166</v>
      </c>
      <c r="C3" t="s">
        <v>168</v>
      </c>
    </row>
    <row r="5" spans="1:4" x14ac:dyDescent="0.15">
      <c r="A5">
        <v>0</v>
      </c>
      <c r="B5">
        <v>0</v>
      </c>
    </row>
    <row r="6" spans="1:4" s="8" customFormat="1" x14ac:dyDescent="0.15">
      <c r="A6" s="8">
        <v>0</v>
      </c>
      <c r="B6" s="8">
        <f>C7</f>
        <v>107.2</v>
      </c>
      <c r="C6"/>
      <c r="D6"/>
    </row>
    <row r="7" spans="1:4" s="8" customFormat="1" x14ac:dyDescent="0.15">
      <c r="A7" s="8">
        <v>1</v>
      </c>
      <c r="B7" s="8">
        <f t="shared" ref="B7:B28" si="0">C8+B6</f>
        <v>222.11840000000001</v>
      </c>
      <c r="C7">
        <v>107.2</v>
      </c>
    </row>
    <row r="8" spans="1:4" s="8" customFormat="1" x14ac:dyDescent="0.15">
      <c r="A8" s="8">
        <v>2</v>
      </c>
      <c r="B8" s="8">
        <f t="shared" si="0"/>
        <v>345.31092480000007</v>
      </c>
      <c r="C8" s="8">
        <v>114.91840000000001</v>
      </c>
    </row>
    <row r="9" spans="1:4" s="8" customFormat="1" x14ac:dyDescent="0.15">
      <c r="A9" s="8">
        <v>3</v>
      </c>
      <c r="B9" s="8">
        <f t="shared" si="0"/>
        <v>477.37331138560012</v>
      </c>
      <c r="C9" s="8">
        <v>123.19252480000006</v>
      </c>
    </row>
    <row r="10" spans="1:4" s="8" customFormat="1" x14ac:dyDescent="0.15">
      <c r="A10" s="8">
        <v>4</v>
      </c>
      <c r="B10" s="8">
        <f t="shared" si="0"/>
        <v>618.94418980536341</v>
      </c>
      <c r="C10" s="8">
        <v>132.06238658560005</v>
      </c>
    </row>
    <row r="11" spans="1:4" s="8" customFormat="1" x14ac:dyDescent="0.15">
      <c r="A11" s="8">
        <v>5</v>
      </c>
      <c r="B11" s="8">
        <f t="shared" si="0"/>
        <v>770.70817147134971</v>
      </c>
      <c r="C11" s="8">
        <v>141.57087841976329</v>
      </c>
    </row>
    <row r="12" spans="1:4" s="8" customFormat="1" x14ac:dyDescent="0.15">
      <c r="A12" s="8">
        <v>6</v>
      </c>
      <c r="B12" s="8">
        <f t="shared" si="0"/>
        <v>933.399159817287</v>
      </c>
      <c r="C12" s="8">
        <v>151.76398166598631</v>
      </c>
    </row>
    <row r="13" spans="1:4" s="8" customFormat="1" x14ac:dyDescent="0.15">
      <c r="A13" s="8">
        <v>7</v>
      </c>
      <c r="B13" s="8">
        <f t="shared" si="0"/>
        <v>1107.8038993241319</v>
      </c>
      <c r="C13" s="8">
        <v>162.69098834593728</v>
      </c>
    </row>
    <row r="14" spans="1:4" s="8" customFormat="1" x14ac:dyDescent="0.15">
      <c r="A14" s="8">
        <v>8</v>
      </c>
      <c r="B14" s="8">
        <f t="shared" si="0"/>
        <v>1294.7657800754696</v>
      </c>
      <c r="C14" s="8">
        <v>174.40473950684486</v>
      </c>
    </row>
    <row r="15" spans="1:4" s="8" customFormat="1" x14ac:dyDescent="0.15">
      <c r="A15" s="8">
        <v>9</v>
      </c>
      <c r="B15" s="8">
        <f t="shared" si="0"/>
        <v>1495.1889162409036</v>
      </c>
      <c r="C15" s="8">
        <v>186.96188075133773</v>
      </c>
    </row>
    <row r="16" spans="1:4" s="8" customFormat="1" x14ac:dyDescent="0.15">
      <c r="A16" s="8">
        <v>10</v>
      </c>
      <c r="B16" s="8">
        <f t="shared" si="0"/>
        <v>1710.0425182102488</v>
      </c>
      <c r="C16" s="8">
        <v>200.42313616543402</v>
      </c>
    </row>
    <row r="17" spans="1:3" s="8" customFormat="1" x14ac:dyDescent="0.15">
      <c r="A17" s="8">
        <v>11</v>
      </c>
      <c r="B17" s="8">
        <f t="shared" si="0"/>
        <v>1940.3655795213867</v>
      </c>
      <c r="C17" s="8">
        <v>214.85360196934516</v>
      </c>
    </row>
    <row r="18" spans="1:3" s="8" customFormat="1" x14ac:dyDescent="0.15">
      <c r="A18" s="8">
        <v>12</v>
      </c>
      <c r="B18" s="8">
        <f t="shared" si="0"/>
        <v>2187.271901246927</v>
      </c>
      <c r="C18" s="8">
        <v>230.32306131113796</v>
      </c>
    </row>
    <row r="19" spans="1:3" s="8" customFormat="1" x14ac:dyDescent="0.15">
      <c r="A19" s="8">
        <v>13</v>
      </c>
      <c r="B19" s="8">
        <f t="shared" si="0"/>
        <v>2451.955478136706</v>
      </c>
      <c r="C19" s="8">
        <v>246.90632172554024</v>
      </c>
    </row>
    <row r="20" spans="1:3" s="8" customFormat="1" x14ac:dyDescent="0.15">
      <c r="A20" s="8">
        <v>14</v>
      </c>
      <c r="B20" s="8">
        <f t="shared" si="0"/>
        <v>2735.696272562549</v>
      </c>
      <c r="C20" s="8">
        <v>264.68357688977903</v>
      </c>
    </row>
    <row r="21" spans="1:3" s="8" customFormat="1" x14ac:dyDescent="0.15">
      <c r="A21" s="8">
        <v>15</v>
      </c>
      <c r="B21" s="8">
        <f t="shared" si="0"/>
        <v>3039.8664041870529</v>
      </c>
      <c r="C21" s="8">
        <v>283.74079442584298</v>
      </c>
    </row>
    <row r="22" spans="1:3" s="8" customFormat="1" x14ac:dyDescent="0.15">
      <c r="A22" s="8">
        <v>16</v>
      </c>
      <c r="B22" s="8">
        <f t="shared" si="0"/>
        <v>3365.9367852885212</v>
      </c>
      <c r="C22" s="8">
        <v>304.17013162450394</v>
      </c>
    </row>
    <row r="23" spans="1:3" s="8" customFormat="1" x14ac:dyDescent="0.15">
      <c r="A23" s="8">
        <v>17</v>
      </c>
      <c r="B23" s="8">
        <f t="shared" si="0"/>
        <v>3715.4842338292951</v>
      </c>
      <c r="C23" s="8">
        <v>326.07038110146823</v>
      </c>
    </row>
    <row r="24" spans="1:3" s="8" customFormat="1" x14ac:dyDescent="0.15">
      <c r="A24" s="8">
        <v>18</v>
      </c>
      <c r="B24" s="8">
        <f t="shared" si="0"/>
        <v>4090.1990986650048</v>
      </c>
      <c r="C24" s="8">
        <v>349.54744854077398</v>
      </c>
    </row>
    <row r="25" spans="1:3" s="8" customFormat="1" x14ac:dyDescent="0.15">
      <c r="A25" s="8">
        <v>19</v>
      </c>
      <c r="B25" s="8">
        <f t="shared" si="0"/>
        <v>4491.8934337688861</v>
      </c>
      <c r="C25" s="8">
        <v>374.7148648357097</v>
      </c>
    </row>
    <row r="26" spans="1:3" s="8" customFormat="1" x14ac:dyDescent="0.15">
      <c r="A26" s="8">
        <v>20</v>
      </c>
      <c r="B26" s="8">
        <f t="shared" si="0"/>
        <v>4922.5097610002467</v>
      </c>
      <c r="C26" s="8">
        <v>401.69433510388126</v>
      </c>
    </row>
    <row r="27" spans="1:3" s="8" customFormat="1" x14ac:dyDescent="0.15">
      <c r="A27" s="8">
        <v>21</v>
      </c>
      <c r="B27" s="8">
        <f t="shared" si="0"/>
        <v>5384.1304637922649</v>
      </c>
      <c r="C27" s="8">
        <v>430.61632723136063</v>
      </c>
    </row>
    <row r="28" spans="1:3" s="8" customFormat="1" x14ac:dyDescent="0.15">
      <c r="A28" s="8">
        <v>22</v>
      </c>
      <c r="B28" s="8">
        <f t="shared" si="0"/>
        <v>5878.9878571853087</v>
      </c>
      <c r="C28" s="8">
        <v>461.62070279201816</v>
      </c>
    </row>
    <row r="29" spans="1:3" s="8" customFormat="1" x14ac:dyDescent="0.15">
      <c r="A29" s="8">
        <v>23</v>
      </c>
      <c r="B29" s="8">
        <f>C30+B28</f>
        <v>6449.6168239392018</v>
      </c>
      <c r="C29" s="8">
        <v>494.85739339304382</v>
      </c>
    </row>
    <row r="30" spans="1:3" s="8" customFormat="1" x14ac:dyDescent="0.15">
      <c r="A30" s="8">
        <v>24</v>
      </c>
      <c r="C30" s="8">
        <v>570.62896675389311</v>
      </c>
    </row>
    <row r="31" spans="1:3" s="8" customFormat="1" x14ac:dyDescent="0.15">
      <c r="A31" s="8">
        <v>25</v>
      </c>
      <c r="C31" s="9"/>
    </row>
    <row r="32" spans="1:3" s="8" customFormat="1" x14ac:dyDescent="0.15">
      <c r="A32" s="8">
        <v>26</v>
      </c>
      <c r="C32" s="9"/>
    </row>
    <row r="33" spans="1:4" s="8" customFormat="1" x14ac:dyDescent="0.15">
      <c r="A33" s="8">
        <v>27</v>
      </c>
      <c r="C33" s="9"/>
    </row>
    <row r="34" spans="1:4" x14ac:dyDescent="0.15">
      <c r="A34" s="8">
        <v>28</v>
      </c>
      <c r="B34" s="8"/>
      <c r="C34" s="9"/>
      <c r="D34" s="8"/>
    </row>
    <row r="35" spans="1:4" x14ac:dyDescent="0.15">
      <c r="A35" s="8">
        <v>29</v>
      </c>
      <c r="B35" s="8"/>
      <c r="C35" s="10"/>
    </row>
    <row r="36" spans="1:4" x14ac:dyDescent="0.15">
      <c r="A36" s="8">
        <v>30</v>
      </c>
      <c r="B36" s="8"/>
      <c r="C36" s="10"/>
    </row>
    <row r="37" spans="1:4" x14ac:dyDescent="0.15">
      <c r="A37" s="8">
        <v>31</v>
      </c>
      <c r="C37" s="10"/>
    </row>
    <row r="38" spans="1:4" x14ac:dyDescent="0.15">
      <c r="A38" s="8">
        <v>32</v>
      </c>
      <c r="C38" s="10"/>
    </row>
    <row r="39" spans="1:4" x14ac:dyDescent="0.15">
      <c r="A39" s="8">
        <v>33</v>
      </c>
      <c r="B39">
        <v>50612</v>
      </c>
    </row>
    <row r="40" spans="1:4" x14ac:dyDescent="0.15">
      <c r="A40" s="8">
        <v>34</v>
      </c>
      <c r="B40">
        <v>54988</v>
      </c>
      <c r="C40">
        <v>242.97164012155073</v>
      </c>
    </row>
    <row r="41" spans="1:4" x14ac:dyDescent="0.15">
      <c r="A41" s="8">
        <v>35</v>
      </c>
      <c r="B41">
        <v>59678</v>
      </c>
      <c r="C41">
        <v>227.95413951747179</v>
      </c>
    </row>
    <row r="42" spans="1:4" x14ac:dyDescent="0.15">
      <c r="A42" s="8">
        <v>36</v>
      </c>
      <c r="B42">
        <v>66214</v>
      </c>
      <c r="C42">
        <v>244.36683756272978</v>
      </c>
    </row>
    <row r="43" spans="1:4" x14ac:dyDescent="0.15">
      <c r="A43" s="8">
        <v>37</v>
      </c>
      <c r="B43">
        <v>73218</v>
      </c>
      <c r="C43">
        <v>261.96124986724681</v>
      </c>
    </row>
    <row r="44" spans="1:4" x14ac:dyDescent="0.15">
      <c r="A44" s="8">
        <v>38</v>
      </c>
      <c r="B44">
        <v>80726</v>
      </c>
      <c r="C44">
        <v>280.82245985768822</v>
      </c>
    </row>
    <row r="45" spans="1:4" x14ac:dyDescent="0.15">
      <c r="A45" s="8">
        <v>39</v>
      </c>
      <c r="B45">
        <v>88774</v>
      </c>
      <c r="C45">
        <v>301.0416769674419</v>
      </c>
    </row>
    <row r="46" spans="1:4" x14ac:dyDescent="0.15">
      <c r="A46" s="8">
        <v>40</v>
      </c>
      <c r="B46">
        <v>97398</v>
      </c>
      <c r="C46">
        <v>322.71667770909772</v>
      </c>
    </row>
    <row r="47" spans="1:4" x14ac:dyDescent="0.15">
      <c r="A47" s="8">
        <v>41</v>
      </c>
      <c r="B47">
        <v>106642</v>
      </c>
      <c r="C47">
        <v>345.95227850415324</v>
      </c>
    </row>
    <row r="48" spans="1:4" x14ac:dyDescent="0.15">
      <c r="A48" s="8">
        <v>42</v>
      </c>
      <c r="B48">
        <v>116550</v>
      </c>
      <c r="C48">
        <v>370.86084255645187</v>
      </c>
    </row>
    <row r="49" spans="1:3" x14ac:dyDescent="0.15">
      <c r="A49" s="8">
        <v>43</v>
      </c>
      <c r="B49">
        <v>127168</v>
      </c>
      <c r="C49">
        <v>397.56282322051629</v>
      </c>
    </row>
    <row r="50" spans="1:3" x14ac:dyDescent="0.15">
      <c r="A50" s="8">
        <v>44</v>
      </c>
      <c r="B50">
        <v>138550</v>
      </c>
      <c r="C50">
        <v>426.18734649239417</v>
      </c>
    </row>
    <row r="51" spans="1:3" x14ac:dyDescent="0.15">
      <c r="A51" s="8">
        <v>45</v>
      </c>
      <c r="B51">
        <v>150748</v>
      </c>
      <c r="C51">
        <v>456.87283543984597</v>
      </c>
    </row>
    <row r="52" spans="1:3" x14ac:dyDescent="0.15">
      <c r="A52" s="8">
        <v>46</v>
      </c>
      <c r="B52">
        <v>163822</v>
      </c>
      <c r="C52">
        <v>489.7676795915155</v>
      </c>
    </row>
    <row r="53" spans="1:3" x14ac:dyDescent="0.15">
      <c r="A53" s="8">
        <v>47</v>
      </c>
      <c r="B53">
        <v>177836</v>
      </c>
      <c r="C53">
        <v>525.03095252210483</v>
      </c>
    </row>
    <row r="54" spans="1:3" x14ac:dyDescent="0.15">
      <c r="A54" s="8">
        <v>48</v>
      </c>
      <c r="B54">
        <v>192854</v>
      </c>
      <c r="C54">
        <v>562.83318110369589</v>
      </c>
    </row>
    <row r="55" spans="1:3" x14ac:dyDescent="0.15">
      <c r="A55" s="8">
        <v>49</v>
      </c>
      <c r="B55">
        <v>208952</v>
      </c>
      <c r="C55">
        <v>603.35717014316185</v>
      </c>
    </row>
    <row r="56" spans="1:3" x14ac:dyDescent="0.15">
      <c r="A56" s="8">
        <v>50</v>
      </c>
      <c r="B56">
        <v>226206</v>
      </c>
      <c r="C56">
        <v>646.79888639347053</v>
      </c>
    </row>
    <row r="57" spans="1:3" x14ac:dyDescent="0.15">
      <c r="A57" s="8">
        <v>51</v>
      </c>
      <c r="B57">
        <v>244698</v>
      </c>
      <c r="C57">
        <v>693.36840621379963</v>
      </c>
    </row>
    <row r="58" spans="1:3" x14ac:dyDescent="0.15">
      <c r="A58" s="8">
        <v>52</v>
      </c>
      <c r="B58">
        <v>264518</v>
      </c>
      <c r="C58">
        <v>743.29093146119419</v>
      </c>
    </row>
    <row r="59" spans="1:3" x14ac:dyDescent="0.15">
      <c r="A59" s="8">
        <v>53</v>
      </c>
      <c r="B59">
        <v>285760</v>
      </c>
      <c r="C59">
        <v>796.80787852639924</v>
      </c>
    </row>
    <row r="60" spans="1:3" x14ac:dyDescent="0.15">
      <c r="A60" s="8">
        <v>54</v>
      </c>
      <c r="B60">
        <v>308528</v>
      </c>
      <c r="C60">
        <v>854.17804578030052</v>
      </c>
    </row>
    <row r="61" spans="1:3" x14ac:dyDescent="0.15">
      <c r="A61" s="8">
        <v>55</v>
      </c>
      <c r="B61">
        <v>332932</v>
      </c>
      <c r="C61">
        <v>915.67886507648075</v>
      </c>
    </row>
    <row r="62" spans="1:3" x14ac:dyDescent="0.15">
      <c r="A62" s="8">
        <v>56</v>
      </c>
      <c r="B62">
        <v>359086</v>
      </c>
      <c r="C62">
        <v>981.60774336198813</v>
      </c>
    </row>
    <row r="63" spans="1:3" x14ac:dyDescent="0.15">
      <c r="A63" s="8">
        <v>57</v>
      </c>
      <c r="B63">
        <v>387120</v>
      </c>
      <c r="C63">
        <v>1052.2835008840514</v>
      </c>
    </row>
    <row r="64" spans="1:3" x14ac:dyDescent="0.15">
      <c r="A64" s="8">
        <v>58</v>
      </c>
      <c r="B64">
        <v>417166</v>
      </c>
      <c r="C64">
        <v>1128.0479129477055</v>
      </c>
    </row>
    <row r="65" spans="1:3" x14ac:dyDescent="0.15">
      <c r="A65" s="8">
        <v>59</v>
      </c>
      <c r="B65">
        <v>449368</v>
      </c>
      <c r="C65">
        <v>1209.2673626799399</v>
      </c>
    </row>
    <row r="66" spans="1:3" x14ac:dyDescent="0.15">
      <c r="A66" s="8">
        <v>60</v>
      </c>
      <c r="B66">
        <v>483884</v>
      </c>
      <c r="C66">
        <v>1296.3346127928935</v>
      </c>
    </row>
    <row r="67" spans="1:3" x14ac:dyDescent="0.15">
      <c r="A67" s="8">
        <v>61</v>
      </c>
      <c r="B67">
        <v>520876</v>
      </c>
      <c r="C67">
        <v>1389.6707049139834</v>
      </c>
    </row>
    <row r="68" spans="1:3" x14ac:dyDescent="0.15">
      <c r="A68" s="8">
        <v>62</v>
      </c>
      <c r="B68">
        <v>560526</v>
      </c>
      <c r="C68">
        <v>1489.7269956677892</v>
      </c>
    </row>
    <row r="69" spans="1:3" x14ac:dyDescent="0.15">
      <c r="A69" s="8">
        <v>63</v>
      </c>
      <c r="B69">
        <v>603022</v>
      </c>
      <c r="C69">
        <v>1596.9873393558723</v>
      </c>
    </row>
    <row r="70" spans="1:3" x14ac:dyDescent="0.15">
      <c r="A70" s="8">
        <v>64</v>
      </c>
      <c r="B70">
        <v>648570</v>
      </c>
      <c r="C70">
        <v>1711.9704277894955</v>
      </c>
    </row>
    <row r="71" spans="1:3" x14ac:dyDescent="0.15">
      <c r="A71" s="8">
        <v>65</v>
      </c>
      <c r="B71">
        <v>697388</v>
      </c>
      <c r="C71">
        <v>1835.232298590339</v>
      </c>
    </row>
    <row r="72" spans="1:3" x14ac:dyDescent="0.15">
      <c r="A72" s="8">
        <v>66</v>
      </c>
      <c r="B72">
        <v>749712</v>
      </c>
      <c r="C72">
        <v>1967.369024088845</v>
      </c>
    </row>
    <row r="73" spans="1:3" x14ac:dyDescent="0.15">
      <c r="A73" s="8">
        <v>67</v>
      </c>
      <c r="B73">
        <v>805792</v>
      </c>
      <c r="C73">
        <v>2109.0195938232414</v>
      </c>
    </row>
    <row r="74" spans="1:3" x14ac:dyDescent="0.15">
      <c r="A74" s="8">
        <v>68</v>
      </c>
      <c r="B74">
        <v>865898</v>
      </c>
      <c r="C74">
        <v>2260.8690045785161</v>
      </c>
    </row>
    <row r="75" spans="1:3" x14ac:dyDescent="0.15">
      <c r="A75" s="8">
        <v>69</v>
      </c>
      <c r="B75">
        <v>930320</v>
      </c>
      <c r="C75">
        <v>2423.6515729081643</v>
      </c>
    </row>
    <row r="76" spans="1:3" x14ac:dyDescent="0.15">
      <c r="A76" s="8">
        <v>70</v>
      </c>
      <c r="B76">
        <v>999368</v>
      </c>
      <c r="C76">
        <v>2598.154486157553</v>
      </c>
    </row>
    <row r="77" spans="1:3" x14ac:dyDescent="0.15">
      <c r="A77" s="8">
        <v>71</v>
      </c>
      <c r="B77">
        <v>1073372</v>
      </c>
      <c r="C77">
        <v>2785.221609160898</v>
      </c>
    </row>
    <row r="78" spans="1:3" x14ac:dyDescent="0.15">
      <c r="A78" s="8">
        <v>72</v>
      </c>
      <c r="B78">
        <v>1152692</v>
      </c>
      <c r="C78">
        <v>2985.7575650204849</v>
      </c>
    </row>
    <row r="79" spans="1:3" x14ac:dyDescent="0.15">
      <c r="A79" s="8">
        <v>73</v>
      </c>
      <c r="B79">
        <v>1237706</v>
      </c>
      <c r="C79">
        <v>3200.7321097019594</v>
      </c>
    </row>
    <row r="80" spans="1:3" x14ac:dyDescent="0.15">
      <c r="A80" s="8">
        <v>74</v>
      </c>
      <c r="B80">
        <v>1328822</v>
      </c>
      <c r="C80">
        <v>3431.1848216005019</v>
      </c>
    </row>
    <row r="81" spans="1:3" x14ac:dyDescent="0.15">
      <c r="A81" s="8">
        <v>75</v>
      </c>
      <c r="B81">
        <v>1426484</v>
      </c>
      <c r="C81">
        <v>3678.2301287557407</v>
      </c>
    </row>
    <row r="82" spans="1:3" x14ac:dyDescent="0.15">
      <c r="A82" s="8">
        <v>76</v>
      </c>
      <c r="B82">
        <v>1531156</v>
      </c>
      <c r="C82">
        <v>3943.0626980261532</v>
      </c>
    </row>
    <row r="83" spans="1:3" x14ac:dyDescent="0.15">
      <c r="A83" s="8">
        <v>77</v>
      </c>
      <c r="B83">
        <v>1643342</v>
      </c>
      <c r="C83">
        <v>4226.9632122840385</v>
      </c>
    </row>
    <row r="84" spans="1:3" x14ac:dyDescent="0.15">
      <c r="A84" s="8">
        <v>78</v>
      </c>
      <c r="B84">
        <v>1763586</v>
      </c>
      <c r="C84">
        <v>4531.3045635684857</v>
      </c>
    </row>
    <row r="85" spans="1:3" x14ac:dyDescent="0.15">
      <c r="A85" s="8">
        <v>79</v>
      </c>
      <c r="B85">
        <v>1892462</v>
      </c>
      <c r="C85">
        <v>4857.5584921454201</v>
      </c>
    </row>
    <row r="86" spans="1:3" x14ac:dyDescent="0.15">
      <c r="A86" s="8">
        <v>80</v>
      </c>
      <c r="B86">
        <v>2030590</v>
      </c>
      <c r="C86">
        <v>5207.3027035798877</v>
      </c>
    </row>
    <row r="87" spans="1:3" x14ac:dyDescent="0.15">
      <c r="A87" s="8">
        <v>81</v>
      </c>
      <c r="B87">
        <v>2178638</v>
      </c>
      <c r="C87">
        <v>5582.2284982376386</v>
      </c>
    </row>
    <row r="88" spans="1:3" x14ac:dyDescent="0.15">
      <c r="A88" s="8">
        <v>82</v>
      </c>
      <c r="B88">
        <v>2337314</v>
      </c>
      <c r="C88">
        <v>5984.148950110749</v>
      </c>
    </row>
    <row r="89" spans="1:3" x14ac:dyDescent="0.15">
      <c r="A89" s="8">
        <v>83</v>
      </c>
      <c r="B89">
        <v>2507384</v>
      </c>
      <c r="C89">
        <v>6415.0076745187289</v>
      </c>
    </row>
    <row r="90" spans="1:3" x14ac:dyDescent="0.15">
      <c r="A90" s="8">
        <v>84</v>
      </c>
      <c r="B90">
        <v>2689666</v>
      </c>
      <c r="C90">
        <v>6876.8882270840695</v>
      </c>
    </row>
    <row r="91" spans="1:3" x14ac:dyDescent="0.15">
      <c r="A91" s="8">
        <v>85</v>
      </c>
      <c r="B91">
        <v>2885034</v>
      </c>
      <c r="C91">
        <v>7372.0241794341364</v>
      </c>
    </row>
    <row r="92" spans="1:3" x14ac:dyDescent="0.15">
      <c r="A92" s="8">
        <v>86</v>
      </c>
      <c r="B92">
        <v>3094430</v>
      </c>
      <c r="C92">
        <v>7902.8099203533966</v>
      </c>
    </row>
    <row r="93" spans="1:3" x14ac:dyDescent="0.15">
      <c r="A93" s="8">
        <v>87</v>
      </c>
      <c r="B93">
        <v>3318860</v>
      </c>
      <c r="C93">
        <v>8471.8122346188411</v>
      </c>
    </row>
    <row r="94" spans="1:3" x14ac:dyDescent="0.15">
      <c r="A94" s="8">
        <v>88</v>
      </c>
      <c r="B94">
        <v>3559406</v>
      </c>
      <c r="C94">
        <v>9081.7827155113919</v>
      </c>
    </row>
    <row r="95" spans="1:3" x14ac:dyDescent="0.15">
      <c r="A95" s="8">
        <v>89</v>
      </c>
      <c r="B95">
        <v>3817222</v>
      </c>
      <c r="C95">
        <v>9735.6710710281968</v>
      </c>
    </row>
    <row r="96" spans="1:3" x14ac:dyDescent="0.15">
      <c r="A96" s="8">
        <v>90</v>
      </c>
      <c r="B96">
        <v>4093548</v>
      </c>
      <c r="C96">
        <v>10436.639388142248</v>
      </c>
    </row>
    <row r="97" spans="1:3" x14ac:dyDescent="0.15">
      <c r="A97" s="8">
        <v>91</v>
      </c>
      <c r="B97">
        <v>4389716</v>
      </c>
      <c r="C97">
        <v>11188.077424088493</v>
      </c>
    </row>
    <row r="98" spans="1:3" x14ac:dyDescent="0.15">
      <c r="A98" s="8">
        <v>92</v>
      </c>
      <c r="B98">
        <v>4707148</v>
      </c>
      <c r="C98">
        <v>11993.618998622849</v>
      </c>
    </row>
    <row r="99" spans="1:3" x14ac:dyDescent="0.15">
      <c r="A99" s="8">
        <v>93</v>
      </c>
      <c r="B99">
        <v>5047372</v>
      </c>
      <c r="C99">
        <v>12857.159566523695</v>
      </c>
    </row>
    <row r="100" spans="1:3" x14ac:dyDescent="0.15">
      <c r="A100" s="8">
        <v>94</v>
      </c>
      <c r="B100">
        <v>5412024</v>
      </c>
      <c r="C100">
        <v>13782.875055313414</v>
      </c>
    </row>
    <row r="101" spans="1:3" x14ac:dyDescent="0.15">
      <c r="A101" s="8">
        <v>95</v>
      </c>
      <c r="B101">
        <v>5802858</v>
      </c>
      <c r="C101">
        <v>14775.242059295952</v>
      </c>
    </row>
    <row r="102" spans="1:3" x14ac:dyDescent="0.15">
      <c r="A102" s="8">
        <v>96</v>
      </c>
      <c r="B102">
        <v>6221754</v>
      </c>
      <c r="C102">
        <v>15839.059487565282</v>
      </c>
    </row>
    <row r="103" spans="1:3" x14ac:dyDescent="0.15">
      <c r="A103" s="8">
        <v>97</v>
      </c>
      <c r="B103">
        <v>6670726</v>
      </c>
      <c r="C103">
        <v>16979.471770669985</v>
      </c>
    </row>
    <row r="104" spans="1:3" x14ac:dyDescent="0.15">
      <c r="A104" s="8">
        <v>98</v>
      </c>
      <c r="B104">
        <v>7151934</v>
      </c>
      <c r="C104">
        <v>18201.993738158235</v>
      </c>
    </row>
    <row r="105" spans="1:3" x14ac:dyDescent="0.15">
      <c r="A105" s="8">
        <v>99</v>
      </c>
      <c r="B105">
        <v>7667694</v>
      </c>
      <c r="C105">
        <v>19512.537287305622</v>
      </c>
    </row>
    <row r="106" spans="1:3" x14ac:dyDescent="0.15">
      <c r="A106" s="8">
        <v>100</v>
      </c>
      <c r="C106">
        <v>20917.439971991629</v>
      </c>
    </row>
    <row r="107" spans="1:3" x14ac:dyDescent="0.15">
      <c r="A107" s="8">
        <v>101</v>
      </c>
      <c r="C107">
        <v>22423.495649975026</v>
      </c>
    </row>
    <row r="108" spans="1:3" x14ac:dyDescent="0.15">
      <c r="A108" s="8">
        <v>102</v>
      </c>
      <c r="C108">
        <v>24037.98733677324</v>
      </c>
    </row>
    <row r="109" spans="1:3" x14ac:dyDescent="0.15">
      <c r="A109" s="8">
        <v>103</v>
      </c>
      <c r="C109">
        <v>25768.722425020907</v>
      </c>
    </row>
    <row r="110" spans="1:3" x14ac:dyDescent="0.15">
      <c r="A110" s="8">
        <v>104</v>
      </c>
      <c r="C110">
        <v>27624.070439622461</v>
      </c>
    </row>
    <row r="111" spans="1:3" x14ac:dyDescent="0.15">
      <c r="A111" s="8">
        <v>105</v>
      </c>
      <c r="C111">
        <v>29613.003511275259</v>
      </c>
    </row>
    <row r="112" spans="1:3" x14ac:dyDescent="0.15">
      <c r="A112" s="8">
        <v>106</v>
      </c>
      <c r="C112">
        <v>31745.139764087089</v>
      </c>
    </row>
    <row r="113" spans="1:3" x14ac:dyDescent="0.15">
      <c r="A113" s="8">
        <v>107</v>
      </c>
      <c r="C113">
        <v>34030.789827101304</v>
      </c>
    </row>
    <row r="114" spans="1:3" x14ac:dyDescent="0.15">
      <c r="A114" s="8">
        <v>108</v>
      </c>
      <c r="C114">
        <v>36481.006694652606</v>
      </c>
    </row>
    <row r="115" spans="1:3" x14ac:dyDescent="0.15">
      <c r="A115" s="8">
        <v>109</v>
      </c>
      <c r="C115">
        <v>39107.639176667668</v>
      </c>
    </row>
    <row r="116" spans="1:3" x14ac:dyDescent="0.15">
      <c r="A116" s="8">
        <v>110</v>
      </c>
      <c r="C116">
        <v>41923.389197387733</v>
      </c>
    </row>
    <row r="117" spans="1:3" x14ac:dyDescent="0.15">
      <c r="A117" s="8">
        <v>111</v>
      </c>
      <c r="C117">
        <v>44941.873219599671</v>
      </c>
    </row>
    <row r="118" spans="1:3" x14ac:dyDescent="0.15">
      <c r="A118" s="8">
        <v>112</v>
      </c>
      <c r="C118">
        <v>48177.68809141079</v>
      </c>
    </row>
    <row r="119" spans="1:3" x14ac:dyDescent="0.15">
      <c r="A119" s="8">
        <v>113</v>
      </c>
      <c r="C119">
        <v>51646.4816339924</v>
      </c>
    </row>
    <row r="120" spans="1:3" x14ac:dyDescent="0.15">
      <c r="A120" s="8">
        <v>114</v>
      </c>
      <c r="C120">
        <v>55365.028311639842</v>
      </c>
    </row>
    <row r="121" spans="1:3" x14ac:dyDescent="0.15">
      <c r="A121" s="8">
        <v>115</v>
      </c>
      <c r="C121">
        <v>59351.310350077976</v>
      </c>
    </row>
    <row r="122" spans="1:3" x14ac:dyDescent="0.15">
      <c r="A122" s="8">
        <v>116</v>
      </c>
      <c r="C122">
        <v>63624.604695283626</v>
      </c>
    </row>
    <row r="123" spans="1:3" x14ac:dyDescent="0.15">
      <c r="A123" s="8">
        <v>117</v>
      </c>
      <c r="C123">
        <v>68205.576233343963</v>
      </c>
    </row>
    <row r="124" spans="1:3" x14ac:dyDescent="0.15">
      <c r="A124" s="8">
        <v>118</v>
      </c>
      <c r="C124">
        <v>73116.377722144694</v>
      </c>
    </row>
    <row r="125" spans="1:3" x14ac:dyDescent="0.15">
      <c r="A125" s="8">
        <v>119</v>
      </c>
      <c r="C125">
        <v>78380.756918139203</v>
      </c>
    </row>
    <row r="126" spans="1:3" x14ac:dyDescent="0.15">
      <c r="A126" s="8">
        <v>120</v>
      </c>
      <c r="C126">
        <v>84024.171416245226</v>
      </c>
    </row>
    <row r="127" spans="1:3" x14ac:dyDescent="0.15">
      <c r="A127" s="8">
        <v>121</v>
      </c>
      <c r="C127">
        <v>90073.911758214803</v>
      </c>
    </row>
    <row r="128" spans="1:3" x14ac:dyDescent="0.15">
      <c r="A128" s="8">
        <v>122</v>
      </c>
      <c r="C128">
        <v>96559.233404806451</v>
      </c>
    </row>
    <row r="129" spans="1:3" x14ac:dyDescent="0.15">
      <c r="A129" s="8">
        <v>123</v>
      </c>
      <c r="C129">
        <v>103511.49820995238</v>
      </c>
    </row>
    <row r="130" spans="1:3" x14ac:dyDescent="0.15">
      <c r="A130" s="8">
        <v>124</v>
      </c>
      <c r="C130">
        <v>110964.32608106901</v>
      </c>
    </row>
    <row r="131" spans="1:3" x14ac:dyDescent="0.15">
      <c r="A131" s="8">
        <v>125</v>
      </c>
      <c r="C131">
        <v>118953.75755890609</v>
      </c>
    </row>
    <row r="132" spans="1:3" x14ac:dyDescent="0.15">
      <c r="A132" s="8">
        <v>126</v>
      </c>
      <c r="C132">
        <v>127518.42810314707</v>
      </c>
    </row>
    <row r="133" spans="1:3" x14ac:dyDescent="0.15">
      <c r="A133" s="8">
        <v>127</v>
      </c>
      <c r="C133">
        <v>136699.75492657386</v>
      </c>
    </row>
    <row r="134" spans="1:3" x14ac:dyDescent="0.15">
      <c r="A134" s="8">
        <v>128</v>
      </c>
      <c r="C134">
        <v>146542.13728128708</v>
      </c>
    </row>
    <row r="135" spans="1:3" x14ac:dyDescent="0.15">
      <c r="A135" s="8">
        <v>129</v>
      </c>
      <c r="C135">
        <v>157093.17116553971</v>
      </c>
    </row>
    <row r="136" spans="1:3" x14ac:dyDescent="0.15">
      <c r="A136" s="8">
        <v>130</v>
      </c>
      <c r="C136">
        <v>168403.87948945875</v>
      </c>
    </row>
    <row r="137" spans="1:3" x14ac:dyDescent="0.15">
      <c r="A137" s="8">
        <v>131</v>
      </c>
      <c r="C137">
        <v>180528.95881269986</v>
      </c>
    </row>
    <row r="138" spans="1:3" x14ac:dyDescent="0.15">
      <c r="A138" s="8">
        <v>132</v>
      </c>
      <c r="C138">
        <v>193527.04384721408</v>
      </c>
    </row>
    <row r="139" spans="1:3" x14ac:dyDescent="0.15">
      <c r="A139" s="8">
        <v>133</v>
      </c>
      <c r="C139">
        <v>207460.99100421369</v>
      </c>
    </row>
    <row r="140" spans="1:3" x14ac:dyDescent="0.15">
      <c r="A140" s="8">
        <v>134</v>
      </c>
      <c r="C140">
        <v>222398.18235651703</v>
      </c>
    </row>
    <row r="141" spans="1:3" x14ac:dyDescent="0.15">
      <c r="A141" s="8">
        <v>135</v>
      </c>
      <c r="C141">
        <v>238410.85148618632</v>
      </c>
    </row>
    <row r="142" spans="1:3" x14ac:dyDescent="0.15">
      <c r="A142" s="8">
        <v>136</v>
      </c>
      <c r="C142">
        <v>255576.43279319184</v>
      </c>
    </row>
    <row r="143" spans="1:3" x14ac:dyDescent="0.15">
      <c r="A143" s="8">
        <v>137</v>
      </c>
      <c r="C143">
        <v>273977.93595430179</v>
      </c>
    </row>
    <row r="144" spans="1:3" x14ac:dyDescent="0.15">
      <c r="A144" s="8">
        <v>138</v>
      </c>
      <c r="C144">
        <v>293704.34734301124</v>
      </c>
    </row>
    <row r="145" spans="1:3" x14ac:dyDescent="0.15">
      <c r="A145" s="8">
        <v>139</v>
      </c>
      <c r="C145">
        <v>314851.06035170855</v>
      </c>
    </row>
    <row r="146" spans="1:3" x14ac:dyDescent="0.15">
      <c r="A146" s="8">
        <v>140</v>
      </c>
      <c r="C146">
        <v>337520.33669703157</v>
      </c>
    </row>
    <row r="147" spans="1:3" x14ac:dyDescent="0.15">
      <c r="A147" s="8">
        <v>141</v>
      </c>
      <c r="C147">
        <v>361821.80093921797</v>
      </c>
    </row>
    <row r="148" spans="1:3" x14ac:dyDescent="0.15">
      <c r="A148" s="8">
        <v>142</v>
      </c>
      <c r="C148">
        <v>387872.97060684115</v>
      </c>
    </row>
    <row r="149" spans="1:3" x14ac:dyDescent="0.15">
      <c r="A149" s="8">
        <v>143</v>
      </c>
      <c r="C149">
        <v>415799.82449053379</v>
      </c>
    </row>
    <row r="150" spans="1:3" x14ac:dyDescent="0.15">
      <c r="A150" s="8">
        <v>144</v>
      </c>
      <c r="C150">
        <v>445737.41185385291</v>
      </c>
    </row>
    <row r="151" spans="1:3" x14ac:dyDescent="0.15">
      <c r="A151" s="8">
        <v>145</v>
      </c>
      <c r="C151">
        <v>477830.50550733064</v>
      </c>
    </row>
    <row r="152" spans="1:3" x14ac:dyDescent="0.15">
      <c r="A152" s="8">
        <v>146</v>
      </c>
      <c r="C152">
        <v>512234.30190385733</v>
      </c>
    </row>
    <row r="153" spans="1:3" x14ac:dyDescent="0.15">
      <c r="A153" s="8">
        <v>147</v>
      </c>
      <c r="C153">
        <v>549115.17164093559</v>
      </c>
    </row>
    <row r="154" spans="1:3" x14ac:dyDescent="0.15">
      <c r="A154" s="8">
        <v>148</v>
      </c>
      <c r="C154">
        <v>588651.46399908222</v>
      </c>
    </row>
    <row r="155" spans="1:3" x14ac:dyDescent="0.15">
      <c r="A155" s="8">
        <v>149</v>
      </c>
      <c r="C155">
        <v>631034.3694070176</v>
      </c>
    </row>
    <row r="156" spans="1:3" x14ac:dyDescent="0.15">
      <c r="C156">
        <v>676468.84400432266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54"/>
  <sheetViews>
    <sheetView workbookViewId="0">
      <selection activeCell="G14" sqref="G14"/>
    </sheetView>
  </sheetViews>
  <sheetFormatPr baseColWidth="10" defaultRowHeight="15" x14ac:dyDescent="0.15"/>
  <sheetData>
    <row r="4" spans="1:2" x14ac:dyDescent="0.15">
      <c r="A4" t="s">
        <v>169</v>
      </c>
      <c r="B4" t="s">
        <v>170</v>
      </c>
    </row>
    <row r="5" spans="1:2" x14ac:dyDescent="0.15">
      <c r="A5">
        <v>1</v>
      </c>
      <c r="B5">
        <v>2</v>
      </c>
    </row>
    <row r="6" spans="1:2" x14ac:dyDescent="0.15">
      <c r="A6">
        <v>2</v>
      </c>
      <c r="B6">
        <v>2</v>
      </c>
    </row>
    <row r="7" spans="1:2" x14ac:dyDescent="0.15">
      <c r="A7">
        <v>3</v>
      </c>
      <c r="B7">
        <v>3</v>
      </c>
    </row>
    <row r="8" spans="1:2" x14ac:dyDescent="0.15">
      <c r="A8">
        <v>4</v>
      </c>
      <c r="B8">
        <v>4</v>
      </c>
    </row>
    <row r="9" spans="1:2" x14ac:dyDescent="0.15">
      <c r="A9">
        <v>5</v>
      </c>
      <c r="B9">
        <v>4</v>
      </c>
    </row>
    <row r="10" spans="1:2" x14ac:dyDescent="0.15">
      <c r="A10">
        <v>6</v>
      </c>
      <c r="B10">
        <v>6</v>
      </c>
    </row>
    <row r="11" spans="1:2" x14ac:dyDescent="0.15">
      <c r="A11">
        <v>7</v>
      </c>
      <c r="B11">
        <v>2</v>
      </c>
    </row>
    <row r="12" spans="1:2" x14ac:dyDescent="0.15">
      <c r="A12">
        <v>8</v>
      </c>
      <c r="B12">
        <v>3</v>
      </c>
    </row>
    <row r="13" spans="1:2" x14ac:dyDescent="0.15">
      <c r="A13">
        <v>9</v>
      </c>
      <c r="B13">
        <v>8</v>
      </c>
    </row>
    <row r="14" spans="1:2" x14ac:dyDescent="0.15">
      <c r="A14">
        <v>10</v>
      </c>
      <c r="B14">
        <v>4</v>
      </c>
    </row>
    <row r="15" spans="1:2" x14ac:dyDescent="0.15">
      <c r="A15">
        <v>11</v>
      </c>
      <c r="B15">
        <v>5</v>
      </c>
    </row>
    <row r="16" spans="1:2" x14ac:dyDescent="0.15">
      <c r="A16">
        <v>12</v>
      </c>
      <c r="B16">
        <v>4</v>
      </c>
    </row>
    <row r="17" spans="1:2" x14ac:dyDescent="0.15">
      <c r="A17">
        <v>13</v>
      </c>
      <c r="B17">
        <v>3</v>
      </c>
    </row>
    <row r="18" spans="1:2" x14ac:dyDescent="0.15">
      <c r="A18">
        <v>14</v>
      </c>
      <c r="B18">
        <v>7</v>
      </c>
    </row>
    <row r="19" spans="1:2" x14ac:dyDescent="0.15">
      <c r="A19">
        <v>15</v>
      </c>
      <c r="B19">
        <v>3</v>
      </c>
    </row>
    <row r="20" spans="1:2" x14ac:dyDescent="0.15">
      <c r="A20">
        <v>16</v>
      </c>
      <c r="B20">
        <v>3</v>
      </c>
    </row>
    <row r="21" spans="1:2" x14ac:dyDescent="0.15">
      <c r="A21">
        <v>17</v>
      </c>
      <c r="B21">
        <v>3</v>
      </c>
    </row>
    <row r="22" spans="1:2" x14ac:dyDescent="0.15">
      <c r="A22">
        <v>18</v>
      </c>
      <c r="B22">
        <v>3</v>
      </c>
    </row>
    <row r="23" spans="1:2" x14ac:dyDescent="0.15">
      <c r="A23">
        <v>19</v>
      </c>
      <c r="B23">
        <v>2</v>
      </c>
    </row>
    <row r="24" spans="1:2" x14ac:dyDescent="0.15">
      <c r="A24">
        <v>20</v>
      </c>
      <c r="B24">
        <v>4</v>
      </c>
    </row>
    <row r="25" spans="1:2" x14ac:dyDescent="0.15">
      <c r="A25">
        <v>21</v>
      </c>
      <c r="B25">
        <v>4</v>
      </c>
    </row>
    <row r="26" spans="1:2" x14ac:dyDescent="0.15">
      <c r="A26">
        <v>22</v>
      </c>
      <c r="B26">
        <v>3</v>
      </c>
    </row>
    <row r="27" spans="1:2" x14ac:dyDescent="0.15">
      <c r="A27">
        <v>23</v>
      </c>
      <c r="B27">
        <v>2</v>
      </c>
    </row>
    <row r="28" spans="1:2" x14ac:dyDescent="0.15">
      <c r="A28">
        <v>24</v>
      </c>
      <c r="B28">
        <v>2</v>
      </c>
    </row>
    <row r="29" spans="1:2" x14ac:dyDescent="0.15">
      <c r="A29">
        <v>25</v>
      </c>
      <c r="B29">
        <v>1</v>
      </c>
    </row>
    <row r="30" spans="1:2" x14ac:dyDescent="0.15">
      <c r="A30">
        <v>26</v>
      </c>
      <c r="B30">
        <v>1</v>
      </c>
    </row>
    <row r="31" spans="1:2" x14ac:dyDescent="0.15">
      <c r="A31">
        <v>27</v>
      </c>
      <c r="B31">
        <v>1</v>
      </c>
    </row>
    <row r="32" spans="1:2" x14ac:dyDescent="0.15">
      <c r="A32">
        <v>28</v>
      </c>
      <c r="B32">
        <v>1</v>
      </c>
    </row>
    <row r="33" spans="1:2" x14ac:dyDescent="0.15">
      <c r="A33">
        <v>29</v>
      </c>
      <c r="B33">
        <v>1</v>
      </c>
    </row>
    <row r="34" spans="1:2" x14ac:dyDescent="0.15">
      <c r="A34">
        <v>30</v>
      </c>
      <c r="B34">
        <v>1</v>
      </c>
    </row>
    <row r="35" spans="1:2" x14ac:dyDescent="0.15">
      <c r="A35">
        <v>31</v>
      </c>
      <c r="B35">
        <v>1</v>
      </c>
    </row>
    <row r="36" spans="1:2" x14ac:dyDescent="0.15">
      <c r="A36">
        <v>32</v>
      </c>
      <c r="B36">
        <v>1</v>
      </c>
    </row>
    <row r="37" spans="1:2" x14ac:dyDescent="0.15">
      <c r="A37">
        <v>33</v>
      </c>
      <c r="B37">
        <v>1</v>
      </c>
    </row>
    <row r="38" spans="1:2" x14ac:dyDescent="0.15">
      <c r="A38">
        <v>34</v>
      </c>
      <c r="B38">
        <v>2</v>
      </c>
    </row>
    <row r="39" spans="1:2" x14ac:dyDescent="0.15">
      <c r="A39">
        <v>35</v>
      </c>
      <c r="B39">
        <v>5</v>
      </c>
    </row>
    <row r="40" spans="1:2" x14ac:dyDescent="0.15">
      <c r="A40">
        <v>36</v>
      </c>
      <c r="B40">
        <v>2</v>
      </c>
    </row>
    <row r="41" spans="1:2" x14ac:dyDescent="0.15">
      <c r="A41">
        <v>37</v>
      </c>
      <c r="B41">
        <v>5</v>
      </c>
    </row>
    <row r="42" spans="1:2" x14ac:dyDescent="0.15">
      <c r="A42">
        <v>38</v>
      </c>
      <c r="B42">
        <v>3</v>
      </c>
    </row>
    <row r="43" spans="1:2" x14ac:dyDescent="0.15">
      <c r="A43">
        <v>39</v>
      </c>
      <c r="B43">
        <v>3</v>
      </c>
    </row>
    <row r="44" spans="1:2" x14ac:dyDescent="0.15">
      <c r="A44">
        <v>40</v>
      </c>
      <c r="B44">
        <v>2</v>
      </c>
    </row>
    <row r="45" spans="1:2" x14ac:dyDescent="0.15">
      <c r="A45">
        <v>41</v>
      </c>
      <c r="B45">
        <v>4</v>
      </c>
    </row>
    <row r="46" spans="1:2" x14ac:dyDescent="0.15">
      <c r="A46">
        <v>42</v>
      </c>
      <c r="B46">
        <v>3</v>
      </c>
    </row>
    <row r="47" spans="1:2" x14ac:dyDescent="0.15">
      <c r="A47">
        <v>43</v>
      </c>
      <c r="B47">
        <v>2</v>
      </c>
    </row>
    <row r="48" spans="1:2" x14ac:dyDescent="0.15">
      <c r="A48">
        <v>44</v>
      </c>
      <c r="B48">
        <v>2</v>
      </c>
    </row>
    <row r="49" spans="1:2" x14ac:dyDescent="0.15">
      <c r="A49">
        <v>45</v>
      </c>
      <c r="B49">
        <v>2</v>
      </c>
    </row>
    <row r="50" spans="1:2" x14ac:dyDescent="0.15">
      <c r="A50">
        <v>46</v>
      </c>
      <c r="B50">
        <v>3</v>
      </c>
    </row>
    <row r="51" spans="1:2" x14ac:dyDescent="0.15">
      <c r="A51">
        <v>47</v>
      </c>
      <c r="B51">
        <v>3</v>
      </c>
    </row>
    <row r="52" spans="1:2" x14ac:dyDescent="0.15">
      <c r="A52">
        <v>48</v>
      </c>
      <c r="B52">
        <v>2</v>
      </c>
    </row>
    <row r="53" spans="1:2" x14ac:dyDescent="0.15">
      <c r="A53">
        <v>49</v>
      </c>
      <c r="B53">
        <v>2</v>
      </c>
    </row>
    <row r="54" spans="1:2" x14ac:dyDescent="0.15">
      <c r="A54">
        <v>50</v>
      </c>
      <c r="B54">
        <v>4</v>
      </c>
    </row>
    <row r="55" spans="1:2" x14ac:dyDescent="0.15">
      <c r="A55">
        <v>51</v>
      </c>
      <c r="B55">
        <v>3</v>
      </c>
    </row>
    <row r="56" spans="1:2" x14ac:dyDescent="0.15">
      <c r="A56">
        <v>52</v>
      </c>
      <c r="B56">
        <v>2</v>
      </c>
    </row>
    <row r="57" spans="1:2" x14ac:dyDescent="0.15">
      <c r="A57">
        <v>53</v>
      </c>
      <c r="B57">
        <v>3</v>
      </c>
    </row>
    <row r="58" spans="1:2" x14ac:dyDescent="0.15">
      <c r="A58">
        <v>54</v>
      </c>
      <c r="B58">
        <v>3</v>
      </c>
    </row>
    <row r="59" spans="1:2" x14ac:dyDescent="0.15">
      <c r="A59">
        <v>55</v>
      </c>
      <c r="B59">
        <v>2</v>
      </c>
    </row>
    <row r="60" spans="1:2" x14ac:dyDescent="0.15">
      <c r="A60">
        <v>56</v>
      </c>
      <c r="B60">
        <v>2</v>
      </c>
    </row>
    <row r="61" spans="1:2" x14ac:dyDescent="0.15">
      <c r="A61">
        <v>57</v>
      </c>
      <c r="B61">
        <v>2</v>
      </c>
    </row>
    <row r="62" spans="1:2" x14ac:dyDescent="0.15">
      <c r="A62">
        <v>58</v>
      </c>
      <c r="B62">
        <v>2</v>
      </c>
    </row>
    <row r="63" spans="1:2" x14ac:dyDescent="0.15">
      <c r="A63">
        <v>59</v>
      </c>
      <c r="B63">
        <v>2</v>
      </c>
    </row>
    <row r="64" spans="1:2" x14ac:dyDescent="0.15">
      <c r="A64">
        <v>60</v>
      </c>
      <c r="B64">
        <v>2</v>
      </c>
    </row>
    <row r="65" spans="1:2" x14ac:dyDescent="0.15">
      <c r="A65">
        <v>61</v>
      </c>
      <c r="B65">
        <v>2</v>
      </c>
    </row>
    <row r="66" spans="1:2" x14ac:dyDescent="0.15">
      <c r="A66">
        <v>62</v>
      </c>
      <c r="B66">
        <v>2</v>
      </c>
    </row>
    <row r="67" spans="1:2" x14ac:dyDescent="0.15">
      <c r="A67">
        <v>63</v>
      </c>
      <c r="B67">
        <v>2</v>
      </c>
    </row>
    <row r="68" spans="1:2" x14ac:dyDescent="0.15">
      <c r="A68">
        <v>64</v>
      </c>
      <c r="B68">
        <v>2</v>
      </c>
    </row>
    <row r="69" spans="1:2" x14ac:dyDescent="0.15">
      <c r="A69">
        <v>65</v>
      </c>
      <c r="B69">
        <v>2</v>
      </c>
    </row>
    <row r="70" spans="1:2" x14ac:dyDescent="0.15">
      <c r="A70">
        <v>66</v>
      </c>
      <c r="B70">
        <v>2</v>
      </c>
    </row>
    <row r="71" spans="1:2" x14ac:dyDescent="0.15">
      <c r="A71">
        <v>67</v>
      </c>
      <c r="B71">
        <v>2</v>
      </c>
    </row>
    <row r="72" spans="1:2" x14ac:dyDescent="0.15">
      <c r="A72">
        <v>68</v>
      </c>
      <c r="B72">
        <v>2</v>
      </c>
    </row>
    <row r="73" spans="1:2" x14ac:dyDescent="0.15">
      <c r="A73">
        <v>69</v>
      </c>
      <c r="B73">
        <v>2</v>
      </c>
    </row>
    <row r="74" spans="1:2" x14ac:dyDescent="0.15">
      <c r="A74">
        <v>70</v>
      </c>
      <c r="B74">
        <v>2</v>
      </c>
    </row>
    <row r="75" spans="1:2" x14ac:dyDescent="0.15">
      <c r="A75">
        <v>71</v>
      </c>
      <c r="B75">
        <v>2</v>
      </c>
    </row>
    <row r="76" spans="1:2" x14ac:dyDescent="0.15">
      <c r="A76">
        <v>72</v>
      </c>
      <c r="B76">
        <v>2</v>
      </c>
    </row>
    <row r="77" spans="1:2" x14ac:dyDescent="0.15">
      <c r="A77">
        <v>73</v>
      </c>
      <c r="B77">
        <v>2</v>
      </c>
    </row>
    <row r="78" spans="1:2" x14ac:dyDescent="0.15">
      <c r="A78">
        <v>74</v>
      </c>
      <c r="B78">
        <v>2</v>
      </c>
    </row>
    <row r="79" spans="1:2" x14ac:dyDescent="0.15">
      <c r="A79">
        <v>75</v>
      </c>
      <c r="B79">
        <v>2</v>
      </c>
    </row>
    <row r="80" spans="1:2" x14ac:dyDescent="0.15">
      <c r="A80">
        <v>76</v>
      </c>
      <c r="B80">
        <v>2</v>
      </c>
    </row>
    <row r="81" spans="1:2" x14ac:dyDescent="0.15">
      <c r="A81">
        <v>77</v>
      </c>
      <c r="B81">
        <v>2</v>
      </c>
    </row>
    <row r="82" spans="1:2" x14ac:dyDescent="0.15">
      <c r="A82">
        <v>78</v>
      </c>
      <c r="B82">
        <v>2</v>
      </c>
    </row>
    <row r="83" spans="1:2" x14ac:dyDescent="0.15">
      <c r="A83">
        <v>79</v>
      </c>
      <c r="B83">
        <v>2</v>
      </c>
    </row>
    <row r="84" spans="1:2" x14ac:dyDescent="0.15">
      <c r="A84">
        <v>80</v>
      </c>
      <c r="B84">
        <v>2</v>
      </c>
    </row>
    <row r="85" spans="1:2" x14ac:dyDescent="0.15">
      <c r="A85">
        <v>81</v>
      </c>
      <c r="B85">
        <v>2</v>
      </c>
    </row>
    <row r="86" spans="1:2" x14ac:dyDescent="0.15">
      <c r="A86">
        <v>82</v>
      </c>
      <c r="B86">
        <v>2</v>
      </c>
    </row>
    <row r="87" spans="1:2" x14ac:dyDescent="0.15">
      <c r="A87">
        <v>83</v>
      </c>
      <c r="B87">
        <v>2</v>
      </c>
    </row>
    <row r="88" spans="1:2" x14ac:dyDescent="0.15">
      <c r="A88">
        <v>84</v>
      </c>
      <c r="B88">
        <v>2</v>
      </c>
    </row>
    <row r="89" spans="1:2" x14ac:dyDescent="0.15">
      <c r="A89">
        <v>85</v>
      </c>
      <c r="B89">
        <v>2</v>
      </c>
    </row>
    <row r="90" spans="1:2" x14ac:dyDescent="0.15">
      <c r="A90">
        <v>86</v>
      </c>
      <c r="B90">
        <v>2</v>
      </c>
    </row>
    <row r="91" spans="1:2" x14ac:dyDescent="0.15">
      <c r="A91">
        <v>87</v>
      </c>
      <c r="B91">
        <v>2</v>
      </c>
    </row>
    <row r="92" spans="1:2" x14ac:dyDescent="0.15">
      <c r="A92">
        <v>88</v>
      </c>
      <c r="B92">
        <v>2</v>
      </c>
    </row>
    <row r="93" spans="1:2" x14ac:dyDescent="0.15">
      <c r="A93">
        <v>89</v>
      </c>
      <c r="B93">
        <v>2</v>
      </c>
    </row>
    <row r="94" spans="1:2" x14ac:dyDescent="0.15">
      <c r="A94">
        <v>90</v>
      </c>
      <c r="B94">
        <v>2</v>
      </c>
    </row>
    <row r="95" spans="1:2" x14ac:dyDescent="0.15">
      <c r="A95">
        <v>91</v>
      </c>
      <c r="B95">
        <v>2</v>
      </c>
    </row>
    <row r="96" spans="1:2" x14ac:dyDescent="0.15">
      <c r="A96">
        <v>92</v>
      </c>
      <c r="B96">
        <v>2</v>
      </c>
    </row>
    <row r="97" spans="1:2" x14ac:dyDescent="0.15">
      <c r="A97">
        <v>93</v>
      </c>
      <c r="B97">
        <v>2</v>
      </c>
    </row>
    <row r="98" spans="1:2" x14ac:dyDescent="0.15">
      <c r="A98">
        <v>94</v>
      </c>
      <c r="B98">
        <v>2</v>
      </c>
    </row>
    <row r="99" spans="1:2" x14ac:dyDescent="0.15">
      <c r="A99">
        <v>95</v>
      </c>
      <c r="B99">
        <v>2</v>
      </c>
    </row>
    <row r="100" spans="1:2" x14ac:dyDescent="0.15">
      <c r="A100">
        <v>96</v>
      </c>
      <c r="B100">
        <v>2</v>
      </c>
    </row>
    <row r="101" spans="1:2" x14ac:dyDescent="0.15">
      <c r="A101">
        <v>97</v>
      </c>
      <c r="B101">
        <v>2</v>
      </c>
    </row>
    <row r="102" spans="1:2" x14ac:dyDescent="0.15">
      <c r="A102">
        <v>98</v>
      </c>
      <c r="B102">
        <v>2</v>
      </c>
    </row>
    <row r="103" spans="1:2" x14ac:dyDescent="0.15">
      <c r="A103">
        <v>99</v>
      </c>
      <c r="B103">
        <v>2</v>
      </c>
    </row>
    <row r="104" spans="1:2" x14ac:dyDescent="0.15">
      <c r="A104">
        <v>100</v>
      </c>
      <c r="B104">
        <v>2</v>
      </c>
    </row>
    <row r="105" spans="1:2" x14ac:dyDescent="0.15">
      <c r="A105">
        <v>101</v>
      </c>
      <c r="B105">
        <v>2</v>
      </c>
    </row>
    <row r="106" spans="1:2" x14ac:dyDescent="0.15">
      <c r="A106">
        <v>102</v>
      </c>
      <c r="B106">
        <v>2</v>
      </c>
    </row>
    <row r="107" spans="1:2" x14ac:dyDescent="0.15">
      <c r="A107">
        <v>103</v>
      </c>
      <c r="B107">
        <v>2</v>
      </c>
    </row>
    <row r="108" spans="1:2" x14ac:dyDescent="0.15">
      <c r="A108">
        <v>104</v>
      </c>
      <c r="B108">
        <v>2</v>
      </c>
    </row>
    <row r="109" spans="1:2" x14ac:dyDescent="0.15">
      <c r="A109">
        <v>105</v>
      </c>
      <c r="B109">
        <v>2</v>
      </c>
    </row>
    <row r="110" spans="1:2" x14ac:dyDescent="0.15">
      <c r="A110">
        <v>106</v>
      </c>
      <c r="B110">
        <v>2</v>
      </c>
    </row>
    <row r="111" spans="1:2" x14ac:dyDescent="0.15">
      <c r="A111">
        <v>107</v>
      </c>
      <c r="B111">
        <v>2</v>
      </c>
    </row>
    <row r="112" spans="1:2" x14ac:dyDescent="0.15">
      <c r="A112">
        <v>108</v>
      </c>
      <c r="B112">
        <v>2</v>
      </c>
    </row>
    <row r="113" spans="1:2" x14ac:dyDescent="0.15">
      <c r="A113">
        <v>109</v>
      </c>
      <c r="B113">
        <v>2</v>
      </c>
    </row>
    <row r="114" spans="1:2" x14ac:dyDescent="0.15">
      <c r="A114">
        <v>110</v>
      </c>
      <c r="B114">
        <v>2</v>
      </c>
    </row>
    <row r="115" spans="1:2" x14ac:dyDescent="0.15">
      <c r="A115">
        <v>111</v>
      </c>
      <c r="B115">
        <v>2</v>
      </c>
    </row>
    <row r="116" spans="1:2" x14ac:dyDescent="0.15">
      <c r="A116">
        <v>112</v>
      </c>
      <c r="B116">
        <v>2</v>
      </c>
    </row>
    <row r="117" spans="1:2" x14ac:dyDescent="0.15">
      <c r="A117">
        <v>113</v>
      </c>
      <c r="B117">
        <v>2</v>
      </c>
    </row>
    <row r="118" spans="1:2" x14ac:dyDescent="0.15">
      <c r="A118">
        <v>114</v>
      </c>
      <c r="B118">
        <v>2</v>
      </c>
    </row>
    <row r="119" spans="1:2" x14ac:dyDescent="0.15">
      <c r="A119">
        <v>115</v>
      </c>
      <c r="B119">
        <v>2</v>
      </c>
    </row>
    <row r="120" spans="1:2" x14ac:dyDescent="0.15">
      <c r="A120">
        <v>116</v>
      </c>
      <c r="B120">
        <v>2</v>
      </c>
    </row>
    <row r="121" spans="1:2" x14ac:dyDescent="0.15">
      <c r="A121">
        <v>117</v>
      </c>
      <c r="B121">
        <v>2</v>
      </c>
    </row>
    <row r="122" spans="1:2" x14ac:dyDescent="0.15">
      <c r="A122">
        <v>118</v>
      </c>
      <c r="B122">
        <v>2</v>
      </c>
    </row>
    <row r="123" spans="1:2" x14ac:dyDescent="0.15">
      <c r="A123">
        <v>119</v>
      </c>
      <c r="B123">
        <v>2</v>
      </c>
    </row>
    <row r="124" spans="1:2" x14ac:dyDescent="0.15">
      <c r="A124">
        <v>120</v>
      </c>
      <c r="B124">
        <v>2</v>
      </c>
    </row>
    <row r="125" spans="1:2" x14ac:dyDescent="0.15">
      <c r="A125">
        <v>121</v>
      </c>
      <c r="B125">
        <v>2</v>
      </c>
    </row>
    <row r="126" spans="1:2" x14ac:dyDescent="0.15">
      <c r="A126">
        <v>122</v>
      </c>
      <c r="B126">
        <v>2</v>
      </c>
    </row>
    <row r="127" spans="1:2" x14ac:dyDescent="0.15">
      <c r="A127">
        <v>123</v>
      </c>
      <c r="B127">
        <v>2</v>
      </c>
    </row>
    <row r="128" spans="1:2" x14ac:dyDescent="0.15">
      <c r="A128">
        <v>124</v>
      </c>
      <c r="B128">
        <v>2</v>
      </c>
    </row>
    <row r="129" spans="1:2" x14ac:dyDescent="0.15">
      <c r="A129">
        <v>125</v>
      </c>
      <c r="B129">
        <v>2</v>
      </c>
    </row>
    <row r="130" spans="1:2" x14ac:dyDescent="0.15">
      <c r="A130">
        <v>126</v>
      </c>
      <c r="B130">
        <v>2</v>
      </c>
    </row>
    <row r="131" spans="1:2" x14ac:dyDescent="0.15">
      <c r="A131">
        <v>127</v>
      </c>
      <c r="B131">
        <v>2</v>
      </c>
    </row>
    <row r="132" spans="1:2" x14ac:dyDescent="0.15">
      <c r="A132">
        <v>128</v>
      </c>
      <c r="B132">
        <v>2</v>
      </c>
    </row>
    <row r="133" spans="1:2" x14ac:dyDescent="0.15">
      <c r="A133">
        <v>129</v>
      </c>
      <c r="B133">
        <v>2</v>
      </c>
    </row>
    <row r="134" spans="1:2" x14ac:dyDescent="0.15">
      <c r="A134">
        <v>130</v>
      </c>
      <c r="B134">
        <v>2</v>
      </c>
    </row>
    <row r="135" spans="1:2" x14ac:dyDescent="0.15">
      <c r="A135">
        <v>131</v>
      </c>
      <c r="B135">
        <v>2</v>
      </c>
    </row>
    <row r="136" spans="1:2" x14ac:dyDescent="0.15">
      <c r="A136">
        <v>132</v>
      </c>
      <c r="B136">
        <v>2</v>
      </c>
    </row>
    <row r="137" spans="1:2" x14ac:dyDescent="0.15">
      <c r="A137">
        <v>133</v>
      </c>
      <c r="B137">
        <v>2</v>
      </c>
    </row>
    <row r="138" spans="1:2" x14ac:dyDescent="0.15">
      <c r="A138">
        <v>134</v>
      </c>
      <c r="B138">
        <v>2</v>
      </c>
    </row>
    <row r="139" spans="1:2" x14ac:dyDescent="0.15">
      <c r="A139">
        <v>135</v>
      </c>
      <c r="B139">
        <v>2</v>
      </c>
    </row>
    <row r="140" spans="1:2" x14ac:dyDescent="0.15">
      <c r="A140">
        <v>136</v>
      </c>
      <c r="B140">
        <v>2</v>
      </c>
    </row>
    <row r="141" spans="1:2" x14ac:dyDescent="0.15">
      <c r="A141">
        <v>137</v>
      </c>
      <c r="B141">
        <v>2</v>
      </c>
    </row>
    <row r="142" spans="1:2" x14ac:dyDescent="0.15">
      <c r="A142">
        <v>138</v>
      </c>
      <c r="B142">
        <v>2</v>
      </c>
    </row>
    <row r="143" spans="1:2" x14ac:dyDescent="0.15">
      <c r="A143">
        <v>139</v>
      </c>
      <c r="B143">
        <v>2</v>
      </c>
    </row>
    <row r="144" spans="1:2" x14ac:dyDescent="0.15">
      <c r="A144">
        <v>140</v>
      </c>
      <c r="B144">
        <v>2</v>
      </c>
    </row>
    <row r="145" spans="1:2" x14ac:dyDescent="0.15">
      <c r="A145">
        <v>141</v>
      </c>
      <c r="B145">
        <v>2</v>
      </c>
    </row>
    <row r="146" spans="1:2" x14ac:dyDescent="0.15">
      <c r="A146">
        <v>142</v>
      </c>
      <c r="B146">
        <v>2</v>
      </c>
    </row>
    <row r="147" spans="1:2" x14ac:dyDescent="0.15">
      <c r="A147">
        <v>143</v>
      </c>
      <c r="B147">
        <v>2</v>
      </c>
    </row>
    <row r="148" spans="1:2" x14ac:dyDescent="0.15">
      <c r="A148">
        <v>144</v>
      </c>
      <c r="B148">
        <v>2</v>
      </c>
    </row>
    <row r="149" spans="1:2" x14ac:dyDescent="0.15">
      <c r="A149">
        <v>145</v>
      </c>
      <c r="B149">
        <v>2</v>
      </c>
    </row>
    <row r="150" spans="1:2" x14ac:dyDescent="0.15">
      <c r="A150">
        <v>146</v>
      </c>
      <c r="B150">
        <v>2</v>
      </c>
    </row>
    <row r="151" spans="1:2" x14ac:dyDescent="0.15">
      <c r="A151">
        <v>147</v>
      </c>
      <c r="B151">
        <v>2</v>
      </c>
    </row>
    <row r="152" spans="1:2" x14ac:dyDescent="0.15">
      <c r="A152">
        <v>148</v>
      </c>
      <c r="B152">
        <v>2</v>
      </c>
    </row>
    <row r="153" spans="1:2" x14ac:dyDescent="0.15">
      <c r="A153">
        <v>149</v>
      </c>
      <c r="B153">
        <v>2</v>
      </c>
    </row>
    <row r="154" spans="1:2" x14ac:dyDescent="0.15">
      <c r="A154">
        <v>150</v>
      </c>
      <c r="B154">
        <v>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7"/>
  <sheetViews>
    <sheetView workbookViewId="0">
      <selection activeCell="I13" sqref="I13"/>
    </sheetView>
  </sheetViews>
  <sheetFormatPr baseColWidth="10" defaultRowHeight="15" x14ac:dyDescent="0.15"/>
  <cols>
    <col min="2" max="2" width="26.5" bestFit="1" customWidth="1"/>
  </cols>
  <sheetData>
    <row r="3" spans="2:7" x14ac:dyDescent="0.15">
      <c r="B3" t="s">
        <v>172</v>
      </c>
      <c r="E3" t="s">
        <v>174</v>
      </c>
      <c r="F3" t="s">
        <v>92</v>
      </c>
      <c r="G3" t="s">
        <v>175</v>
      </c>
    </row>
    <row r="4" spans="2:7" x14ac:dyDescent="0.15">
      <c r="B4" s="10">
        <v>0.5</v>
      </c>
      <c r="E4">
        <v>1</v>
      </c>
      <c r="F4" t="s">
        <v>162</v>
      </c>
      <c r="G4">
        <v>1</v>
      </c>
    </row>
    <row r="5" spans="2:7" x14ac:dyDescent="0.15">
      <c r="E5">
        <v>2</v>
      </c>
      <c r="F5" t="s">
        <v>167</v>
      </c>
      <c r="G5">
        <f>[1]经验分配!$B$42</f>
        <v>35.04149909641621</v>
      </c>
    </row>
    <row r="6" spans="2:7" x14ac:dyDescent="0.15">
      <c r="E6">
        <v>3</v>
      </c>
      <c r="F6" s="1" t="s">
        <v>13</v>
      </c>
      <c r="G6">
        <f>[1]经验分配!$B$50</f>
        <v>4.9999999999999991</v>
      </c>
    </row>
    <row r="7" spans="2:7" x14ac:dyDescent="0.15">
      <c r="E7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奖励</vt:lpstr>
      <vt:lpstr>奖励测试</vt:lpstr>
      <vt:lpstr>奖励辅助</vt:lpstr>
      <vt:lpstr>物品</vt:lpstr>
      <vt:lpstr>每级经验对应</vt:lpstr>
      <vt:lpstr>每级任务数量</vt:lpstr>
      <vt:lpstr>映射关系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2017-03-03T08:01:12Z</dcterms:created>
  <dcterms:modified xsi:type="dcterms:W3CDTF">2017-08-02T03:16:11Z</dcterms:modified>
</cp:coreProperties>
</file>